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345" windowWidth="8430" windowHeight="11895" tabRatio="921" activeTab="0"/>
  </bookViews>
  <sheets>
    <sheet name="Figure 1" sheetId="1" r:id="rId1"/>
    <sheet name="Figure 2" sheetId="9" r:id="rId2"/>
    <sheet name="Figure 3" sheetId="11" r:id="rId3"/>
    <sheet name="Table 1" sheetId="2" r:id="rId4"/>
    <sheet name="Table 2" sheetId="3" r:id="rId5"/>
    <sheet name="Figure 4" sheetId="29" r:id="rId6"/>
    <sheet name="Table 3" sheetId="30" r:id="rId7"/>
    <sheet name="Map 1" sheetId="38" r:id="rId8"/>
    <sheet name="Map 2" sheetId="37" r:id="rId9"/>
    <sheet name="Map 3" sheetId="39" r:id="rId10"/>
    <sheet name="Figure 5" sheetId="4" r:id="rId11"/>
    <sheet name="Table 4" sheetId="6" r:id="rId12"/>
    <sheet name="Figure 6" sheetId="5" r:id="rId13"/>
    <sheet name="Figure 7" sheetId="22" r:id="rId14"/>
    <sheet name="Figure 8" sheetId="31" r:id="rId15"/>
    <sheet name="Figure 9" sheetId="14" r:id="rId16"/>
    <sheet name="Figure 10" sheetId="13" r:id="rId17"/>
    <sheet name="Figure 11" sheetId="12" r:id="rId18"/>
    <sheet name="Figure 12" sheetId="15" r:id="rId19"/>
    <sheet name="Figure 13" sheetId="32" r:id="rId20"/>
    <sheet name="Figure 14" sheetId="35" r:id="rId21"/>
    <sheet name="Figure 15" sheetId="33" r:id="rId22"/>
    <sheet name="Figure 16" sheetId="36" r:id="rId23"/>
    <sheet name="Figure 17" sheetId="26" r:id="rId24"/>
    <sheet name="Figure 18" sheetId="21" r:id="rId25"/>
    <sheet name="Figure 19" sheetId="23" r:id="rId26"/>
    <sheet name="Figure 20" sheetId="17" r:id="rId27"/>
    <sheet name="Figure 21" sheetId="18" r:id="rId28"/>
    <sheet name="Figure 22" sheetId="19" r:id="rId29"/>
    <sheet name="Figure 23" sheetId="20" r:id="rId30"/>
    <sheet name="Figure 24" sheetId="28" r:id="rId31"/>
    <sheet name="Figure XX" sheetId="16" state="hidden" r:id="rId32"/>
    <sheet name="Shipbuilding (3)" sheetId="25" state="hidden" r:id="rId33"/>
  </sheets>
  <definedNames/>
  <calcPr calcId="145621"/>
</workbook>
</file>

<file path=xl/sharedStrings.xml><?xml version="1.0" encoding="utf-8"?>
<sst xmlns="http://schemas.openxmlformats.org/spreadsheetml/2006/main" count="12046" uniqueCount="2348">
  <si>
    <t>GEO/TIME</t>
  </si>
  <si>
    <t>2012</t>
  </si>
  <si>
    <t>Belgium</t>
  </si>
  <si>
    <t>Bulgaria</t>
  </si>
  <si>
    <t>Denmark</t>
  </si>
  <si>
    <t>: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</si>
  <si>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</si>
  <si>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</si>
  <si>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</si>
  <si>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</si>
  <si>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</si>
  <si>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</si>
  <si>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</si>
  <si>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</si>
  <si>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</si>
  <si>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</si>
  <si>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</si>
  <si>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</si>
  <si>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</si>
  <si>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</si>
  <si>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</si>
  <si>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</si>
  <si>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</si>
  <si>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</si>
  <si>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</si>
  <si>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</si>
  <si>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Norway</t>
  </si>
  <si>
    <t>Germany</t>
  </si>
  <si>
    <r>
      <t>Source:</t>
    </r>
    <r>
      <rPr>
        <sz val="9"/>
        <color theme="1"/>
        <rFont val="Arial"/>
        <family val="2"/>
      </rPr>
      <t xml:space="preserve"> Eurostat (online data code: mare_d3area)</t>
    </r>
  </si>
  <si>
    <t>http://appsso.eurostat.ec.europa.eu/nui/show.do?query=BOOKMARK_DS-280761_QID_5C518FE9_UID_-3F171EB0&amp;layout=TIME,C,X,0;GEO,L,Y,0;UNIT,L,Z,0;LANDUSE,L,Z,1;TERRTYPO,L,Z,2;INDICATORS,C,Z,3;&amp;zSelection=DS-280761INDICATORS,OBS_FLAG;DS-280761TERRTYPO,CST_R;DS-280761LANDUSE,TOTAL;DS-280761UNIT,KM2;&amp;rankName1=UNIT_1_2_-1_2&amp;rankName2=INDICATORS_1_2_-1_2&amp;rankName3=TERRTYPO_1_2_-1_2&amp;rankName4=LANDUS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</si>
  <si>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1: Size of coastal regions, by country, 2012 (¹)</t>
  </si>
  <si>
    <t>(¹) The Czech Republic, Luxembourg, Hungary, Austria and Slovakia are landlocked countries and are not presented. Data for Croatia not available.</t>
  </si>
  <si>
    <t>(²) 2011 data.</t>
  </si>
  <si>
    <t>Germany (²)</t>
  </si>
  <si>
    <r>
      <t>(km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</si>
  <si>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t>2000</t>
  </si>
  <si>
    <t>2005</t>
  </si>
  <si>
    <t>2014</t>
  </si>
  <si>
    <t>Turkey</t>
  </si>
  <si>
    <t>Coastal regions</t>
  </si>
  <si>
    <t>Non-coastal regions</t>
  </si>
  <si>
    <t>http://appsso.eurostat.ec.europa.eu/nui/show.do?query=BOOKMARK_DS-280765_QID_-1159102D_UID_-3F171EB0&amp;layout=TIME,C,X,0;GEO,L,Y,0;INDIC_DE,L,Z,0;TERRTYPO,L,Z,1;INDICATORS,C,Z,2;&amp;zSelection=DS-280765INDICATORS,OBS_FLAG;DS-280765INDIC_DE,JAN;DS-280765TERRTYPO,CST_R;&amp;rankName1=INDICATORS_1_2_-1_2&amp;rankName2=TERRTYPO_1_2_-1_2&amp;rankName3=INDIC-DE_1_2_-1_2&amp;rankName4=TIME_1_0_0_0&amp;rankName5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</si>
  <si>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Denmark (²)</t>
  </si>
  <si>
    <t>Cyprus (²)</t>
  </si>
  <si>
    <t>Malta (²)</t>
  </si>
  <si>
    <t>(²) Denmark, Cyprus and Malta are coastal areas in their entirety.</t>
  </si>
  <si>
    <t>Germany (³)</t>
  </si>
  <si>
    <t>(³) Break in time series for 2014.</t>
  </si>
  <si>
    <t>2010</t>
  </si>
  <si>
    <t>2011</t>
  </si>
  <si>
    <t>http://appsso.eurostat.ec.europa.eu/nui/show.do?query=BOOKMARK_DS-416195_QID_-3B447962_UID_-3F171EB0&amp;layout=TIME,C,X,0;GEO,L,Y,0;UNIT,L,Z,0;TERRTYPO,L,Z,1;INDICATORS,C,Z,2;&amp;zSelection=DS-416195INDICATORS,OBS_FLAG;DS-416195UNIT,EUR_HAB;DS-416195TERRTYPO,CST_R;&amp;rankName1=UNIT_1_2_-1_2&amp;rankName2=INDICATORS_1_2_-1_2&amp;rankName3=TERRTYPO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</si>
  <si>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mare_e3gdp)</t>
    </r>
  </si>
  <si>
    <t>(¹) The Czech Republic, Luxembourg, Hungary, Austria and Slovakia are landlocked countries and are not presented.</t>
  </si>
  <si>
    <t>Total - All NACE activities</t>
  </si>
  <si>
    <t>Agriculture, forestry and fishing</t>
  </si>
  <si>
    <t>Industry (except construction)</t>
  </si>
  <si>
    <t>Manufacturing</t>
  </si>
  <si>
    <t>Construction</t>
  </si>
  <si>
    <t>Wholesale and retail trade, transport, 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</si>
  <si>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</si>
  <si>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</si>
  <si>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</si>
  <si>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</si>
  <si>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</si>
  <si>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recreation;other service activities; activities of household and extra-territorial organizations and bodies</t>
  </si>
  <si>
    <r>
      <t>Source:</t>
    </r>
    <r>
      <rPr>
        <sz val="9"/>
        <color theme="1"/>
        <rFont val="Arial"/>
        <family val="2"/>
      </rPr>
      <t xml:space="preserve"> Eurostat (online data code: mare_e3vab95r2)</t>
    </r>
  </si>
  <si>
    <t>2013</t>
  </si>
  <si>
    <t>Total</t>
  </si>
  <si>
    <t>Coastal area</t>
  </si>
  <si>
    <t>Montenegro</t>
  </si>
  <si>
    <t>Serbia</t>
  </si>
  <si>
    <r>
      <t>Source:</t>
    </r>
    <r>
      <rPr>
        <sz val="9"/>
        <rFont val="Arial"/>
        <family val="2"/>
      </rPr>
      <t xml:space="preserve"> Eurostat (online data code: tour_occ_ninatc)</t>
    </r>
  </si>
  <si>
    <t>EU-28</t>
  </si>
  <si>
    <t>FYR of Macedonia</t>
  </si>
  <si>
    <t>http://appsso.eurostat.ec.europa.eu/nui/show.do?query=BOOKMARK_DS-321794_QID_1099C082_UID_-3F171EB0&amp;layout=TIME,C,X,0;TERRTYPO,L,X,1;GEO,L,Y,0;INDIC_TO,L,Z,0;UNIT,L,Z,1;NACE_R2,L,Z,2;INDICATORS,C,Z,3;&amp;zSelection=DS-321794NACE_R2,I551-I553;DS-321794UNIT,NR;DS-321794INDICATORS,OBS_FLAG;DS-321794INDIC_TO,B006;&amp;rankName1=UNIT_1_2_-1_2&amp;rankName2=INDICATORS_1_2_-1_2&amp;rankName3=INDIC-TO_1_2_-1_2&amp;rankName4=NACE-R2_1_2_-1_2&amp;rankName5=TIME_1_0_0_0&amp;rankName6=TERRTYPO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</si>
  <si>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tour_cap_natc)</t>
    </r>
  </si>
  <si>
    <t>http://appsso.eurostat.ec.europa.eu/nui/show.do?query=BOOKMARK_DS-321774_QID_EF2C44_UID_-3F171EB0&amp;layout=TIME,C,X,0;GEO,L,Y,0;INDIC_TO,L,Z,0;UNIT,L,Z,1;NACE_R2,L,Z,2;TERRTYPO,L,Z,3;INDICATORS,C,Z,4;&amp;zSelection=DS-321774INDICATORS,OBS_FLAG;DS-321774NACE_R2,I551-I553;DS-321774UNIT,NR;DS-321774TERRTYPO,CST_A;DS-321774INDIC_TO,A003;&amp;rankName1=UNIT_1_2_-1_2&amp;rankName2=INDICATORS_1_2_-1_2&amp;rankName3=INDIC-TO_1_2_-1_2&amp;rankName4=NACE-R2_1_2_-1_2&amp;rankName5=TERRTYPO_1_2_0_0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</si>
  <si>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(%)</t>
  </si>
  <si>
    <t>(³) Break in time series.</t>
  </si>
  <si>
    <r>
      <t>Source:</t>
    </r>
    <r>
      <rPr>
        <sz val="9"/>
        <color theme="1"/>
        <rFont val="Arial"/>
        <family val="2"/>
      </rPr>
      <t xml:space="preserve"> Eurostat (online data codes: mare_gind3 and demo_gind)</t>
    </r>
  </si>
  <si>
    <t>http://appsso.eurostat.ec.europa.eu/nui/show.do?query=BOOKMARK_DS-054722_QID_7073DD3E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</si>
  <si>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Non-coastal region</t>
  </si>
  <si>
    <t>Coastal region</t>
  </si>
  <si>
    <r>
      <t>Source:</t>
    </r>
    <r>
      <rPr>
        <sz val="9"/>
        <rFont val="Arial"/>
        <family val="2"/>
      </rPr>
      <t xml:space="preserve"> Eurostat (online data code: mare_d3area)</t>
    </r>
  </si>
  <si>
    <t>(¹) The Czech Republic, Luxembourg, Hungary, Austria and Slovakia are landlocked countries and are not presented. Data for Croatia not available. Data for Germany: 2011.</t>
  </si>
  <si>
    <t>Figure 3: Shares of the population living in coastal regions, by country, 2014 (¹)(²)</t>
  </si>
  <si>
    <t>Figure 2: Share of coastal and non-coastal regions in relation to total area, by country, 2012 (¹)(²)</t>
  </si>
  <si>
    <t>outwards</t>
  </si>
  <si>
    <t>inwards</t>
  </si>
  <si>
    <t>Passengers</t>
  </si>
  <si>
    <t>http://appsso.eurostat.ec.europa.eu/nui/show.do?query=BOOKMARK_DS-064949_QID_-3FBEC56C_UID_-3F171EB0&amp;layout=DIRECT,L,X,0;REP_MAR,L,Y,0;TIME,C,Z,0;UNIT,L,Z,1;INDICATORS,C,Z,2;&amp;zSelection=DS-064949TIME,2013;DS-064949INDICATORS,OBS_FLAG;DS-064949UNIT,THS_PAS;&amp;rankName1=UNIT_1_2_-1_2&amp;rankName2=INDICATORS_1_2_-1_2&amp;rankName3=TIME_1_0_0_0&amp;rankName4=DIRECT_1_2_0_0&amp;rankName5=REP-MAR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</si>
  <si>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mar_mp_aa_cphd)</t>
    </r>
  </si>
  <si>
    <t>(1 000 persons)</t>
  </si>
  <si>
    <t>Goods</t>
  </si>
  <si>
    <t>http://appsso.eurostat.ec.europa.eu/nui/show.do?query=BOOKMARK_DS-064925_QID_-56332C75_UID_-3F171EB0&amp;layout=DIRECT,L,X,0;REP_MAR,L,Y,0;TIME,C,Z,0;UNIT,L,Z,1;INDICATORS,C,Z,2;&amp;zSelection=DS-064925TIME,2013;DS-064925INDICATORS,OBS_FLAG;DS-064925UNIT,THS_T;&amp;rankName1=UNIT_1_2_-1_2&amp;rankName2=INDICATORS_1_2_-1_2&amp;rankName3=TIME_1_0_0_0&amp;rankName4=DIRECT_1_2_0_0&amp;rankName5=REP-MAR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</si>
  <si>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mar_mg_aa_cwhd)</t>
    </r>
  </si>
  <si>
    <t>(1 000 tonnes)</t>
  </si>
  <si>
    <t>Outwards</t>
  </si>
  <si>
    <t>Inwards</t>
  </si>
  <si>
    <t>2009</t>
  </si>
  <si>
    <t>2008</t>
  </si>
  <si>
    <t>2007</t>
  </si>
  <si>
    <t>2006</t>
  </si>
  <si>
    <t>2004</t>
  </si>
  <si>
    <r>
      <t>Source:</t>
    </r>
    <r>
      <rPr>
        <sz val="9"/>
        <rFont val="Arial"/>
        <family val="2"/>
      </rPr>
      <t xml:space="preserve"> Eurostat (online data code: mar_go_aa)</t>
    </r>
  </si>
  <si>
    <t>http://appsso.eurostat.ec.europa.eu/nui/show.do?query=BOOKMARK_DS-064753_QID_-35914981_UID_-3F171EB0&amp;layout=TIME,C,X,0;DIRECT,L,Y,0;UNIT,L,Z,0;REP_MAR,L,Z,1;INDICATORS,C,Z,2;&amp;zSelection=DS-064753INDICATORS,OBS_FLAG;DS-064753UNIT,THS_T;DS-064753REP_MAR,EU28;&amp;rankName1=UNIT_1_2_-1_2&amp;rankName2=INDICATORS_1_2_-1_2&amp;rankName3=REP-MAR_1_2_1_0&amp;rankName4=TIME_1_0_0_0&amp;rankName5=DIRECT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</si>
  <si>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mar_pa_aa)</t>
    </r>
  </si>
  <si>
    <t>http://appsso.eurostat.ec.europa.eu/nui/show.do?query=BOOKMARK_DS-064873_QID_23557597_UID_-3F171EB0&amp;layout=TIME,C,X,0;DIRECT,L,Y,0;UNIT,L,Z,0;REP_MAR,L,Z,1;INDICATORS,C,Z,2;&amp;zSelection=DS-064873REP_MAR,EU28;DS-064873UNIT,THS_PAS;DS-064873INDICATORS,OBS_FLAG;&amp;rankName1=UNIT_1_2_-1_2&amp;rankName2=REP-MAR_1_2_-1_2&amp;rankName3=INDICATORS_1_2_-1_2&amp;rankName4=TIME_1_0_0_0&amp;rankName5=DIRECT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</si>
  <si>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-065394_QID_21398133_UID_-3F171EB0&amp;layout=TIME,C,X,0;GEO,L,Y,0;SPECIES,L,Z,0;PRES,L,Z,1;DEST,L,Z,2;UNIT,L,Z,3;NATVESSR,L,Z,4;INDICATORS,C,Z,5;&amp;zSelection=DS-065394SPECIES,F00;DS-065394INDICATORS,OBS_FLAG;DS-065394NATVESSR,TOTAL;DS-065394DEST,0;DS-065394PRES,0;DS-065394UNIT,EUR;&amp;rankName1=UNIT_1_2_-1_2&amp;rankName2=INDICATORS_1_2_-1_2&amp;rankName3=DEST_1_2_-1_2&amp;rankName4=SPECIES_1_2_-1_2&amp;rankName5=NATVESSR_1_2_-1_2&amp;rankName6=PRES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</si>
  <si>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fish_ld07)</t>
    </r>
  </si>
  <si>
    <t>http://appsso.eurostat.ec.europa.eu/nui/show.do?query=BOOKMARK_DS-069587_QID_-4EABD059_UID_-3F171EB0&amp;layout=TIME,C,X,0;GEO,L,Y,0;INDIC_BT,L,Z,0;NACE_R2,L,Z,1;S_ADJ,L,Z,2;INDICATORS,C,Z,3;&amp;zSelection=DS-069587INDIC_BT,PROD;DS-069587NACE_R2,C102;DS-069587INDICATORS,OBS_FLAG;DS-069587S_ADJ,GROSS;&amp;rankName1=INDIC-BT_1_2_-1_2&amp;rankName2=INDICATORS_1_2_-1_2&amp;rankName3=S-ADJ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</si>
  <si>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sts_inpr_a)</t>
    </r>
  </si>
  <si>
    <t>(2010 = 100)</t>
  </si>
  <si>
    <t>European Union (28 countries)</t>
  </si>
  <si>
    <r>
      <t>Source:</t>
    </r>
    <r>
      <rPr>
        <sz val="9"/>
        <rFont val="Arial"/>
        <family val="2"/>
      </rPr>
      <t xml:space="preserve"> Eurostat (online data code: sbs_na_ind_r2)</t>
    </r>
  </si>
  <si>
    <t>(EUR million)</t>
  </si>
  <si>
    <t>http://appsso.eurostat.ec.europa.eu/nui/show.do?query=BOOKMARK_DS-120933_QID_-667726CB_UID_-3F171EB0&amp;layout=TIME,C,X,0;GEO,L,Y,0;NACE_R2,L,Z,0;INDIC_SB,L,Z,1;INDICATORS,C,Z,2;&amp;zSelection=DS-120933INDICATORS,OBS_FLAG;DS-120933NACE_R2,B;DS-120933INDIC_SB,V11110;&amp;rankName1=INDICATORS_1_2_-1_2&amp;rankName2=INDIC-SB_1_2_-1_2&amp;rankName3=NACE-R2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</si>
  <si>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not available</t>
  </si>
  <si>
    <t>Special value:</t>
  </si>
  <si>
    <t>Marine fishes</t>
  </si>
  <si>
    <t>Total fishery products</t>
  </si>
  <si>
    <t>Total fishing areas</t>
  </si>
  <si>
    <t>Eurostat</t>
  </si>
  <si>
    <t>Source of data</t>
  </si>
  <si>
    <t>Extracted on</t>
  </si>
  <si>
    <t>Last update</t>
  </si>
  <si>
    <r>
      <t>Source:</t>
    </r>
    <r>
      <rPr>
        <sz val="9"/>
        <rFont val="Arial"/>
        <family val="2"/>
      </rPr>
      <t xml:space="preserve"> Eurostat (online data code: fish_ca_00)</t>
    </r>
  </si>
  <si>
    <t>http://appsso.eurostat.ec.europa.eu/nui/show.do?query=BOOKMARK_DS-063289_QID_-13AAF3F5_UID_-3F171EB0&amp;layout=TIME,C,X,0;SPECIES,L,Y,0;GEO,L,Y,1;FISHREG,L,Z,0;UNIT,L,Z,1;INDICATORS,C,Z,2;&amp;zSelection=DS-063289INDICATORS,OBS_FLAG;DS-063289UNIT,TLW;DS-063289FISHREG,0;&amp;rankName1=FISHREG_1_2_-1_2&amp;rankName2=UNIT_1_2_-1_2&amp;rankName3=INDICATORS_1_2_-1_2&amp;rankName4=TIME_1_0_0_0&amp;rankName5=SPECIES_1_2_0_1&amp;rankName6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</si>
  <si>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-247435_QID_4D6A0837_UID_-3F171EB0&amp;layout=TIME,C,X,0;GEO,L,Y,0;AQUAMETH,L,Z,0;AQUAENV,L,Z,1;SPECIES,L,Z,2;FISHREG,L,Z,3;UNIT,L,Z,4;INDICATORS,C,Z,5;&amp;zSelection=DS-247435SPECIES,F00;DS-247435UNIT,TLW;DS-247435AQUAMETH,TOTAL;DS-247435FISHREG,0;DS-247435AQUAENV,TOTAL;DS-247435INDICATORS,OBS_FLAG;&amp;rankName1=FISHREG_1_2_-1_2&amp;rankName2=UNIT_1_2_-1_2&amp;rankName3=AQUAMETH_1_2_-1_2&amp;rankName4=INDICATORS_1_2_-1_2&amp;rankName5=SPECIES_1_2_-1_2&amp;rankName6=AQUAENV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</si>
  <si>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Slovakia</t>
  </si>
  <si>
    <t>Austria</t>
  </si>
  <si>
    <t>Hungary</t>
  </si>
  <si>
    <t>Czech Republic</t>
  </si>
  <si>
    <t>Marine areas</t>
  </si>
  <si>
    <r>
      <t>Source:</t>
    </r>
    <r>
      <rPr>
        <sz val="9"/>
        <rFont val="Arial"/>
        <family val="2"/>
      </rPr>
      <t xml:space="preserve"> Eurostat (online data codes: fish_aq_q and fish_aq2a)</t>
    </r>
  </si>
  <si>
    <t>http://appsso.eurostat.ec.europa.eu/nui/show.do?query=BOOKMARK_DS-056132_QID_137CE3E3_UID_-3F171EB0&amp;layout=TIME,C,X,0;GEO,L,Y,0;SPECIES,L,Z,0;FISHREG,L,Z,1;AQUAENV,L,Z,2;UNIT,L,Z,3;INDICATORS,C,Z,4;&amp;zSelection=DS-056132SPECIES,F00;DS-056132AQUAENV,TOTAL;DS-056132UNIT,TLW;DS-056132FISHREG,0;DS-056132INDICATORS,OBS_FLAG;&amp;rankName1=FISHREG_1_2_-1_2&amp;rankName2=UNIT_1_2_-1_2&amp;rankName3=INDICATORS_1_2_-1_2&amp;rankName4=SPECIES_1_2_-1_2&amp;rankName5=AQUAENV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</si>
  <si>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2003</t>
  </si>
  <si>
    <t>(1 000 tonnes live weight)</t>
  </si>
  <si>
    <t>(EUR/inhabitant)</t>
  </si>
  <si>
    <t>(²) Data not available for all NACE activities.</t>
  </si>
  <si>
    <t>Spain (²)</t>
  </si>
  <si>
    <t>France (²)</t>
  </si>
  <si>
    <t>Poland (²)</t>
  </si>
  <si>
    <t>Norway (²)</t>
  </si>
  <si>
    <t>(¹) EU-25 from 2005 to 2006, EU-27 from 2007 to 2010.</t>
  </si>
  <si>
    <t>EU-28 (¹)</t>
  </si>
  <si>
    <t>Wholesale and retail trade, transport, accommodation and food service activities</t>
  </si>
  <si>
    <t>http://appsso.eurostat.ec.europa.eu/nui/show.do?query=BOOKMARK_DS-416193_QID_1A58047C_UID_-3F171EB0&amp;layout=NACE_R2,L,X,0;GEO,L,Y,0;UNIT,L,Z,0;TIME,C,Z,1;TERRTYPO,L,Z,2;INDICATORS,C,Z,3;&amp;zSelection=DS-416193INDICATORS,OBS_FLAG;DS-416193UNIT,MIO_EUR;DS-416193TIME,2011;DS-416193TERRTYPO,CST_R;&amp;rankName1=UNIT_1_2_-1_2&amp;rankName2=INDICATORS_1_2_-1_2&amp;rankName3=TERRTYPO_1_2_-1_2&amp;rankName4=TIME_1_0_0_0&amp;rankName5=NACE-R2_1_2_0_0&amp;rankName6=GEO_1_2_0_1&amp;rStp=&amp;cStp=&amp;rDCh=&amp;cDCh=&amp;rDM=true&amp;cDM=true&amp;footnes=false&amp;empty=false&amp;wai=false&amp;time_mode=NONE&amp;time_most_recent=false&amp;lang=EN&amp;cfo=%23%23%23%2C%23%23%23.%23%23%23</t>
  </si>
  <si>
    <t>(in 1 000)</t>
  </si>
  <si>
    <t>Total (*)</t>
  </si>
  <si>
    <t>(*) Break in time series: Ireland, Croatia, Latvia, Lithuania, Romania, Slovenia, United Kingdom and Montenegro.</t>
  </si>
  <si>
    <t>2013 (²)</t>
  </si>
  <si>
    <t>not applicable</t>
  </si>
  <si>
    <t>z</t>
  </si>
  <si>
    <t>low reliability</t>
  </si>
  <si>
    <t>u</t>
  </si>
  <si>
    <t>Eurostat estimate (phased out)</t>
  </si>
  <si>
    <t>s</t>
  </si>
  <si>
    <t>revised</t>
  </si>
  <si>
    <t>r</t>
  </si>
  <si>
    <t>provisional</t>
  </si>
  <si>
    <t>p</t>
  </si>
  <si>
    <t>not significant</t>
  </si>
  <si>
    <t>n</t>
  </si>
  <si>
    <t>see metadata (phased out)</t>
  </si>
  <si>
    <t>i</t>
  </si>
  <si>
    <t>forecast</t>
  </si>
  <si>
    <t>f</t>
  </si>
  <si>
    <t>estimated</t>
  </si>
  <si>
    <t>e</t>
  </si>
  <si>
    <t>definition differs, see metadata</t>
  </si>
  <si>
    <t>d</t>
  </si>
  <si>
    <t>confidential</t>
  </si>
  <si>
    <t>c</t>
  </si>
  <si>
    <t>break in time series</t>
  </si>
  <si>
    <t>b</t>
  </si>
  <si>
    <t>Available flags:</t>
  </si>
  <si>
    <t/>
  </si>
  <si>
    <t>Bosnia and Herzegovina</t>
  </si>
  <si>
    <t>Germany (until 1990 former territory of the FRG)</t>
  </si>
  <si>
    <t>deu</t>
  </si>
  <si>
    <t>Flags and footnotes</t>
  </si>
  <si>
    <t>Number of employees</t>
  </si>
  <si>
    <t>INDIC_SB</t>
  </si>
  <si>
    <t>Repair and maintenance of ships and boats</t>
  </si>
  <si>
    <t>NACE_R2</t>
  </si>
  <si>
    <t>cp</t>
  </si>
  <si>
    <t>cu</t>
  </si>
  <si>
    <t>Building of pleasure and sporting boats</t>
  </si>
  <si>
    <t>Building of ships and floating structures</t>
  </si>
  <si>
    <t>Building of ships and boats</t>
  </si>
  <si>
    <t>Annual detailed enterprise statistics for industry (NACE Rev. 2, B-E) [sbs_na_ind_r2]</t>
  </si>
  <si>
    <t>http://appsso.eurostat.ec.europa.eu/nui/show.do?query=BOOKMARK_DS-120933_QID_18BBD3B0_UID_-3F171EB0&amp;layout=TIME,C,X,0;GEO,L,Y,0;NACE_R2,L,Z,0;INDIC_SB,L,Z,1;INDICATORS,C,Z,2;&amp;zSelection=DS-120933INDICATORS,OBS_FLAG;DS-120933NACE_R2,C301;DS-120933INDIC_SB,V11110;&amp;rankName1=INDICATORS_1_2_-1_2&amp;rankName2=INDIC-SB_1_2_-1_2&amp;rankName3=NACE-R2_1_2_-1_2&amp;rankName4=TIME_1_0_0_0&amp;rankName5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</si>
  <si>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Coastal areas</t>
  </si>
  <si>
    <t>Share of total</t>
  </si>
  <si>
    <t>(²) Break in time series.</t>
  </si>
  <si>
    <t>Netherlands (²)</t>
  </si>
  <si>
    <t>(²) 2012 data.</t>
  </si>
  <si>
    <t>United Kingdom (²)</t>
  </si>
  <si>
    <t>Netherlands (³)</t>
  </si>
  <si>
    <t>Share of EU</t>
  </si>
  <si>
    <t>Share</t>
  </si>
  <si>
    <t>SHARE</t>
  </si>
  <si>
    <t>WEIGHT</t>
  </si>
  <si>
    <t>INCR/</t>
  </si>
  <si>
    <t>DECR</t>
  </si>
  <si>
    <t>2008 (¹)</t>
  </si>
  <si>
    <t>(¹) Italy: definition differs.</t>
  </si>
  <si>
    <t>Lituania</t>
  </si>
  <si>
    <t>EU28TOTALS</t>
  </si>
  <si>
    <t>EU27TOTALS</t>
  </si>
  <si>
    <t>33151030 - Maintenance, repair, reconstruction, fitting out services of pleasure and sporting boats</t>
  </si>
  <si>
    <t>33151010 - Repairing of ships, boats and floating structures (excluding yachts, other pleasure or sports vessels, rowing boats and canoes)</t>
  </si>
  <si>
    <t>30121970 - Other vessels for pleasure or sports n.e.c.; rowing boats and canoes</t>
  </si>
  <si>
    <t>30121930 - Motor boats and motor yachts, for pleasure or sports (excluding outboard motor boats)</t>
  </si>
  <si>
    <t>30121200 - Inflatable vessels for pleasure or sports</t>
  </si>
  <si>
    <t>30121100 - Sailboats (except inflatable) for pleasure or sports, with or without auxiliary motor</t>
  </si>
  <si>
    <t>30119200 - Fitting out services of ships and floating platforms and structures</t>
  </si>
  <si>
    <t>30119100 - Conversion and reconstruction of ships, floating platforms and structures</t>
  </si>
  <si>
    <t>30115000 - Other floating structures (including rafts, tanks, coffer-dams, landing stages, buoys and beacons)</t>
  </si>
  <si>
    <t>30114050 - Offshore infrastructures</t>
  </si>
  <si>
    <t>30114030 - Offshore vessels</t>
  </si>
  <si>
    <t>30113350 - Other non-cargo carrying vessels</t>
  </si>
  <si>
    <t>30113330 - Dredgers</t>
  </si>
  <si>
    <t>30113200 - Tugs and pusher craft</t>
  </si>
  <si>
    <t>30113150 - Fish factory vessels</t>
  </si>
  <si>
    <t>30113130 - Fishing vessels</t>
  </si>
  <si>
    <t>30112490 - Other dry cargo ships</t>
  </si>
  <si>
    <t>30112470 - Ro-ro cargo ships</t>
  </si>
  <si>
    <t>30112450 - Container carriers</t>
  </si>
  <si>
    <t>30112430 - General cargo ships</t>
  </si>
  <si>
    <t>30112410 - Bulk carriers</t>
  </si>
  <si>
    <t>30112300 - Refrigerated vessels, except tankers</t>
  </si>
  <si>
    <t>30112270 - Gas carriers</t>
  </si>
  <si>
    <t>30112250 - Chemical tankers</t>
  </si>
  <si>
    <t>30112230 - Oil product tankers</t>
  </si>
  <si>
    <t>30112210 - Crude oil tankers</t>
  </si>
  <si>
    <t>30112150 - Ferries</t>
  </si>
  <si>
    <t>30112130 - Cruise vessels</t>
  </si>
  <si>
    <t>DECL/PRCCODE</t>
  </si>
  <si>
    <t>PRODVAL</t>
  </si>
  <si>
    <t>INDICATORS</t>
  </si>
  <si>
    <t>Jan.-Dec. 2003</t>
  </si>
  <si>
    <t>PERIOD</t>
  </si>
  <si>
    <t>Sold production, exports and imports [DS-066341]</t>
  </si>
  <si>
    <t>(million EUR)</t>
  </si>
  <si>
    <t>http://appsso.eurostat.ec.europa.eu/nui/show.do?query=BOOKMARK_DS-066341_QID_23BD7B1D_UID_-3F171EB0&amp;layout=PRCCODE,B,X,0;DECL,L,Y,0;INDICATORS,C,Z,0;PERIOD,L,Z,1;&amp;zSelection=DS-066341INDICATORS,PRODVAL;DS-066341PERIOD,200352;&amp;rankName1=PERIOD_1_0_-1_2&amp;rankName2=INDICATORS_1_2_0_0&amp;rankName3=PRCCODE_1_2_0_0&amp;rankName4=DECL_1_2_0_1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</si>
  <si>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(Prodcom: DS-066341)</t>
    </r>
  </si>
  <si>
    <t>Figure 14: Landings of fishery products, EU-28, 2005–11</t>
  </si>
  <si>
    <t>Shares</t>
  </si>
  <si>
    <t>(¹) The Czech Republic, Luxembourg, Hungary, Austria and Slovakia are landlocked countries and are not presented. Data for Croatia, Cyprus and Sweden not available.</t>
  </si>
  <si>
    <t>(¹) The Czech Republic, Luxembourg, Hungary, Austria and Slovakia are landlocked countries and are not presented. No data for Belgium, Germany, Estonia, Italy, Latvia, Lithuania, Poland and Slovenia.</t>
  </si>
  <si>
    <t>(²) Others includes Denmark, Finland, Portugal, Croatia, Malta, Sweden, Cyprus, Bulgaria and Romania.</t>
  </si>
  <si>
    <t>Others (²)</t>
  </si>
  <si>
    <t>(¹) The Czech Republic, Luxembourg, Hungary, Austria and Slovakia are landlocked countries and are not presented. No data for Ireland and Malta.</t>
  </si>
  <si>
    <t>(¹) The Czech Republic, Luxembourg, Hungary, Austria and Slovakia are landlocked countries and are not presented. No data for Ireland, Malta and the Netherlands.</t>
  </si>
  <si>
    <t>FI1D4 - Kainuu</t>
  </si>
  <si>
    <t>FI1D3 - Pohjois-Karjala</t>
  </si>
  <si>
    <t>FI1D2 - Pohjois-Savo</t>
  </si>
  <si>
    <t>FI1D1 - Etelä-Savo</t>
  </si>
  <si>
    <t>FI1C3 - Päijät-Häme</t>
  </si>
  <si>
    <t>FI1C2 - Kanta-Häme</t>
  </si>
  <si>
    <t>FI197 - Pirkanmaa</t>
  </si>
  <si>
    <t>FI196 - Satakunta</t>
  </si>
  <si>
    <t>FI194 - Etelä-Pohjanmaa</t>
  </si>
  <si>
    <t>FI193 - Keski-Suomi</t>
  </si>
  <si>
    <t>SI022 - Gorenjska (NUTS 2010)</t>
  </si>
  <si>
    <t>SI021 - Osrednjeslovenska (NUTS 2010)</t>
  </si>
  <si>
    <t>SI017 - Jugovzhodna Slovenija (NUTS 2010)</t>
  </si>
  <si>
    <t>SI016 - Spodnjeposavska (NUTS 2010)</t>
  </si>
  <si>
    <t>SI015 - Zasavska (NUTS 2010)</t>
  </si>
  <si>
    <t>SI014 - Savinjska (NUTS 2010)</t>
  </si>
  <si>
    <t>SI013 - Koroska (NUTS 2010)</t>
  </si>
  <si>
    <t>SI012 - Podravska (NUTS 2010)</t>
  </si>
  <si>
    <t>SI011 - Pomurska (NUTS 2010)</t>
  </si>
  <si>
    <t>RO424 - Timis</t>
  </si>
  <si>
    <t>RO423 - Hunedoara</t>
  </si>
  <si>
    <t>RO422 - Caras-Severin</t>
  </si>
  <si>
    <t>RO421 - Arad</t>
  </si>
  <si>
    <t>RO415 - Vâlcea</t>
  </si>
  <si>
    <t>RO414 - Olt</t>
  </si>
  <si>
    <t>RO413 - Mehedinti</t>
  </si>
  <si>
    <t>RO412 - Gorj</t>
  </si>
  <si>
    <t>RO411 - Dolj</t>
  </si>
  <si>
    <t>RO322 - Ilfov</t>
  </si>
  <si>
    <t>RO321 - Bucuresti</t>
  </si>
  <si>
    <t>RO317 - Teleorman</t>
  </si>
  <si>
    <t>RO316 - Prahova</t>
  </si>
  <si>
    <t>RO315 - Ialomita</t>
  </si>
  <si>
    <t>RO314 - Giurgiu</t>
  </si>
  <si>
    <t>RO313 - Dâmbovita</t>
  </si>
  <si>
    <t>RO312 - Calarasi</t>
  </si>
  <si>
    <t>RO311 - Arges</t>
  </si>
  <si>
    <t>RO226 - Vrancea</t>
  </si>
  <si>
    <t>RO224 - Galati</t>
  </si>
  <si>
    <t>RO222 - Buzau</t>
  </si>
  <si>
    <t>RO221 - Braila</t>
  </si>
  <si>
    <t>RO216 - Vaslui</t>
  </si>
  <si>
    <t>RO215 - Suceava</t>
  </si>
  <si>
    <t>RO214 - Neamt</t>
  </si>
  <si>
    <t>RO213 - Iasi</t>
  </si>
  <si>
    <t>RO212 - Botosani</t>
  </si>
  <si>
    <t>RO211 - Bacau</t>
  </si>
  <si>
    <t>RO126 - Sibiu</t>
  </si>
  <si>
    <t>RO125 - Mures</t>
  </si>
  <si>
    <t>RO124 - Harghita</t>
  </si>
  <si>
    <t>RO123 - Covasna</t>
  </si>
  <si>
    <t>RO122 - Brasov</t>
  </si>
  <si>
    <t>RO121 - Alba</t>
  </si>
  <si>
    <t>RO116 - Salaj</t>
  </si>
  <si>
    <t>RO115 - Satu Mare</t>
  </si>
  <si>
    <t>RO114 - Maramures</t>
  </si>
  <si>
    <t>RO113 - Cluj</t>
  </si>
  <si>
    <t>RO112 - Bistrita-Nasaud</t>
  </si>
  <si>
    <t>RO111 - Bihor</t>
  </si>
  <si>
    <t>PT184 - Baixo Alentejo</t>
  </si>
  <si>
    <t>PT183 - Alentejo Central (NUTS 2010)</t>
  </si>
  <si>
    <t>PT182 - Alto Alentejo (NUTS 2010)</t>
  </si>
  <si>
    <t>PT16C - Médio Tejo (NUTS 2010)</t>
  </si>
  <si>
    <t>PT16A - Cova da Beira (NUTS 2010)</t>
  </si>
  <si>
    <t>PT169 - Beira Interior Sul (NUTS 2010)</t>
  </si>
  <si>
    <t>PT168 - Beira Interior Norte (NUTS 2010)</t>
  </si>
  <si>
    <t>PT167 - Serra da Estrela (NUTS 2010)</t>
  </si>
  <si>
    <t>PT166 - Pinhal Interior Sul (NUTS 2010)</t>
  </si>
  <si>
    <t>PT165 - Dão-Lafões (NUTS 2010)</t>
  </si>
  <si>
    <t>PT164 - Pinhal Interior Norte (NUTS 2010)</t>
  </si>
  <si>
    <t>PT118 - Alto Trás-os-Montes (NUTS 2010)</t>
  </si>
  <si>
    <t>PT117 - Douro (NUTS 2010)</t>
  </si>
  <si>
    <t>PL635 - Starogardzki (NUTS 2010)</t>
  </si>
  <si>
    <t>PL623 - Elcki</t>
  </si>
  <si>
    <t>PL622 - Olsztynski</t>
  </si>
  <si>
    <t>PL615 - Wloclawski (NUTS 2010)</t>
  </si>
  <si>
    <t>PL614 - Grudziadzki (NUTS 2010)</t>
  </si>
  <si>
    <t>PL613 - Bydgosko-Torunski</t>
  </si>
  <si>
    <t>PL522 - Opolski (NUTS 2010)</t>
  </si>
  <si>
    <t>PL521 - Nyski (NUTS 2010)</t>
  </si>
  <si>
    <t>PL518 - Wroclawski</t>
  </si>
  <si>
    <t>PL517 - Walbrzyski</t>
  </si>
  <si>
    <t>Non-coastal</t>
  </si>
  <si>
    <t>PL516 - Legnicko-Glogowski</t>
  </si>
  <si>
    <t>PL515 - Jeleniogórski</t>
  </si>
  <si>
    <t>PL514 - Miasto Wroclaw</t>
  </si>
  <si>
    <t>PL432 - Zielonogórski</t>
  </si>
  <si>
    <t>PL431 - Gorzowski</t>
  </si>
  <si>
    <t>PL418 - Poznanski</t>
  </si>
  <si>
    <t>PL417 - Leszczynski</t>
  </si>
  <si>
    <t>PL416 - Kaliski</t>
  </si>
  <si>
    <t>PL415 - Miasto Poznan</t>
  </si>
  <si>
    <t>PL414 - Koninski</t>
  </si>
  <si>
    <t>PL411 - Pilski</t>
  </si>
  <si>
    <t>PL345 - Suwalski</t>
  </si>
  <si>
    <t>PL344 - Lomzynski</t>
  </si>
  <si>
    <t>PL343 - Bialostocki</t>
  </si>
  <si>
    <t>PL332 - Sandomiersko-jedrzejowski</t>
  </si>
  <si>
    <t>PL33 - Swietokrzyskie</t>
  </si>
  <si>
    <t>Coastal</t>
  </si>
  <si>
    <t>PL326 - Tarnobrzeski</t>
  </si>
  <si>
    <t>PL325 - Rzeszowski</t>
  </si>
  <si>
    <t>PL324 - Przemyski</t>
  </si>
  <si>
    <t>PL323 - Krosnienski</t>
  </si>
  <si>
    <t>PL315 - Pulawski</t>
  </si>
  <si>
    <t>PL314 - Lubelski</t>
  </si>
  <si>
    <t>PL312 - Chelmsko-zamojski</t>
  </si>
  <si>
    <t>FI200 - Åland</t>
  </si>
  <si>
    <t>PL311 - Bialski</t>
  </si>
  <si>
    <t>FI1D7 - Lappi</t>
  </si>
  <si>
    <t>PL22C - Tyski</t>
  </si>
  <si>
    <t>FI1D6 - Pohjois-Pohjanmaa</t>
  </si>
  <si>
    <t>PL22B - Sosnowiecki</t>
  </si>
  <si>
    <t>FI1D5 - Keski-Pohjanmaa</t>
  </si>
  <si>
    <t>PL22A - Katowicki</t>
  </si>
  <si>
    <t>FI1C5 - Etelä-Karjala</t>
  </si>
  <si>
    <t>PL229 - Gliwicki</t>
  </si>
  <si>
    <t>FI1C4 - Kymenlaakso</t>
  </si>
  <si>
    <t>PL228 - Bytomski</t>
  </si>
  <si>
    <t>FI1C1 - Varsinais-Suomi</t>
  </si>
  <si>
    <t>PL227 - Rybnicki</t>
  </si>
  <si>
    <t>FI1B1 - Helsinki-Uusimaa</t>
  </si>
  <si>
    <t>PL225 - Bielski</t>
  </si>
  <si>
    <t>FI195 - Pohjanmaa</t>
  </si>
  <si>
    <t>PL224 - Czestochowski</t>
  </si>
  <si>
    <t>SI024 - Obalno-kraska (NUTS 2010)</t>
  </si>
  <si>
    <t>PL217 - Tarnowski</t>
  </si>
  <si>
    <t>SI023 - Goriska (NUTS 2010)</t>
  </si>
  <si>
    <t>PL216 - Oswiecimski (NUTS 2010)</t>
  </si>
  <si>
    <t>SI018 - Notranjsko-kraska (NUTS 2010)</t>
  </si>
  <si>
    <t>PL215 - Nowosadecki (NUTS 2010)</t>
  </si>
  <si>
    <t>RO225 - Tulcea</t>
  </si>
  <si>
    <t>PL214 - Krakowski</t>
  </si>
  <si>
    <t>RO223 - Constanta</t>
  </si>
  <si>
    <t>PL213 - Miasto Kraków</t>
  </si>
  <si>
    <t>PT300 - Região Autónoma da Madeira (PT)</t>
  </si>
  <si>
    <t>PL12A - Warszawski zachodni</t>
  </si>
  <si>
    <t>PT200 - Região Autónoma dos Açores (PT)</t>
  </si>
  <si>
    <t>PL129 - Warszawski wschodni</t>
  </si>
  <si>
    <t>PT185 - Lezíria do Tejo</t>
  </si>
  <si>
    <t>PL128 - Radomski</t>
  </si>
  <si>
    <t>PT181 - Alentejo Litoral</t>
  </si>
  <si>
    <t>PL127 - Miasto Warszawa</t>
  </si>
  <si>
    <t>PT172 - Península de Setúbal (NUTS 2010)</t>
  </si>
  <si>
    <t>PL122 - Ostrolecko-siedlecki (NUTS 2010)</t>
  </si>
  <si>
    <t>PT171 - Grande Lisboa (NUTS 2010)</t>
  </si>
  <si>
    <t>PL121 - Ciechanowsko-plocki (NUTS 2010)</t>
  </si>
  <si>
    <t>PT16B - Oeste</t>
  </si>
  <si>
    <t>PL117 - Skierniewicki</t>
  </si>
  <si>
    <t>PT163 - Pinhal Litoral (NUTS 2010)</t>
  </si>
  <si>
    <t>PL116 - Sieradzki</t>
  </si>
  <si>
    <t>PT162 - Baixo Mondego (NUTS 2010)</t>
  </si>
  <si>
    <t>PL115 - Piotrkowski</t>
  </si>
  <si>
    <t>PT161 - Baixo Vouga (NUTS 2010)</t>
  </si>
  <si>
    <t>PL114 - Lódzki</t>
  </si>
  <si>
    <t>PT150 - Algarve</t>
  </si>
  <si>
    <t>PL113 - Miasto Lódz</t>
  </si>
  <si>
    <t>PT116 - Entre Douro e Vouga (NUTS 2010)</t>
  </si>
  <si>
    <t>NL423 - Zuid-Limburg</t>
  </si>
  <si>
    <t>PT115 - Tâmega (NUTS 2010)</t>
  </si>
  <si>
    <t>NL422 - Midden-Limburg</t>
  </si>
  <si>
    <t>PT114 - Grande Porto (NUTS 2010)</t>
  </si>
  <si>
    <t>NL421 - Noord-Limburg</t>
  </si>
  <si>
    <t>PT113 - Ave (NUTS 2010)</t>
  </si>
  <si>
    <t>NL414 - Zuidoost-Noord-Brabant</t>
  </si>
  <si>
    <t>PT112 - Cávado</t>
  </si>
  <si>
    <t>NL413 - Noordoost-Noord-Brabant</t>
  </si>
  <si>
    <t>PT111 - Alto Minho</t>
  </si>
  <si>
    <t>NL412 - Midden-Noord-Brabant</t>
  </si>
  <si>
    <t>PL634 - Gdanski</t>
  </si>
  <si>
    <t>NL33A - Zuidoost-Zuid-Holland</t>
  </si>
  <si>
    <t>PL633 - Trojmiejski</t>
  </si>
  <si>
    <t>NL310 - Utrecht</t>
  </si>
  <si>
    <t>PL631 - Slupski (NUTS 2010)</t>
  </si>
  <si>
    <t>NL230 - Flevoland</t>
  </si>
  <si>
    <t>PL621 - Elblaski</t>
  </si>
  <si>
    <t>NL226 - Arnhem/Nijmegen</t>
  </si>
  <si>
    <t>PL425 - Szczecinski (NUTS 2010)</t>
  </si>
  <si>
    <t>NL225 - Achterhoek</t>
  </si>
  <si>
    <t>PL424 - Miasto Szczecin</t>
  </si>
  <si>
    <t>NL224 - Zuidwest-Gelderland</t>
  </si>
  <si>
    <t>PL423 - Stargardzki (NUTS 2010)</t>
  </si>
  <si>
    <t>NL221 - Veluwe</t>
  </si>
  <si>
    <t>PL422 - Koszalinski (NUTS 2010)</t>
  </si>
  <si>
    <t>NL213 - Twente</t>
  </si>
  <si>
    <t>NL411 - West-Noord-Brabant</t>
  </si>
  <si>
    <t>NL212 - Zuidwest-Overijssel</t>
  </si>
  <si>
    <t>NL342 - Overig Zeeland</t>
  </si>
  <si>
    <t>NL211 - Noord-Overijssel</t>
  </si>
  <si>
    <t>NL341 - Zeeuwsch-Vlaanderen</t>
  </si>
  <si>
    <t>NL133 - Zuidwest-Drenthe</t>
  </si>
  <si>
    <t>NL339 - Groot-Rijnmond</t>
  </si>
  <si>
    <t>NL132 - Zuidoost-Drenthe</t>
  </si>
  <si>
    <t>NL338 - Oost-Zuid-Holland</t>
  </si>
  <si>
    <t>ITF21 - Isernia</t>
  </si>
  <si>
    <t>NL337 - Agglomeratie Leiden en Bollenstreek</t>
  </si>
  <si>
    <t>ITF11 - L'Aquila</t>
  </si>
  <si>
    <t>NL333 - Delft en Westland</t>
  </si>
  <si>
    <t>ITI42 - Rieti</t>
  </si>
  <si>
    <t>NL332 - Agglomeratie 's-Gravenhage</t>
  </si>
  <si>
    <t>ITI22 - Terni</t>
  </si>
  <si>
    <t>NL327 - Het Gooi en Vechtstreek</t>
  </si>
  <si>
    <t>ITI21 - Perugia</t>
  </si>
  <si>
    <t>NL326 - Groot-Amsterdam</t>
  </si>
  <si>
    <t>ITI19 - Siena</t>
  </si>
  <si>
    <t>NL325 - Zaanstreek</t>
  </si>
  <si>
    <t>ITI18 - Arezzo</t>
  </si>
  <si>
    <t>NL324 - Agglomeratie Haarlem</t>
  </si>
  <si>
    <t>ITI15 - Prato</t>
  </si>
  <si>
    <t>NL323 - IJmond</t>
  </si>
  <si>
    <t>ITI14 - Firenze</t>
  </si>
  <si>
    <t>NL322 - Alkmaar en omgeving</t>
  </si>
  <si>
    <t>ITI13 - Pistoia</t>
  </si>
  <si>
    <t>NL321 - Kop van Noord-Holland</t>
  </si>
  <si>
    <t>ITH55 - Bologna</t>
  </si>
  <si>
    <t>NL131 - Noord-Drenthe</t>
  </si>
  <si>
    <t>ITH54 - Modena</t>
  </si>
  <si>
    <t>NL123 - Zuidoost-Friesland</t>
  </si>
  <si>
    <t>ITH53 - Reggio nell'Emilia</t>
  </si>
  <si>
    <t>NL122 - Zuidwest-Friesland</t>
  </si>
  <si>
    <t>ITH52 - Parma</t>
  </si>
  <si>
    <t>NL121 - Noord-Friesland</t>
  </si>
  <si>
    <t>ITH51 - Piacenza</t>
  </si>
  <si>
    <t>NL113 - Overig Groningen</t>
  </si>
  <si>
    <t>ITH33 - Belluno</t>
  </si>
  <si>
    <t>NL112 - Delfzijl en omgeving</t>
  </si>
  <si>
    <t>ITH32 - Vicenza</t>
  </si>
  <si>
    <t>NL111 - Oost-Groningen</t>
  </si>
  <si>
    <t>ITH31 - Verona</t>
  </si>
  <si>
    <t>ITI45 - Frosinone</t>
  </si>
  <si>
    <t>ITH20 - Trento</t>
  </si>
  <si>
    <t>ITI44 - Latina</t>
  </si>
  <si>
    <t>ITH10 - Bolzano-Bozen</t>
  </si>
  <si>
    <t>ITI43 - Roma</t>
  </si>
  <si>
    <t>ITC4D - Monza e della Brianza</t>
  </si>
  <si>
    <t>ITI41 - Viterbo</t>
  </si>
  <si>
    <t>ITC4C - Milano</t>
  </si>
  <si>
    <t>ITI35 - Fermo</t>
  </si>
  <si>
    <t>ITC4B - Mantova</t>
  </si>
  <si>
    <t>ITI34 - Ascoli Piceno</t>
  </si>
  <si>
    <t>ITC4A - Cremona</t>
  </si>
  <si>
    <t>ITI33 - Macerata</t>
  </si>
  <si>
    <t>ITC49 - Lodi</t>
  </si>
  <si>
    <t>ITI32 - Ancona</t>
  </si>
  <si>
    <t>ITC48 - Pavia</t>
  </si>
  <si>
    <t>ITI31 - Pesaro e Urbino</t>
  </si>
  <si>
    <t>ITC47 - Brescia</t>
  </si>
  <si>
    <t>ITI1A - Grosseto</t>
  </si>
  <si>
    <t>ITC46 - Bergamo</t>
  </si>
  <si>
    <t>ITI17 - Pisa</t>
  </si>
  <si>
    <t>ITC44 - Sondrio</t>
  </si>
  <si>
    <t>ITI16 - Livorno</t>
  </si>
  <si>
    <t>ITC43 - Lecco</t>
  </si>
  <si>
    <t>ITI12 - Lucca</t>
  </si>
  <si>
    <t>ITC42 - Como</t>
  </si>
  <si>
    <t>ITI11 - Massa-Carrara</t>
  </si>
  <si>
    <t>ITC41 - Varese</t>
  </si>
  <si>
    <t>ITH59 - Rimini</t>
  </si>
  <si>
    <t>ITC20 - Valle d'Aosta/Vallée d'Aoste</t>
  </si>
  <si>
    <t>ITH58 - Forlì-Cesena</t>
  </si>
  <si>
    <t>ITC18 - Alessandria</t>
  </si>
  <si>
    <t>ITH57 - Ravenna</t>
  </si>
  <si>
    <t>ITC17 - Asti</t>
  </si>
  <si>
    <t>ITH56 - Ferrara</t>
  </si>
  <si>
    <t>ITC16 - Cuneo</t>
  </si>
  <si>
    <t>ITH44 - Trieste</t>
  </si>
  <si>
    <t>ITC15 - Novara</t>
  </si>
  <si>
    <t>ITH43 - Gorizia</t>
  </si>
  <si>
    <t>ITC14 - Verbano-Cusio-Ossola</t>
  </si>
  <si>
    <t>ITH42 - Udine</t>
  </si>
  <si>
    <t>ITC13 - Biella</t>
  </si>
  <si>
    <t>ITH41 - Pordenone</t>
  </si>
  <si>
    <t>ITC12 - Vercelli</t>
  </si>
  <si>
    <t>ITH37 - Rovigo</t>
  </si>
  <si>
    <t>ITC11 - Torino</t>
  </si>
  <si>
    <t>ITH36 - Padova</t>
  </si>
  <si>
    <t>FR826 - Vaucluse</t>
  </si>
  <si>
    <t>ITH35 - Venezia</t>
  </si>
  <si>
    <t>FR822 - Hautes-Alpes</t>
  </si>
  <si>
    <t>ITH34 - Treviso</t>
  </si>
  <si>
    <t>FR821 - Alpes-de-Haute-Provence</t>
  </si>
  <si>
    <t>ITG2C - Carbonia-Iglesias</t>
  </si>
  <si>
    <t>FR814 - Lozère</t>
  </si>
  <si>
    <t>ITG2B - Medio Campidano</t>
  </si>
  <si>
    <t>FR724 - Puy-de-Dôme</t>
  </si>
  <si>
    <t>ITG2A - Ogliastra</t>
  </si>
  <si>
    <t>FR723 - Haute-Loire</t>
  </si>
  <si>
    <t>ITG29 - Olbia-Tempio</t>
  </si>
  <si>
    <t>FR722 - Cantal</t>
  </si>
  <si>
    <t>ITG28 - Oristano</t>
  </si>
  <si>
    <t>FR721 - Allier</t>
  </si>
  <si>
    <t>ITG27 - Cagliari</t>
  </si>
  <si>
    <t>FR718 - Haute-Savoie</t>
  </si>
  <si>
    <t>ITG26 - Nuoro</t>
  </si>
  <si>
    <t>FR717 - Savoie</t>
  </si>
  <si>
    <t>ITG25 - Sassari</t>
  </si>
  <si>
    <t>FR716 - Rhône</t>
  </si>
  <si>
    <t>ITG19 - Siracusa</t>
  </si>
  <si>
    <t>FR715 - Loire</t>
  </si>
  <si>
    <t>ITG18 - Ragusa</t>
  </si>
  <si>
    <t>FR714 - Isère</t>
  </si>
  <si>
    <t>ITG17 - Catania</t>
  </si>
  <si>
    <t>FR713 - Drôme</t>
  </si>
  <si>
    <t>ITG16 - Enna</t>
  </si>
  <si>
    <t>FR712 - Ardèche</t>
  </si>
  <si>
    <t>ITG15 - Caltanissetta</t>
  </si>
  <si>
    <t>FR711 - Ain</t>
  </si>
  <si>
    <t>ITG14 - Agrigento</t>
  </si>
  <si>
    <t>FR633 - Haute-Vienne</t>
  </si>
  <si>
    <t>ITG13 - Messina</t>
  </si>
  <si>
    <t>FR632 - Creuse</t>
  </si>
  <si>
    <t>ITG12 - Palermo</t>
  </si>
  <si>
    <t>FR631 - Corrèze</t>
  </si>
  <si>
    <t>ITG11 - Trapani</t>
  </si>
  <si>
    <t>FR628 - Tarn-et-Garonne</t>
  </si>
  <si>
    <t>ITF65 - Reggio di Calabria</t>
  </si>
  <si>
    <t>FR627 - Tarn</t>
  </si>
  <si>
    <t>ITF64 - Vibo Valentia</t>
  </si>
  <si>
    <t>FR626 - Hautes-Pyrénées</t>
  </si>
  <si>
    <t>ITF63 - Catanzaro</t>
  </si>
  <si>
    <t>FR625 - Lot</t>
  </si>
  <si>
    <t>ITF62 - Crotone</t>
  </si>
  <si>
    <t>FR624 - Gers</t>
  </si>
  <si>
    <t>ITF61 - Cosenza</t>
  </si>
  <si>
    <t>FR623 - Haute-Garonne</t>
  </si>
  <si>
    <t>ITF52 - Matera</t>
  </si>
  <si>
    <t>FR622 - Aveyron</t>
  </si>
  <si>
    <t>ITF51 - Potenza</t>
  </si>
  <si>
    <t>FR621 - Ariège</t>
  </si>
  <si>
    <t>ITF48 - Barletta-Andria-Trani</t>
  </si>
  <si>
    <t>FR614 - Lot-et-Garonne</t>
  </si>
  <si>
    <t>ITF47 - Bari</t>
  </si>
  <si>
    <t>FR611 - Dordogne</t>
  </si>
  <si>
    <t>ITF46 - Foggia</t>
  </si>
  <si>
    <t>FR534 - Vienne</t>
  </si>
  <si>
    <t>ITF45 - Lecce</t>
  </si>
  <si>
    <t>FR533 - Deux-Sèvres</t>
  </si>
  <si>
    <t>ITF44 - Brindisi</t>
  </si>
  <si>
    <t>FR531 - Charente</t>
  </si>
  <si>
    <t>ITF43 - Taranto</t>
  </si>
  <si>
    <t>FR514 - Sarthe</t>
  </si>
  <si>
    <t>ITF35 - Salerno</t>
  </si>
  <si>
    <t>FR513 - Mayenne</t>
  </si>
  <si>
    <t>ITF34 - Avellino</t>
  </si>
  <si>
    <t>FR512 - Maine-et-Loire</t>
  </si>
  <si>
    <t>ITF33 - Napoli</t>
  </si>
  <si>
    <t>FR434 - Territoire de Belfort</t>
  </si>
  <si>
    <t>ITF32 - Benevento</t>
  </si>
  <si>
    <t>FR433 - Haute-Saône</t>
  </si>
  <si>
    <t>ITF31 - Caserta</t>
  </si>
  <si>
    <t>FR432 - Jura</t>
  </si>
  <si>
    <t>ITF22 - Campobasso</t>
  </si>
  <si>
    <t>FR431 - Doubs</t>
  </si>
  <si>
    <t>ITF14 - Chieti</t>
  </si>
  <si>
    <t>FR422 - Haut-Rhin</t>
  </si>
  <si>
    <t>ITF13 - Pescara</t>
  </si>
  <si>
    <t>FR421 - Bas-Rhin</t>
  </si>
  <si>
    <t>ITF12 - Teramo</t>
  </si>
  <si>
    <t>FR414 - Vosges</t>
  </si>
  <si>
    <t>ITC34 - La Spezia</t>
  </si>
  <si>
    <t>FR413 - Moselle</t>
  </si>
  <si>
    <t>ITC33 - Genova</t>
  </si>
  <si>
    <t>FR412 - Meuse</t>
  </si>
  <si>
    <t>ITC32 - Savona</t>
  </si>
  <si>
    <t>FR411 - Meurthe-et-Moselle</t>
  </si>
  <si>
    <t>ITC31 - Imperia</t>
  </si>
  <si>
    <t>FR264 - Yonne</t>
  </si>
  <si>
    <t>FR940 - Réunion (NUTS 2010)</t>
  </si>
  <si>
    <t>FR263 - Saône-et-Loire</t>
  </si>
  <si>
    <t>FR930 - Guyane (NUTS 2010)</t>
  </si>
  <si>
    <t>FR262 - Nièvre</t>
  </si>
  <si>
    <t>FR920 - Martinique (NUTS 2010)</t>
  </si>
  <si>
    <t>FR261 - Côte-d'Or</t>
  </si>
  <si>
    <t>FR910 - Guadeloupe (NUTS 2010)</t>
  </si>
  <si>
    <t>FR253 - Orne</t>
  </si>
  <si>
    <t>FR832 - Haute-Corse</t>
  </si>
  <si>
    <t>FR246 - Loiret</t>
  </si>
  <si>
    <t>FR831 - Corse-du-Sud</t>
  </si>
  <si>
    <t>FR245 - Loir-et-Cher</t>
  </si>
  <si>
    <t>FR825 - Var</t>
  </si>
  <si>
    <t>FR244 - Indre-et-Loire</t>
  </si>
  <si>
    <t>FR824 - Bouches-du-Rhône</t>
  </si>
  <si>
    <t>FR243 - Indre</t>
  </si>
  <si>
    <t>FR823 - Alpes-Maritimes</t>
  </si>
  <si>
    <t>FR242 - Eure-et-Loir</t>
  </si>
  <si>
    <t>FR815 - Pyrénées-Orientales</t>
  </si>
  <si>
    <t>FR241 - Cher</t>
  </si>
  <si>
    <t>FR813 - Hérault</t>
  </si>
  <si>
    <t>FR222 - Oise</t>
  </si>
  <si>
    <t>FR812 - Gard</t>
  </si>
  <si>
    <t>FR221 - Aisne</t>
  </si>
  <si>
    <t>FR811 - Aude</t>
  </si>
  <si>
    <t>FR214 - Haute-Marne</t>
  </si>
  <si>
    <t>FR615 - Pyrénées-Atlantiques</t>
  </si>
  <si>
    <t>FR213 - Marne</t>
  </si>
  <si>
    <t>FR613 - Landes</t>
  </si>
  <si>
    <t>FR212 - Aube</t>
  </si>
  <si>
    <t>FR612 - Gironde</t>
  </si>
  <si>
    <t>FR211 - Ardennes</t>
  </si>
  <si>
    <t>FR532 - Charente-Maritime</t>
  </si>
  <si>
    <t>FR108 - Val-d'Oise</t>
  </si>
  <si>
    <t>FR524 - Morbihan</t>
  </si>
  <si>
    <t>FR107 - Val-de-Marne</t>
  </si>
  <si>
    <t>FR523 - Ille-et-Vilaine</t>
  </si>
  <si>
    <t>FR106 - Seine-Saint-Denis</t>
  </si>
  <si>
    <t>FR522 - Finistère</t>
  </si>
  <si>
    <t>FR105 - Hauts-de-Seine</t>
  </si>
  <si>
    <t>FR521 - Côtes-d'Armor</t>
  </si>
  <si>
    <t>FR104 - Essonne</t>
  </si>
  <si>
    <t>FR515 - Vendée</t>
  </si>
  <si>
    <t>FR103 - Yvelines</t>
  </si>
  <si>
    <t>FR511 - Loire-Atlantique</t>
  </si>
  <si>
    <t>FR102 - Seine-et-Marne</t>
  </si>
  <si>
    <t>FR302 - Pas-de-Calais</t>
  </si>
  <si>
    <t>FR101 - Paris</t>
  </si>
  <si>
    <t>FR301 - Nord (FR)</t>
  </si>
  <si>
    <t>ES618 - Sevilla</t>
  </si>
  <si>
    <t>FR252 - Manche</t>
  </si>
  <si>
    <t>ES616 - Jaén</t>
  </si>
  <si>
    <t>FR251 - Calvados</t>
  </si>
  <si>
    <t>ES613 - Córdoba</t>
  </si>
  <si>
    <t>FR232 - Seine-Maritime</t>
  </si>
  <si>
    <t>ES513 - Lleida</t>
  </si>
  <si>
    <t>FR231 - Eure</t>
  </si>
  <si>
    <t>ES432 - Cáceres</t>
  </si>
  <si>
    <t>FR223 - Somme</t>
  </si>
  <si>
    <t>ES431 - Badajoz</t>
  </si>
  <si>
    <t>ES709 - Tenerife</t>
  </si>
  <si>
    <t>ES425 - Toledo</t>
  </si>
  <si>
    <t>ES708 - Lanzarote</t>
  </si>
  <si>
    <t>ES424 - Guadalajara</t>
  </si>
  <si>
    <t>ES707 - La Palma</t>
  </si>
  <si>
    <t>ES423 - Cuenca</t>
  </si>
  <si>
    <t>ES706 - La Gomera</t>
  </si>
  <si>
    <t>ES422 - Ciudad Real</t>
  </si>
  <si>
    <t>ES705 - Gran Canaria</t>
  </si>
  <si>
    <t>ES421 - Albacete</t>
  </si>
  <si>
    <t>ES704 - Fuerteventura</t>
  </si>
  <si>
    <t>ES419 - Zamora</t>
  </si>
  <si>
    <t>ES703 - El Hierro</t>
  </si>
  <si>
    <t>ES418 - Valladolid</t>
  </si>
  <si>
    <t>ES640 - Melilla (ES)</t>
  </si>
  <si>
    <t>ES417 - Soria</t>
  </si>
  <si>
    <t>ES630 - Ceuta (ES)</t>
  </si>
  <si>
    <t>ES416 - Segovia</t>
  </si>
  <si>
    <t>ES620 - Murcia</t>
  </si>
  <si>
    <t>ES415 - Salamanca</t>
  </si>
  <si>
    <t>ES617 - Málaga</t>
  </si>
  <si>
    <t>ES414 - Palencia</t>
  </si>
  <si>
    <t>ES615 - Huelva</t>
  </si>
  <si>
    <t>ES413 - León</t>
  </si>
  <si>
    <t>ES614 - Granada</t>
  </si>
  <si>
    <t>ES412 - Burgos</t>
  </si>
  <si>
    <t>ES612 - Cádiz</t>
  </si>
  <si>
    <t>ES411 - Ávila</t>
  </si>
  <si>
    <t>ES611 - Almería</t>
  </si>
  <si>
    <t>ES300 - Madrid</t>
  </si>
  <si>
    <t>ES533 - Menorca</t>
  </si>
  <si>
    <t>ES243 - Zaragoza</t>
  </si>
  <si>
    <t>ES532 - Mallorca</t>
  </si>
  <si>
    <t>ES242 - Teruel</t>
  </si>
  <si>
    <t>ES531 - Eivissa, Formentera</t>
  </si>
  <si>
    <t>ES241 - Huesca</t>
  </si>
  <si>
    <t>ES523 - Valencia / València</t>
  </si>
  <si>
    <t>ES230 - La Rioja</t>
  </si>
  <si>
    <t>ES522 - Castellón / Castelló</t>
  </si>
  <si>
    <t>ES220 - Navarra</t>
  </si>
  <si>
    <t>ES521 - Alicante / Alacant</t>
  </si>
  <si>
    <t>ES211 - Araba/Álava</t>
  </si>
  <si>
    <t>ES514 - Tarragona</t>
  </si>
  <si>
    <t>ES113 - Ourense</t>
  </si>
  <si>
    <t>ES512 - Girona</t>
  </si>
  <si>
    <t>EE008 - Lõuna-Eesti</t>
  </si>
  <si>
    <t>ES511 - Barcelona</t>
  </si>
  <si>
    <t>BG425 - Kardzhali</t>
  </si>
  <si>
    <t>ES213 - Bizkaia</t>
  </si>
  <si>
    <t>BG424 - Smolyan</t>
  </si>
  <si>
    <t>ES212 - Gipuzkoa</t>
  </si>
  <si>
    <t>BG423 - Pazardzhik</t>
  </si>
  <si>
    <t>ES130 - Cantabria</t>
  </si>
  <si>
    <t>BG422 - Haskovo</t>
  </si>
  <si>
    <t>ES120 - Asturias</t>
  </si>
  <si>
    <t>BG421 - Plovdiv</t>
  </si>
  <si>
    <t>ES114 - Pontevedra</t>
  </si>
  <si>
    <t>BG415 - Kyustendil</t>
  </si>
  <si>
    <t>ES112 - Lugo</t>
  </si>
  <si>
    <t>BG414 - Pernik</t>
  </si>
  <si>
    <t>ES111 - A Coruña</t>
  </si>
  <si>
    <t>BG413 - Blagoevgrad</t>
  </si>
  <si>
    <t>EE007 - Kirde-Eesti</t>
  </si>
  <si>
    <t>BG412 - Sofia</t>
  </si>
  <si>
    <t>EE006 - Kesk-Eesti</t>
  </si>
  <si>
    <t>BG411 - Sofia (stolitsa)</t>
  </si>
  <si>
    <t>EE004 - Lääne-Eesti</t>
  </si>
  <si>
    <t>BG344 - Stara Zagora</t>
  </si>
  <si>
    <t>EE001 - Põhja-Eesti</t>
  </si>
  <si>
    <t>BG343 - Yambol</t>
  </si>
  <si>
    <t>DK050 - Nordjylland</t>
  </si>
  <si>
    <t>BG342 - Sliven</t>
  </si>
  <si>
    <t>DK042 - Østjylland</t>
  </si>
  <si>
    <t>BG334 - Targovishte</t>
  </si>
  <si>
    <t>DK041 - Vestjylland</t>
  </si>
  <si>
    <t>BG333 - Shumen</t>
  </si>
  <si>
    <t>DK032 - Sydjylland</t>
  </si>
  <si>
    <t>BG325 - Silistra</t>
  </si>
  <si>
    <t>DK031 - Fyn</t>
  </si>
  <si>
    <t>BG324 - Razgrad</t>
  </si>
  <si>
    <t>DK022 - Vest- og Sydsjælland</t>
  </si>
  <si>
    <t>BG323 - Ruse</t>
  </si>
  <si>
    <t>DK021 - Østsjælland</t>
  </si>
  <si>
    <t>BG322 - Gabrovo</t>
  </si>
  <si>
    <t>DK014 - Bornholm</t>
  </si>
  <si>
    <t>BG321 - Veliko Tarnovo</t>
  </si>
  <si>
    <t>DK013 - Nordsjælland</t>
  </si>
  <si>
    <t>BG315 - Lovech</t>
  </si>
  <si>
    <t>DK012 - Københavns omegn</t>
  </si>
  <si>
    <t>BG314 - Pleven</t>
  </si>
  <si>
    <t>DK011 - Byen København</t>
  </si>
  <si>
    <t>BG313 - Vratsa</t>
  </si>
  <si>
    <t>BG341 - Burgas</t>
  </si>
  <si>
    <t>BG312 - Montana</t>
  </si>
  <si>
    <t>BG332 - Dobrich</t>
  </si>
  <si>
    <t>BG311 - Vidin</t>
  </si>
  <si>
    <t>BG331 - Varna</t>
  </si>
  <si>
    <t>2008-10 % growth</t>
  </si>
  <si>
    <r>
      <t>Source:</t>
    </r>
    <r>
      <rPr>
        <sz val="9"/>
        <rFont val="Arial"/>
        <family val="2"/>
      </rPr>
      <t xml:space="preserve"> Eurostat (online data code: bd_hgnace2_r3)</t>
    </r>
  </si>
  <si>
    <t>http://appsso.eurostat.ec.europa.eu/nui/show.do?query=BOOKMARK_DS-379188_QID_3E832B18_UID_-3F171EB0&amp;layout=TIME,C,X,0;GEO,L,Y,0;INDIC_SB,L,Z,0;NACE_R2,L,Z,1;UNIT,L,Z,2;INDICATORS,C,Z,3;&amp;zSelection=DS-379188NACE_R2,B-S_X_K642;DS-379188INDIC_SB,V11960;DS-379188INDICATORS,OBS_FLAG;DS-379188UNIT,NR;&amp;rankName1=TIME_1_0_0_0&amp;rankName2=UNIT_1_2_-1_2&amp;rankName3=GEO_1_2_0_1&amp;rankName4=INDICATORS_1_2_-1_2&amp;rankName5=INDIC-SB_1_2_-1_2&amp;rankName6=NACE-R2_1_2_-1_2&amp;sortC=ASC_-1_FIRST&amp;rStp=&amp;cStp=&amp;rDCh=&amp;cDCh=&amp;rDM=true&amp;cDM=true&amp;footnes=false&amp;empty=false&amp;wai=false&amp;time_mode=NONE&amp;time_most_recent=false&amp;lang=EN&amp;cfo=%23%23%23%2C%23%23%23.%23%23%23</t>
  </si>
  <si>
    <t>Luxembourg</t>
  </si>
  <si>
    <r>
      <t>Source:</t>
    </r>
    <r>
      <rPr>
        <sz val="9"/>
        <rFont val="Arial"/>
        <family val="2"/>
      </rPr>
      <t xml:space="preserve"> Eurostat (online data code: tour_lfs1r2)</t>
    </r>
  </si>
  <si>
    <t>(thousands)</t>
  </si>
  <si>
    <t>http://appsso.eurostat.ec.europa.eu/nui/show.do?query=BOOKMARK_DS-065382_QID_51B6C384_UID_-3F171EB0&amp;layout=TIME,C,X,0;GEO,L,Y,0;NACE_R2,L,Z,0;WSTATUS,L,Z,1;WORKTIME,L,Z,2;UNIT,L,Z,3;INDICATORS,C,Z,4;&amp;zSelection=DS-065382UNIT,THS;DS-065382WSTATUS,EMP;DS-065382WORKTIME,TOTAL;DS-065382INDICATORS,OBS_FLAG;DS-065382NACE_R2,I;&amp;rankName1=WSTATUS_1_2_-1_2&amp;rankName2=UNIT_1_2_-1_2&amp;rankName3=WORKTIME_1_2_-1_2&amp;rankName4=INDICATORS_1_2_-1_2&amp;rankName5=NACE-R2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</si>
  <si>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-069593_QID_-589531AC_UID_-3F171EB0&amp;layout=TIME,C,X,0;NACE_R2,L,Y,0;INDIC_BT,L,Z,0;GEO,L,Z,1;UNIT,L,Z,2;S_ADJ,L,Z,3;INDICATORS,C,Z,4;&amp;zSelection=DS-069593INDIC_BT,PROD;DS-069593S_ADJ,WDA;DS-069593UNIT,PCH_SM;DS-069593INDICATORS,OBS_FLAG;DS-069593GEO,EU28;&amp;rankName1=UNIT_1_2_-1_2&amp;rankName2=INDIC-BT_1_2_-1_2&amp;rankName3=INDICATORS_1_2_-1_2&amp;rankName4=S-ADJ_1_2_-1_2&amp;rankName5=GEO_1_2_0_1&amp;rankName6=TIME_1_0_0_0&amp;rankName7=NACE-R2_1_2_0_1&amp;sortC=ASC_-1_FIRST&amp;rStp=&amp;cStp=&amp;rDCh=&amp;cDCh=&amp;rDM=true&amp;cDM=true&amp;footnes=false&amp;empty=false&amp;wai=false&amp;time_mode=NONE&amp;time_most_recent=false&amp;lang=EN&amp;cfo=%23%23%23%2C%23%23%23.%23%23%23</t>
  </si>
  <si>
    <t>Manufacture of refined petroleum products</t>
  </si>
  <si>
    <t>Processing and preserving of fish, crustaceans and molluscs</t>
  </si>
  <si>
    <t>Extraction of salt</t>
  </si>
  <si>
    <t>Extraction of natural gas</t>
  </si>
  <si>
    <t>Extraction of crude petroleum</t>
  </si>
  <si>
    <r>
      <t>Source:</t>
    </r>
    <r>
      <rPr>
        <sz val="9"/>
        <rFont val="Arial"/>
        <family val="2"/>
      </rPr>
      <t xml:space="preserve"> Eurostat (online data code: sts_inprgr_a)</t>
    </r>
  </si>
  <si>
    <t>http://appsso.eurostat.ec.europa.eu/nui/show.do?query=BOOKMARK_DS-069587_QID_-72BD48F6_UID_-3F171EB0&amp;layout=TIME,C,X,0;NACE_R2,L,Y,0;INDIC_BT,L,Z,0;GEO,L,Z,1;S_ADJ,L,Z,2;INDICATORS,C,Z,3;&amp;zSelection=DS-069587INDIC_BT,PROD;DS-069587INDICATORS,OBS_FLAG;DS-069587GEO,EU28;DS-069587S_ADJ,GROSS;&amp;rankName1=INDIC-BT_1_2_-1_2&amp;rankName2=INDICATORS_1_2_-1_2&amp;rankName3=S-ADJ_1_2_-1_2&amp;rankName4=GEO_1_2_0_1&amp;rankName5=TIME_1_0_0_0&amp;rankName6=NACE-R2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</si>
  <si>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Gross value added at basic prices in the coastal regions, by country, 2011 (¹)</t>
  </si>
  <si>
    <t>Figure 12: Maritime transport of passengers in EU ports, EU-28, 2007–13</t>
  </si>
  <si>
    <t>Figure 11: Maritime transport of passengers, by direction, by country, 2013 (¹)</t>
  </si>
  <si>
    <t>Figure 10: Maritime transport of goods, by direction, by country, 2013 (¹)</t>
  </si>
  <si>
    <t>Figure 9: Gross weight handled in EU ports, EU-28, 2004–13</t>
  </si>
  <si>
    <t>Figure 13: Annual growth rates in main maritime industry NACE Rev. 2 activities, EU-28, 2005–14</t>
  </si>
  <si>
    <t>(¹) Data for 2005–11 not available.</t>
  </si>
  <si>
    <t>Building of pleasure and sporting boats (¹)</t>
  </si>
  <si>
    <t>AT113</t>
  </si>
  <si>
    <t>AT111</t>
  </si>
  <si>
    <t>Barcelona</t>
  </si>
  <si>
    <t>ES511</t>
  </si>
  <si>
    <t>Madrid</t>
  </si>
  <si>
    <t>ES300</t>
  </si>
  <si>
    <t>Málaga</t>
  </si>
  <si>
    <t>ES617</t>
  </si>
  <si>
    <t>Valencia / València</t>
  </si>
  <si>
    <t>ES523</t>
  </si>
  <si>
    <t>Alicante / Alacant</t>
  </si>
  <si>
    <t>ES521</t>
  </si>
  <si>
    <t>Bucuresti</t>
  </si>
  <si>
    <t>RO321</t>
  </si>
  <si>
    <t>Paris</t>
  </si>
  <si>
    <t>FR101</t>
  </si>
  <si>
    <t>Sevilla</t>
  </si>
  <si>
    <t>ES618</t>
  </si>
  <si>
    <t>Grande Lisboa (NUTS 2010)</t>
  </si>
  <si>
    <t>PT171</t>
  </si>
  <si>
    <t>Tenerife</t>
  </si>
  <si>
    <t>ES709</t>
  </si>
  <si>
    <t>Budapest</t>
  </si>
  <si>
    <t>HU101</t>
  </si>
  <si>
    <t>Murcia</t>
  </si>
  <si>
    <t>ES620</t>
  </si>
  <si>
    <t>Milano</t>
  </si>
  <si>
    <t>ITC4C</t>
  </si>
  <si>
    <t>Hlavní mesto Praha</t>
  </si>
  <si>
    <t>CZ010</t>
  </si>
  <si>
    <t>Wien</t>
  </si>
  <si>
    <t>AT130</t>
  </si>
  <si>
    <t>Mallorca</t>
  </si>
  <si>
    <t>ES532</t>
  </si>
  <si>
    <t>Sofia (stolitsa)</t>
  </si>
  <si>
    <t>BG411</t>
  </si>
  <si>
    <t>Cádiz</t>
  </si>
  <si>
    <t>ES612</t>
  </si>
  <si>
    <t>A Coruña</t>
  </si>
  <si>
    <t>ES111</t>
  </si>
  <si>
    <t>Asturias</t>
  </si>
  <si>
    <t>ES120</t>
  </si>
  <si>
    <t>Grande Porto (NUTS 2010)</t>
  </si>
  <si>
    <t>PT114</t>
  </si>
  <si>
    <t>Gdanski</t>
  </si>
  <si>
    <t>PL634</t>
  </si>
  <si>
    <t>Pontevedra</t>
  </si>
  <si>
    <t>ES114</t>
  </si>
  <si>
    <t>Miasto Warszawa</t>
  </si>
  <si>
    <t>PL127</t>
  </si>
  <si>
    <t>Tarragona</t>
  </si>
  <si>
    <t>ES514</t>
  </si>
  <si>
    <t>Gran Canaria</t>
  </si>
  <si>
    <t>ES705</t>
  </si>
  <si>
    <t>Granada</t>
  </si>
  <si>
    <t>ES614</t>
  </si>
  <si>
    <t>Girona</t>
  </si>
  <si>
    <t>ES512</t>
  </si>
  <si>
    <t>Bouches-du-Rhône</t>
  </si>
  <si>
    <t>FR824</t>
  </si>
  <si>
    <t>Nord (FR)</t>
  </si>
  <si>
    <t>FR301</t>
  </si>
  <si>
    <t>Bizkaia</t>
  </si>
  <si>
    <t>ES213</t>
  </si>
  <si>
    <t>Algarve</t>
  </si>
  <si>
    <t>PT150</t>
  </si>
  <si>
    <t>Brescia</t>
  </si>
  <si>
    <t>ITC47</t>
  </si>
  <si>
    <t>Zaragoza</t>
  </si>
  <si>
    <t>ES243</t>
  </si>
  <si>
    <t>Hérault</t>
  </si>
  <si>
    <t>FR813</t>
  </si>
  <si>
    <t>Península de Setúbal (NUTS 2010)</t>
  </si>
  <si>
    <t>PT172</t>
  </si>
  <si>
    <t>Groot-Amsterdam</t>
  </si>
  <si>
    <t>NL326</t>
  </si>
  <si>
    <t>Pest</t>
  </si>
  <si>
    <t>HU102</t>
  </si>
  <si>
    <t>Almería</t>
  </si>
  <si>
    <t>ES611</t>
  </si>
  <si>
    <t>Castellón / Castelló</t>
  </si>
  <si>
    <t>ES522</t>
  </si>
  <si>
    <t>Gironde</t>
  </si>
  <si>
    <t>FR612</t>
  </si>
  <si>
    <t>Stredoceský kraj</t>
  </si>
  <si>
    <t>CZ020</t>
  </si>
  <si>
    <t>Alpes-Maritimes</t>
  </si>
  <si>
    <t>FR823</t>
  </si>
  <si>
    <t>Moravskoslezský kraj</t>
  </si>
  <si>
    <t>CZ080</t>
  </si>
  <si>
    <t>Jihomoravský kraj</t>
  </si>
  <si>
    <t>CZ064</t>
  </si>
  <si>
    <t>Cantabria</t>
  </si>
  <si>
    <t>ES130</t>
  </si>
  <si>
    <t>Var</t>
  </si>
  <si>
    <t>FR825</t>
  </si>
  <si>
    <t>Seine-Saint-Denis</t>
  </si>
  <si>
    <t>FR106</t>
  </si>
  <si>
    <t>Friuli-Venezia Giulia</t>
  </si>
  <si>
    <t>ITH4</t>
  </si>
  <si>
    <t>Firenze</t>
  </si>
  <si>
    <t>ITI14</t>
  </si>
  <si>
    <t>Groot-Rijnmond</t>
  </si>
  <si>
    <t>NL339</t>
  </si>
  <si>
    <t>Toledo</t>
  </si>
  <si>
    <t>ES425</t>
  </si>
  <si>
    <t>Rimini</t>
  </si>
  <si>
    <t>ITH59</t>
  </si>
  <si>
    <t>Utrecht</t>
  </si>
  <si>
    <t>NL310</t>
  </si>
  <si>
    <t>Palermo</t>
  </si>
  <si>
    <t>ITG12</t>
  </si>
  <si>
    <t>Lubelskie</t>
  </si>
  <si>
    <t>PL31</t>
  </si>
  <si>
    <t>Bologna</t>
  </si>
  <si>
    <t>ITH55</t>
  </si>
  <si>
    <t>León</t>
  </si>
  <si>
    <t>ES413</t>
  </si>
  <si>
    <t>Badajoz</t>
  </si>
  <si>
    <t>ES431</t>
  </si>
  <si>
    <t>Cagliari</t>
  </si>
  <si>
    <t>ITG27</t>
  </si>
  <si>
    <t>Burgas</t>
  </si>
  <si>
    <t>BG341</t>
  </si>
  <si>
    <t>Rhône</t>
  </si>
  <si>
    <t>FR716</t>
  </si>
  <si>
    <t>Koszalinski (NUTS 2010)</t>
  </si>
  <si>
    <t>PL422</t>
  </si>
  <si>
    <t>Lecce</t>
  </si>
  <si>
    <t>ITF45</t>
  </si>
  <si>
    <t>Bari</t>
  </si>
  <si>
    <t>ITF47</t>
  </si>
  <si>
    <t>Varna</t>
  </si>
  <si>
    <t>BG331</t>
  </si>
  <si>
    <t>Córdoba</t>
  </si>
  <si>
    <t>ES613</t>
  </si>
  <si>
    <t>Isère</t>
  </si>
  <si>
    <t>FR714</t>
  </si>
  <si>
    <t>Ústecký kraj</t>
  </si>
  <si>
    <t>CZ042</t>
  </si>
  <si>
    <t>Pas-de-Calais</t>
  </si>
  <si>
    <t>FR302</t>
  </si>
  <si>
    <t>Guadeloupe (NUTS 2010)</t>
  </si>
  <si>
    <t>FR910</t>
  </si>
  <si>
    <t>Cluj</t>
  </si>
  <si>
    <t>RO113</t>
  </si>
  <si>
    <t>Genova</t>
  </si>
  <si>
    <t>ITC33</t>
  </si>
  <si>
    <t>Ave (NUTS 2010)</t>
  </si>
  <si>
    <t>PT113</t>
  </si>
  <si>
    <t>Gipuzkoa</t>
  </si>
  <si>
    <t>ES212</t>
  </si>
  <si>
    <t>Plovdiv</t>
  </si>
  <si>
    <t>BG421</t>
  </si>
  <si>
    <t>Caserta</t>
  </si>
  <si>
    <t>ITF31</t>
  </si>
  <si>
    <t>Verona</t>
  </si>
  <si>
    <t>ITH31</t>
  </si>
  <si>
    <t>Bergamo</t>
  </si>
  <si>
    <t>ITC46</t>
  </si>
  <si>
    <t>Jihocecký kraj</t>
  </si>
  <si>
    <t>CZ031</t>
  </si>
  <si>
    <t>Padova</t>
  </si>
  <si>
    <t>ITH36</t>
  </si>
  <si>
    <t>Sud - Muntenia</t>
  </si>
  <si>
    <t>RO31</t>
  </si>
  <si>
    <t>Catania</t>
  </si>
  <si>
    <t>ITG17</t>
  </si>
  <si>
    <t>Miasto Kraków</t>
  </si>
  <si>
    <t>PL213</t>
  </si>
  <si>
    <t>Haute-Garonne</t>
  </si>
  <si>
    <t>FR623</t>
  </si>
  <si>
    <t>Hauts-de-Seine</t>
  </si>
  <si>
    <t>FR105</t>
  </si>
  <si>
    <t>Huelva</t>
  </si>
  <si>
    <t>ES615</t>
  </si>
  <si>
    <t>Bolzano-Bozen</t>
  </si>
  <si>
    <t>ITH10</t>
  </si>
  <si>
    <t>Réunion (NUTS 2010)</t>
  </si>
  <si>
    <t>FR940</t>
  </si>
  <si>
    <t>Lleida</t>
  </si>
  <si>
    <t>ES513</t>
  </si>
  <si>
    <t>Jaén</t>
  </si>
  <si>
    <t>ES616</t>
  </si>
  <si>
    <t>Linz-Wels</t>
  </si>
  <si>
    <t>AT312</t>
  </si>
  <si>
    <t>Perugia</t>
  </si>
  <si>
    <t>ITI21</t>
  </si>
  <si>
    <t>Tâmega (NUTS 2010)</t>
  </si>
  <si>
    <t>PT115</t>
  </si>
  <si>
    <t>Cosenza</t>
  </si>
  <si>
    <t>ITF61</t>
  </si>
  <si>
    <t>Nowosadecki (NUTS 2010)</t>
  </si>
  <si>
    <t>PL215</t>
  </si>
  <si>
    <t>Valladolid</t>
  </si>
  <si>
    <t>ES418</t>
  </si>
  <si>
    <t>Trojmiejski</t>
  </si>
  <si>
    <t>PL633</t>
  </si>
  <si>
    <t>Treviso</t>
  </si>
  <si>
    <t>ITH34</t>
  </si>
  <si>
    <t>Oeste</t>
  </si>
  <si>
    <t>PT16B</t>
  </si>
  <si>
    <t>Seine-et-Marne</t>
  </si>
  <si>
    <t>FR102</t>
  </si>
  <si>
    <t>Cáceres</t>
  </si>
  <si>
    <t>ES432</t>
  </si>
  <si>
    <t>Gard</t>
  </si>
  <si>
    <t>FR812</t>
  </si>
  <si>
    <t>Bas-Rhin</t>
  </si>
  <si>
    <t>FR421</t>
  </si>
  <si>
    <t>Miasto Poznan</t>
  </si>
  <si>
    <t>PL415</t>
  </si>
  <si>
    <t>Olomoucký kraj</t>
  </si>
  <si>
    <t>CZ071</t>
  </si>
  <si>
    <t>Modena</t>
  </si>
  <si>
    <t>ITH54</t>
  </si>
  <si>
    <t>Messina</t>
  </si>
  <si>
    <t>ITG13</t>
  </si>
  <si>
    <t>Agglomeratie 's-Gravenhage</t>
  </si>
  <si>
    <t>NL332</t>
  </si>
  <si>
    <t>Ciudad Real</t>
  </si>
  <si>
    <t>ES422</t>
  </si>
  <si>
    <t>Val-de-Marne</t>
  </si>
  <si>
    <t>FR107</t>
  </si>
  <si>
    <t>Lucca</t>
  </si>
  <si>
    <t>ITI12</t>
  </si>
  <si>
    <t>Burgos</t>
  </si>
  <si>
    <t>ES412</t>
  </si>
  <si>
    <t>Ille-et-Vilaine</t>
  </si>
  <si>
    <t>FR523</t>
  </si>
  <si>
    <t>Navarra</t>
  </si>
  <si>
    <t>ES220</t>
  </si>
  <si>
    <t>Comunidad Foral de Navarra</t>
  </si>
  <si>
    <t>ES22</t>
  </si>
  <si>
    <t>Vicenza</t>
  </si>
  <si>
    <t>ITH32</t>
  </si>
  <si>
    <t>Plzenský kraj</t>
  </si>
  <si>
    <t>CZ032</t>
  </si>
  <si>
    <t>Haute-Savoie</t>
  </si>
  <si>
    <t>FR718</t>
  </si>
  <si>
    <t>Miasto Wroclaw</t>
  </si>
  <si>
    <t>PL514</t>
  </si>
  <si>
    <t>West-Noord-Brabant</t>
  </si>
  <si>
    <t>NL411</t>
  </si>
  <si>
    <t>Varese</t>
  </si>
  <si>
    <t>ITC41</t>
  </si>
  <si>
    <t>Klagenfurt-Villach</t>
  </si>
  <si>
    <t>AT211</t>
  </si>
  <si>
    <t>Pinzgau-Pongau</t>
  </si>
  <si>
    <t>AT322</t>
  </si>
  <si>
    <t>Miasto Lódz</t>
  </si>
  <si>
    <t>PL113</t>
  </si>
  <si>
    <t>Albacete</t>
  </si>
  <si>
    <t>ES421</t>
  </si>
  <si>
    <t>Bratislavský kraj</t>
  </si>
  <si>
    <t>SK010</t>
  </si>
  <si>
    <t>Salamanca</t>
  </si>
  <si>
    <t>ES415</t>
  </si>
  <si>
    <t>Latina</t>
  </si>
  <si>
    <t>ITI44</t>
  </si>
  <si>
    <t>Pisa</t>
  </si>
  <si>
    <t>ITI17</t>
  </si>
  <si>
    <t>Franche-Comté</t>
  </si>
  <si>
    <t>FR43</t>
  </si>
  <si>
    <t>Foggia</t>
  </si>
  <si>
    <t>ITF46</t>
  </si>
  <si>
    <t>Tiroler Unterland</t>
  </si>
  <si>
    <t>AT335</t>
  </si>
  <si>
    <t>Moselle</t>
  </si>
  <si>
    <t>FR413</t>
  </si>
  <si>
    <t>Cávado</t>
  </si>
  <si>
    <t>PT112</t>
  </si>
  <si>
    <t>Pyrénées-Orientales</t>
  </si>
  <si>
    <t>FR815</t>
  </si>
  <si>
    <t>Zlínský kraj</t>
  </si>
  <si>
    <t>CZ072</t>
  </si>
  <si>
    <t>Severozapaden</t>
  </si>
  <si>
    <t>BG31</t>
  </si>
  <si>
    <t>Trapani</t>
  </si>
  <si>
    <t>ITG11</t>
  </si>
  <si>
    <t>Seine-Maritime</t>
  </si>
  <si>
    <t>FR232</t>
  </si>
  <si>
    <t>Forlì-Cesena</t>
  </si>
  <si>
    <t>ITH58</t>
  </si>
  <si>
    <t>La Rioja</t>
  </si>
  <si>
    <t>ES230</t>
  </si>
  <si>
    <t>Královéhradecký kraj</t>
  </si>
  <si>
    <t>CZ052</t>
  </si>
  <si>
    <t>Trento</t>
  </si>
  <si>
    <t>ITH20</t>
  </si>
  <si>
    <t>Cuneo</t>
  </si>
  <si>
    <t>ITC16</t>
  </si>
  <si>
    <t>Lanzarote</t>
  </si>
  <si>
    <t>ES708</t>
  </si>
  <si>
    <t>Eivissa, Formentera</t>
  </si>
  <si>
    <t>ES531</t>
  </si>
  <si>
    <t>Constanta</t>
  </si>
  <si>
    <t>RO223</t>
  </si>
  <si>
    <t>Lugo</t>
  </si>
  <si>
    <t>ES112</t>
  </si>
  <si>
    <t>Vaucluse</t>
  </si>
  <si>
    <t>FR826</t>
  </si>
  <si>
    <t>Ourense</t>
  </si>
  <si>
    <t>ES113</t>
  </si>
  <si>
    <t>Warszawski zachodni</t>
  </si>
  <si>
    <t>PL12A</t>
  </si>
  <si>
    <t>Yvelines</t>
  </si>
  <si>
    <t>FR103</t>
  </si>
  <si>
    <t>Bielski</t>
  </si>
  <si>
    <t>PL225</t>
  </si>
  <si>
    <t>Monza e della Brianza</t>
  </si>
  <si>
    <t>ITC4D</t>
  </si>
  <si>
    <t>Loire-Atlantique</t>
  </si>
  <si>
    <t>FR511</t>
  </si>
  <si>
    <t>Araba/Álava</t>
  </si>
  <si>
    <t>ES211</t>
  </si>
  <si>
    <t>Blagoevgrad</t>
  </si>
  <si>
    <t>BG413</t>
  </si>
  <si>
    <t>Livorno</t>
  </si>
  <si>
    <t>ITI16</t>
  </si>
  <si>
    <t>Csongrád</t>
  </si>
  <si>
    <t>HU333</t>
  </si>
  <si>
    <t>Baixo Mondego (NUTS 2010)</t>
  </si>
  <si>
    <t>PT162</t>
  </si>
  <si>
    <t>Savoie</t>
  </si>
  <si>
    <t>FR717</t>
  </si>
  <si>
    <t>Liberecký kraj</t>
  </si>
  <si>
    <t>CZ051</t>
  </si>
  <si>
    <t>Katowicki</t>
  </si>
  <si>
    <t>PL22A</t>
  </si>
  <si>
    <t>Baixo Vouga (NUTS 2010)</t>
  </si>
  <si>
    <t>PT161</t>
  </si>
  <si>
    <t>Opolskie</t>
  </si>
  <si>
    <t>PL52</t>
  </si>
  <si>
    <t>Zuidoost-Noord-Brabant</t>
  </si>
  <si>
    <t>NL414</t>
  </si>
  <si>
    <t>Corse</t>
  </si>
  <si>
    <t>FR83</t>
  </si>
  <si>
    <t>Pescara</t>
  </si>
  <si>
    <t>ITF13</t>
  </si>
  <si>
    <t>Pavia</t>
  </si>
  <si>
    <t>ITC48</t>
  </si>
  <si>
    <t>Iasi</t>
  </si>
  <si>
    <t>RO213</t>
  </si>
  <si>
    <t>Karlovarský kraj</t>
  </si>
  <si>
    <t>CZ041</t>
  </si>
  <si>
    <t>Essonne</t>
  </si>
  <si>
    <t>FR104</t>
  </si>
  <si>
    <t>Morbihan</t>
  </si>
  <si>
    <t>FR524</t>
  </si>
  <si>
    <t>Udine</t>
  </si>
  <si>
    <t>ITH42</t>
  </si>
  <si>
    <t>Martinique (NUTS 2010)</t>
  </si>
  <si>
    <t>FR920</t>
  </si>
  <si>
    <t>FR92</t>
  </si>
  <si>
    <t>Charente-Maritime</t>
  </si>
  <si>
    <t>FR532</t>
  </si>
  <si>
    <t>Zuid-Limburg</t>
  </si>
  <si>
    <t>NL423</t>
  </si>
  <si>
    <t>Savona</t>
  </si>
  <si>
    <t>ITC32</t>
  </si>
  <si>
    <t>Pinhal Litoral (NUTS 2010)</t>
  </si>
  <si>
    <t>PT163</t>
  </si>
  <si>
    <t>Pesaro e Urbino</t>
  </si>
  <si>
    <t>ITI31</t>
  </si>
  <si>
    <t>Slupski (NUTS 2010)</t>
  </si>
  <si>
    <t>PL631</t>
  </si>
  <si>
    <t>Fuerteventura</t>
  </si>
  <si>
    <t>ES704</t>
  </si>
  <si>
    <t>Wiener Umland/Südteil</t>
  </si>
  <si>
    <t>AT127</t>
  </si>
  <si>
    <t>Siena</t>
  </si>
  <si>
    <t>ITI19</t>
  </si>
  <si>
    <t>Jeleniogórski</t>
  </si>
  <si>
    <t>PL515</t>
  </si>
  <si>
    <t>Sassari</t>
  </si>
  <si>
    <t>ITG25</t>
  </si>
  <si>
    <t>Haut-Rhin</t>
  </si>
  <si>
    <t>FR422</t>
  </si>
  <si>
    <t>Walbrzyski</t>
  </si>
  <si>
    <t>PL517</t>
  </si>
  <si>
    <t>Ravenna</t>
  </si>
  <si>
    <t>ITH57</t>
  </si>
  <si>
    <t>Rybnicki</t>
  </si>
  <si>
    <t>PL227</t>
  </si>
  <si>
    <t>Veluwe</t>
  </si>
  <si>
    <t>NL221</t>
  </si>
  <si>
    <t>Oise</t>
  </si>
  <si>
    <t>FR222</t>
  </si>
  <si>
    <t>Bydgosko-Torunski</t>
  </si>
  <si>
    <t>PL613</t>
  </si>
  <si>
    <t>Reggio di Calabria</t>
  </si>
  <si>
    <t>ITF65</t>
  </si>
  <si>
    <t>Val-d'Oise</t>
  </si>
  <si>
    <t>FR108</t>
  </si>
  <si>
    <t>L'Aquila</t>
  </si>
  <si>
    <t>ITF11</t>
  </si>
  <si>
    <t>Pyrénées-Atlantiques</t>
  </si>
  <si>
    <t>FR615</t>
  </si>
  <si>
    <t>Pardubický kraj</t>
  </si>
  <si>
    <t>CZ053</t>
  </si>
  <si>
    <t>Frosinone</t>
  </si>
  <si>
    <t>ITI45</t>
  </si>
  <si>
    <t>Chieti</t>
  </si>
  <si>
    <t>ITF14</t>
  </si>
  <si>
    <t>Byen København</t>
  </si>
  <si>
    <t>DK011</t>
  </si>
  <si>
    <t>Olsztynski</t>
  </si>
  <si>
    <t>PL622</t>
  </si>
  <si>
    <t>Szczecinski (NUTS 2010)</t>
  </si>
  <si>
    <t>PL425</t>
  </si>
  <si>
    <t>Noordoost-Noord-Brabant</t>
  </si>
  <si>
    <t>NL413</t>
  </si>
  <si>
    <t>Twente</t>
  </si>
  <si>
    <t>NL213</t>
  </si>
  <si>
    <t>Região Autónoma da Madeira (PT)</t>
  </si>
  <si>
    <t>PT300</t>
  </si>
  <si>
    <t>PT30</t>
  </si>
  <si>
    <t>Graz</t>
  </si>
  <si>
    <t>AT221</t>
  </si>
  <si>
    <t>Timis</t>
  </si>
  <si>
    <t>RO424</t>
  </si>
  <si>
    <t>Salzburg und Umgebung</t>
  </si>
  <si>
    <t>AT323</t>
  </si>
  <si>
    <t>Reggio nell'Emilia</t>
  </si>
  <si>
    <t>ITH53</t>
  </si>
  <si>
    <t>Taranto</t>
  </si>
  <si>
    <t>ITF43</t>
  </si>
  <si>
    <t>Loire</t>
  </si>
  <si>
    <t>FR715</t>
  </si>
  <si>
    <t>Lubelski</t>
  </si>
  <si>
    <t>PL314</t>
  </si>
  <si>
    <t>Grosseto</t>
  </si>
  <si>
    <t>ITI1A</t>
  </si>
  <si>
    <t>Hajdú-Bihar</t>
  </si>
  <si>
    <t>HU321</t>
  </si>
  <si>
    <t>Kraj Vysocina</t>
  </si>
  <si>
    <t>CZ063</t>
  </si>
  <si>
    <t>Como</t>
  </si>
  <si>
    <t>ITC42</t>
  </si>
  <si>
    <t>Sosnowiecki</t>
  </si>
  <si>
    <t>PL22B</t>
  </si>
  <si>
    <t>Presovský kraj</t>
  </si>
  <si>
    <t>SK041</t>
  </si>
  <si>
    <t>Warszawski wschodni</t>
  </si>
  <si>
    <t>PL129</t>
  </si>
  <si>
    <t>Helsinki-Uusimaa</t>
  </si>
  <si>
    <t>FI1B1</t>
  </si>
  <si>
    <t>Baranya</t>
  </si>
  <si>
    <t>HU231</t>
  </si>
  <si>
    <t>Olbia-Tempio</t>
  </si>
  <si>
    <t>ITG29</t>
  </si>
  <si>
    <t>Ancona</t>
  </si>
  <si>
    <t>ITI32</t>
  </si>
  <si>
    <t>Oststeiermark</t>
  </si>
  <si>
    <t>AT224</t>
  </si>
  <si>
    <t>Miasto Szczecin</t>
  </si>
  <si>
    <t>PL424</t>
  </si>
  <si>
    <t>Podlaskie</t>
  </si>
  <si>
    <t>PL34</t>
  </si>
  <si>
    <t>Teramo</t>
  </si>
  <si>
    <t>ITF12</t>
  </si>
  <si>
    <t>Brindisi</t>
  </si>
  <si>
    <t>ITF44</t>
  </si>
  <si>
    <t>Rheintal-Bodenseegebiet</t>
  </si>
  <si>
    <t>AT342</t>
  </si>
  <si>
    <t>Tiroler Oberland</t>
  </si>
  <si>
    <t>AT334</t>
  </si>
  <si>
    <t>Krakowski</t>
  </si>
  <si>
    <t>PL214</t>
  </si>
  <si>
    <t>Parma</t>
  </si>
  <si>
    <t>ITH52</t>
  </si>
  <si>
    <t>Finistère</t>
  </si>
  <si>
    <t>FR522</t>
  </si>
  <si>
    <t>Midtjylland</t>
  </si>
  <si>
    <t>DK04</t>
  </si>
  <si>
    <t>Aude</t>
  </si>
  <si>
    <t>FR811</t>
  </si>
  <si>
    <t>Ain</t>
  </si>
  <si>
    <t>FR711</t>
  </si>
  <si>
    <t>Dão-Lafões (NUTS 2010)</t>
  </si>
  <si>
    <t>PT165</t>
  </si>
  <si>
    <t>Sarthe</t>
  </si>
  <si>
    <t>FR514</t>
  </si>
  <si>
    <t>Calvados</t>
  </si>
  <si>
    <t>FR251</t>
  </si>
  <si>
    <t>Drôme</t>
  </si>
  <si>
    <t>FR713</t>
  </si>
  <si>
    <t>Guadalajara</t>
  </si>
  <si>
    <t>ES424</t>
  </si>
  <si>
    <t>Gyor-Moson-Sopron</t>
  </si>
  <si>
    <t>HU221</t>
  </si>
  <si>
    <t>Overig Zeeland</t>
  </si>
  <si>
    <t>NL342</t>
  </si>
  <si>
    <t>Wloclawski (NUTS 2010)</t>
  </si>
  <si>
    <t>PL615</t>
  </si>
  <si>
    <t>Meurthe-et-Moselle</t>
  </si>
  <si>
    <t>FR411</t>
  </si>
  <si>
    <t>Alto Minho</t>
  </si>
  <si>
    <t>PT111</t>
  </si>
  <si>
    <t>Médio Tejo (NUTS 2010)</t>
  </si>
  <si>
    <t>PT16C</t>
  </si>
  <si>
    <t>Arnhem/Nijmegen</t>
  </si>
  <si>
    <t>NL226</t>
  </si>
  <si>
    <t>Ferrara</t>
  </si>
  <si>
    <t>ITH56</t>
  </si>
  <si>
    <t>Innsbruck</t>
  </si>
  <si>
    <t>AT332</t>
  </si>
  <si>
    <t>Puy-de-Dôme</t>
  </si>
  <si>
    <t>FR724</t>
  </si>
  <si>
    <t>Innviertel</t>
  </si>
  <si>
    <t>AT311</t>
  </si>
  <si>
    <t>Lezíria do Tejo</t>
  </si>
  <si>
    <t>PT185</t>
  </si>
  <si>
    <t>Bihor</t>
  </si>
  <si>
    <t>RO111</t>
  </si>
  <si>
    <t>Huesca</t>
  </si>
  <si>
    <t>ES241</t>
  </si>
  <si>
    <t>Veszprém</t>
  </si>
  <si>
    <t>HU213</t>
  </si>
  <si>
    <t>Kielecki</t>
  </si>
  <si>
    <t>PL331</t>
  </si>
  <si>
    <t>Noord-Overijssel</t>
  </si>
  <si>
    <t>NL211</t>
  </si>
  <si>
    <t>Maine-et-Loire</t>
  </si>
  <si>
    <t>FR512</t>
  </si>
  <si>
    <t>Banskobystrický kraj</t>
  </si>
  <si>
    <t>SK032</t>
  </si>
  <si>
    <t>Vendée</t>
  </si>
  <si>
    <t>FR515</t>
  </si>
  <si>
    <t>Viterbo</t>
  </si>
  <si>
    <t>ITI41</t>
  </si>
  <si>
    <t>Osrednjeslovenska (NUTS 2010)</t>
  </si>
  <si>
    <t>SI021</t>
  </si>
  <si>
    <t>Avellino</t>
  </si>
  <si>
    <t>ITF34</t>
  </si>
  <si>
    <t>Szabolcs-Szatmár-Bereg</t>
  </si>
  <si>
    <t>HU323</t>
  </si>
  <si>
    <t>Ilfov</t>
  </si>
  <si>
    <t>RO322</t>
  </si>
  <si>
    <t>Somogy</t>
  </si>
  <si>
    <t>HU232</t>
  </si>
  <si>
    <t>Douro (NUTS 2010)</t>
  </si>
  <si>
    <t>PT117</t>
  </si>
  <si>
    <t>Stargardzki (NUTS 2010)</t>
  </si>
  <si>
    <t>PL423</t>
  </si>
  <si>
    <t>Landes</t>
  </si>
  <si>
    <t>FR613</t>
  </si>
  <si>
    <t>Trnavský kraj</t>
  </si>
  <si>
    <t>SK021</t>
  </si>
  <si>
    <t>Agglomeratie Leiden en Bollenstreek</t>
  </si>
  <si>
    <t>NL337</t>
  </si>
  <si>
    <t>Ascoli Piceno</t>
  </si>
  <si>
    <t>ITI34</t>
  </si>
  <si>
    <t>Bács-Kiskun</t>
  </si>
  <si>
    <t>HU331</t>
  </si>
  <si>
    <t>Niederösterreich-Süd</t>
  </si>
  <si>
    <t>AT122</t>
  </si>
  <si>
    <t>Arad</t>
  </si>
  <si>
    <t>RO421</t>
  </si>
  <si>
    <t>Arezzo</t>
  </si>
  <si>
    <t>ITI18</t>
  </si>
  <si>
    <t>Benevento</t>
  </si>
  <si>
    <t>ITF32</t>
  </si>
  <si>
    <t>Zielonogórski</t>
  </si>
  <si>
    <t>PL432</t>
  </si>
  <si>
    <t>Potenza</t>
  </si>
  <si>
    <t>ITF51</t>
  </si>
  <si>
    <t>Zala</t>
  </si>
  <si>
    <t>HU223</t>
  </si>
  <si>
    <t>Kaliski</t>
  </si>
  <si>
    <t>PL416</t>
  </si>
  <si>
    <t>Traunviertel</t>
  </si>
  <si>
    <t>AT315</t>
  </si>
  <si>
    <t>La Spezia</t>
  </si>
  <si>
    <t>ITC34</t>
  </si>
  <si>
    <t>Borsod-Abaúj-Zemplén</t>
  </si>
  <si>
    <t>HU311</t>
  </si>
  <si>
    <t>Midden-Noord-Brabant</t>
  </si>
  <si>
    <t>NL412</t>
  </si>
  <si>
    <t>Agglomeratie Haarlem</t>
  </si>
  <si>
    <t>NL324</t>
  </si>
  <si>
    <t>Siracusa</t>
  </si>
  <si>
    <t>ITG19</t>
  </si>
  <si>
    <t>Pistoia</t>
  </si>
  <si>
    <t>ITI13</t>
  </si>
  <si>
    <t>Imperia</t>
  </si>
  <si>
    <t>ITC31</t>
  </si>
  <si>
    <t>Cuenca</t>
  </si>
  <si>
    <t>ES423</t>
  </si>
  <si>
    <t>Côte-d'Or</t>
  </si>
  <si>
    <t>FR261</t>
  </si>
  <si>
    <t>Novara</t>
  </si>
  <si>
    <t>ITC15</t>
  </si>
  <si>
    <t>Brasov</t>
  </si>
  <si>
    <t>RO122</t>
  </si>
  <si>
    <t>Catanzaro</t>
  </si>
  <si>
    <t>ITF63</t>
  </si>
  <si>
    <t>Entre Douro e Vouga (NUTS 2010)</t>
  </si>
  <si>
    <t>PT116</t>
  </si>
  <si>
    <t>Côtes-d'Armor</t>
  </si>
  <si>
    <t>FR521</t>
  </si>
  <si>
    <t>Waldviertel</t>
  </si>
  <si>
    <t>AT124</t>
  </si>
  <si>
    <t>Alessandria</t>
  </si>
  <si>
    <t>ITC18</t>
  </si>
  <si>
    <t>Poznanski</t>
  </si>
  <si>
    <t>PL418</t>
  </si>
  <si>
    <t>Opolski (NUTS 2010)</t>
  </si>
  <si>
    <t>PL522</t>
  </si>
  <si>
    <t>Tyski</t>
  </si>
  <si>
    <t>PL22C</t>
  </si>
  <si>
    <t>Haskovo</t>
  </si>
  <si>
    <t>BG422</t>
  </si>
  <si>
    <t>Alto Trás-os-Montes (NUTS 2010)</t>
  </si>
  <si>
    <t>PT118</t>
  </si>
  <si>
    <t>Macerata</t>
  </si>
  <si>
    <t>ITI33</t>
  </si>
  <si>
    <t>Saône-et-Loire</t>
  </si>
  <si>
    <t>FR263</t>
  </si>
  <si>
    <t>Trenciansky kraj</t>
  </si>
  <si>
    <t>SK022</t>
  </si>
  <si>
    <t>Prato</t>
  </si>
  <si>
    <t>ITI15</t>
  </si>
  <si>
    <t>Ávila</t>
  </si>
  <si>
    <t>ES411</t>
  </si>
  <si>
    <t>Fejér</t>
  </si>
  <si>
    <t>HU211</t>
  </si>
  <si>
    <t>Zamora</t>
  </si>
  <si>
    <t>ES419</t>
  </si>
  <si>
    <t>Oswiecimski (NUTS 2010)</t>
  </si>
  <si>
    <t>PL216</t>
  </si>
  <si>
    <t>Agrigento</t>
  </si>
  <si>
    <t>ITG14</t>
  </si>
  <si>
    <t>Doubs</t>
  </si>
  <si>
    <t>FR431</t>
  </si>
  <si>
    <t>Oberkärnten</t>
  </si>
  <si>
    <t>AT212</t>
  </si>
  <si>
    <t>Wiener Umland/Nordteil</t>
  </si>
  <si>
    <t>AT126</t>
  </si>
  <si>
    <t>Wroclawski</t>
  </si>
  <si>
    <t>PL518</t>
  </si>
  <si>
    <t>Vas</t>
  </si>
  <si>
    <t>HU222</t>
  </si>
  <si>
    <t>Chelmsko-zamojski</t>
  </si>
  <si>
    <t>PL312</t>
  </si>
  <si>
    <t>Podravska (NUTS 2010)</t>
  </si>
  <si>
    <t>SI012</t>
  </si>
  <si>
    <t>Eure</t>
  </si>
  <si>
    <t>FR231</t>
  </si>
  <si>
    <t>Ragusa</t>
  </si>
  <si>
    <t>ITG18</t>
  </si>
  <si>
    <t>Lot-et-Garonne</t>
  </si>
  <si>
    <t>FR614</t>
  </si>
  <si>
    <t>Sibiu</t>
  </si>
  <si>
    <t>RO126</t>
  </si>
  <si>
    <t>Békés</t>
  </si>
  <si>
    <t>HU332</t>
  </si>
  <si>
    <t>Põhja-Eesti</t>
  </si>
  <si>
    <t>EE001</t>
  </si>
  <si>
    <t>Zilinský kraj</t>
  </si>
  <si>
    <t>SK031</t>
  </si>
  <si>
    <t>Sydjylland</t>
  </si>
  <si>
    <t>DK032</t>
  </si>
  <si>
    <t>Mantova</t>
  </si>
  <si>
    <t>ITC4B</t>
  </si>
  <si>
    <t>West- und Südsteiermark</t>
  </si>
  <si>
    <t>AT225</t>
  </si>
  <si>
    <t>Noord-Limburg</t>
  </si>
  <si>
    <t>NL421</t>
  </si>
  <si>
    <t>Dordogne</t>
  </si>
  <si>
    <t>FR611</t>
  </si>
  <si>
    <t>Østjylland</t>
  </si>
  <si>
    <t>DK042</t>
  </si>
  <si>
    <t>Nitriansky kraj</t>
  </si>
  <si>
    <t>SK023</t>
  </si>
  <si>
    <t>Barletta-Andria-Trani</t>
  </si>
  <si>
    <t>ITF48</t>
  </si>
  <si>
    <t>Ardèche</t>
  </si>
  <si>
    <t>FR712</t>
  </si>
  <si>
    <t>Haute-Vienne</t>
  </si>
  <si>
    <t>FR633</t>
  </si>
  <si>
    <t>Loiret</t>
  </si>
  <si>
    <t>FR246</t>
  </si>
  <si>
    <t>Ruse</t>
  </si>
  <si>
    <t>BG323</t>
  </si>
  <si>
    <t>Sofia</t>
  </si>
  <si>
    <t>BG412</t>
  </si>
  <si>
    <t>Dolj</t>
  </si>
  <si>
    <t>RO411</t>
  </si>
  <si>
    <t>Região Autónoma dos Açores (PT)</t>
  </si>
  <si>
    <t>PT200</t>
  </si>
  <si>
    <t>Alentejo Central (NUTS 2010)</t>
  </si>
  <si>
    <t>PT183</t>
  </si>
  <si>
    <t>Legnicko-Glogowski</t>
  </si>
  <si>
    <t>PL516</t>
  </si>
  <si>
    <t>Elblaski</t>
  </si>
  <si>
    <t>PL621</t>
  </si>
  <si>
    <t>Corse-du-Sud</t>
  </si>
  <si>
    <t>FR831</t>
  </si>
  <si>
    <t>Indre-et-Loire</t>
  </si>
  <si>
    <t>FR244</t>
  </si>
  <si>
    <t>Jász-Nagykun-Szolnok</t>
  </si>
  <si>
    <t>HU322</t>
  </si>
  <si>
    <t>Trieste</t>
  </si>
  <si>
    <t>ITH44</t>
  </si>
  <si>
    <t>Segovia</t>
  </si>
  <si>
    <t>ES416</t>
  </si>
  <si>
    <t>Flevoland</t>
  </si>
  <si>
    <t>NL230</t>
  </si>
  <si>
    <t>NL23</t>
  </si>
  <si>
    <t>Rovigo</t>
  </si>
  <si>
    <t>ITH37</t>
  </si>
  <si>
    <t>Cremona</t>
  </si>
  <si>
    <t>ITC4A</t>
  </si>
  <si>
    <t>Komárom-Esztergom</t>
  </si>
  <si>
    <t>HU212</t>
  </si>
  <si>
    <t>Leszczynski</t>
  </si>
  <si>
    <t>PL417</t>
  </si>
  <si>
    <t>Piotrkowski</t>
  </si>
  <si>
    <t>PL115</t>
  </si>
  <si>
    <t>Massa-Carrara</t>
  </si>
  <si>
    <t>ITI11</t>
  </si>
  <si>
    <t>Manche</t>
  </si>
  <si>
    <t>FR252</t>
  </si>
  <si>
    <t>Pazardzhik</t>
  </si>
  <si>
    <t>BG423</t>
  </si>
  <si>
    <t>Baixo Alentejo</t>
  </si>
  <si>
    <t>PT184</t>
  </si>
  <si>
    <t>Ostrolecko-siedlecki (NUTS 2010)</t>
  </si>
  <si>
    <t>PL122</t>
  </si>
  <si>
    <t>Somme</t>
  </si>
  <si>
    <t>FR223</t>
  </si>
  <si>
    <t>Aisne</t>
  </si>
  <si>
    <t>FR221</t>
  </si>
  <si>
    <t>Marne</t>
  </si>
  <si>
    <t>FR213</t>
  </si>
  <si>
    <t>Ciechanowsko-plocki (NUTS 2010)</t>
  </si>
  <si>
    <t>PL121</t>
  </si>
  <si>
    <t>Vienne</t>
  </si>
  <si>
    <t>FR534</t>
  </si>
  <si>
    <t>Alba</t>
  </si>
  <si>
    <t>RO121</t>
  </si>
  <si>
    <t>Sieradzki</t>
  </si>
  <si>
    <t>PL116</t>
  </si>
  <si>
    <t>Dobrich</t>
  </si>
  <si>
    <t>BG332</t>
  </si>
  <si>
    <t>Czestochowski</t>
  </si>
  <si>
    <t>PL224</t>
  </si>
  <si>
    <t>Gliwicki</t>
  </si>
  <si>
    <t>PL229</t>
  </si>
  <si>
    <t>Tarn</t>
  </si>
  <si>
    <t>FR627</t>
  </si>
  <si>
    <t>Guyane (NUTS 2010)</t>
  </si>
  <si>
    <t>FR930</t>
  </si>
  <si>
    <t>Stara Zagora</t>
  </si>
  <si>
    <t>BG344</t>
  </si>
  <si>
    <t>Prahova</t>
  </si>
  <si>
    <t>RO316</t>
  </si>
  <si>
    <t>Gorzowski</t>
  </si>
  <si>
    <t>PL431</t>
  </si>
  <si>
    <t>Haute-Corse</t>
  </si>
  <si>
    <t>FR832</t>
  </si>
  <si>
    <t>Krosnienski</t>
  </si>
  <si>
    <t>PL323</t>
  </si>
  <si>
    <t>Gabrovo</t>
  </si>
  <si>
    <t>BG322</t>
  </si>
  <si>
    <t>Östliche Obersteiermark</t>
  </si>
  <si>
    <t>AT223</t>
  </si>
  <si>
    <t>Matera</t>
  </si>
  <si>
    <t>ITF52</t>
  </si>
  <si>
    <t>Kardzhali</t>
  </si>
  <si>
    <t>BG425</t>
  </si>
  <si>
    <t>Alto Alentejo (NUTS 2010)</t>
  </si>
  <si>
    <t>PT182</t>
  </si>
  <si>
    <t>Radomski</t>
  </si>
  <si>
    <t>PL128</t>
  </si>
  <si>
    <t>Noord-Friesland</t>
  </si>
  <si>
    <t>NL121</t>
  </si>
  <si>
    <t>Cher</t>
  </si>
  <si>
    <t>FR241</t>
  </si>
  <si>
    <t>Vosges</t>
  </si>
  <si>
    <t>FR414</t>
  </si>
  <si>
    <t>Belluno</t>
  </si>
  <si>
    <t>ITH33</t>
  </si>
  <si>
    <t>Aveyron</t>
  </si>
  <si>
    <t>FR622</t>
  </si>
  <si>
    <t>Bytomski</t>
  </si>
  <si>
    <t>PL228</t>
  </si>
  <si>
    <t>Alpes-de-Haute-Provence</t>
  </si>
  <si>
    <t>FR821</t>
  </si>
  <si>
    <t>Koninski</t>
  </si>
  <si>
    <t>PL414</t>
  </si>
  <si>
    <t>Achterhoek</t>
  </si>
  <si>
    <t>NL225</t>
  </si>
  <si>
    <t>Piacenza</t>
  </si>
  <si>
    <t>ITH51</t>
  </si>
  <si>
    <t>Vest- og Sydsjælland</t>
  </si>
  <si>
    <t>DK022</t>
  </si>
  <si>
    <t>Bludenz-Bregenzer Wald</t>
  </si>
  <si>
    <t>AT341</t>
  </si>
  <si>
    <t>Lecco</t>
  </si>
  <si>
    <t>ITC43</t>
  </si>
  <si>
    <t>Menorca</t>
  </si>
  <si>
    <t>ES533</t>
  </si>
  <si>
    <t>Bacau</t>
  </si>
  <si>
    <t>RO211</t>
  </si>
  <si>
    <t>Caltanissetta</t>
  </si>
  <si>
    <t>ITG15</t>
  </si>
  <si>
    <t>Teruel</t>
  </si>
  <si>
    <t>ES242</t>
  </si>
  <si>
    <t>Tarn-et-Garonne</t>
  </si>
  <si>
    <t>FR628</t>
  </si>
  <si>
    <t>Hautes-Pyrénées</t>
  </si>
  <si>
    <t>FR626</t>
  </si>
  <si>
    <t>Nordjylland</t>
  </si>
  <si>
    <t>DK050</t>
  </si>
  <si>
    <t>DK05</t>
  </si>
  <si>
    <t>Kosický kraj</t>
  </si>
  <si>
    <t>SK042</t>
  </si>
  <si>
    <t>Lódzki</t>
  </si>
  <si>
    <t>PL114</t>
  </si>
  <si>
    <t>Tarnobrzeski</t>
  </si>
  <si>
    <t>PL326</t>
  </si>
  <si>
    <t>Yonne</t>
  </si>
  <si>
    <t>FR264</t>
  </si>
  <si>
    <t>Palencia</t>
  </si>
  <si>
    <t>ES414</t>
  </si>
  <si>
    <t>Hunedoara</t>
  </si>
  <si>
    <t>RO423</t>
  </si>
  <si>
    <t>Pordenone</t>
  </si>
  <si>
    <t>ITH41</t>
  </si>
  <si>
    <t>Hautes-Alpes</t>
  </si>
  <si>
    <t>FR822</t>
  </si>
  <si>
    <t>Rzeszowski</t>
  </si>
  <si>
    <t>PL325</t>
  </si>
  <si>
    <t>Alkmaar en omgeving</t>
  </si>
  <si>
    <t>NL322</t>
  </si>
  <si>
    <t>Corrèze</t>
  </si>
  <si>
    <t>FR631</t>
  </si>
  <si>
    <t>Shumen</t>
  </si>
  <si>
    <t>BG333</t>
  </si>
  <si>
    <t>Fermo</t>
  </si>
  <si>
    <t>ITI35</t>
  </si>
  <si>
    <t>Midden-Limburg</t>
  </si>
  <si>
    <t>NL422</t>
  </si>
  <si>
    <t>Oost-Zuid-Holland</t>
  </si>
  <si>
    <t>NL338</t>
  </si>
  <si>
    <t>Pulawski</t>
  </si>
  <si>
    <t>PL315</t>
  </si>
  <si>
    <t>Charente</t>
  </si>
  <si>
    <t>FR531</t>
  </si>
  <si>
    <t>Sliven</t>
  </si>
  <si>
    <t>BG342</t>
  </si>
  <si>
    <t>Unterkärnten</t>
  </si>
  <si>
    <t>AT213</t>
  </si>
  <si>
    <t>Starogardzki (NUTS 2010)</t>
  </si>
  <si>
    <t>PL635</t>
  </si>
  <si>
    <t>Terni</t>
  </si>
  <si>
    <t>ITI22</t>
  </si>
  <si>
    <t>Zuidoost-Friesland</t>
  </si>
  <si>
    <t>NL123</t>
  </si>
  <si>
    <t>Fyn</t>
  </si>
  <si>
    <t>DK031</t>
  </si>
  <si>
    <t>Veliko Tarnovo</t>
  </si>
  <si>
    <t>BG321</t>
  </si>
  <si>
    <t>Verbano-Cusio-Ossola</t>
  </si>
  <si>
    <t>ITC14</t>
  </si>
  <si>
    <t>Grudziadzki (NUTS 2010)</t>
  </si>
  <si>
    <t>PL614</t>
  </si>
  <si>
    <t>Crotone</t>
  </si>
  <si>
    <t>ITF62</t>
  </si>
  <si>
    <t>La Palma</t>
  </si>
  <si>
    <t>ES707</t>
  </si>
  <si>
    <t>Lodi</t>
  </si>
  <si>
    <t>ITC49</t>
  </si>
  <si>
    <t>Savinjska (NUTS 2010)</t>
  </si>
  <si>
    <t>SI014</t>
  </si>
  <si>
    <t>Delft en Westland</t>
  </si>
  <si>
    <t>NL333</t>
  </si>
  <si>
    <t>Heves</t>
  </si>
  <si>
    <t>HU312</t>
  </si>
  <si>
    <t>Ariège</t>
  </si>
  <si>
    <t>FR621</t>
  </si>
  <si>
    <t>Nyski (NUTS 2010)</t>
  </si>
  <si>
    <t>PL521</t>
  </si>
  <si>
    <t>Pinhal Interior Norte (NUTS 2010)</t>
  </si>
  <si>
    <t>PT164</t>
  </si>
  <si>
    <t>Maramures</t>
  </si>
  <si>
    <t>RO114</t>
  </si>
  <si>
    <t>Gorenjska (NUTS 2010)</t>
  </si>
  <si>
    <t>SI022</t>
  </si>
  <si>
    <t>Alentejo Litoral</t>
  </si>
  <si>
    <t>PT181</t>
  </si>
  <si>
    <t>Mostviertel-Eisenwurzen</t>
  </si>
  <si>
    <t>AT121</t>
  </si>
  <si>
    <t>Asti</t>
  </si>
  <si>
    <t>ITC17</t>
  </si>
  <si>
    <t>Lot</t>
  </si>
  <si>
    <t>FR625</t>
  </si>
  <si>
    <t>Arges</t>
  </si>
  <si>
    <t>RO311</t>
  </si>
  <si>
    <t>Galati</t>
  </si>
  <si>
    <t>RO224</t>
  </si>
  <si>
    <t>Dâmbovita</t>
  </si>
  <si>
    <t>RO313</t>
  </si>
  <si>
    <t>Ardennes</t>
  </si>
  <si>
    <t>FR211</t>
  </si>
  <si>
    <t>Aube</t>
  </si>
  <si>
    <t>FR212</t>
  </si>
  <si>
    <t>Sandomiersko-jedrzejowski</t>
  </si>
  <si>
    <t>PL332</t>
  </si>
  <si>
    <t>Steyr-Kirchdorf</t>
  </si>
  <si>
    <t>AT314</t>
  </si>
  <si>
    <t>Obalno-kraska (NUTS 2010)</t>
  </si>
  <si>
    <t>SI024</t>
  </si>
  <si>
    <t>Bialostocki</t>
  </si>
  <si>
    <t>PL343</t>
  </si>
  <si>
    <t>Eure-et-Loir</t>
  </si>
  <si>
    <t>FR242</t>
  </si>
  <si>
    <t>Sondrio</t>
  </si>
  <si>
    <t>ITC44</t>
  </si>
  <si>
    <t>Smolyan</t>
  </si>
  <si>
    <t>BG424</t>
  </si>
  <si>
    <t>Nordburgenland</t>
  </si>
  <si>
    <t>AT112</t>
  </si>
  <si>
    <t>Kop van Noord-Holland</t>
  </si>
  <si>
    <t>NL321</t>
  </si>
  <si>
    <t>Valle d'Aosta/Vallée d'Aoste</t>
  </si>
  <si>
    <t>ITC20</t>
  </si>
  <si>
    <t>Tolna</t>
  </si>
  <si>
    <t>HU233</t>
  </si>
  <si>
    <t>Vercelli</t>
  </si>
  <si>
    <t>ITC12</t>
  </si>
  <si>
    <t>Oristano</t>
  </si>
  <si>
    <t>ITG28</t>
  </si>
  <si>
    <t>Zuidwest-Gelderland</t>
  </si>
  <si>
    <t>NL224</t>
  </si>
  <si>
    <t>Biella</t>
  </si>
  <si>
    <t>ITC13</t>
  </si>
  <si>
    <t>Pleven</t>
  </si>
  <si>
    <t>BG314</t>
  </si>
  <si>
    <t>Liezen</t>
  </si>
  <si>
    <t>AT222</t>
  </si>
  <si>
    <t>Allier</t>
  </si>
  <si>
    <t>FR721</t>
  </si>
  <si>
    <t>Kyustendil</t>
  </si>
  <si>
    <t>BG415</t>
  </si>
  <si>
    <t>Westliche Obersteiermark</t>
  </si>
  <si>
    <t>AT226</t>
  </si>
  <si>
    <t>Pilski</t>
  </si>
  <si>
    <t>PL411</t>
  </si>
  <si>
    <t>Københavns omegn</t>
  </si>
  <si>
    <t>DK012</t>
  </si>
  <si>
    <t>Nuoro</t>
  </si>
  <si>
    <t>ITG26</t>
  </si>
  <si>
    <t>Suceava</t>
  </si>
  <si>
    <t>RO215</t>
  </si>
  <si>
    <t>Beira Interior Norte (NUTS 2010)</t>
  </si>
  <si>
    <t>PT168</t>
  </si>
  <si>
    <t>Skierniewicki</t>
  </si>
  <si>
    <t>PL117</t>
  </si>
  <si>
    <t>Gorizia</t>
  </si>
  <si>
    <t>ITH43</t>
  </si>
  <si>
    <t>Nordsjælland</t>
  </si>
  <si>
    <t>DK013</t>
  </si>
  <si>
    <t>Het Gooi en Vechtstreek</t>
  </si>
  <si>
    <t>NL327</t>
  </si>
  <si>
    <t>Overig Groningen</t>
  </si>
  <si>
    <t>NL113</t>
  </si>
  <si>
    <t>Deux-Sèvres</t>
  </si>
  <si>
    <t>FR533</t>
  </si>
  <si>
    <t>Jura</t>
  </si>
  <si>
    <t>FR432</t>
  </si>
  <si>
    <t>Elcki</t>
  </si>
  <si>
    <t>PL623</t>
  </si>
  <si>
    <t>Pernik</t>
  </si>
  <si>
    <t>BG414</t>
  </si>
  <si>
    <t>Rieti</t>
  </si>
  <si>
    <t>ITI42</t>
  </si>
  <si>
    <t>Nièvre</t>
  </si>
  <si>
    <t>FR262</t>
  </si>
  <si>
    <t>Carbonia-Iglesias</t>
  </si>
  <si>
    <t>ITG2C</t>
  </si>
  <si>
    <t>Haute-Loire</t>
  </si>
  <si>
    <t>FR723</t>
  </si>
  <si>
    <t>Satu Mare</t>
  </si>
  <si>
    <t>RO115</t>
  </si>
  <si>
    <t>Bistrita-Nasaud</t>
  </si>
  <si>
    <t>RO112</t>
  </si>
  <si>
    <t>Przemyski</t>
  </si>
  <si>
    <t>PL324</t>
  </si>
  <si>
    <t>IJmond</t>
  </si>
  <si>
    <t>NL323</t>
  </si>
  <si>
    <t>Orne</t>
  </si>
  <si>
    <t>FR253</t>
  </si>
  <si>
    <t>Mures</t>
  </si>
  <si>
    <t>RO125</t>
  </si>
  <si>
    <t>Lovech</t>
  </si>
  <si>
    <t>BG315</t>
  </si>
  <si>
    <t>Pirkanmaa</t>
  </si>
  <si>
    <t>FI197</t>
  </si>
  <si>
    <t>Soria</t>
  </si>
  <si>
    <t>ES417</t>
  </si>
  <si>
    <t>Lomzynski</t>
  </si>
  <si>
    <t>PL344</t>
  </si>
  <si>
    <t>Loir-et-Cher</t>
  </si>
  <si>
    <t>FR245</t>
  </si>
  <si>
    <t>Zuidoost-Drenthe</t>
  </si>
  <si>
    <t>NL132</t>
  </si>
  <si>
    <t>Cova da Beira (NUTS 2010)</t>
  </si>
  <si>
    <t>PT16A</t>
  </si>
  <si>
    <t>Goriska (NUTS 2010)</t>
  </si>
  <si>
    <t>SI023</t>
  </si>
  <si>
    <t>Vibo Valentia</t>
  </si>
  <si>
    <t>ITF64</t>
  </si>
  <si>
    <t>Mühlviertel</t>
  </si>
  <si>
    <t>AT313</t>
  </si>
  <si>
    <t>Zuidoost-Zuid-Holland</t>
  </si>
  <si>
    <t>NL33A</t>
  </si>
  <si>
    <t>Braila</t>
  </si>
  <si>
    <t>RO221</t>
  </si>
  <si>
    <t>Tarnowski</t>
  </si>
  <si>
    <t>PL217</t>
  </si>
  <si>
    <t>Gers</t>
  </si>
  <si>
    <t>FR624</t>
  </si>
  <si>
    <t>Außerfern</t>
  </si>
  <si>
    <t>AT331</t>
  </si>
  <si>
    <t>Lõuna-Eesti</t>
  </si>
  <si>
    <t>EE008</t>
  </si>
  <si>
    <t>Indre</t>
  </si>
  <si>
    <t>FR243</t>
  </si>
  <si>
    <t>Vestjylland</t>
  </si>
  <si>
    <t>DK041</t>
  </si>
  <si>
    <t>Sankt Pölten</t>
  </si>
  <si>
    <t>AT123</t>
  </si>
  <si>
    <t>Osttirol</t>
  </si>
  <si>
    <t>AT333</t>
  </si>
  <si>
    <t>Vratsa</t>
  </si>
  <si>
    <t>BG313</t>
  </si>
  <si>
    <t>Haute-Saône</t>
  </si>
  <si>
    <t>FR433</t>
  </si>
  <si>
    <t>Nógrád</t>
  </si>
  <si>
    <t>HU313</t>
  </si>
  <si>
    <t>Enna</t>
  </si>
  <si>
    <t>ITG16</t>
  </si>
  <si>
    <t>Ceuta (ES)</t>
  </si>
  <si>
    <t>ES630</t>
  </si>
  <si>
    <t>Beira Interior Sul (NUTS 2010)</t>
  </si>
  <si>
    <t>PT169</t>
  </si>
  <si>
    <t>Vidin</t>
  </si>
  <si>
    <t>BG311</t>
  </si>
  <si>
    <t>Isernia</t>
  </si>
  <si>
    <t>ITF21</t>
  </si>
  <si>
    <t>Zuidwest-Overijssel</t>
  </si>
  <si>
    <t>NL212</t>
  </si>
  <si>
    <t>Botosani</t>
  </si>
  <si>
    <t>RO212</t>
  </si>
  <si>
    <t>Noord-Drenthe</t>
  </si>
  <si>
    <t>NL131</t>
  </si>
  <si>
    <t>Olt</t>
  </si>
  <si>
    <t>RO414</t>
  </si>
  <si>
    <t>Suwalski</t>
  </si>
  <si>
    <t>PL345</t>
  </si>
  <si>
    <t>Meuse</t>
  </si>
  <si>
    <t>FR412</t>
  </si>
  <si>
    <t>Pomurska (NUTS 2010)</t>
  </si>
  <si>
    <t>SI011</t>
  </si>
  <si>
    <t>Zeeuwsch-Vlaanderen</t>
  </si>
  <si>
    <t>NL341</t>
  </si>
  <si>
    <t>Zaanstreek</t>
  </si>
  <si>
    <t>NL325</t>
  </si>
  <si>
    <t>Creuse</t>
  </si>
  <si>
    <t>FR632</t>
  </si>
  <si>
    <t>Neamt</t>
  </si>
  <si>
    <t>RO214</t>
  </si>
  <si>
    <t>Bialski</t>
  </si>
  <si>
    <t>PL311</t>
  </si>
  <si>
    <t>Varsinais-Suomi</t>
  </si>
  <si>
    <t>FI1C1</t>
  </si>
  <si>
    <t>Mayenne</t>
  </si>
  <si>
    <t>FR513</t>
  </si>
  <si>
    <t>Yambol</t>
  </si>
  <si>
    <t>BG343</t>
  </si>
  <si>
    <t>Ogliastra</t>
  </si>
  <si>
    <t>ITG2A</t>
  </si>
  <si>
    <t>Silistra</t>
  </si>
  <si>
    <t>BG325</t>
  </si>
  <si>
    <t>Melilla (ES)</t>
  </si>
  <si>
    <t>ES640</t>
  </si>
  <si>
    <t>Ciudad Autónoma de Melilla (ES)</t>
  </si>
  <si>
    <t>ES64</t>
  </si>
  <si>
    <t>Caras-Severin</t>
  </si>
  <si>
    <t>RO422</t>
  </si>
  <si>
    <t>Vâlcea</t>
  </si>
  <si>
    <t>RO415</t>
  </si>
  <si>
    <t>Giurgiu</t>
  </si>
  <si>
    <t>RO314</t>
  </si>
  <si>
    <t>Harghita</t>
  </si>
  <si>
    <t>RO124</t>
  </si>
  <si>
    <t>Medio Campidano</t>
  </si>
  <si>
    <t>ITG2B</t>
  </si>
  <si>
    <t>Tulcea</t>
  </si>
  <si>
    <t>RO225</t>
  </si>
  <si>
    <t>Cantal</t>
  </si>
  <si>
    <t>FR722</t>
  </si>
  <si>
    <t>Montana</t>
  </si>
  <si>
    <t>BG312</t>
  </si>
  <si>
    <t>Lääne-Eesti</t>
  </si>
  <si>
    <t>EE004</t>
  </si>
  <si>
    <t>Haute-Marne</t>
  </si>
  <si>
    <t>FR214</t>
  </si>
  <si>
    <t>Østsjælland</t>
  </si>
  <si>
    <t>DK021</t>
  </si>
  <si>
    <t>Razgrad</t>
  </si>
  <si>
    <t>BG324</t>
  </si>
  <si>
    <t>Buzau</t>
  </si>
  <si>
    <t>RO222</t>
  </si>
  <si>
    <t>Oost-Groningen</t>
  </si>
  <si>
    <t>NL111</t>
  </si>
  <si>
    <t>Gorj</t>
  </si>
  <si>
    <t>RO412</t>
  </si>
  <si>
    <t>Lozère</t>
  </si>
  <si>
    <t>FR814</t>
  </si>
  <si>
    <t>Vrancea</t>
  </si>
  <si>
    <t>RO226</t>
  </si>
  <si>
    <t>Targovishte</t>
  </si>
  <si>
    <t>BG334</t>
  </si>
  <si>
    <t>Pohjois-Pohjanmaa</t>
  </si>
  <si>
    <t>FI1D6</t>
  </si>
  <si>
    <t>Jugovzhodna Slovenija (NUTS 2010)</t>
  </si>
  <si>
    <t>SI017</t>
  </si>
  <si>
    <t>Weinviertel</t>
  </si>
  <si>
    <t>AT125</t>
  </si>
  <si>
    <t>Spodnjeposavska (NUTS 2010)</t>
  </si>
  <si>
    <t>SI016</t>
  </si>
  <si>
    <t>Zuidwest-Friesland</t>
  </si>
  <si>
    <t>NL122</t>
  </si>
  <si>
    <t>Calarasi</t>
  </si>
  <si>
    <t>RO312</t>
  </si>
  <si>
    <t>Territoire de Belfort</t>
  </si>
  <si>
    <t>FR434</t>
  </si>
  <si>
    <t>La Gomera</t>
  </si>
  <si>
    <t>ES706</t>
  </si>
  <si>
    <t>Lappi</t>
  </si>
  <si>
    <t>FI1D7</t>
  </si>
  <si>
    <t>Päijät-Häme</t>
  </si>
  <si>
    <t>FI1C3</t>
  </si>
  <si>
    <t>Teleorman</t>
  </si>
  <si>
    <t>RO317</t>
  </si>
  <si>
    <t>Vaslui</t>
  </si>
  <si>
    <t>RO216</t>
  </si>
  <si>
    <t>Kymenlaakso</t>
  </si>
  <si>
    <t>FI1C4</t>
  </si>
  <si>
    <t>Etelä-Pohjanmaa</t>
  </si>
  <si>
    <t>FI194</t>
  </si>
  <si>
    <t>Zuidwest-Drenthe</t>
  </si>
  <si>
    <t>NL133</t>
  </si>
  <si>
    <t>Keski-Suomi</t>
  </si>
  <si>
    <t>FI193</t>
  </si>
  <si>
    <t>Covasna</t>
  </si>
  <si>
    <t>RO123</t>
  </si>
  <si>
    <t>Pohjois-Savo</t>
  </si>
  <si>
    <t>FI1D2</t>
  </si>
  <si>
    <t>Serra da Estrela (NUTS 2010)</t>
  </si>
  <si>
    <t>PT167</t>
  </si>
  <si>
    <t>Koroska (NUTS 2010)</t>
  </si>
  <si>
    <t>SI013</t>
  </si>
  <si>
    <t>Etelä-Karjala</t>
  </si>
  <si>
    <t>FI1C5</t>
  </si>
  <si>
    <t>El Hierro</t>
  </si>
  <si>
    <t>ES703</t>
  </si>
  <si>
    <t>Bornholm</t>
  </si>
  <si>
    <t>DK014</t>
  </si>
  <si>
    <t>Ialomita</t>
  </si>
  <si>
    <t>RO315</t>
  </si>
  <si>
    <t>Salaj</t>
  </si>
  <si>
    <t>RO116</t>
  </si>
  <si>
    <t>Etelä-Savo</t>
  </si>
  <si>
    <t>FI1D1</t>
  </si>
  <si>
    <t>Pohjanmaa</t>
  </si>
  <si>
    <t>FI195</t>
  </si>
  <si>
    <t>Notranjsko-kraska (NUTS 2010)</t>
  </si>
  <si>
    <t>SI018</t>
  </si>
  <si>
    <t>Satakunta</t>
  </si>
  <si>
    <t>FI196</t>
  </si>
  <si>
    <t>Kesk-Eesti</t>
  </si>
  <si>
    <t>EE006</t>
  </si>
  <si>
    <t>Mehedinti</t>
  </si>
  <si>
    <t>RO413</t>
  </si>
  <si>
    <t>Pinhal Interior Sul (NUTS 2010)</t>
  </si>
  <si>
    <t>PT166</t>
  </si>
  <si>
    <t>Zasavska (NUTS 2010)</t>
  </si>
  <si>
    <t>SI015</t>
  </si>
  <si>
    <t>Kanta-Häme</t>
  </si>
  <si>
    <t>FI1C2</t>
  </si>
  <si>
    <t>Pohjois-Karjala</t>
  </si>
  <si>
    <t>FI1D3</t>
  </si>
  <si>
    <t>Kirde-Eesti</t>
  </si>
  <si>
    <t>EE007</t>
  </si>
  <si>
    <t>Lungau</t>
  </si>
  <si>
    <t>AT321</t>
  </si>
  <si>
    <t>Delfzijl en omgeving</t>
  </si>
  <si>
    <t>NL112</t>
  </si>
  <si>
    <t>Keski-Pohjanmaa</t>
  </si>
  <si>
    <t>FI1D5</t>
  </si>
  <si>
    <t>Kainuu</t>
  </si>
  <si>
    <t>FI1D4</t>
  </si>
  <si>
    <t>Åland</t>
  </si>
  <si>
    <t>FI200</t>
  </si>
  <si>
    <t>GEO(L)/TIME</t>
  </si>
  <si>
    <t>GEO</t>
  </si>
  <si>
    <t>Number</t>
  </si>
  <si>
    <t>UNIT</t>
  </si>
  <si>
    <t>Accommodation and food service activities</t>
  </si>
  <si>
    <t>Number of persons employed in the population of births in t</t>
  </si>
  <si>
    <t>Business demography and high growth enterprise by NACE Rev. 2 and NUTS 3 regions  [bd_hgnace2_r3]</t>
  </si>
  <si>
    <t>Figure 4: Variation in the number of high-growth enterprises (10 % employment growth or more) at NUTS level 3, by country, 2008–10 (¹)</t>
  </si>
  <si>
    <t>(¹) NACE Rev. 2 (section B to S, excluding section O and group K642).</t>
  </si>
  <si>
    <t>(²) Denmark does not have any non-coastal area.</t>
  </si>
  <si>
    <t>Table 4: Number of bed-places in coastal areas, by country, 2012–14 (¹)</t>
  </si>
  <si>
    <t>Figure 6: Nights spent at tourist accommodation establishments in coastal areas, by country, 2013 (¹)</t>
  </si>
  <si>
    <t>Figure 7: Share of nights spent at tourist accommodation establishments in coastal areas, by country, 2013 (¹)</t>
  </si>
  <si>
    <t>Figure 8: Number of employed persons in the accommodation and food services sectors (NACE Rev. 2), by coastal and landlocked countries, 2008–14</t>
  </si>
  <si>
    <t>http://appsso.eurostat.ec.europa.eu/nui/show.do?query=BOOKMARK_DS-280765_QID_-3069D7FB_UID_-3F171EB0&amp;layout=TIME,C,X,0;GEO,L,Y,0;INDIC_DE,L,Z,0;TERRTYPO,L,Z,1;INDICATORS,C,Z,2;&amp;zSelection=DS-280765INDICATORS,OBS_FLAG;DS-280765INDIC_DE,JAN;DS-280765TERRTYPO,CST_R;&amp;rankName1=INDICATORS_1_2_-1_2&amp;rankName2=TERRTYPO_1_2_-1_2&amp;rankName3=INDIC-D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</si>
  <si>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-054722_QID_-231B7A28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</si>
  <si>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(2005 = 100)</t>
  </si>
  <si>
    <t>http://appsso.eurostat.ec.europa.eu/nui/show.do?query=BOOKMARK_DS-053312_QID_98FFCE_UID_-3F171EB0&amp;layout=TIME,C,X,0;GEO,L,Y,0;SEX,L,Z,0;INDIC_EM,L,Z,1;INDICATORS,C,Z,2;&amp;zSelection=DS-053312INDIC_EM,EMP_LFS;DS-053312INDICATORS,OBS_FLAG;DS-053312SEX,T;&amp;rankName1=INDICATORS_1_2_-1_2&amp;rankName2=SEX_1_2_-1_2&amp;rankName3=INDIC-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</si>
  <si>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mare_lfe3emprt and lfsi_emp_a)</t>
    </r>
  </si>
  <si>
    <t>http://appsso.eurostat.ec.europa.eu/nui/show.do?query=BOOKMARK_DS-414931_QID_-3664E584_UID_-3F171EB0&amp;layout=TIME,C,X,0;GEO,L,Y,0;SEX,L,Z,0;AGE,L,Z,1;TERRTYPO,L,Z,2;UNIT,L,Z,3;INDICATORS,C,Z,4;&amp;zSelection=DS-414931AGE,Y15-64;DS-414931UNIT,RT;DS-414931SEX,T;DS-414931INDICATORS,OBS_FLAG;DS-414931TERRTYPO,CST_R;&amp;rankName1=UNIT_1_2_-1_2&amp;rankName2=AGE_1_2_-1_2&amp;rankName3=INDICATORS_1_2_-1_2&amp;rankName4=TERRTYPO_1_2_-1_2&amp;rankName5=SEX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</si>
  <si>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3: Employment rates of the population (aged 15 to 64), by country, 2005, 2010 and 2014 (¹)</t>
  </si>
  <si>
    <t>(²) No data for 2013; 2014 data instead.</t>
  </si>
  <si>
    <t>86.9 (²)</t>
  </si>
  <si>
    <t>50.0 (²)</t>
  </si>
  <si>
    <t>Country</t>
  </si>
  <si>
    <t xml:space="preserve">                                                                                                                                                       </t>
  </si>
  <si>
    <t>Figure 14: Annual growth rates of ship building and repairing (NACE Rev. 2 activities), EU-28, 2005–14</t>
  </si>
  <si>
    <t>Figure 15: Production in main maritime industry NACE Rev. 2 activities, EU-28, 2005–14</t>
  </si>
  <si>
    <t>Figure 16: Production in ship building and repairing (NACE Rev. 2 activities), EU-28, 2005–14</t>
  </si>
  <si>
    <t>Figure 17: Production value of the maritime manufacturing sector by main NACE Rev. 2 activities, EU-28, 2008–13</t>
  </si>
  <si>
    <t>Figure 18: Value added of the maritime manufacturing sector by main NACE Rev. 2 activities, by country, 2012 (¹)(²)</t>
  </si>
  <si>
    <t>Figure 19: Number of enterprises in the maritime manufacturing sector by main NACE Rev. 2 activities, by country, 2012 (¹)</t>
  </si>
  <si>
    <t>Figure 20: Processing and preserving of fish, crustaceans and molluscs, EU-28, 2005–14</t>
  </si>
  <si>
    <t>Figure 21: Value added of processing and preserving of fish, crustaceans and molluscs, by country, 2012 (¹)</t>
  </si>
  <si>
    <t>Figure 22: Catches in volume, EU-27, 2004–13</t>
  </si>
  <si>
    <t>Figure 23: Aquaculture production, EU-28, 2003–12</t>
  </si>
  <si>
    <t>Figure 24: Aquaculture production in marine areas, by country, 2012 (¹)(²)</t>
  </si>
  <si>
    <t>Relative share of ccommodation and food service activities</t>
  </si>
  <si>
    <t>Wholesale and retail trade; repair of motor vehicles and motorcycles</t>
  </si>
  <si>
    <t>Transportation and storage</t>
  </si>
  <si>
    <t>Financial and insurance activities; real estate activities except activities of holding companies</t>
  </si>
  <si>
    <t>Education; human health and social work activities</t>
  </si>
  <si>
    <t>Arts, entertainment and recreation; other service activities</t>
  </si>
  <si>
    <t>total</t>
  </si>
  <si>
    <t>SK01</t>
  </si>
  <si>
    <t>SK04</t>
  </si>
  <si>
    <t>Východné Slovensko</t>
  </si>
  <si>
    <t>SK02</t>
  </si>
  <si>
    <t>Západné Slovensko</t>
  </si>
  <si>
    <t>SK03</t>
  </si>
  <si>
    <t>Stredné Slovensko</t>
  </si>
  <si>
    <t>PL33</t>
  </si>
  <si>
    <t>Swietokrzyskie</t>
  </si>
  <si>
    <t>PL41</t>
  </si>
  <si>
    <t>Wielkopolskie</t>
  </si>
  <si>
    <t>PL12</t>
  </si>
  <si>
    <t>Mazowieckie</t>
  </si>
  <si>
    <t>PL32</t>
  </si>
  <si>
    <t>Podkarpackie</t>
  </si>
  <si>
    <t>PL43</t>
  </si>
  <si>
    <t>Lubuskie</t>
  </si>
  <si>
    <t>EE00</t>
  </si>
  <si>
    <t>Eesti</t>
  </si>
  <si>
    <t>PL61</t>
  </si>
  <si>
    <t>Kujawsko-Pomorskie</t>
  </si>
  <si>
    <t>FR10</t>
  </si>
  <si>
    <t>Île de France</t>
  </si>
  <si>
    <t>PL11</t>
  </si>
  <si>
    <t>Lódzkie</t>
  </si>
  <si>
    <t>PL22</t>
  </si>
  <si>
    <t>Slaskie</t>
  </si>
  <si>
    <t>RO42</t>
  </si>
  <si>
    <t>Vest</t>
  </si>
  <si>
    <t>PL62</t>
  </si>
  <si>
    <t>Warminsko-Mazurskie</t>
  </si>
  <si>
    <t>PL51</t>
  </si>
  <si>
    <t>Dolnoslaskie</t>
  </si>
  <si>
    <t>RO41</t>
  </si>
  <si>
    <t>Sud-Vest Oltenia</t>
  </si>
  <si>
    <t>CZ01</t>
  </si>
  <si>
    <t>Praha</t>
  </si>
  <si>
    <t>PL21</t>
  </si>
  <si>
    <t>Malopolskie</t>
  </si>
  <si>
    <t>CZ02</t>
  </si>
  <si>
    <t>Strední Cechy</t>
  </si>
  <si>
    <t>FR24</t>
  </si>
  <si>
    <t>Centre (FR)</t>
  </si>
  <si>
    <t>RO22</t>
  </si>
  <si>
    <t>Sud-Est</t>
  </si>
  <si>
    <t>CZ06</t>
  </si>
  <si>
    <t>Jihovýchod</t>
  </si>
  <si>
    <t>NL22</t>
  </si>
  <si>
    <t>Gelderland</t>
  </si>
  <si>
    <t>FR51</t>
  </si>
  <si>
    <t>Pays de la Loire</t>
  </si>
  <si>
    <t>FR21</t>
  </si>
  <si>
    <t>Champagne-Ardenne</t>
  </si>
  <si>
    <t>NL13</t>
  </si>
  <si>
    <t>Drenthe</t>
  </si>
  <si>
    <t>DK01</t>
  </si>
  <si>
    <t>Hovedstaden</t>
  </si>
  <si>
    <t>FR71</t>
  </si>
  <si>
    <t>Rhône-Alpes</t>
  </si>
  <si>
    <t>FR23</t>
  </si>
  <si>
    <t>Haute-Normandie</t>
  </si>
  <si>
    <t>FR82</t>
  </si>
  <si>
    <t>Provence-Alpes-Côte d'Azur</t>
  </si>
  <si>
    <t>PT17</t>
  </si>
  <si>
    <t>Área Metropolitana de Lisboa</t>
  </si>
  <si>
    <t>FR53</t>
  </si>
  <si>
    <t>Poitou-Charentes</t>
  </si>
  <si>
    <t>FR22</t>
  </si>
  <si>
    <t>Picardie</t>
  </si>
  <si>
    <t>FR42</t>
  </si>
  <si>
    <t>Alsace</t>
  </si>
  <si>
    <t>FR62</t>
  </si>
  <si>
    <t>Midi-Pyrénées</t>
  </si>
  <si>
    <t>FR25</t>
  </si>
  <si>
    <t>Basse-Normandie</t>
  </si>
  <si>
    <t>NL32</t>
  </si>
  <si>
    <t>Noord-Holland</t>
  </si>
  <si>
    <t>HU31</t>
  </si>
  <si>
    <t>Észak-Magyarország</t>
  </si>
  <si>
    <t>RO21</t>
  </si>
  <si>
    <t>Nord-Est</t>
  </si>
  <si>
    <t>PT20</t>
  </si>
  <si>
    <t>NL33</t>
  </si>
  <si>
    <t>Zuid-Holland</t>
  </si>
  <si>
    <t>NL31</t>
  </si>
  <si>
    <t>DK02</t>
  </si>
  <si>
    <t>Sjælland</t>
  </si>
  <si>
    <t>FR41</t>
  </si>
  <si>
    <t>Lorraine</t>
  </si>
  <si>
    <t>HU10</t>
  </si>
  <si>
    <t>Közép-Magyarország</t>
  </si>
  <si>
    <t>CZ05</t>
  </si>
  <si>
    <t>Severovýchod</t>
  </si>
  <si>
    <t>CZ08</t>
  </si>
  <si>
    <t>Moravskoslezsko</t>
  </si>
  <si>
    <t>ITI43</t>
  </si>
  <si>
    <t>Roma</t>
  </si>
  <si>
    <t>FR61</t>
  </si>
  <si>
    <t>Aquitaine</t>
  </si>
  <si>
    <t>NL41</t>
  </si>
  <si>
    <t>Noord-Brabant</t>
  </si>
  <si>
    <t>FR94</t>
  </si>
  <si>
    <t>ITC4</t>
  </si>
  <si>
    <t>Lombardia</t>
  </si>
  <si>
    <t>CZ03</t>
  </si>
  <si>
    <t>Jihozápad</t>
  </si>
  <si>
    <t>FR72</t>
  </si>
  <si>
    <t>Auvergne</t>
  </si>
  <si>
    <t>SI02</t>
  </si>
  <si>
    <t>Zahodna Slovenija (NUTS 2010)</t>
  </si>
  <si>
    <t>FR52</t>
  </si>
  <si>
    <t>Bretagne</t>
  </si>
  <si>
    <t>FR26</t>
  </si>
  <si>
    <t>Bourgogne</t>
  </si>
  <si>
    <t>ITI4</t>
  </si>
  <si>
    <t>Lazio</t>
  </si>
  <si>
    <t>FI1B</t>
  </si>
  <si>
    <t>HU21</t>
  </si>
  <si>
    <t>Közép-Dunántúl</t>
  </si>
  <si>
    <t>FR30</t>
  </si>
  <si>
    <t>Nord - Pas-de-Calais</t>
  </si>
  <si>
    <t>CZ07</t>
  </si>
  <si>
    <t>Strední Morava</t>
  </si>
  <si>
    <t>HU32</t>
  </si>
  <si>
    <t>Észak-Alföld</t>
  </si>
  <si>
    <t>PT11</t>
  </si>
  <si>
    <t>Norte</t>
  </si>
  <si>
    <t>NL12</t>
  </si>
  <si>
    <t>Friesland (NL)</t>
  </si>
  <si>
    <t>ITF33</t>
  </si>
  <si>
    <t>Napoli</t>
  </si>
  <si>
    <t>RO12</t>
  </si>
  <si>
    <t>Centru</t>
  </si>
  <si>
    <t>RO32</t>
  </si>
  <si>
    <t>Bucuresti - Ilfov</t>
  </si>
  <si>
    <t>PL42</t>
  </si>
  <si>
    <t>Zachodniopomorskie</t>
  </si>
  <si>
    <t>DK03</t>
  </si>
  <si>
    <t>Syddanmark</t>
  </si>
  <si>
    <t>FR81</t>
  </si>
  <si>
    <t>Languedoc-Roussillon</t>
  </si>
  <si>
    <t>BG41</t>
  </si>
  <si>
    <t>Yugozapaden</t>
  </si>
  <si>
    <t>NL21</t>
  </si>
  <si>
    <t>Overijssel</t>
  </si>
  <si>
    <t>ITC11</t>
  </si>
  <si>
    <t>Torino</t>
  </si>
  <si>
    <t>CZ04</t>
  </si>
  <si>
    <t>Severozápad</t>
  </si>
  <si>
    <t>FI1D</t>
  </si>
  <si>
    <t>Pohjois- ja Itä-Suomi</t>
  </si>
  <si>
    <t>PT16</t>
  </si>
  <si>
    <t>Centro (PT)</t>
  </si>
  <si>
    <t>HU33</t>
  </si>
  <si>
    <t>Dél-Alföld</t>
  </si>
  <si>
    <t>ITF3</t>
  </si>
  <si>
    <t>Campania</t>
  </si>
  <si>
    <t>RO11</t>
  </si>
  <si>
    <t>Nord-Vest</t>
  </si>
  <si>
    <t>NL11</t>
  </si>
  <si>
    <t>Groningen</t>
  </si>
  <si>
    <t>FR93</t>
  </si>
  <si>
    <t>PL63</t>
  </si>
  <si>
    <t>Pomorskie</t>
  </si>
  <si>
    <t>HU22</t>
  </si>
  <si>
    <t>Nyugat-Dunántúl</t>
  </si>
  <si>
    <t>FI1C</t>
  </si>
  <si>
    <t>Etelä-Suomi</t>
  </si>
  <si>
    <t>ITC1</t>
  </si>
  <si>
    <t>Piemonte</t>
  </si>
  <si>
    <t>ITF4</t>
  </si>
  <si>
    <t>Puglia</t>
  </si>
  <si>
    <t>NL42</t>
  </si>
  <si>
    <t>Limburg (NL)</t>
  </si>
  <si>
    <t>FI19</t>
  </si>
  <si>
    <t>Länsi-Suomi</t>
  </si>
  <si>
    <t>HU23</t>
  </si>
  <si>
    <t>Dél-Dunántúl</t>
  </si>
  <si>
    <t>FR91</t>
  </si>
  <si>
    <t>FR63</t>
  </si>
  <si>
    <t>Limousin</t>
  </si>
  <si>
    <t>ITH3</t>
  </si>
  <si>
    <t>Veneto</t>
  </si>
  <si>
    <t>ITG1</t>
  </si>
  <si>
    <t>Sicilia</t>
  </si>
  <si>
    <t>ITI3</t>
  </si>
  <si>
    <t>Marche</t>
  </si>
  <si>
    <t>BG32</t>
  </si>
  <si>
    <t>Severen tsentralen</t>
  </si>
  <si>
    <t>ITF1</t>
  </si>
  <si>
    <t>Abruzzo</t>
  </si>
  <si>
    <t>ITF35</t>
  </si>
  <si>
    <t>Salerno</t>
  </si>
  <si>
    <t>PT18</t>
  </si>
  <si>
    <t>Alentejo</t>
  </si>
  <si>
    <t>ITH5</t>
  </si>
  <si>
    <t>Emilia-Romagna</t>
  </si>
  <si>
    <t>ES30</t>
  </si>
  <si>
    <t>Comunidad de Madrid</t>
  </si>
  <si>
    <t>BG42</t>
  </si>
  <si>
    <t>Yuzhen tsentralen</t>
  </si>
  <si>
    <t>ITF6</t>
  </si>
  <si>
    <t>Calabria</t>
  </si>
  <si>
    <t>ITI1</t>
  </si>
  <si>
    <t>Toscana</t>
  </si>
  <si>
    <t>ITI2</t>
  </si>
  <si>
    <t>Umbria</t>
  </si>
  <si>
    <t>ITF2</t>
  </si>
  <si>
    <t>Molise</t>
  </si>
  <si>
    <t>ITF22</t>
  </si>
  <si>
    <t>Campobasso</t>
  </si>
  <si>
    <t>BG33</t>
  </si>
  <si>
    <t>Severoiztochen</t>
  </si>
  <si>
    <t>ES21</t>
  </si>
  <si>
    <t>País Vasco</t>
  </si>
  <si>
    <t>ITF5</t>
  </si>
  <si>
    <t>Basilicata</t>
  </si>
  <si>
    <t>ITC3</t>
  </si>
  <si>
    <t>Liguria</t>
  </si>
  <si>
    <t>ITC2</t>
  </si>
  <si>
    <t>ES51</t>
  </si>
  <si>
    <t>Cataluña</t>
  </si>
  <si>
    <t>PT15</t>
  </si>
  <si>
    <t>NL34</t>
  </si>
  <si>
    <t>Zeeland</t>
  </si>
  <si>
    <t>SI01</t>
  </si>
  <si>
    <t>Vzhodna Slovenija (NUTS 2010)</t>
  </si>
  <si>
    <t>ITH2</t>
  </si>
  <si>
    <t>Provincia Autonoma di Trento</t>
  </si>
  <si>
    <t>ITG2</t>
  </si>
  <si>
    <t>Sardegna</t>
  </si>
  <si>
    <t>BG34</t>
  </si>
  <si>
    <t>Yugoiztochen</t>
  </si>
  <si>
    <t>ES42</t>
  </si>
  <si>
    <t>Castilla-la Mancha</t>
  </si>
  <si>
    <t>ES43</t>
  </si>
  <si>
    <t>Extremadura</t>
  </si>
  <si>
    <t>ITH35</t>
  </si>
  <si>
    <t>Venezia</t>
  </si>
  <si>
    <t>FI20</t>
  </si>
  <si>
    <t>ES24</t>
  </si>
  <si>
    <t>Aragón</t>
  </si>
  <si>
    <t>ES52</t>
  </si>
  <si>
    <t>Comunidad Valenciana</t>
  </si>
  <si>
    <t>ES63</t>
  </si>
  <si>
    <t>Ciudad Autónoma de Ceuta (ES)</t>
  </si>
  <si>
    <t>ES62</t>
  </si>
  <si>
    <t>Región de Murcia</t>
  </si>
  <si>
    <t>ES61</t>
  </si>
  <si>
    <t>Andalucía</t>
  </si>
  <si>
    <t>ES23</t>
  </si>
  <si>
    <t>ITH1</t>
  </si>
  <si>
    <t>Provincia Autonoma di Bolzano/Bozen</t>
  </si>
  <si>
    <t>ES11</t>
  </si>
  <si>
    <t>Galicia</t>
  </si>
  <si>
    <t>ES13</t>
  </si>
  <si>
    <t>ES41</t>
  </si>
  <si>
    <t>Castilla y León</t>
  </si>
  <si>
    <t>ES12</t>
  </si>
  <si>
    <t>Principado de Asturias</t>
  </si>
  <si>
    <t>ES53</t>
  </si>
  <si>
    <t>Illes Balears</t>
  </si>
  <si>
    <t>AT11</t>
  </si>
  <si>
    <t>Burgenland (AT)</t>
  </si>
  <si>
    <t>ES70</t>
  </si>
  <si>
    <t>Canarias (ES)</t>
  </si>
  <si>
    <t>AT12</t>
  </si>
  <si>
    <t>Niederösterreich</t>
  </si>
  <si>
    <t>AT13</t>
  </si>
  <si>
    <t>AT31</t>
  </si>
  <si>
    <t>Oberösterreich</t>
  </si>
  <si>
    <t>AT22</t>
  </si>
  <si>
    <t>Steiermark</t>
  </si>
  <si>
    <t>AT34</t>
  </si>
  <si>
    <t>Vorarlberg</t>
  </si>
  <si>
    <t>AT32</t>
  </si>
  <si>
    <t>Salzburg</t>
  </si>
  <si>
    <t>AT21</t>
  </si>
  <si>
    <t>Kärnten</t>
  </si>
  <si>
    <t>AT33</t>
  </si>
  <si>
    <t>Tirol</t>
  </si>
  <si>
    <t>Persons employed in the population of enterprises newly born in t-3 having survived to t, 2008 - 2010 (index=100 in 2008), all activities</t>
  </si>
  <si>
    <t>bd_hgnace2_r3</t>
  </si>
  <si>
    <t>Number of persons employed in the population of enterprises newly born in t-3 having survived to t</t>
  </si>
  <si>
    <t>index=100 in 2008</t>
  </si>
  <si>
    <t>(2008 = 100)</t>
  </si>
  <si>
    <t>Map 2: Relative share of people employed by newly born enterprises in the accommodation and food services sector (NACE Rev. 2 ), 2010</t>
  </si>
  <si>
    <r>
      <t>Map 1: People employed in enterprises born in 2008 having survived to 2010, all activities (NACE Rev. 2), 20</t>
    </r>
    <r>
      <rPr>
        <b/>
        <sz val="11"/>
        <rFont val="Arial"/>
        <family val="2"/>
      </rPr>
      <t>10</t>
    </r>
  </si>
  <si>
    <t>Map 2: People employed in enterprises born in 2008 having survived to 2010 in the accommodation and food services sector (NACE Rev. 2 ), 2008–10</t>
  </si>
  <si>
    <t>Table 2: GDP per inhabitant, by country, 2000, 2005, 2010–11 (¹)</t>
  </si>
  <si>
    <t>Table 1: Population living in coastal regions, by country, 2005 - 2014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</si>
</sst>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4"/>
      <name val="Calibri"/>
      <family val="2"/>
    </font>
    <font>
      <b/>
      <sz val="14"/>
      <name val="+mn-cs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4" fillId="0" borderId="0" xfId="0" applyFont="1"/>
    <xf numFmtId="0" fontId="6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164" fontId="2" fillId="0" borderId="6" xfId="0" applyNumberFormat="1" applyFont="1" applyBorder="1" applyAlignment="1">
      <alignment horizontal="right" indent="1"/>
    </xf>
    <xf numFmtId="164" fontId="2" fillId="0" borderId="7" xfId="0" applyNumberFormat="1" applyFont="1" applyBorder="1" applyAlignment="1">
      <alignment horizontal="right" indent="1"/>
    </xf>
    <xf numFmtId="164" fontId="2" fillId="0" borderId="8" xfId="0" applyNumberFormat="1" applyFont="1" applyBorder="1" applyAlignment="1">
      <alignment horizontal="right" indent="1"/>
    </xf>
    <xf numFmtId="164" fontId="2" fillId="0" borderId="9" xfId="0" applyNumberFormat="1" applyFont="1" applyBorder="1" applyAlignment="1">
      <alignment horizontal="right" indent="1"/>
    </xf>
    <xf numFmtId="164" fontId="2" fillId="0" borderId="1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right" indent="1"/>
    </xf>
    <xf numFmtId="0" fontId="6" fillId="3" borderId="1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3" fontId="2" fillId="0" borderId="13" xfId="0" applyNumberFormat="1" applyFont="1" applyBorder="1" applyAlignment="1">
      <alignment horizontal="right" indent="1"/>
    </xf>
    <xf numFmtId="0" fontId="6" fillId="0" borderId="13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8" fillId="0" borderId="0" xfId="20" applyNumberFormat="1" applyFont="1" applyFill="1" applyBorder="1" applyAlignment="1">
      <alignment/>
      <protection/>
    </xf>
    <xf numFmtId="0" fontId="8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left"/>
      <protection/>
    </xf>
    <xf numFmtId="0" fontId="8" fillId="0" borderId="0" xfId="21" applyFont="1">
      <alignment/>
      <protection/>
    </xf>
    <xf numFmtId="0" fontId="8" fillId="0" borderId="0" xfId="21" applyNumberFormat="1" applyFont="1" applyFill="1" applyBorder="1" applyAlignment="1">
      <alignment/>
      <protection/>
    </xf>
    <xf numFmtId="0" fontId="8" fillId="2" borderId="1" xfId="21" applyNumberFormat="1" applyFont="1" applyFill="1" applyBorder="1" applyAlignment="1">
      <alignment/>
      <protection/>
    </xf>
    <xf numFmtId="3" fontId="8" fillId="0" borderId="1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Font="1" applyBorder="1">
      <alignment/>
      <protection/>
    </xf>
    <xf numFmtId="3" fontId="8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>
      <alignment/>
      <protection/>
    </xf>
    <xf numFmtId="0" fontId="11" fillId="3" borderId="2" xfId="21" applyNumberFormat="1" applyFont="1" applyFill="1" applyBorder="1" applyAlignment="1">
      <alignment horizontal="center"/>
      <protection/>
    </xf>
    <xf numFmtId="0" fontId="11" fillId="3" borderId="2" xfId="21" applyNumberFormat="1" applyFont="1" applyFill="1" applyBorder="1" applyAlignment="1">
      <alignment horizontal="left"/>
      <protection/>
    </xf>
    <xf numFmtId="0" fontId="11" fillId="0" borderId="3" xfId="21" applyNumberFormat="1" applyFont="1" applyFill="1" applyBorder="1" applyAlignment="1">
      <alignment horizontal="left"/>
      <protection/>
    </xf>
    <xf numFmtId="0" fontId="11" fillId="0" borderId="4" xfId="21" applyNumberFormat="1" applyFont="1" applyFill="1" applyBorder="1" applyAlignment="1">
      <alignment horizontal="left"/>
      <protection/>
    </xf>
    <xf numFmtId="0" fontId="11" fillId="0" borderId="6" xfId="21" applyNumberFormat="1" applyFont="1" applyFill="1" applyBorder="1" applyAlignment="1">
      <alignment horizontal="left"/>
      <protection/>
    </xf>
    <xf numFmtId="0" fontId="10" fillId="0" borderId="0" xfId="21" applyNumberFormat="1" applyFont="1" applyFill="1" applyBorder="1" applyAlignment="1">
      <alignment horizontal="left"/>
      <protection/>
    </xf>
    <xf numFmtId="3" fontId="8" fillId="0" borderId="3" xfId="21" applyNumberFormat="1" applyFont="1" applyFill="1" applyBorder="1" applyAlignment="1">
      <alignment horizontal="right" indent="2"/>
      <protection/>
    </xf>
    <xf numFmtId="3" fontId="8" fillId="0" borderId="4" xfId="21" applyNumberFormat="1" applyFont="1" applyFill="1" applyBorder="1" applyAlignment="1">
      <alignment horizontal="right" indent="2"/>
      <protection/>
    </xf>
    <xf numFmtId="0" fontId="8" fillId="0" borderId="4" xfId="21" applyNumberFormat="1" applyFont="1" applyFill="1" applyBorder="1" applyAlignment="1">
      <alignment horizontal="right" indent="2"/>
      <protection/>
    </xf>
    <xf numFmtId="3" fontId="8" fillId="0" borderId="6" xfId="21" applyNumberFormat="1" applyFont="1" applyFill="1" applyBorder="1" applyAlignment="1">
      <alignment horizontal="right" indent="2"/>
      <protection/>
    </xf>
    <xf numFmtId="0" fontId="8" fillId="0" borderId="6" xfId="21" applyNumberFormat="1" applyFont="1" applyFill="1" applyBorder="1" applyAlignment="1">
      <alignment horizontal="right" indent="2"/>
      <protection/>
    </xf>
    <xf numFmtId="0" fontId="11" fillId="0" borderId="5" xfId="21" applyNumberFormat="1" applyFont="1" applyFill="1" applyBorder="1" applyAlignment="1">
      <alignment horizontal="left"/>
      <protection/>
    </xf>
    <xf numFmtId="3" fontId="8" fillId="0" borderId="5" xfId="21" applyNumberFormat="1" applyFont="1" applyFill="1" applyBorder="1" applyAlignment="1">
      <alignment horizontal="right" indent="2"/>
      <protection/>
    </xf>
    <xf numFmtId="0" fontId="11" fillId="0" borderId="13" xfId="21" applyNumberFormat="1" applyFont="1" applyFill="1" applyBorder="1" applyAlignment="1">
      <alignment horizontal="left"/>
      <protection/>
    </xf>
    <xf numFmtId="3" fontId="8" fillId="0" borderId="13" xfId="21" applyNumberFormat="1" applyFont="1" applyFill="1" applyBorder="1" applyAlignment="1">
      <alignment horizontal="right" indent="2"/>
      <protection/>
    </xf>
    <xf numFmtId="0" fontId="8" fillId="0" borderId="13" xfId="21" applyNumberFormat="1" applyFont="1" applyFill="1" applyBorder="1" applyAlignment="1">
      <alignment horizontal="right" indent="2"/>
      <protection/>
    </xf>
    <xf numFmtId="3" fontId="1" fillId="0" borderId="1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3" borderId="9" xfId="0" applyFont="1" applyFill="1" applyBorder="1" applyAlignment="1">
      <alignment horizontal="center"/>
    </xf>
    <xf numFmtId="164" fontId="2" fillId="0" borderId="14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3" xfId="0" applyNumberFormat="1" applyFont="1" applyBorder="1" applyAlignment="1">
      <alignment horizontal="right" indent="2"/>
    </xf>
    <xf numFmtId="164" fontId="2" fillId="0" borderId="4" xfId="0" applyNumberFormat="1" applyFont="1" applyBorder="1" applyAlignment="1">
      <alignment horizontal="right" indent="2"/>
    </xf>
    <xf numFmtId="164" fontId="2" fillId="0" borderId="5" xfId="0" applyNumberFormat="1" applyFont="1" applyBorder="1" applyAlignment="1">
      <alignment horizontal="right" indent="2"/>
    </xf>
    <xf numFmtId="164" fontId="2" fillId="0" borderId="6" xfId="0" applyNumberFormat="1" applyFont="1" applyBorder="1" applyAlignment="1">
      <alignment horizontal="right" indent="2"/>
    </xf>
    <xf numFmtId="164" fontId="2" fillId="0" borderId="7" xfId="0" applyNumberFormat="1" applyFont="1" applyBorder="1" applyAlignment="1">
      <alignment horizontal="right" indent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164" fontId="8" fillId="0" borderId="0" xfId="21" applyNumberFormat="1" applyFont="1" applyBorder="1">
      <alignment/>
      <protection/>
    </xf>
    <xf numFmtId="164" fontId="8" fillId="0" borderId="0" xfId="21" applyNumberFormat="1" applyFont="1" applyFill="1" applyBorder="1" applyAlignment="1">
      <alignment/>
      <protection/>
    </xf>
    <xf numFmtId="165" fontId="8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4" fontId="8" fillId="0" borderId="0" xfId="21" applyNumberFormat="1" applyFont="1" applyFill="1" applyBorder="1" applyAlignment="1">
      <alignment/>
      <protection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3" fontId="8" fillId="0" borderId="0" xfId="21" applyNumberFormat="1" applyFont="1" applyFill="1" applyBorder="1">
      <alignment/>
      <protection/>
    </xf>
    <xf numFmtId="3" fontId="8" fillId="0" borderId="0" xfId="21" applyNumberFormat="1" applyFont="1" applyBorder="1">
      <alignment/>
      <protection/>
    </xf>
    <xf numFmtId="0" fontId="8" fillId="0" borderId="0" xfId="21" applyFont="1" applyFill="1" applyBorder="1" applyAlignment="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left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0" applyNumberFormat="1" applyFont="1" applyFill="1" applyBorder="1" applyAlignment="1">
      <alignment horizontal="center"/>
      <protection/>
    </xf>
    <xf numFmtId="0" fontId="8" fillId="2" borderId="1" xfId="20" applyNumberFormat="1" applyFont="1" applyFill="1" applyBorder="1" applyAlignment="1">
      <alignment/>
      <protection/>
    </xf>
    <xf numFmtId="0" fontId="8" fillId="0" borderId="1" xfId="20" applyNumberFormat="1" applyFont="1" applyFill="1" applyBorder="1" applyAlignment="1">
      <alignment/>
      <protection/>
    </xf>
    <xf numFmtId="3" fontId="8" fillId="0" borderId="1" xfId="20" applyNumberFormat="1" applyFont="1" applyFill="1" applyBorder="1" applyAlignment="1">
      <alignment/>
      <protection/>
    </xf>
    <xf numFmtId="0" fontId="8" fillId="0" borderId="1" xfId="21" applyFont="1" applyFill="1" applyBorder="1" applyAlignment="1">
      <alignment/>
      <protection/>
    </xf>
    <xf numFmtId="4" fontId="8" fillId="0" borderId="1" xfId="21" applyNumberFormat="1" applyFont="1" applyFill="1" applyBorder="1" applyAlignment="1">
      <alignment/>
      <protection/>
    </xf>
    <xf numFmtId="166" fontId="8" fillId="0" borderId="0" xfId="21" applyNumberFormat="1" applyFont="1" applyFill="1" applyBorder="1" applyAlignment="1">
      <alignment/>
      <protection/>
    </xf>
    <xf numFmtId="0" fontId="9" fillId="0" borderId="0" xfId="21" applyFont="1" applyFill="1" applyBorder="1">
      <alignment/>
      <protection/>
    </xf>
    <xf numFmtId="0" fontId="8" fillId="0" borderId="0" xfId="21" applyFont="1" applyFill="1">
      <alignment/>
      <protection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>
      <alignment/>
      <protection/>
    </xf>
    <xf numFmtId="165" fontId="8" fillId="0" borderId="0" xfId="21" applyNumberFormat="1" applyFont="1" applyFill="1" applyBorder="1" applyAlignment="1">
      <alignment/>
      <protection/>
    </xf>
    <xf numFmtId="3" fontId="8" fillId="0" borderId="0" xfId="21" applyNumberFormat="1" applyFont="1" applyFill="1" applyBorder="1" applyAlignment="1">
      <alignment horizontal="right" indent="1"/>
      <protection/>
    </xf>
    <xf numFmtId="3" fontId="12" fillId="0" borderId="0" xfId="21" applyNumberFormat="1" applyFont="1" applyFill="1" applyBorder="1" applyAlignment="1">
      <alignment horizontal="right" indent="1"/>
      <protection/>
    </xf>
    <xf numFmtId="0" fontId="11" fillId="3" borderId="0" xfId="21" applyNumberFormat="1" applyFont="1" applyFill="1" applyBorder="1" applyAlignment="1">
      <alignment horizontal="center"/>
      <protection/>
    </xf>
    <xf numFmtId="0" fontId="11" fillId="3" borderId="2" xfId="21" applyNumberFormat="1" applyFont="1" applyFill="1" applyBorder="1" applyAlignment="1">
      <alignment horizontal="center" vertical="center"/>
      <protection/>
    </xf>
    <xf numFmtId="3" fontId="12" fillId="4" borderId="2" xfId="21" applyNumberFormat="1" applyFont="1" applyFill="1" applyBorder="1" applyAlignment="1">
      <alignment horizontal="right" indent="1"/>
      <protection/>
    </xf>
    <xf numFmtId="3" fontId="8" fillId="4" borderId="2" xfId="21" applyNumberFormat="1" applyFont="1" applyFill="1" applyBorder="1" applyAlignment="1">
      <alignment horizontal="right" indent="1"/>
      <protection/>
    </xf>
    <xf numFmtId="3" fontId="8" fillId="0" borderId="3" xfId="21" applyNumberFormat="1" applyFont="1" applyFill="1" applyBorder="1" applyAlignment="1">
      <alignment horizontal="right" indent="1"/>
      <protection/>
    </xf>
    <xf numFmtId="3" fontId="8" fillId="0" borderId="4" xfId="21" applyNumberFormat="1" applyFont="1" applyFill="1" applyBorder="1" applyAlignment="1">
      <alignment horizontal="right" indent="1"/>
      <protection/>
    </xf>
    <xf numFmtId="3" fontId="8" fillId="0" borderId="5" xfId="21" applyNumberFormat="1" applyFont="1" applyFill="1" applyBorder="1" applyAlignment="1">
      <alignment horizontal="right" indent="1"/>
      <protection/>
    </xf>
    <xf numFmtId="3" fontId="8" fillId="0" borderId="6" xfId="21" applyNumberFormat="1" applyFont="1" applyFill="1" applyBorder="1" applyAlignment="1">
      <alignment horizontal="right" indent="1"/>
      <protection/>
    </xf>
    <xf numFmtId="3" fontId="8" fillId="0" borderId="7" xfId="21" applyNumberFormat="1" applyFont="1" applyFill="1" applyBorder="1" applyAlignment="1">
      <alignment horizontal="right" indent="1"/>
      <protection/>
    </xf>
    <xf numFmtId="0" fontId="11" fillId="4" borderId="2" xfId="21" applyNumberFormat="1" applyFont="1" applyFill="1" applyBorder="1" applyAlignment="1">
      <alignment horizontal="left"/>
      <protection/>
    </xf>
    <xf numFmtId="0" fontId="11" fillId="0" borderId="7" xfId="21" applyNumberFormat="1" applyFont="1" applyFill="1" applyBorder="1" applyAlignment="1">
      <alignment horizontal="left"/>
      <protection/>
    </xf>
    <xf numFmtId="0" fontId="11" fillId="3" borderId="2" xfId="21" applyFont="1" applyFill="1" applyBorder="1" applyAlignment="1">
      <alignment horizontal="center"/>
      <protection/>
    </xf>
    <xf numFmtId="0" fontId="8" fillId="0" borderId="3" xfId="21" applyFont="1" applyFill="1" applyBorder="1" applyAlignment="1">
      <alignment horizontal="right" indent="1"/>
      <protection/>
    </xf>
    <xf numFmtId="0" fontId="8" fillId="0" borderId="4" xfId="21" applyFont="1" applyFill="1" applyBorder="1" applyAlignment="1">
      <alignment horizontal="right" indent="1"/>
      <protection/>
    </xf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164" fontId="8" fillId="0" borderId="1" xfId="21" applyNumberFormat="1" applyFont="1" applyFill="1" applyBorder="1" applyAlignment="1">
      <alignment/>
      <protection/>
    </xf>
    <xf numFmtId="164" fontId="9" fillId="0" borderId="0" xfId="20" applyNumberFormat="1" applyFont="1" applyFill="1" applyBorder="1" applyAlignment="1">
      <alignment/>
      <protection/>
    </xf>
    <xf numFmtId="164" fontId="8" fillId="0" borderId="0" xfId="20" applyNumberFormat="1" applyFont="1" applyFill="1" applyBorder="1" applyAlignment="1">
      <alignment/>
      <protection/>
    </xf>
    <xf numFmtId="164" fontId="12" fillId="0" borderId="0" xfId="20" applyNumberFormat="1" applyFont="1" applyFill="1" applyBorder="1" applyAlignment="1">
      <alignment/>
      <protection/>
    </xf>
    <xf numFmtId="0" fontId="12" fillId="0" borderId="0" xfId="20" applyFont="1">
      <alignment/>
      <protection/>
    </xf>
    <xf numFmtId="3" fontId="8" fillId="0" borderId="15" xfId="21" applyNumberFormat="1" applyFont="1" applyFill="1" applyBorder="1" applyAlignment="1">
      <alignment horizontal="right" indent="2"/>
      <protection/>
    </xf>
    <xf numFmtId="0" fontId="11" fillId="0" borderId="15" xfId="21" applyNumberFormat="1" applyFont="1" applyFill="1" applyBorder="1" applyAlignment="1">
      <alignment horizontal="left"/>
      <protection/>
    </xf>
    <xf numFmtId="3" fontId="8" fillId="0" borderId="14" xfId="21" applyNumberFormat="1" applyFont="1" applyFill="1" applyBorder="1" applyAlignment="1">
      <alignment horizontal="right" indent="2"/>
      <protection/>
    </xf>
    <xf numFmtId="3" fontId="8" fillId="0" borderId="8" xfId="21" applyNumberFormat="1" applyFont="1" applyFill="1" applyBorder="1" applyAlignment="1">
      <alignment horizontal="right" indent="2"/>
      <protection/>
    </xf>
    <xf numFmtId="3" fontId="8" fillId="0" borderId="9" xfId="21" applyNumberFormat="1" applyFont="1" applyFill="1" applyBorder="1" applyAlignment="1">
      <alignment horizontal="right" indent="2"/>
      <protection/>
    </xf>
    <xf numFmtId="3" fontId="8" fillId="0" borderId="16" xfId="21" applyNumberFormat="1" applyFont="1" applyFill="1" applyBorder="1" applyAlignment="1">
      <alignment horizontal="right" indent="2"/>
      <protection/>
    </xf>
    <xf numFmtId="3" fontId="8" fillId="0" borderId="12" xfId="21" applyNumberFormat="1" applyFont="1" applyFill="1" applyBorder="1" applyAlignment="1">
      <alignment horizontal="right" indent="2"/>
      <protection/>
    </xf>
    <xf numFmtId="0" fontId="11" fillId="3" borderId="17" xfId="21" applyNumberFormat="1" applyFont="1" applyFill="1" applyBorder="1" applyAlignment="1">
      <alignment horizontal="center"/>
      <protection/>
    </xf>
    <xf numFmtId="3" fontId="8" fillId="0" borderId="18" xfId="21" applyNumberFormat="1" applyFont="1" applyFill="1" applyBorder="1" applyAlignment="1">
      <alignment horizontal="right" indent="2"/>
      <protection/>
    </xf>
    <xf numFmtId="3" fontId="8" fillId="0" borderId="19" xfId="21" applyNumberFormat="1" applyFont="1" applyFill="1" applyBorder="1" applyAlignment="1">
      <alignment horizontal="right" indent="2"/>
      <protection/>
    </xf>
    <xf numFmtId="0" fontId="8" fillId="0" borderId="19" xfId="21" applyNumberFormat="1" applyFont="1" applyFill="1" applyBorder="1" applyAlignment="1">
      <alignment horizontal="right" indent="2"/>
      <protection/>
    </xf>
    <xf numFmtId="3" fontId="8" fillId="0" borderId="20" xfId="21" applyNumberFormat="1" applyFont="1" applyFill="1" applyBorder="1" applyAlignment="1">
      <alignment horizontal="right" indent="2"/>
      <protection/>
    </xf>
    <xf numFmtId="0" fontId="8" fillId="0" borderId="20" xfId="21" applyNumberFormat="1" applyFont="1" applyFill="1" applyBorder="1" applyAlignment="1">
      <alignment horizontal="right" indent="2"/>
      <protection/>
    </xf>
    <xf numFmtId="3" fontId="8" fillId="0" borderId="21" xfId="21" applyNumberFormat="1" applyFont="1" applyFill="1" applyBorder="1" applyAlignment="1">
      <alignment horizontal="right" indent="2"/>
      <protection/>
    </xf>
    <xf numFmtId="0" fontId="8" fillId="0" borderId="22" xfId="21" applyNumberFormat="1" applyFont="1" applyFill="1" applyBorder="1" applyAlignment="1">
      <alignment horizontal="right" indent="2"/>
      <protection/>
    </xf>
    <xf numFmtId="0" fontId="8" fillId="0" borderId="8" xfId="21" applyNumberFormat="1" applyFont="1" applyFill="1" applyBorder="1" applyAlignment="1">
      <alignment horizontal="right" indent="2"/>
      <protection/>
    </xf>
    <xf numFmtId="0" fontId="11" fillId="3" borderId="0" xfId="21" applyNumberFormat="1" applyFont="1" applyFill="1" applyBorder="1" applyAlignment="1">
      <alignment horizontal="left"/>
      <protection/>
    </xf>
    <xf numFmtId="0" fontId="11" fillId="3" borderId="23" xfId="21" applyNumberFormat="1" applyFont="1" applyFill="1" applyBorder="1" applyAlignment="1">
      <alignment horizontal="center"/>
      <protection/>
    </xf>
    <xf numFmtId="0" fontId="11" fillId="3" borderId="24" xfId="21" applyNumberFormat="1" applyFont="1" applyFill="1" applyBorder="1" applyAlignment="1">
      <alignment horizontal="center"/>
      <protection/>
    </xf>
    <xf numFmtId="0" fontId="8" fillId="4" borderId="15" xfId="21" applyFont="1" applyFill="1" applyBorder="1">
      <alignment/>
      <protection/>
    </xf>
    <xf numFmtId="3" fontId="8" fillId="0" borderId="10" xfId="21" applyNumberFormat="1" applyFont="1" applyFill="1" applyBorder="1" applyAlignment="1">
      <alignment horizontal="right" indent="2"/>
      <protection/>
    </xf>
    <xf numFmtId="0" fontId="8" fillId="0" borderId="14" xfId="21" applyNumberFormat="1" applyFont="1" applyFill="1" applyBorder="1" applyAlignment="1">
      <alignment horizontal="right" indent="2"/>
      <protection/>
    </xf>
    <xf numFmtId="0" fontId="8" fillId="0" borderId="3" xfId="21" applyNumberFormat="1" applyFont="1" applyFill="1" applyBorder="1" applyAlignment="1">
      <alignment horizontal="right" indent="2"/>
      <protection/>
    </xf>
    <xf numFmtId="164" fontId="9" fillId="0" borderId="1" xfId="21" applyNumberFormat="1" applyFont="1" applyFill="1" applyBorder="1" applyAlignment="1">
      <alignment/>
      <protection/>
    </xf>
    <xf numFmtId="164" fontId="8" fillId="0" borderId="0" xfId="21" applyNumberFormat="1" applyFont="1">
      <alignment/>
      <protection/>
    </xf>
    <xf numFmtId="3" fontId="9" fillId="0" borderId="1" xfId="21" applyNumberFormat="1" applyFont="1" applyFill="1" applyBorder="1" applyAlignment="1">
      <alignment/>
      <protection/>
    </xf>
    <xf numFmtId="3" fontId="8" fillId="0" borderId="0" xfId="21" applyNumberFormat="1" applyFont="1">
      <alignment/>
      <protection/>
    </xf>
    <xf numFmtId="3" fontId="8" fillId="5" borderId="0" xfId="21" applyNumberFormat="1" applyFont="1" applyFill="1">
      <alignment/>
      <protection/>
    </xf>
    <xf numFmtId="3" fontId="8" fillId="2" borderId="1" xfId="21" applyNumberFormat="1" applyFont="1" applyFill="1" applyBorder="1" applyAlignment="1">
      <alignment/>
      <protection/>
    </xf>
    <xf numFmtId="3" fontId="8" fillId="5" borderId="0" xfId="21" applyNumberFormat="1" applyFont="1" applyFill="1" applyBorder="1" applyAlignment="1">
      <alignment/>
      <protection/>
    </xf>
    <xf numFmtId="3" fontId="8" fillId="5" borderId="0" xfId="21" applyNumberFormat="1" applyFont="1" applyFill="1" applyAlignment="1">
      <alignment horizontal="center"/>
      <protection/>
    </xf>
    <xf numFmtId="165" fontId="8" fillId="5" borderId="0" xfId="21" applyNumberFormat="1" applyFont="1" applyFill="1">
      <alignment/>
      <protection/>
    </xf>
    <xf numFmtId="0" fontId="8" fillId="0" borderId="0" xfId="21" applyNumberFormat="1" applyFont="1">
      <alignment/>
      <protection/>
    </xf>
    <xf numFmtId="3" fontId="10" fillId="5" borderId="0" xfId="21" applyNumberFormat="1" applyFont="1" applyFill="1" applyAlignment="1">
      <alignment horizontal="left"/>
      <protection/>
    </xf>
    <xf numFmtId="3" fontId="9" fillId="5" borderId="0" xfId="21" applyNumberFormat="1" applyFont="1" applyFill="1">
      <alignment/>
      <protection/>
    </xf>
    <xf numFmtId="0" fontId="13" fillId="5" borderId="0" xfId="21" applyNumberFormat="1" applyFont="1" applyFill="1">
      <alignment/>
      <protection/>
    </xf>
    <xf numFmtId="0" fontId="13" fillId="0" borderId="0" xfId="21" applyNumberFormat="1" applyFont="1">
      <alignment/>
      <protection/>
    </xf>
    <xf numFmtId="165" fontId="13" fillId="5" borderId="0" xfId="21" applyNumberFormat="1" applyFont="1" applyFill="1">
      <alignment/>
      <protection/>
    </xf>
    <xf numFmtId="3" fontId="13" fillId="5" borderId="0" xfId="21" applyNumberFormat="1" applyFont="1" applyFill="1">
      <alignment/>
      <protection/>
    </xf>
    <xf numFmtId="165" fontId="8" fillId="0" borderId="0" xfId="21" applyNumberFormat="1" applyFont="1">
      <alignment/>
      <protection/>
    </xf>
    <xf numFmtId="165" fontId="8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right" indent="1"/>
      <protection/>
    </xf>
    <xf numFmtId="165" fontId="12" fillId="0" borderId="0" xfId="21" applyNumberFormat="1" applyFont="1" applyFill="1" applyBorder="1" applyAlignment="1">
      <alignment horizontal="right" indent="1"/>
      <protection/>
    </xf>
    <xf numFmtId="165" fontId="8" fillId="0" borderId="0" xfId="21" applyNumberFormat="1" applyFont="1" applyFill="1" applyBorder="1" applyAlignment="1">
      <alignment horizontal="right" indent="1"/>
      <protection/>
    </xf>
    <xf numFmtId="164" fontId="2" fillId="0" borderId="7" xfId="0" applyNumberFormat="1" applyFont="1" applyFill="1" applyBorder="1" applyAlignment="1">
      <alignment horizontal="right" indent="1"/>
    </xf>
    <xf numFmtId="164" fontId="2" fillId="0" borderId="11" xfId="0" applyNumberFormat="1" applyFont="1" applyFill="1" applyBorder="1" applyAlignment="1">
      <alignment horizontal="right" indent="1"/>
    </xf>
    <xf numFmtId="164" fontId="2" fillId="0" borderId="4" xfId="0" applyNumberFormat="1" applyFont="1" applyFill="1" applyBorder="1" applyAlignment="1">
      <alignment horizontal="right" indent="1"/>
    </xf>
    <xf numFmtId="164" fontId="2" fillId="0" borderId="8" xfId="0" applyNumberFormat="1" applyFont="1" applyFill="1" applyBorder="1" applyAlignment="1">
      <alignment horizontal="right" indent="1"/>
    </xf>
    <xf numFmtId="164" fontId="2" fillId="0" borderId="5" xfId="0" applyNumberFormat="1" applyFont="1" applyFill="1" applyBorder="1" applyAlignment="1">
      <alignment horizontal="right" indent="1"/>
    </xf>
    <xf numFmtId="164" fontId="2" fillId="0" borderId="9" xfId="0" applyNumberFormat="1" applyFont="1" applyFill="1" applyBorder="1" applyAlignment="1">
      <alignment horizontal="right" indent="1"/>
    </xf>
    <xf numFmtId="164" fontId="2" fillId="0" borderId="10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indent="1"/>
    </xf>
    <xf numFmtId="3" fontId="2" fillId="0" borderId="5" xfId="0" applyNumberFormat="1" applyFont="1" applyFill="1" applyBorder="1" applyAlignment="1">
      <alignment horizontal="right" indent="1"/>
    </xf>
    <xf numFmtId="3" fontId="2" fillId="0" borderId="6" xfId="0" applyNumberFormat="1" applyFont="1" applyFill="1" applyBorder="1" applyAlignment="1">
      <alignment horizontal="right" indent="1"/>
    </xf>
    <xf numFmtId="0" fontId="11" fillId="0" borderId="0" xfId="21" applyFont="1" applyAlignment="1">
      <alignment horizontal="left"/>
      <protection/>
    </xf>
    <xf numFmtId="164" fontId="8" fillId="0" borderId="6" xfId="21" applyNumberFormat="1" applyFont="1" applyFill="1" applyBorder="1" applyAlignment="1">
      <alignment horizontal="right" indent="2"/>
      <protection/>
    </xf>
    <xf numFmtId="164" fontId="8" fillId="0" borderId="10" xfId="21" applyNumberFormat="1" applyFont="1" applyFill="1" applyBorder="1" applyAlignment="1">
      <alignment horizontal="right" indent="2"/>
      <protection/>
    </xf>
    <xf numFmtId="0" fontId="11" fillId="0" borderId="6" xfId="21" applyFont="1" applyFill="1" applyBorder="1" applyAlignment="1">
      <alignment horizontal="left"/>
      <protection/>
    </xf>
    <xf numFmtId="164" fontId="8" fillId="0" borderId="4" xfId="21" applyNumberFormat="1" applyFont="1" applyFill="1" applyBorder="1" applyAlignment="1">
      <alignment horizontal="right" indent="2"/>
      <protection/>
    </xf>
    <xf numFmtId="164" fontId="8" fillId="0" borderId="8" xfId="21" applyNumberFormat="1" applyFont="1" applyFill="1" applyBorder="1" applyAlignment="1">
      <alignment horizontal="right" indent="2"/>
      <protection/>
    </xf>
    <xf numFmtId="0" fontId="11" fillId="0" borderId="4" xfId="21" applyFont="1" applyFill="1" applyBorder="1" applyAlignment="1">
      <alignment horizontal="left"/>
      <protection/>
    </xf>
    <xf numFmtId="164" fontId="8" fillId="0" borderId="7" xfId="21" applyNumberFormat="1" applyFont="1" applyFill="1" applyBorder="1" applyAlignment="1">
      <alignment horizontal="right" indent="2"/>
      <protection/>
    </xf>
    <xf numFmtId="164" fontId="8" fillId="0" borderId="11" xfId="21" applyNumberFormat="1" applyFont="1" applyFill="1" applyBorder="1" applyAlignment="1">
      <alignment horizontal="right" indent="2"/>
      <protection/>
    </xf>
    <xf numFmtId="0" fontId="11" fillId="0" borderId="7" xfId="21" applyFont="1" applyFill="1" applyBorder="1" applyAlignment="1">
      <alignment horizontal="left"/>
      <protection/>
    </xf>
    <xf numFmtId="0" fontId="11" fillId="3" borderId="15" xfId="21" applyFont="1" applyFill="1" applyBorder="1" applyAlignment="1">
      <alignment horizontal="center"/>
      <protection/>
    </xf>
    <xf numFmtId="0" fontId="11" fillId="3" borderId="16" xfId="21" applyNumberFormat="1" applyFont="1" applyFill="1" applyBorder="1" applyAlignment="1">
      <alignment horizontal="center"/>
      <protection/>
    </xf>
    <xf numFmtId="0" fontId="2" fillId="0" borderId="0" xfId="21" applyFont="1">
      <alignment/>
      <protection/>
    </xf>
    <xf numFmtId="164" fontId="8" fillId="0" borderId="1" xfId="20" applyNumberFormat="1" applyFont="1" applyFill="1" applyBorder="1" applyAlignment="1">
      <alignment/>
      <protection/>
    </xf>
    <xf numFmtId="166" fontId="8" fillId="0" borderId="0" xfId="20" applyNumberFormat="1" applyFont="1" applyFill="1" applyBorder="1" applyAlignment="1">
      <alignment/>
      <protection/>
    </xf>
    <xf numFmtId="0" fontId="8" fillId="0" borderId="0" xfId="20" applyFont="1" applyAlignment="1">
      <alignment horizontal="left"/>
      <protection/>
    </xf>
    <xf numFmtId="4" fontId="8" fillId="0" borderId="1" xfId="20" applyNumberFormat="1" applyFont="1" applyFill="1" applyBorder="1" applyAlignment="1">
      <alignment/>
      <protection/>
    </xf>
    <xf numFmtId="165" fontId="13" fillId="0" borderId="0" xfId="21" applyNumberFormat="1" applyFont="1">
      <alignment/>
      <protection/>
    </xf>
    <xf numFmtId="164" fontId="8" fillId="5" borderId="4" xfId="21" applyNumberFormat="1" applyFont="1" applyFill="1" applyBorder="1" applyAlignment="1">
      <alignment horizontal="right" indent="2"/>
      <protection/>
    </xf>
    <xf numFmtId="164" fontId="8" fillId="5" borderId="6" xfId="21" applyNumberFormat="1" applyFont="1" applyFill="1" applyBorder="1" applyAlignment="1">
      <alignment horizontal="right" indent="2"/>
      <protection/>
    </xf>
    <xf numFmtId="0" fontId="11" fillId="3" borderId="2" xfId="20" applyNumberFormat="1" applyFont="1" applyFill="1" applyBorder="1" applyAlignment="1">
      <alignment horizontal="center"/>
      <protection/>
    </xf>
    <xf numFmtId="3" fontId="8" fillId="0" borderId="3" xfId="20" applyNumberFormat="1" applyFont="1" applyFill="1" applyBorder="1" applyAlignment="1">
      <alignment/>
      <protection/>
    </xf>
    <xf numFmtId="3" fontId="8" fillId="0" borderId="4" xfId="20" applyNumberFormat="1" applyFont="1" applyFill="1" applyBorder="1" applyAlignment="1">
      <alignment/>
      <protection/>
    </xf>
    <xf numFmtId="165" fontId="2" fillId="0" borderId="0" xfId="0" applyNumberFormat="1" applyFont="1"/>
    <xf numFmtId="164" fontId="2" fillId="0" borderId="4" xfId="0" applyNumberFormat="1" applyFont="1" applyFill="1" applyBorder="1" applyAlignment="1">
      <alignment horizontal="right" indent="2"/>
    </xf>
    <xf numFmtId="164" fontId="2" fillId="0" borderId="0" xfId="0" applyNumberFormat="1" applyFont="1" applyBorder="1" applyAlignment="1">
      <alignment horizontal="right" indent="2"/>
    </xf>
    <xf numFmtId="164" fontId="2" fillId="0" borderId="5" xfId="0" applyNumberFormat="1" applyFont="1" applyFill="1" applyBorder="1" applyAlignment="1">
      <alignment horizontal="right" indent="2"/>
    </xf>
    <xf numFmtId="0" fontId="6" fillId="0" borderId="0" xfId="0" applyFont="1" applyBorder="1" applyAlignment="1">
      <alignment horizontal="left"/>
    </xf>
    <xf numFmtId="164" fontId="8" fillId="5" borderId="7" xfId="21" applyNumberFormat="1" applyFont="1" applyFill="1" applyBorder="1" applyAlignment="1">
      <alignment horizontal="right" indent="2"/>
      <protection/>
    </xf>
    <xf numFmtId="0" fontId="11" fillId="3" borderId="13" xfId="21" applyNumberFormat="1" applyFont="1" applyFill="1" applyBorder="1" applyAlignment="1">
      <alignment horizontal="center"/>
      <protection/>
    </xf>
    <xf numFmtId="0" fontId="11" fillId="3" borderId="10" xfId="21" applyNumberFormat="1" applyFont="1" applyFill="1" applyBorder="1" applyAlignment="1">
      <alignment horizontal="center" vertical="center"/>
      <protection/>
    </xf>
    <xf numFmtId="0" fontId="11" fillId="3" borderId="6" xfId="21" applyNumberFormat="1" applyFont="1" applyFill="1" applyBorder="1" applyAlignment="1">
      <alignment horizontal="center" vertical="center"/>
      <protection/>
    </xf>
    <xf numFmtId="0" fontId="13" fillId="0" borderId="0" xfId="21" applyFont="1">
      <alignment/>
      <protection/>
    </xf>
    <xf numFmtId="165" fontId="8" fillId="0" borderId="0" xfId="20" applyNumberFormat="1" applyFont="1">
      <alignment/>
      <protection/>
    </xf>
    <xf numFmtId="0" fontId="8" fillId="0" borderId="0" xfId="20" applyFont="1" applyFill="1" applyBorder="1" applyAlignment="1">
      <alignment/>
      <protection/>
    </xf>
    <xf numFmtId="0" fontId="8" fillId="0" borderId="0" xfId="20" applyFont="1" applyBorder="1">
      <alignment/>
      <protection/>
    </xf>
    <xf numFmtId="0" fontId="11" fillId="3" borderId="2" xfId="20" applyFont="1" applyFill="1" applyBorder="1" applyAlignment="1">
      <alignment horizontal="left"/>
      <protection/>
    </xf>
    <xf numFmtId="0" fontId="11" fillId="3" borderId="2" xfId="20" applyFont="1" applyFill="1" applyBorder="1" applyAlignment="1">
      <alignment horizontal="center" wrapText="1"/>
      <protection/>
    </xf>
    <xf numFmtId="0" fontId="11" fillId="0" borderId="3" xfId="20" applyFont="1" applyFill="1" applyBorder="1" applyAlignment="1">
      <alignment horizontal="left"/>
      <protection/>
    </xf>
    <xf numFmtId="165" fontId="8" fillId="0" borderId="3" xfId="20" applyNumberFormat="1" applyFont="1" applyFill="1" applyBorder="1">
      <alignment/>
      <protection/>
    </xf>
    <xf numFmtId="3" fontId="8" fillId="0" borderId="3" xfId="20" applyNumberFormat="1" applyFont="1" applyFill="1" applyBorder="1">
      <alignment/>
      <protection/>
    </xf>
    <xf numFmtId="0" fontId="11" fillId="0" borderId="4" xfId="20" applyFont="1" applyFill="1" applyBorder="1" applyAlignment="1">
      <alignment horizontal="left"/>
      <protection/>
    </xf>
    <xf numFmtId="165" fontId="8" fillId="0" borderId="4" xfId="20" applyNumberFormat="1" applyFont="1" applyFill="1" applyBorder="1">
      <alignment/>
      <protection/>
    </xf>
    <xf numFmtId="3" fontId="8" fillId="0" borderId="4" xfId="20" applyNumberFormat="1" applyFont="1" applyFill="1" applyBorder="1">
      <alignment/>
      <protection/>
    </xf>
    <xf numFmtId="0" fontId="8" fillId="0" borderId="4" xfId="20" applyFont="1" applyFill="1" applyBorder="1" applyAlignment="1">
      <alignment/>
      <protection/>
    </xf>
    <xf numFmtId="0" fontId="11" fillId="0" borderId="6" xfId="20" applyFont="1" applyFill="1" applyBorder="1" applyAlignment="1">
      <alignment horizontal="left"/>
      <protection/>
    </xf>
    <xf numFmtId="165" fontId="8" fillId="0" borderId="6" xfId="20" applyNumberFormat="1" applyFont="1" applyFill="1" applyBorder="1">
      <alignment/>
      <protection/>
    </xf>
    <xf numFmtId="0" fontId="8" fillId="0" borderId="6" xfId="20" applyFont="1" applyFill="1" applyBorder="1" applyAlignment="1">
      <alignment/>
      <protection/>
    </xf>
    <xf numFmtId="3" fontId="8" fillId="0" borderId="6" xfId="20" applyNumberFormat="1" applyFont="1" applyFill="1" applyBorder="1" applyAlignment="1">
      <alignment/>
      <protection/>
    </xf>
    <xf numFmtId="3" fontId="8" fillId="0" borderId="6" xfId="20" applyNumberFormat="1" applyFont="1" applyFill="1" applyBorder="1">
      <alignment/>
      <protection/>
    </xf>
    <xf numFmtId="0" fontId="8" fillId="0" borderId="13" xfId="20" applyFont="1" applyBorder="1">
      <alignment/>
      <protection/>
    </xf>
    <xf numFmtId="0" fontId="11" fillId="0" borderId="7" xfId="20" applyNumberFormat="1" applyFont="1" applyFill="1" applyBorder="1" applyAlignment="1">
      <alignment horizontal="left"/>
      <protection/>
    </xf>
    <xf numFmtId="165" fontId="8" fillId="0" borderId="7" xfId="20" applyNumberFormat="1" applyFont="1" applyFill="1" applyBorder="1">
      <alignment/>
      <protection/>
    </xf>
    <xf numFmtId="0" fontId="11" fillId="0" borderId="4" xfId="20" applyNumberFormat="1" applyFont="1" applyFill="1" applyBorder="1" applyAlignment="1">
      <alignment horizontal="left"/>
      <protection/>
    </xf>
    <xf numFmtId="0" fontId="11" fillId="0" borderId="6" xfId="20" applyNumberFormat="1" applyFont="1" applyFill="1" applyBorder="1" applyAlignment="1">
      <alignment horizontal="left"/>
      <protection/>
    </xf>
    <xf numFmtId="0" fontId="11" fillId="3" borderId="2" xfId="20" applyNumberFormat="1" applyFont="1" applyFill="1" applyBorder="1" applyAlignment="1">
      <alignment horizontal="left"/>
      <protection/>
    </xf>
    <xf numFmtId="0" fontId="11" fillId="3" borderId="2" xfId="20" applyFont="1" applyFill="1" applyBorder="1" applyAlignment="1">
      <alignment horizontal="center"/>
      <protection/>
    </xf>
    <xf numFmtId="0" fontId="11" fillId="0" borderId="3" xfId="20" applyNumberFormat="1" applyFont="1" applyFill="1" applyBorder="1" applyAlignment="1">
      <alignment horizontal="left"/>
      <protection/>
    </xf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right" indent="2"/>
    </xf>
    <xf numFmtId="0" fontId="6" fillId="3" borderId="6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1" fillId="3" borderId="14" xfId="21" applyFont="1" applyFill="1" applyBorder="1" applyAlignment="1">
      <alignment horizontal="center"/>
      <protection/>
    </xf>
    <xf numFmtId="0" fontId="11" fillId="3" borderId="3" xfId="21" applyFont="1" applyFill="1" applyBorder="1" applyAlignment="1">
      <alignment horizontal="center"/>
      <protection/>
    </xf>
    <xf numFmtId="0" fontId="8" fillId="4" borderId="16" xfId="21" applyFont="1" applyFill="1" applyBorder="1" applyAlignment="1">
      <alignment horizontal="center"/>
      <protection/>
    </xf>
    <xf numFmtId="0" fontId="8" fillId="4" borderId="15" xfId="21" applyFont="1" applyFill="1" applyBorder="1" applyAlignment="1">
      <alignment horizontal="center"/>
      <protection/>
    </xf>
    <xf numFmtId="0" fontId="8" fillId="4" borderId="21" xfId="21" applyFont="1" applyFill="1" applyBorder="1" applyAlignment="1">
      <alignment horizontal="center"/>
      <protection/>
    </xf>
    <xf numFmtId="0" fontId="2" fillId="0" borderId="0" xfId="0" applyFont="1" applyAlignment="1">
      <alignment wrapText="1"/>
    </xf>
    <xf numFmtId="0" fontId="8" fillId="0" borderId="0" xfId="20" applyNumberFormat="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3" fontId="8" fillId="5" borderId="0" xfId="21" applyNumberFormat="1" applyFont="1" applyFill="1" applyAlignment="1">
      <alignment horizontal="center"/>
      <protection/>
    </xf>
    <xf numFmtId="0" fontId="8" fillId="0" borderId="25" xfId="2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"/>
          <c:y val="0.011"/>
          <c:w val="0.8177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1'!$A$54:$A$78</c:f>
              <c:strCache/>
            </c:strRef>
          </c:cat>
          <c:val>
            <c:numRef>
              <c:f>'Figure 1'!$B$54:$B$78</c:f>
              <c:numCache/>
            </c:numRef>
          </c:val>
        </c:ser>
        <c:axId val="54350226"/>
        <c:axId val="19389987"/>
      </c:barChart>
      <c:catAx>
        <c:axId val="543502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543502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10'!$C$53:$C$54</c:f>
              <c:strCache>
                <c:ptCount val="1"/>
                <c:pt idx="0">
                  <c:v>Goods inwards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10'!$B$57:$B$84</c:f>
              <c:strCache/>
            </c:strRef>
          </c:cat>
          <c:val>
            <c:numRef>
              <c:f>'Figure 10'!$C$57:$C$84</c:f>
              <c:numCache/>
            </c:numRef>
          </c:val>
        </c:ser>
        <c:ser>
          <c:idx val="1"/>
          <c:order val="1"/>
          <c:tx>
            <c:strRef>
              <c:f>'Figure 10'!$D$53:$D$54</c:f>
              <c:strCache>
                <c:ptCount val="1"/>
                <c:pt idx="0">
                  <c:v>Goods outwards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10'!$B$57:$B$84</c:f>
              <c:strCache/>
            </c:strRef>
          </c:cat>
          <c:val>
            <c:numRef>
              <c:f>'Figure 10'!$D$57:$D$84</c:f>
              <c:numCache/>
            </c:numRef>
          </c:val>
        </c:ser>
        <c:overlap val="100"/>
        <c:axId val="21675276"/>
        <c:axId val="60859757"/>
      </c:bar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  <c:max val="400000"/>
          <c:min val="-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7527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11'!$C$53:$C$54</c:f>
              <c:strCache>
                <c:ptCount val="1"/>
                <c:pt idx="0">
                  <c:v>Passengers inwards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11'!$B$57:$B$84</c:f>
              <c:strCache/>
            </c:strRef>
          </c:cat>
          <c:val>
            <c:numRef>
              <c:f>'Figure 11'!$C$57:$C$84</c:f>
              <c:numCache/>
            </c:numRef>
          </c:val>
        </c:ser>
        <c:ser>
          <c:idx val="1"/>
          <c:order val="1"/>
          <c:tx>
            <c:strRef>
              <c:f>'Figure 11'!$D$53:$D$54</c:f>
              <c:strCache>
                <c:ptCount val="1"/>
                <c:pt idx="0">
                  <c:v>Passengers outwards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11'!$B$57:$B$84</c:f>
              <c:strCache/>
            </c:strRef>
          </c:cat>
          <c:val>
            <c:numRef>
              <c:f>'Figure 11'!$D$57:$D$84</c:f>
              <c:numCache/>
            </c:numRef>
          </c:val>
        </c:ser>
        <c:overlap val="100"/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  <c:max val="40000"/>
          <c:min val="-4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8669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12'!$C$53:$E$53</c:f>
              <c:strCache>
                <c:ptCount val="1"/>
                <c:pt idx="0">
                  <c:v>: : :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12'!$F$52:$L$52</c:f>
              <c:strCache/>
            </c:strRef>
          </c:cat>
          <c:val>
            <c:numRef>
              <c:f>'Figure 12'!$F$53:$L$53</c:f>
              <c:numCache/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03840"/>
        <c:crosses val="autoZero"/>
        <c:crossBetween val="between"/>
        <c:dispUnits/>
        <c:majorUnit val="5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225"/>
          <c:w val="0.934"/>
          <c:h val="0.67225"/>
        </c:manualLayout>
      </c:layout>
      <c:lineChart>
        <c:grouping val="standard"/>
        <c:varyColors val="0"/>
        <c:ser>
          <c:idx val="2"/>
          <c:order val="0"/>
          <c:tx>
            <c:strRef>
              <c:f>'Figure 13'!$B$55</c:f>
              <c:strCache>
                <c:ptCount val="1"/>
                <c:pt idx="0">
                  <c:v>Extraction of salt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13'!$C$52:$L$52</c:f>
              <c:strCache/>
            </c:strRef>
          </c:cat>
          <c:val>
            <c:numRef>
              <c:f>'Figure 13'!$C$55:$L$55</c:f>
              <c:numCache/>
            </c:numRef>
          </c:val>
          <c:smooth val="0"/>
        </c:ser>
        <c:ser>
          <c:idx val="3"/>
          <c:order val="1"/>
          <c:tx>
            <c:strRef>
              <c:f>'Figure 13'!$B$56</c:f>
              <c:strCache>
                <c:ptCount val="1"/>
                <c:pt idx="0">
                  <c:v>Processing and preserving of fish, crustaceans and molluscs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13'!$C$52:$L$52</c:f>
              <c:strCache/>
            </c:strRef>
          </c:cat>
          <c:val>
            <c:numRef>
              <c:f>'Figure 13'!$C$56:$L$56</c:f>
              <c:numCache/>
            </c:numRef>
          </c:val>
          <c:smooth val="0"/>
        </c:ser>
        <c:ser>
          <c:idx val="4"/>
          <c:order val="2"/>
          <c:tx>
            <c:strRef>
              <c:f>'Figure 13'!$B$57</c:f>
              <c:strCache>
                <c:ptCount val="1"/>
                <c:pt idx="0">
                  <c:v>Manufacture of refined petroleum products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13'!$C$52:$L$52</c:f>
              <c:strCache/>
            </c:strRef>
          </c:cat>
          <c:val>
            <c:numRef>
              <c:f>'Figure 13'!$C$57:$L$57</c:f>
              <c:numCache/>
            </c:numRef>
          </c:val>
          <c:smooth val="0"/>
        </c:ser>
        <c:ser>
          <c:idx val="0"/>
          <c:order val="3"/>
          <c:tx>
            <c:strRef>
              <c:f>'Figure 13'!$B$53</c:f>
              <c:strCache>
                <c:ptCount val="1"/>
                <c:pt idx="0">
                  <c:v>Extraction of crude petroleum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13'!$C$52:$L$52</c:f>
              <c:strCache/>
            </c:strRef>
          </c:cat>
          <c:val>
            <c:numRef>
              <c:f>'Figure 13'!$C$53:$L$53</c:f>
              <c:numCache/>
            </c:numRef>
          </c:val>
          <c:smooth val="0"/>
        </c:ser>
        <c:ser>
          <c:idx val="1"/>
          <c:order val="4"/>
          <c:tx>
            <c:strRef>
              <c:f>'Figure 13'!$B$54</c:f>
              <c:strCache>
                <c:ptCount val="1"/>
                <c:pt idx="0">
                  <c:v>Extraction of natural gas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13'!$C$52:$L$52</c:f>
              <c:strCache/>
            </c:strRef>
          </c:cat>
          <c:val>
            <c:numRef>
              <c:f>'Figure 13'!$C$54:$L$54</c:f>
              <c:numCache/>
            </c:numRef>
          </c:val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1312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3"/>
          <c:y val="0.8185"/>
          <c:w val="0.757"/>
          <c:h val="0.181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225"/>
          <c:w val="0.934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14'!$B$53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14'!$C$52:$L$52</c:f>
              <c:strCache/>
            </c:strRef>
          </c:cat>
          <c:val>
            <c:numRef>
              <c:f>'Figure 14'!$C$53:$L$53</c:f>
              <c:numCache/>
            </c:numRef>
          </c:val>
          <c:smooth val="0"/>
        </c:ser>
        <c:ser>
          <c:idx val="1"/>
          <c:order val="1"/>
          <c:tx>
            <c:strRef>
              <c:f>'Figure 14'!$B$54</c:f>
              <c:strCache>
                <c:ptCount val="1"/>
                <c:pt idx="0">
                  <c:v>Building of pleasure and sporting boats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chemeClr val="bg1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noFill/>
              </a:ln>
            </c:spPr>
            <c:marker>
              <c:symbol val="none"/>
            </c:marker>
          </c:dPt>
          <c:dPt>
            <c:idx val="2"/>
            <c:spPr>
              <a:ln>
                <a:noFill/>
              </a:ln>
            </c:spPr>
            <c:marker>
              <c:symbol val="none"/>
            </c:marker>
          </c:dPt>
          <c:dPt>
            <c:idx val="3"/>
            <c:spPr>
              <a:ln>
                <a:noFill/>
              </a:ln>
            </c:spPr>
            <c:marker>
              <c:symbol val="none"/>
            </c:marker>
          </c:dPt>
          <c:dPt>
            <c:idx val="4"/>
            <c:spPr>
              <a:ln>
                <a:noFill/>
              </a:ln>
            </c:spPr>
            <c:marker>
              <c:symbol val="none"/>
            </c:marker>
          </c:dPt>
          <c:dPt>
            <c:idx val="5"/>
            <c:spPr>
              <a:ln>
                <a:noFill/>
              </a:ln>
            </c:spPr>
            <c:marker>
              <c:symbol val="none"/>
            </c:marker>
          </c:dPt>
          <c:dPt>
            <c:idx val="6"/>
            <c:spPr>
              <a:ln>
                <a:noFill/>
              </a:ln>
            </c:spPr>
            <c:marker>
              <c:symbol val="none"/>
            </c:marker>
          </c:dPt>
          <c:dPt>
            <c:idx val="7"/>
            <c:spPr>
              <a:ln>
                <a:noFill/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chemeClr val="accent2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14'!$C$52:$L$52</c:f>
              <c:strCache/>
            </c:strRef>
          </c:cat>
          <c:val>
            <c:numRef>
              <c:f>'Figure 14'!$C$54:$L$54</c:f>
              <c:numCache/>
            </c:numRef>
          </c:val>
          <c:smooth val="0"/>
        </c:ser>
        <c:ser>
          <c:idx val="2"/>
          <c:order val="2"/>
          <c:tx>
            <c:strRef>
              <c:f>'Figure 14'!$B$55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14'!$C$52:$L$52</c:f>
              <c:strCache/>
            </c:strRef>
          </c:cat>
          <c:val>
            <c:numRef>
              <c:f>'Figure 14'!$C$55:$L$55</c:f>
              <c:numCache/>
            </c:numRef>
          </c:val>
          <c:smooth val="0"/>
        </c:ser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4069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625"/>
          <c:y val="0.8745"/>
          <c:w val="0.723"/>
          <c:h val="0.1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245"/>
          <c:w val="0.928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15'!$B$53</c:f>
              <c:strCache>
                <c:ptCount val="1"/>
                <c:pt idx="0">
                  <c:v>Extraction of crude petroleum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15'!$C$52:$L$52</c:f>
              <c:strCache/>
            </c:strRef>
          </c:cat>
          <c:val>
            <c:numRef>
              <c:f>'Figure 15'!$C$53:$L$53</c:f>
              <c:numCache/>
            </c:numRef>
          </c:val>
          <c:smooth val="0"/>
        </c:ser>
        <c:ser>
          <c:idx val="1"/>
          <c:order val="1"/>
          <c:tx>
            <c:strRef>
              <c:f>'Figure 15'!$B$54</c:f>
              <c:strCache>
                <c:ptCount val="1"/>
                <c:pt idx="0">
                  <c:v>Extraction of natural gas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15'!$C$52:$L$52</c:f>
              <c:strCache/>
            </c:strRef>
          </c:cat>
          <c:val>
            <c:numRef>
              <c:f>'Figure 15'!$C$54:$L$54</c:f>
              <c:numCache/>
            </c:numRef>
          </c:val>
          <c:smooth val="0"/>
        </c:ser>
        <c:ser>
          <c:idx val="2"/>
          <c:order val="2"/>
          <c:tx>
            <c:strRef>
              <c:f>'Figure 15'!$B$55</c:f>
              <c:strCache>
                <c:ptCount val="1"/>
                <c:pt idx="0">
                  <c:v>Extraction of salt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15'!$C$52:$L$52</c:f>
              <c:strCache/>
            </c:strRef>
          </c:cat>
          <c:val>
            <c:numRef>
              <c:f>'Figure 15'!$C$55:$L$55</c:f>
              <c:numCache/>
            </c:numRef>
          </c:val>
          <c:smooth val="0"/>
        </c:ser>
        <c:ser>
          <c:idx val="3"/>
          <c:order val="3"/>
          <c:tx>
            <c:strRef>
              <c:f>'Figure 15'!$B$56</c:f>
              <c:strCache>
                <c:ptCount val="1"/>
                <c:pt idx="0">
                  <c:v>Processing and preserving of fish, crustaceans and molluscs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15'!$C$52:$L$52</c:f>
              <c:strCache/>
            </c:strRef>
          </c:cat>
          <c:val>
            <c:numRef>
              <c:f>'Figure 15'!$C$56:$L$56</c:f>
              <c:numCache/>
            </c:numRef>
          </c:val>
          <c:smooth val="0"/>
        </c:ser>
        <c:ser>
          <c:idx val="4"/>
          <c:order val="4"/>
          <c:tx>
            <c:strRef>
              <c:f>'Figure 15'!$B$57</c:f>
              <c:strCache>
                <c:ptCount val="1"/>
                <c:pt idx="0">
                  <c:v>Manufacture of refined petroleum products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15'!$C$52:$L$52</c:f>
              <c:strCache/>
            </c:strRef>
          </c:cat>
          <c:val>
            <c:numRef>
              <c:f>'Figure 15'!$C$57:$L$57</c:f>
              <c:numCache/>
            </c:numRef>
          </c:val>
          <c:smooth val="0"/>
        </c:ser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004079"/>
        <c:crossesAt val="100"/>
        <c:auto val="1"/>
        <c:lblOffset val="100"/>
        <c:noMultiLvlLbl val="0"/>
      </c:catAx>
      <c:valAx>
        <c:axId val="45004079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9135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75"/>
          <c:y val="0.808"/>
          <c:w val="0.551"/>
          <c:h val="0.178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245"/>
          <c:w val="0.928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16'!$B$53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16'!$C$52:$L$52</c:f>
              <c:strCache/>
            </c:strRef>
          </c:cat>
          <c:val>
            <c:numRef>
              <c:f>'Figure 16'!$C$53:$L$53</c:f>
              <c:numCache/>
            </c:numRef>
          </c:val>
          <c:smooth val="0"/>
        </c:ser>
        <c:ser>
          <c:idx val="1"/>
          <c:order val="1"/>
          <c:tx>
            <c:strRef>
              <c:f>'Figure 16'!$B$54</c:f>
              <c:strCache>
                <c:ptCount val="1"/>
                <c:pt idx="0">
                  <c:v>Building of pleasure and sporting boats (¹)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16'!$C$52:$L$52</c:f>
              <c:strCache/>
            </c:strRef>
          </c:cat>
          <c:val>
            <c:numRef>
              <c:f>'Figure 16'!$C$54:$L$54</c:f>
              <c:numCache/>
            </c:numRef>
          </c:val>
          <c:smooth val="0"/>
        </c:ser>
        <c:ser>
          <c:idx val="2"/>
          <c:order val="2"/>
          <c:tx>
            <c:strRef>
              <c:f>'Figure 16'!$B$55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16'!$C$52:$L$52</c:f>
              <c:strCache/>
            </c:strRef>
          </c:cat>
          <c:val>
            <c:numRef>
              <c:f>'Figure 16'!$C$55:$L$55</c:f>
              <c:numCache/>
            </c:numRef>
          </c:val>
          <c:smooth val="0"/>
        </c:ser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451753"/>
        <c:crossesAt val="100"/>
        <c:auto val="1"/>
        <c:lblOffset val="100"/>
        <c:noMultiLvlLbl val="0"/>
      </c:catAx>
      <c:valAx>
        <c:axId val="21451753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35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75"/>
          <c:y val="0.86375"/>
          <c:w val="0.551"/>
          <c:h val="0.12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25"/>
          <c:y val="0.0385"/>
          <c:w val="0.905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'Figure 17'!$B$58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17'!$H$57:$M$57</c:f>
              <c:numCache/>
            </c:numRef>
          </c:cat>
          <c:val>
            <c:numRef>
              <c:f>'Figure 17'!$H$58:$M$58</c:f>
              <c:numCache/>
            </c:numRef>
          </c:val>
          <c:smooth val="0"/>
        </c:ser>
        <c:ser>
          <c:idx val="1"/>
          <c:order val="1"/>
          <c:tx>
            <c:strRef>
              <c:f>'Figure 17'!$B$59</c:f>
              <c:strCache>
                <c:ptCount val="1"/>
                <c:pt idx="0">
                  <c:v>Building of pleasure and sporting boats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17'!$H$57:$M$57</c:f>
              <c:numCache/>
            </c:numRef>
          </c:cat>
          <c:val>
            <c:numRef>
              <c:f>'Figure 17'!$H$59:$M$59</c:f>
              <c:numCache/>
            </c:numRef>
          </c:val>
          <c:smooth val="0"/>
        </c:ser>
        <c:ser>
          <c:idx val="2"/>
          <c:order val="2"/>
          <c:tx>
            <c:strRef>
              <c:f>'Figure 17'!$B$60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17'!$H$57:$M$57</c:f>
              <c:numCache/>
            </c:numRef>
          </c:cat>
          <c:val>
            <c:numRef>
              <c:f>'Figure 17'!$H$60:$M$60</c:f>
              <c:numCache/>
            </c:numRef>
          </c:val>
          <c:smooth val="0"/>
        </c:ser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480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775"/>
          <c:y val="0.8415"/>
          <c:w val="0.72475"/>
          <c:h val="0.1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18'!$K$54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18'!$J$56:$J$77</c:f>
              <c:strCache/>
            </c:strRef>
          </c:cat>
          <c:val>
            <c:numRef>
              <c:f>'Figure 18'!$K$56:$K$77</c:f>
              <c:numCache/>
            </c:numRef>
          </c:val>
        </c:ser>
        <c:ser>
          <c:idx val="1"/>
          <c:order val="1"/>
          <c:tx>
            <c:strRef>
              <c:f>'Figure 18'!$L$54</c:f>
              <c:strCache>
                <c:ptCount val="1"/>
                <c:pt idx="0">
                  <c:v>Building of pleasure and sporting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18'!$J$56:$J$77</c:f>
              <c:strCache/>
            </c:strRef>
          </c:cat>
          <c:val>
            <c:numRef>
              <c:f>'Figure 18'!$L$56:$L$77</c:f>
              <c:numCache/>
            </c:numRef>
          </c:val>
        </c:ser>
        <c:ser>
          <c:idx val="2"/>
          <c:order val="2"/>
          <c:tx>
            <c:strRef>
              <c:f>'Figure 18'!$M$54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18'!$J$56:$J$77</c:f>
              <c:strCache/>
            </c:strRef>
          </c:cat>
          <c:val>
            <c:numRef>
              <c:f>'Figure 18'!$M$56:$M$77</c:f>
              <c:numCache/>
            </c:numRef>
          </c:val>
        </c:ser>
        <c:overlap val="100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2716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16175"/>
          <c:y val="0.85225"/>
          <c:w val="0.6765"/>
          <c:h val="0.12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6525"/>
          <c:w val="0.92175"/>
          <c:h val="0.8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18'!$R$54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18'!$Q$56:$Q$77</c:f>
              <c:strCache/>
            </c:strRef>
          </c:cat>
          <c:val>
            <c:numRef>
              <c:f>'Figure 18'!$R$56:$R$77</c:f>
              <c:numCache/>
            </c:numRef>
          </c:val>
        </c:ser>
        <c:ser>
          <c:idx val="1"/>
          <c:order val="1"/>
          <c:tx>
            <c:strRef>
              <c:f>'Figure 18'!$S$54</c:f>
              <c:strCache>
                <c:ptCount val="1"/>
                <c:pt idx="0">
                  <c:v>Building of pleasure and sporting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18'!$Q$56:$Q$77</c:f>
              <c:strCache/>
            </c:strRef>
          </c:cat>
          <c:val>
            <c:numRef>
              <c:f>'Figure 18'!$S$56:$S$77</c:f>
              <c:numCache/>
            </c:numRef>
          </c:val>
        </c:ser>
        <c:ser>
          <c:idx val="2"/>
          <c:order val="2"/>
          <c:tx>
            <c:strRef>
              <c:f>'Figure 18'!$T$54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18'!$Q$56:$Q$77</c:f>
              <c:strCache/>
            </c:strRef>
          </c:cat>
          <c:val>
            <c:numRef>
              <c:f>'Figure 18'!$T$56:$T$77</c:f>
              <c:numCache/>
            </c:numRef>
          </c:val>
        </c:ser>
        <c:overlap val="100"/>
        <c:axId val="24762278"/>
        <c:axId val="21533911"/>
      </c:barChart>
      <c:catAx>
        <c:axId val="2476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762278"/>
        <c:crosses val="autoZero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195"/>
          <c:w val="0.942"/>
          <c:h val="0.6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2'!$G$52</c:f>
              <c:strCache>
                <c:ptCount val="1"/>
                <c:pt idx="0">
                  <c:v>Coastal region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2'!$F$53:$F$77</c:f>
              <c:strCache/>
            </c:strRef>
          </c:cat>
          <c:val>
            <c:numRef>
              <c:f>'Figure 2'!$G$53:$G$77</c:f>
              <c:numCache/>
            </c:numRef>
          </c:val>
        </c:ser>
        <c:ser>
          <c:idx val="1"/>
          <c:order val="1"/>
          <c:tx>
            <c:strRef>
              <c:f>'Figure 2'!$H$52</c:f>
              <c:strCache>
                <c:ptCount val="1"/>
                <c:pt idx="0">
                  <c:v>Non-coastal region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2'!$F$53:$F$77</c:f>
              <c:strCache/>
            </c:strRef>
          </c:cat>
          <c:val>
            <c:numRef>
              <c:f>'Figure 2'!$H$53:$H$77</c:f>
              <c:numCache/>
            </c:numRef>
          </c:val>
        </c:ser>
        <c:overlap val="100"/>
        <c:axId val="40292156"/>
        <c:axId val="27085085"/>
      </c:barChart>
      <c:catAx>
        <c:axId val="40292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9215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19'!$K$55</c:f>
              <c:strCache>
                <c:ptCount val="1"/>
                <c:pt idx="0">
                  <c:v>Building of ships and floating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19'!$J$57:$J$79</c:f>
              <c:strCache/>
            </c:strRef>
          </c:cat>
          <c:val>
            <c:numRef>
              <c:f>'Figure 19'!$K$57:$K$79</c:f>
              <c:numCache/>
            </c:numRef>
          </c:val>
        </c:ser>
        <c:ser>
          <c:idx val="1"/>
          <c:order val="1"/>
          <c:tx>
            <c:strRef>
              <c:f>'Figure 19'!$L$55</c:f>
              <c:strCache>
                <c:ptCount val="1"/>
                <c:pt idx="0">
                  <c:v>Building of pleasure and sporting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19'!$J$57:$J$79</c:f>
              <c:strCache/>
            </c:strRef>
          </c:cat>
          <c:val>
            <c:numRef>
              <c:f>'Figure 19'!$L$57:$L$79</c:f>
              <c:numCache/>
            </c:numRef>
          </c:val>
        </c:ser>
        <c:ser>
          <c:idx val="2"/>
          <c:order val="2"/>
          <c:tx>
            <c:strRef>
              <c:f>'Figure 19'!$M$55</c:f>
              <c:strCache>
                <c:ptCount val="1"/>
                <c:pt idx="0">
                  <c:v>Repair and maintenance of ships and boats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19'!$J$57:$J$79</c:f>
              <c:strCache/>
            </c:strRef>
          </c:cat>
          <c:val>
            <c:numRef>
              <c:f>'Figure 19'!$M$57:$M$79</c:f>
              <c:numCache/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5874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175"/>
          <c:y val="0.857"/>
          <c:w val="0.6765"/>
          <c:h val="0.12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20'!$B$53</c:f>
              <c:strCache>
                <c:ptCount val="1"/>
                <c:pt idx="0">
                  <c:v>EU-28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20'!$C$52:$L$52</c:f>
              <c:strCache/>
            </c:strRef>
          </c:cat>
          <c:val>
            <c:numRef>
              <c:f>'Figure 20'!$C$53:$L$53</c:f>
              <c:numCache/>
            </c:numRef>
          </c:val>
          <c:smooth val="0"/>
        </c:ser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832171"/>
        <c:crossesAt val="100"/>
        <c:auto val="1"/>
        <c:lblOffset val="100"/>
        <c:noMultiLvlLbl val="0"/>
      </c:catAx>
      <c:valAx>
        <c:axId val="19832171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855898"/>
        <c:crossesAt val="1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21'!$C$52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21'!$B$55:$B$79</c:f>
              <c:strCache/>
            </c:strRef>
          </c:cat>
          <c:val>
            <c:numRef>
              <c:f>'Figure 21'!$C$55:$C$79</c:f>
              <c:numCache/>
            </c:numRef>
          </c:val>
        </c:ser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2718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22'!$A$54</c:f>
              <c:strCache>
                <c:ptCount val="1"/>
                <c:pt idx="0">
                  <c:v>Marine fishes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22'!$B$52:$K$52</c:f>
              <c:strCache/>
            </c:strRef>
          </c:cat>
          <c:val>
            <c:numRef>
              <c:f>'Figure 22'!$B$54:$K$54</c:f>
              <c:numCache/>
            </c:numRef>
          </c:val>
          <c:smooth val="0"/>
        </c:ser>
        <c:ser>
          <c:idx val="0"/>
          <c:order val="1"/>
          <c:tx>
            <c:strRef>
              <c:f>'Figure 22'!$A$53</c:f>
              <c:strCache>
                <c:ptCount val="1"/>
                <c:pt idx="0">
                  <c:v>Total fishery products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22'!$B$52:$K$52</c:f>
              <c:strCache/>
            </c:strRef>
          </c:cat>
          <c:val>
            <c:numRef>
              <c:f>'Figure 22'!$B$53:$K$53</c:f>
              <c:numCache/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469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23'!$B$124</c:f>
              <c:strCache>
                <c:ptCount val="1"/>
                <c:pt idx="0">
                  <c:v>Marine areas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23'!$C$122:$L$122</c:f>
              <c:strCache/>
            </c:strRef>
          </c:cat>
          <c:val>
            <c:numRef>
              <c:f>'Figure 23'!$C$124:$L$124</c:f>
              <c:numCache/>
            </c:numRef>
          </c:val>
          <c:smooth val="0"/>
        </c:ser>
        <c:ser>
          <c:idx val="0"/>
          <c:order val="1"/>
          <c:tx>
            <c:strRef>
              <c:f>'Figure 23'!$B$123</c:f>
              <c:strCache>
                <c:ptCount val="1"/>
                <c:pt idx="0">
                  <c:v>Total fishing areas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23'!$C$122:$L$122</c:f>
              <c:strCache/>
            </c:strRef>
          </c:cat>
          <c:val>
            <c:numRef>
              <c:f>'Figure 23'!$C$123:$L$123</c:f>
              <c:numCache/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9596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"/>
          <c:y val="0.07075"/>
          <c:w val="0.56525"/>
          <c:h val="0.80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ln>
                <a:solidFill>
                  <a:schemeClr val="accent3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Spain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249.8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United Kingdom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192.3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France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161.1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Greece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106.6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Netherlands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42.5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0095"/>
                  <c:y val="0.02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Ireland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35.5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.04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Others (²)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57.8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Norway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1 321.0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24'!$B$66:$B$73</c:f>
              <c:strCache/>
            </c:strRef>
          </c:cat>
          <c:val>
            <c:numRef>
              <c:f>'Figure 24'!$C$66:$C$73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XX'!$B$53</c:f>
              <c:strCache>
                <c:ptCount val="1"/>
                <c:pt idx="0">
                  <c:v>EU-28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XX'!$C$52:$I$52</c:f>
              <c:strCache/>
            </c:strRef>
          </c:cat>
          <c:val>
            <c:numRef>
              <c:f>'Figure XX'!$C$53:$I$53</c:f>
              <c:numCache/>
            </c:numRef>
          </c:val>
          <c:smooth val="0"/>
        </c:ser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600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"/>
          <c:y val="0.0115"/>
          <c:w val="0.83575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3'!$O$52</c:f>
              <c:strCache>
                <c:ptCount val="1"/>
                <c:pt idx="0">
                  <c:v>Coastal regions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3'!$N$53:$N$79</c:f>
              <c:strCache/>
            </c:strRef>
          </c:cat>
          <c:val>
            <c:numRef>
              <c:f>'Figure 3'!$O$53:$O$79</c:f>
              <c:numCache/>
            </c:numRef>
          </c:val>
        </c:ser>
        <c:ser>
          <c:idx val="1"/>
          <c:order val="1"/>
          <c:tx>
            <c:strRef>
              <c:f>'Figure 3'!$P$52</c:f>
              <c:strCache>
                <c:ptCount val="1"/>
                <c:pt idx="0">
                  <c:v>Non-coastal regions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3'!$N$53:$N$79</c:f>
              <c:strCache/>
            </c:strRef>
          </c:cat>
          <c:val>
            <c:numRef>
              <c:f>'Figure 3'!$P$53:$P$79</c:f>
              <c:numCache/>
            </c:numRef>
          </c:val>
        </c:ser>
        <c:axId val="42439174"/>
        <c:axId val="46408247"/>
      </c:barChart>
      <c:catAx>
        <c:axId val="42439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24391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4'!$M$54</c:f>
              <c:strCache>
                <c:ptCount val="1"/>
                <c:pt idx="0">
                  <c:v>Coastal regions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4'!$L$55:$L$64</c:f>
              <c:strCache/>
            </c:strRef>
          </c:cat>
          <c:val>
            <c:numRef>
              <c:f>'Figure 4'!$M$55:$M$64</c:f>
              <c:numCache/>
            </c:numRef>
          </c:val>
        </c:ser>
        <c:ser>
          <c:idx val="1"/>
          <c:order val="1"/>
          <c:tx>
            <c:strRef>
              <c:f>'Figure 4'!$N$54</c:f>
              <c:strCache>
                <c:ptCount val="1"/>
                <c:pt idx="0">
                  <c:v>Non-coastal regions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4'!$L$55:$L$64</c:f>
              <c:strCache/>
            </c:strRef>
          </c:cat>
          <c:val>
            <c:numRef>
              <c:f>'Figure 4'!$N$55:$N$64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2104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305"/>
          <c:w val="0.91375"/>
          <c:h val="0.4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5'!$B$62</c:f>
              <c:strCache>
                <c:ptCount val="1"/>
                <c:pt idx="0">
                  <c:v>Agriculture, forestry and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5'!$B$91:$B$113</c:f>
              <c:numCache/>
            </c:numRef>
          </c:val>
        </c:ser>
        <c:ser>
          <c:idx val="1"/>
          <c:order val="1"/>
          <c:tx>
            <c:strRef>
              <c:f>'Figure 5'!$C$62</c:f>
              <c:strCache>
                <c:ptCount val="1"/>
                <c:pt idx="0">
                  <c:v>Industry (except construction)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5'!$C$91:$C$113</c:f>
              <c:numCache/>
            </c:numRef>
          </c:val>
        </c:ser>
        <c:ser>
          <c:idx val="2"/>
          <c:order val="2"/>
          <c:tx>
            <c:strRef>
              <c:f>'Figure 5'!$D$62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5'!$D$91:$D$113</c:f>
              <c:numCache/>
            </c:numRef>
          </c:val>
        </c:ser>
        <c:ser>
          <c:idx val="3"/>
          <c:order val="3"/>
          <c:tx>
            <c:strRef>
              <c:f>'Figure 5'!$E$62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5'!$E$91:$E$113</c:f>
              <c:numCache/>
            </c:numRef>
          </c:val>
        </c:ser>
        <c:ser>
          <c:idx val="4"/>
          <c:order val="4"/>
          <c:tx>
            <c:strRef>
              <c:f>'Figure 5'!$F$62</c:f>
              <c:strCache>
                <c:ptCount val="1"/>
                <c:pt idx="0">
                  <c:v>Wholesale and retail trade, transport, accommodation and food service activities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5'!$F$91:$F$113</c:f>
              <c:numCache/>
            </c:numRef>
          </c:val>
        </c:ser>
        <c:ser>
          <c:idx val="5"/>
          <c:order val="5"/>
          <c:tx>
            <c:strRef>
              <c:f>'Figure 5'!$G$62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5'!$G$91:$G$113</c:f>
              <c:numCache/>
            </c:numRef>
          </c:val>
        </c:ser>
        <c:ser>
          <c:idx val="6"/>
          <c:order val="6"/>
          <c:tx>
            <c:strRef>
              <c:f>'Figure 5'!$H$62</c:f>
              <c:strCache>
                <c:ptCount val="1"/>
                <c:pt idx="0">
                  <c:v>Financial and insurance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5'!$H$91:$H$113</c:f>
              <c:numCache/>
            </c:numRef>
          </c:val>
        </c:ser>
        <c:ser>
          <c:idx val="7"/>
          <c:order val="7"/>
          <c:tx>
            <c:strRef>
              <c:f>'Figure 5'!$I$62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5'!$I$91:$I$113</c:f>
              <c:numCache/>
            </c:numRef>
          </c:val>
        </c:ser>
        <c:ser>
          <c:idx val="8"/>
          <c:order val="8"/>
          <c:tx>
            <c:strRef>
              <c:f>'Figure 5'!$J$62</c:f>
              <c:strCache>
                <c:ptCount val="1"/>
                <c:pt idx="0">
                  <c:v>Professional, scientific and technical activities; administrative and support service activities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5'!$J$91:$J$113</c:f>
              <c:numCache/>
            </c:numRef>
          </c:val>
        </c:ser>
        <c:ser>
          <c:idx val="9"/>
          <c:order val="9"/>
          <c:tx>
            <c:strRef>
              <c:f>'Figure 5'!$K$62</c:f>
              <c:strCache>
                <c:ptCount val="1"/>
                <c:pt idx="0">
                  <c:v>Public administration, defence, education, human health and social work activities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5'!$K$91:$K$113</c:f>
              <c:numCache/>
            </c:numRef>
          </c:val>
        </c:ser>
        <c:ser>
          <c:idx val="10"/>
          <c:order val="10"/>
          <c:tx>
            <c:strRef>
              <c:f>'Figure 5'!$L$62</c:f>
              <c:strCache>
                <c:ptCount val="1"/>
                <c:pt idx="0">
                  <c:v>Arts, entertainment and recreation;other service activities; activities of household and extra-territorial organizations and bodies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5'!$A$91:$A$113</c:f>
              <c:strCache/>
            </c:strRef>
          </c:cat>
          <c:val>
            <c:numRef>
              <c:f>'Figure 5'!$L$91:$L$113</c:f>
              <c:numCache/>
            </c:numRef>
          </c:val>
        </c:ser>
        <c:overlap val="100"/>
        <c:axId val="8744698"/>
        <c:axId val="11593419"/>
      </c:bar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593419"/>
        <c:crosses val="autoZero"/>
        <c:auto val="1"/>
        <c:lblOffset val="100"/>
        <c:noMultiLvlLbl val="0"/>
      </c:catAx>
      <c:valAx>
        <c:axId val="115934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7446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55"/>
          <c:y val="0.693"/>
          <c:w val="0.89375"/>
          <c:h val="0.307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'Figure 6'!$D$52:$E$52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6'!$A$57:$A$81</c:f>
              <c:strCache/>
            </c:strRef>
          </c:cat>
          <c:val>
            <c:numRef>
              <c:f>'Figure 6'!$E$57:$E$81</c:f>
              <c:numCache/>
            </c:numRef>
          </c:val>
        </c:ser>
        <c:axId val="37231908"/>
        <c:axId val="66651717"/>
      </c:barChart>
      <c:catAx>
        <c:axId val="3723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651717"/>
        <c:crosses val="autoZero"/>
        <c:auto val="1"/>
        <c:lblOffset val="100"/>
        <c:noMultiLvlLbl val="0"/>
      </c:catAx>
      <c:valAx>
        <c:axId val="66651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319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7'!$A$54:$A$81</c:f>
              <c:strCache/>
            </c:strRef>
          </c:cat>
          <c:val>
            <c:numRef>
              <c:f>'Figure 7'!$B$54:$B$81</c:f>
              <c:numCache/>
            </c:numRef>
          </c:val>
        </c:ser>
        <c:axId val="62994542"/>
        <c:axId val="30079967"/>
      </c:barChart>
      <c:catAx>
        <c:axId val="629945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079967"/>
        <c:crosses val="autoZero"/>
        <c:auto val="1"/>
        <c:lblOffset val="100"/>
        <c:noMultiLvlLbl val="0"/>
      </c:catAx>
      <c:valAx>
        <c:axId val="3007996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6299454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8'!$B$52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8'!$B$53:$B$61</c:f>
              <c:numCache/>
            </c:numRef>
          </c:val>
        </c:ser>
        <c:ser>
          <c:idx val="1"/>
          <c:order val="1"/>
          <c:tx>
            <c:strRef>
              <c:f>'Figure 8'!$C$52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8'!$C$53:$C$61</c:f>
              <c:numCache/>
            </c:numRef>
          </c:val>
        </c:ser>
        <c:ser>
          <c:idx val="2"/>
          <c:order val="2"/>
          <c:tx>
            <c:strRef>
              <c:f>'Figure 8'!$D$52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8'!$D$53:$D$61</c:f>
              <c:numCache/>
            </c:numRef>
          </c:val>
        </c:ser>
        <c:ser>
          <c:idx val="3"/>
          <c:order val="3"/>
          <c:tx>
            <c:strRef>
              <c:f>'Figure 8'!$E$52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8'!$E$53:$E$61</c:f>
              <c:numCache/>
            </c:numRef>
          </c:val>
        </c:ser>
        <c:ser>
          <c:idx val="4"/>
          <c:order val="4"/>
          <c:tx>
            <c:strRef>
              <c:f>'Figure 8'!$F$52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8'!$F$53:$F$61</c:f>
              <c:numCache/>
            </c:numRef>
          </c:val>
        </c:ser>
        <c:ser>
          <c:idx val="5"/>
          <c:order val="5"/>
          <c:tx>
            <c:strRef>
              <c:f>'Figure 8'!$G$52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8'!$G$53:$G$61</c:f>
              <c:numCache/>
            </c:numRef>
          </c:val>
        </c:ser>
        <c:ser>
          <c:idx val="6"/>
          <c:order val="6"/>
          <c:tx>
            <c:strRef>
              <c:f>'Figure 8'!$H$52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8'!$A$53:$A$61</c:f>
              <c:strCache/>
            </c:strRef>
          </c:cat>
          <c:val>
            <c:numRef>
              <c:f>'Figure 8'!$H$53:$H$61</c:f>
              <c:numCache/>
            </c:numRef>
          </c:val>
        </c:ser>
        <c:axId val="2284248"/>
        <c:axId val="20558233"/>
      </c:barChart>
      <c:catAx>
        <c:axId val="228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558233"/>
        <c:crosses val="autoZero"/>
        <c:auto val="1"/>
        <c:lblOffset val="100"/>
        <c:noMultiLvlLbl val="0"/>
      </c:catAx>
      <c:valAx>
        <c:axId val="20558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42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9'!$B$55</c:f>
              <c:strCache>
                <c:ptCount val="1"/>
                <c:pt idx="0">
                  <c:v>Outwards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9'!$C$52:$L$52</c:f>
              <c:strCache/>
            </c:strRef>
          </c:cat>
          <c:val>
            <c:numRef>
              <c:f>'Figure 9'!$C$55:$L$55</c:f>
              <c:numCache/>
            </c:numRef>
          </c:val>
          <c:smooth val="0"/>
        </c:ser>
        <c:ser>
          <c:idx val="1"/>
          <c:order val="1"/>
          <c:tx>
            <c:strRef>
              <c:f>'Figure 9'!$B$54</c:f>
              <c:strCache>
                <c:ptCount val="1"/>
                <c:pt idx="0">
                  <c:v>Inwards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9'!$C$52:$L$52</c:f>
              <c:strCache/>
            </c:strRef>
          </c:cat>
          <c:val>
            <c:numRef>
              <c:f>'Figure 9'!$C$54:$L$54</c:f>
              <c:numCache/>
            </c:numRef>
          </c:val>
          <c:smooth val="0"/>
        </c:ser>
        <c:ser>
          <c:idx val="0"/>
          <c:order val="2"/>
          <c:tx>
            <c:strRef>
              <c:f>'Figure 9'!$B$53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9'!$C$52:$L$52</c:f>
              <c:strCache/>
            </c:strRef>
          </c:cat>
          <c:val>
            <c:numRef>
              <c:f>'Figure 9'!$C$53:$L$53</c:f>
              <c:numCache/>
            </c:numRef>
          </c:val>
          <c:smooth val="0"/>
        </c:ser>
        <c:axId val="50806370"/>
        <c:axId val="54604147"/>
      </c:line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80637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13</xdr:col>
      <xdr:colOff>304800</xdr:colOff>
      <xdr:row>28</xdr:row>
      <xdr:rowOff>28575</xdr:rowOff>
    </xdr:to>
    <xdr:graphicFrame macro="">
      <xdr:nvGraphicFramePr>
        <xdr:cNvPr id="3" name="Chart 2"/>
        <xdr:cNvGraphicFramePr/>
      </xdr:nvGraphicFramePr>
      <xdr:xfrm>
        <a:off x="609600" y="600075"/>
        <a:ext cx="7620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11</xdr:col>
      <xdr:colOff>209550</xdr:colOff>
      <xdr:row>29</xdr:row>
      <xdr:rowOff>123825</xdr:rowOff>
    </xdr:to>
    <xdr:graphicFrame macro="">
      <xdr:nvGraphicFramePr>
        <xdr:cNvPr id="4" name="Chart 3"/>
        <xdr:cNvGraphicFramePr/>
      </xdr:nvGraphicFramePr>
      <xdr:xfrm>
        <a:off x="762000" y="571500"/>
        <a:ext cx="7620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0.059</cdr:y>
    </cdr:from>
    <cdr:to>
      <cdr:x>0.33</cdr:x>
      <cdr:y>0.14275</cdr:y>
    </cdr:to>
    <cdr:sp macro="" textlink="">
      <cdr:nvSpPr>
        <cdr:cNvPr id="2" name="TextBox 1"/>
        <cdr:cNvSpPr txBox="1"/>
      </cdr:nvSpPr>
      <cdr:spPr>
        <a:xfrm>
          <a:off x="742950" y="266700"/>
          <a:ext cx="1485900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400" b="1"/>
            <a:t>Coastal countries</a:t>
          </a:r>
        </a:p>
      </cdr:txBody>
    </cdr:sp>
  </cdr:relSizeAnchor>
  <cdr:relSizeAnchor xmlns:cdr="http://schemas.openxmlformats.org/drawingml/2006/chartDrawing">
    <cdr:from>
      <cdr:x>0.58825</cdr:x>
      <cdr:y>0.05375</cdr:y>
    </cdr:from>
    <cdr:to>
      <cdr:x>0.8495</cdr:x>
      <cdr:y>0.14025</cdr:y>
    </cdr:to>
    <cdr:sp macro="" textlink="">
      <cdr:nvSpPr>
        <cdr:cNvPr id="3" name="TextBox 2"/>
        <cdr:cNvSpPr txBox="1"/>
      </cdr:nvSpPr>
      <cdr:spPr>
        <a:xfrm>
          <a:off x="3981450" y="238125"/>
          <a:ext cx="1771650" cy="3905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+mn-lt"/>
              <a:ea typeface="+mn-ea"/>
              <a:cs typeface="+mn-cs"/>
            </a:rPr>
            <a:t>Landlocked countries</a:t>
          </a:r>
          <a:endParaRPr lang="en-GB" sz="1400">
            <a:effectLst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85725</xdr:rowOff>
    </xdr:from>
    <xdr:to>
      <xdr:col>12</xdr:col>
      <xdr:colOff>95250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28650" y="657225"/>
        <a:ext cx="6781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12</xdr:col>
      <xdr:colOff>85725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19125" y="657225"/>
        <a:ext cx="6781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12</xdr:col>
      <xdr:colOff>85725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19125" y="619125"/>
        <a:ext cx="6781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47625</xdr:rowOff>
    </xdr:from>
    <xdr:to>
      <xdr:col>12</xdr:col>
      <xdr:colOff>66675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609600" y="619125"/>
        <a:ext cx="6772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13</xdr:col>
      <xdr:colOff>323850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628650" y="64770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9</xdr:col>
      <xdr:colOff>85725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28650" y="5810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9</xdr:col>
      <xdr:colOff>85725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28650" y="5810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13</xdr:col>
      <xdr:colOff>314325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19125" y="6667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57150</xdr:rowOff>
    </xdr:from>
    <xdr:to>
      <xdr:col>12</xdr:col>
      <xdr:colOff>85725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19125" y="581025"/>
        <a:ext cx="68294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13</xdr:col>
      <xdr:colOff>314325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19125" y="6667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76200</xdr:rowOff>
    </xdr:from>
    <xdr:to>
      <xdr:col>7</xdr:col>
      <xdr:colOff>457200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47700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66675</xdr:rowOff>
    </xdr:from>
    <xdr:to>
      <xdr:col>13</xdr:col>
      <xdr:colOff>400050</xdr:colOff>
      <xdr:row>38</xdr:row>
      <xdr:rowOff>19050</xdr:rowOff>
    </xdr:to>
    <xdr:grpSp>
      <xdr:nvGrpSpPr>
        <xdr:cNvPr id="6" name="Group 5"/>
        <xdr:cNvGrpSpPr/>
      </xdr:nvGrpSpPr>
      <xdr:grpSpPr>
        <a:xfrm>
          <a:off x="600075" y="638175"/>
          <a:ext cx="7724775" cy="6619875"/>
          <a:chOff x="450961" y="516320"/>
          <a:chExt cx="7724117" cy="5287943"/>
        </a:xfrm>
      </xdr:grpSpPr>
      <xdr:graphicFrame macro="">
        <xdr:nvGraphicFramePr>
          <xdr:cNvPr id="2" name="Chart 1"/>
          <xdr:cNvGraphicFramePr/>
        </xdr:nvGraphicFramePr>
        <xdr:xfrm>
          <a:off x="557168" y="2590516"/>
          <a:ext cx="7617910" cy="32137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450961" y="516320"/>
          <a:ext cx="7664255" cy="20332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161925</xdr:colOff>
      <xdr:row>16</xdr:row>
      <xdr:rowOff>133350</xdr:rowOff>
    </xdr:from>
    <xdr:to>
      <xdr:col>1</xdr:col>
      <xdr:colOff>409575</xdr:colOff>
      <xdr:row>17</xdr:row>
      <xdr:rowOff>38100</xdr:rowOff>
    </xdr:to>
    <xdr:cxnSp macro="">
      <xdr:nvCxnSpPr>
        <xdr:cNvPr id="8" name="Straight Connector 7"/>
        <xdr:cNvCxnSpPr/>
      </xdr:nvCxnSpPr>
      <xdr:spPr>
        <a:xfrm flipH="1" flipV="1">
          <a:off x="771525" y="3181350"/>
          <a:ext cx="247650" cy="952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16</xdr:row>
      <xdr:rowOff>66675</xdr:rowOff>
    </xdr:from>
    <xdr:to>
      <xdr:col>1</xdr:col>
      <xdr:colOff>419100</xdr:colOff>
      <xdr:row>16</xdr:row>
      <xdr:rowOff>123825</xdr:rowOff>
    </xdr:to>
    <xdr:cxnSp macro="">
      <xdr:nvCxnSpPr>
        <xdr:cNvPr id="9" name="Straight Connector 8"/>
        <xdr:cNvCxnSpPr/>
      </xdr:nvCxnSpPr>
      <xdr:spPr>
        <a:xfrm flipH="1" flipV="1">
          <a:off x="781050" y="3114675"/>
          <a:ext cx="247650" cy="571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13</xdr:col>
      <xdr:colOff>304800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609600" y="5143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95250</xdr:rowOff>
    </xdr:from>
    <xdr:to>
      <xdr:col>12</xdr:col>
      <xdr:colOff>38100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09600" y="666750"/>
        <a:ext cx="6743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12</xdr:col>
      <xdr:colOff>76200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09600" y="657225"/>
        <a:ext cx="67818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13</xdr:col>
      <xdr:colOff>333375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38175" y="638175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76200</xdr:rowOff>
    </xdr:from>
    <xdr:to>
      <xdr:col>10</xdr:col>
      <xdr:colOff>742950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590550" y="590550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381000</xdr:colOff>
      <xdr:row>34</xdr:row>
      <xdr:rowOff>28575</xdr:rowOff>
    </xdr:to>
    <xdr:graphicFrame macro="">
      <xdr:nvGraphicFramePr>
        <xdr:cNvPr id="6" name="Chart 5"/>
        <xdr:cNvGraphicFramePr/>
      </xdr:nvGraphicFramePr>
      <xdr:xfrm>
        <a:off x="609600" y="590550"/>
        <a:ext cx="66484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9</xdr:col>
      <xdr:colOff>495300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628650" y="581025"/>
        <a:ext cx="70866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28575</xdr:rowOff>
    </xdr:from>
    <xdr:to>
      <xdr:col>12</xdr:col>
      <xdr:colOff>438150</xdr:colOff>
      <xdr:row>31</xdr:row>
      <xdr:rowOff>114300</xdr:rowOff>
    </xdr:to>
    <xdr:graphicFrame macro="">
      <xdr:nvGraphicFramePr>
        <xdr:cNvPr id="2" name="Chart 1"/>
        <xdr:cNvGraphicFramePr/>
      </xdr:nvGraphicFramePr>
      <xdr:xfrm>
        <a:off x="600075" y="552450"/>
        <a:ext cx="77343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12</xdr:col>
      <xdr:colOff>609600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638175" y="638175"/>
        <a:ext cx="6934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114300</xdr:rowOff>
    </xdr:from>
    <xdr:to>
      <xdr:col>10</xdr:col>
      <xdr:colOff>85725</xdr:colOff>
      <xdr:row>44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" y="685800"/>
          <a:ext cx="5543550" cy="78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76200</xdr:rowOff>
    </xdr:from>
    <xdr:to>
      <xdr:col>10</xdr:col>
      <xdr:colOff>142875</xdr:colOff>
      <xdr:row>44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647700"/>
          <a:ext cx="5629275" cy="78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3</xdr:row>
      <xdr:rowOff>104775</xdr:rowOff>
    </xdr:from>
    <xdr:to>
      <xdr:col>10</xdr:col>
      <xdr:colOff>0</xdr:colOff>
      <xdr:row>44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676275"/>
          <a:ext cx="5534025" cy="782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13</xdr:col>
      <xdr:colOff>314325</xdr:colOff>
      <xdr:row>39</xdr:row>
      <xdr:rowOff>142875</xdr:rowOff>
    </xdr:to>
    <xdr:graphicFrame macro="">
      <xdr:nvGraphicFramePr>
        <xdr:cNvPr id="2" name="Chart 1"/>
        <xdr:cNvGraphicFramePr/>
      </xdr:nvGraphicFramePr>
      <xdr:xfrm>
        <a:off x="619125" y="657225"/>
        <a:ext cx="762000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11</xdr:col>
      <xdr:colOff>190500</xdr:colOff>
      <xdr:row>26</xdr:row>
      <xdr:rowOff>142875</xdr:rowOff>
    </xdr:to>
    <xdr:graphicFrame macro="">
      <xdr:nvGraphicFramePr>
        <xdr:cNvPr id="2" name="Chart 1"/>
        <xdr:cNvGraphicFramePr/>
      </xdr:nvGraphicFramePr>
      <xdr:xfrm>
        <a:off x="742950" y="5810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8"/>
  <sheetViews>
    <sheetView showGridLines="0" tabSelected="1" workbookViewId="0" topLeftCell="A1">
      <selection activeCell="R35" sqref="R35"/>
    </sheetView>
  </sheetViews>
  <sheetFormatPr defaultColWidth="9.140625" defaultRowHeight="15"/>
  <cols>
    <col min="1" max="16384" width="9.140625" style="1" customWidth="1"/>
  </cols>
  <sheetData>
    <row r="2" ht="15">
      <c r="B2" s="2" t="s">
        <v>30</v>
      </c>
    </row>
    <row r="3" ht="13.5">
      <c r="B3" s="3" t="s">
        <v>34</v>
      </c>
    </row>
    <row r="30" ht="15">
      <c r="B30" s="1" t="s">
        <v>31</v>
      </c>
    </row>
    <row r="31" ht="15">
      <c r="B31" s="1" t="s">
        <v>32</v>
      </c>
    </row>
    <row r="32" ht="15">
      <c r="B32" s="6" t="s">
        <v>28</v>
      </c>
    </row>
    <row r="50" ht="15">
      <c r="A50" s="1" t="s">
        <v>29</v>
      </c>
    </row>
    <row r="52" spans="1:2" ht="12.75">
      <c r="A52" s="4" t="s">
        <v>0</v>
      </c>
      <c r="B52" s="4" t="s">
        <v>1</v>
      </c>
    </row>
    <row r="53" spans="1:2" ht="12.75">
      <c r="A53" s="4" t="s">
        <v>11</v>
      </c>
      <c r="B53" s="5" t="s">
        <v>5</v>
      </c>
    </row>
    <row r="54" spans="1:2" ht="12.75">
      <c r="A54" s="4" t="s">
        <v>23</v>
      </c>
      <c r="B54" s="65">
        <v>300081.2</v>
      </c>
    </row>
    <row r="55" spans="1:2" ht="12.75">
      <c r="A55" s="4" t="s">
        <v>10</v>
      </c>
      <c r="B55" s="65">
        <v>251997.2</v>
      </c>
    </row>
    <row r="56" spans="1:2" ht="12.75">
      <c r="A56" s="4" t="s">
        <v>24</v>
      </c>
      <c r="B56" s="65">
        <v>214406.7</v>
      </c>
    </row>
    <row r="57" spans="1:2" ht="12.75">
      <c r="A57" s="4" t="s">
        <v>22</v>
      </c>
      <c r="B57" s="65">
        <v>192884.4</v>
      </c>
    </row>
    <row r="58" spans="1:2" ht="12.75">
      <c r="A58" s="4" t="s">
        <v>12</v>
      </c>
      <c r="B58" s="65">
        <v>181289.4</v>
      </c>
    </row>
    <row r="59" spans="1:2" ht="12.75">
      <c r="A59" s="4" t="s">
        <v>9</v>
      </c>
      <c r="B59" s="65">
        <v>155697.9</v>
      </c>
    </row>
    <row r="60" spans="1:2" ht="12.75">
      <c r="A60" s="4" t="s">
        <v>8</v>
      </c>
      <c r="B60" s="65">
        <v>111160</v>
      </c>
    </row>
    <row r="61" spans="1:2" ht="12.75">
      <c r="A61" s="4" t="s">
        <v>7</v>
      </c>
      <c r="B61" s="65">
        <v>63147</v>
      </c>
    </row>
    <row r="62" spans="1:2" ht="12.75">
      <c r="A62" s="4" t="s">
        <v>18</v>
      </c>
      <c r="B62" s="65">
        <v>43431</v>
      </c>
    </row>
    <row r="63" spans="1:2" ht="12.75">
      <c r="A63" s="4" t="s">
        <v>4</v>
      </c>
      <c r="B63" s="65">
        <v>42894.8</v>
      </c>
    </row>
    <row r="64" spans="1:2" ht="12.75">
      <c r="A64" s="4" t="s">
        <v>19</v>
      </c>
      <c r="B64" s="65">
        <v>37542.6</v>
      </c>
    </row>
    <row r="65" spans="1:2" ht="12.75">
      <c r="A65" s="4" t="s">
        <v>33</v>
      </c>
      <c r="B65" s="65">
        <v>37063.3</v>
      </c>
    </row>
    <row r="66" spans="1:2" ht="12.75">
      <c r="A66" s="4" t="s">
        <v>6</v>
      </c>
      <c r="B66" s="65">
        <v>27899</v>
      </c>
    </row>
    <row r="67" spans="1:2" ht="12.75">
      <c r="A67" s="4" t="s">
        <v>14</v>
      </c>
      <c r="B67" s="65">
        <v>24034</v>
      </c>
    </row>
    <row r="68" spans="1:2" ht="12.75">
      <c r="A68" s="4" t="s">
        <v>17</v>
      </c>
      <c r="B68" s="65">
        <v>21002.6</v>
      </c>
    </row>
    <row r="69" spans="1:2" ht="12.75">
      <c r="A69" s="4" t="s">
        <v>3</v>
      </c>
      <c r="B69" s="65">
        <v>16286.8</v>
      </c>
    </row>
    <row r="70" spans="1:2" ht="12.75">
      <c r="A70" s="4" t="s">
        <v>20</v>
      </c>
      <c r="B70" s="65">
        <v>15570</v>
      </c>
    </row>
    <row r="71" spans="1:2" ht="12.75">
      <c r="A71" s="4" t="s">
        <v>13</v>
      </c>
      <c r="B71" s="65">
        <v>9251</v>
      </c>
    </row>
    <row r="72" spans="1:2" ht="12.75">
      <c r="A72" s="4" t="s">
        <v>2</v>
      </c>
      <c r="B72" s="65">
        <v>6816</v>
      </c>
    </row>
    <row r="73" spans="1:2" ht="12.75">
      <c r="A73" s="4" t="s">
        <v>15</v>
      </c>
      <c r="B73" s="65">
        <v>5209</v>
      </c>
    </row>
    <row r="74" spans="1:2" ht="12.75">
      <c r="A74" s="4" t="s">
        <v>21</v>
      </c>
      <c r="B74" s="65">
        <v>4825.4</v>
      </c>
    </row>
    <row r="75" spans="1:2" ht="12.75">
      <c r="A75" s="4" t="s">
        <v>16</v>
      </c>
      <c r="B75" s="65">
        <v>316</v>
      </c>
    </row>
    <row r="76" spans="1:2" ht="12.75">
      <c r="A76" s="4"/>
      <c r="B76" s="65"/>
    </row>
    <row r="77" spans="1:2" ht="12.75">
      <c r="A77" s="4" t="s">
        <v>26</v>
      </c>
      <c r="B77" s="65">
        <v>271196</v>
      </c>
    </row>
    <row r="78" spans="1:2" ht="12.75">
      <c r="A78" s="4" t="s">
        <v>25</v>
      </c>
      <c r="B78" s="65">
        <v>103000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2"/>
  <sheetViews>
    <sheetView showGridLines="0" workbookViewId="0" topLeftCell="A53">
      <selection activeCell="C63" sqref="C63"/>
    </sheetView>
  </sheetViews>
  <sheetFormatPr defaultColWidth="9.140625" defaultRowHeight="15"/>
  <cols>
    <col min="1" max="16384" width="9.140625" style="36" customWidth="1"/>
  </cols>
  <sheetData>
    <row r="2" ht="15">
      <c r="B2" s="54" t="s">
        <v>2345</v>
      </c>
    </row>
    <row r="3" ht="15">
      <c r="B3" s="36" t="s">
        <v>2342</v>
      </c>
    </row>
    <row r="46" ht="15">
      <c r="B46" s="37" t="s">
        <v>781</v>
      </c>
    </row>
    <row r="52" ht="15">
      <c r="B52" s="38" t="s">
        <v>2019</v>
      </c>
    </row>
    <row r="54" spans="2:3" ht="15">
      <c r="B54" s="38" t="s">
        <v>125</v>
      </c>
      <c r="C54" s="209">
        <v>41927.661145833335</v>
      </c>
    </row>
    <row r="55" spans="2:3" ht="15">
      <c r="B55" s="38" t="s">
        <v>124</v>
      </c>
      <c r="C55" s="209">
        <v>42220.714450011576</v>
      </c>
    </row>
    <row r="56" spans="2:3" ht="15">
      <c r="B56" s="38" t="s">
        <v>123</v>
      </c>
      <c r="C56" s="38" t="s">
        <v>122</v>
      </c>
    </row>
    <row r="58" spans="2:3" ht="15">
      <c r="B58" s="38" t="s">
        <v>183</v>
      </c>
      <c r="C58" s="38" t="s">
        <v>2340</v>
      </c>
    </row>
    <row r="59" spans="2:3" ht="15">
      <c r="B59" s="38" t="s">
        <v>185</v>
      </c>
      <c r="C59" s="38" t="s">
        <v>2017</v>
      </c>
    </row>
    <row r="60" spans="2:3" ht="15">
      <c r="B60" s="38" t="s">
        <v>2016</v>
      </c>
      <c r="C60" s="38" t="s">
        <v>2015</v>
      </c>
    </row>
    <row r="62" spans="2:6" ht="15">
      <c r="B62" s="250" t="s">
        <v>2014</v>
      </c>
      <c r="C62" s="250" t="s">
        <v>2013</v>
      </c>
      <c r="D62" s="215" t="s">
        <v>100</v>
      </c>
      <c r="E62" s="215" t="s">
        <v>48</v>
      </c>
      <c r="F62" s="251" t="s">
        <v>2341</v>
      </c>
    </row>
    <row r="63" spans="2:6" ht="15">
      <c r="B63" s="252" t="s">
        <v>1424</v>
      </c>
      <c r="C63" s="252" t="s">
        <v>1423</v>
      </c>
      <c r="D63" s="216">
        <v>391</v>
      </c>
      <c r="E63" s="216">
        <v>38</v>
      </c>
      <c r="F63" s="234">
        <v>9.718670076726342</v>
      </c>
    </row>
    <row r="64" spans="2:6" ht="15">
      <c r="B64" s="248" t="s">
        <v>1464</v>
      </c>
      <c r="C64" s="248" t="s">
        <v>1463</v>
      </c>
      <c r="D64" s="217">
        <v>577</v>
      </c>
      <c r="E64" s="217">
        <v>95</v>
      </c>
      <c r="F64" s="237">
        <v>16.464471403812826</v>
      </c>
    </row>
    <row r="65" spans="2:6" ht="15">
      <c r="B65" s="248" t="s">
        <v>1058</v>
      </c>
      <c r="C65" s="248" t="s">
        <v>1057</v>
      </c>
      <c r="D65" s="217">
        <v>989</v>
      </c>
      <c r="E65" s="217">
        <v>164</v>
      </c>
      <c r="F65" s="237">
        <v>16.582406471183013</v>
      </c>
    </row>
    <row r="66" spans="2:6" ht="15">
      <c r="B66" s="248" t="s">
        <v>2010</v>
      </c>
      <c r="C66" s="248" t="s">
        <v>2009</v>
      </c>
      <c r="D66" s="217">
        <v>15</v>
      </c>
      <c r="E66" s="217">
        <v>3</v>
      </c>
      <c r="F66" s="237">
        <v>20</v>
      </c>
    </row>
    <row r="67" spans="2:6" ht="15">
      <c r="B67" s="248" t="s">
        <v>1478</v>
      </c>
      <c r="C67" s="248" t="s">
        <v>1477</v>
      </c>
      <c r="D67" s="217">
        <v>360</v>
      </c>
      <c r="E67" s="217">
        <v>73</v>
      </c>
      <c r="F67" s="237">
        <v>20.27777777777778</v>
      </c>
    </row>
    <row r="68" spans="2:6" ht="15">
      <c r="B68" s="248" t="s">
        <v>1924</v>
      </c>
      <c r="C68" s="248" t="s">
        <v>1923</v>
      </c>
      <c r="D68" s="217">
        <v>171</v>
      </c>
      <c r="E68" s="217">
        <v>36</v>
      </c>
      <c r="F68" s="237">
        <v>21.05263157894737</v>
      </c>
    </row>
    <row r="69" spans="2:6" ht="15">
      <c r="B69" s="248" t="s">
        <v>1352</v>
      </c>
      <c r="C69" s="248" t="s">
        <v>1351</v>
      </c>
      <c r="D69" s="217">
        <v>484</v>
      </c>
      <c r="E69" s="217">
        <v>116</v>
      </c>
      <c r="F69" s="237">
        <v>23.96694214876033</v>
      </c>
    </row>
    <row r="70" spans="2:6" ht="15">
      <c r="B70" s="248" t="s">
        <v>1896</v>
      </c>
      <c r="C70" s="248" t="s">
        <v>1895</v>
      </c>
      <c r="D70" s="217">
        <v>134</v>
      </c>
      <c r="E70" s="217">
        <v>47</v>
      </c>
      <c r="F70" s="237">
        <v>35.07462686567164</v>
      </c>
    </row>
    <row r="71" spans="2:6" ht="15">
      <c r="B71" s="248" t="s">
        <v>1545</v>
      </c>
      <c r="C71" s="248" t="s">
        <v>1544</v>
      </c>
      <c r="D71" s="217">
        <v>362</v>
      </c>
      <c r="E71" s="217">
        <v>127</v>
      </c>
      <c r="F71" s="237">
        <v>35.0828729281768</v>
      </c>
    </row>
    <row r="72" spans="2:6" ht="15">
      <c r="B72" s="248" t="s">
        <v>1549</v>
      </c>
      <c r="C72" s="248" t="s">
        <v>1548</v>
      </c>
      <c r="D72" s="217">
        <v>396</v>
      </c>
      <c r="E72" s="217">
        <v>141</v>
      </c>
      <c r="F72" s="237">
        <v>35.60606060606061</v>
      </c>
    </row>
    <row r="73" spans="2:6" ht="15">
      <c r="B73" s="248" t="s">
        <v>1964</v>
      </c>
      <c r="C73" s="248" t="s">
        <v>1963</v>
      </c>
      <c r="D73" s="217">
        <v>60</v>
      </c>
      <c r="E73" s="217">
        <v>22</v>
      </c>
      <c r="F73" s="237">
        <v>36.666666666666664</v>
      </c>
    </row>
    <row r="74" spans="2:6" ht="15">
      <c r="B74" s="248" t="s">
        <v>1362</v>
      </c>
      <c r="C74" s="248" t="s">
        <v>1361</v>
      </c>
      <c r="D74" s="217">
        <v>373</v>
      </c>
      <c r="E74" s="217">
        <v>140</v>
      </c>
      <c r="F74" s="237">
        <v>37.533512064343164</v>
      </c>
    </row>
    <row r="75" spans="2:6" ht="15">
      <c r="B75" s="248" t="s">
        <v>1950</v>
      </c>
      <c r="C75" s="248" t="s">
        <v>1949</v>
      </c>
      <c r="D75" s="217">
        <v>58</v>
      </c>
      <c r="E75" s="217">
        <v>23</v>
      </c>
      <c r="F75" s="237">
        <v>39.6551724137931</v>
      </c>
    </row>
    <row r="76" spans="2:6" ht="15">
      <c r="B76" s="248" t="s">
        <v>1992</v>
      </c>
      <c r="C76" s="248" t="s">
        <v>1991</v>
      </c>
      <c r="D76" s="217">
        <v>66</v>
      </c>
      <c r="E76" s="217">
        <v>27</v>
      </c>
      <c r="F76" s="237">
        <v>40.90909090909091</v>
      </c>
    </row>
    <row r="77" spans="2:6" ht="15">
      <c r="B77" s="248" t="s">
        <v>1930</v>
      </c>
      <c r="C77" s="248" t="s">
        <v>1929</v>
      </c>
      <c r="D77" s="217">
        <v>129</v>
      </c>
      <c r="E77" s="217">
        <v>53</v>
      </c>
      <c r="F77" s="237">
        <v>41.08527131782946</v>
      </c>
    </row>
    <row r="78" spans="2:6" ht="15">
      <c r="B78" s="248" t="s">
        <v>1942</v>
      </c>
      <c r="C78" s="248" t="s">
        <v>1941</v>
      </c>
      <c r="D78" s="217">
        <v>46</v>
      </c>
      <c r="E78" s="217">
        <v>19</v>
      </c>
      <c r="F78" s="237">
        <v>41.30434782608695</v>
      </c>
    </row>
    <row r="79" spans="2:6" ht="15">
      <c r="B79" s="248" t="s">
        <v>1561</v>
      </c>
      <c r="C79" s="248" t="s">
        <v>1560</v>
      </c>
      <c r="D79" s="217">
        <v>410</v>
      </c>
      <c r="E79" s="217">
        <v>171</v>
      </c>
      <c r="F79" s="237">
        <v>41.707317073170735</v>
      </c>
    </row>
    <row r="80" spans="2:6" ht="15">
      <c r="B80" s="248" t="s">
        <v>1900</v>
      </c>
      <c r="C80" s="248" t="s">
        <v>1899</v>
      </c>
      <c r="D80" s="217">
        <v>25</v>
      </c>
      <c r="E80" s="217">
        <v>11</v>
      </c>
      <c r="F80" s="237">
        <v>44</v>
      </c>
    </row>
    <row r="81" spans="2:6" ht="15">
      <c r="B81" s="248" t="s">
        <v>1708</v>
      </c>
      <c r="C81" s="248" t="s">
        <v>1707</v>
      </c>
      <c r="D81" s="217">
        <v>118</v>
      </c>
      <c r="E81" s="217">
        <v>52</v>
      </c>
      <c r="F81" s="237">
        <v>44.067796610169495</v>
      </c>
    </row>
    <row r="82" spans="2:6" ht="15">
      <c r="B82" s="248" t="s">
        <v>1902</v>
      </c>
      <c r="C82" s="248" t="s">
        <v>1901</v>
      </c>
      <c r="D82" s="217">
        <v>220</v>
      </c>
      <c r="E82" s="217">
        <v>98</v>
      </c>
      <c r="F82" s="237">
        <v>44.54545454545455</v>
      </c>
    </row>
    <row r="83" spans="2:6" ht="15">
      <c r="B83" s="248" t="s">
        <v>1398</v>
      </c>
      <c r="C83" s="248" t="s">
        <v>1397</v>
      </c>
      <c r="D83" s="217">
        <v>661</v>
      </c>
      <c r="E83" s="217">
        <v>303</v>
      </c>
      <c r="F83" s="237">
        <v>45.839636913767016</v>
      </c>
    </row>
    <row r="84" spans="2:6" ht="15">
      <c r="B84" s="248" t="s">
        <v>1890</v>
      </c>
      <c r="C84" s="248" t="s">
        <v>1889</v>
      </c>
      <c r="D84" s="217">
        <v>100</v>
      </c>
      <c r="E84" s="217">
        <v>47</v>
      </c>
      <c r="F84" s="237">
        <v>47</v>
      </c>
    </row>
    <row r="85" spans="2:6" ht="15">
      <c r="B85" s="248" t="s">
        <v>1938</v>
      </c>
      <c r="C85" s="248" t="s">
        <v>1937</v>
      </c>
      <c r="D85" s="217">
        <v>34</v>
      </c>
      <c r="E85" s="217">
        <v>16</v>
      </c>
      <c r="F85" s="237">
        <v>47.05882352941177</v>
      </c>
    </row>
    <row r="86" spans="2:6" ht="15">
      <c r="B86" s="248" t="s">
        <v>1603</v>
      </c>
      <c r="C86" s="248" t="s">
        <v>1602</v>
      </c>
      <c r="D86" s="217">
        <v>286</v>
      </c>
      <c r="E86" s="217">
        <v>137</v>
      </c>
      <c r="F86" s="237">
        <v>47.9020979020979</v>
      </c>
    </row>
    <row r="87" spans="2:6" ht="15">
      <c r="B87" s="248" t="s">
        <v>1918</v>
      </c>
      <c r="C87" s="248" t="s">
        <v>1917</v>
      </c>
      <c r="D87" s="217">
        <v>62</v>
      </c>
      <c r="E87" s="217">
        <v>30</v>
      </c>
      <c r="F87" s="237">
        <v>48.38709677419355</v>
      </c>
    </row>
    <row r="88" spans="2:6" ht="15">
      <c r="B88" s="248" t="s">
        <v>1704</v>
      </c>
      <c r="C88" s="248" t="s">
        <v>1703</v>
      </c>
      <c r="D88" s="217">
        <v>216</v>
      </c>
      <c r="E88" s="217">
        <v>105</v>
      </c>
      <c r="F88" s="237">
        <v>48.611111111111114</v>
      </c>
    </row>
    <row r="89" spans="2:6" ht="15">
      <c r="B89" s="248" t="s">
        <v>1442</v>
      </c>
      <c r="C89" s="248" t="s">
        <v>1441</v>
      </c>
      <c r="D89" s="217">
        <v>248</v>
      </c>
      <c r="E89" s="217">
        <v>124</v>
      </c>
      <c r="F89" s="237">
        <v>50</v>
      </c>
    </row>
    <row r="90" spans="2:6" ht="15">
      <c r="B90" s="248" t="s">
        <v>1211</v>
      </c>
      <c r="C90" s="248" t="s">
        <v>1210</v>
      </c>
      <c r="D90" s="217">
        <v>332</v>
      </c>
      <c r="E90" s="217">
        <v>172</v>
      </c>
      <c r="F90" s="237">
        <v>51.80722891566265</v>
      </c>
    </row>
    <row r="91" spans="2:6" ht="15">
      <c r="B91" s="248" t="s">
        <v>1492</v>
      </c>
      <c r="C91" s="248" t="s">
        <v>1491</v>
      </c>
      <c r="D91" s="217">
        <v>290</v>
      </c>
      <c r="E91" s="217">
        <v>154</v>
      </c>
      <c r="F91" s="237">
        <v>53.10344827586207</v>
      </c>
    </row>
    <row r="92" spans="2:6" ht="15">
      <c r="B92" s="248" t="s">
        <v>1756</v>
      </c>
      <c r="C92" s="248" t="s">
        <v>1755</v>
      </c>
      <c r="D92" s="217">
        <v>254</v>
      </c>
      <c r="E92" s="217">
        <v>135</v>
      </c>
      <c r="F92" s="237">
        <v>53.1496062992126</v>
      </c>
    </row>
    <row r="93" spans="2:6" ht="15">
      <c r="B93" s="248" t="s">
        <v>1816</v>
      </c>
      <c r="C93" s="248" t="s">
        <v>1815</v>
      </c>
      <c r="D93" s="217">
        <v>92</v>
      </c>
      <c r="E93" s="217">
        <v>49</v>
      </c>
      <c r="F93" s="237">
        <v>53.26086956521739</v>
      </c>
    </row>
    <row r="94" spans="2:6" ht="15">
      <c r="B94" s="248" t="s">
        <v>1124</v>
      </c>
      <c r="C94" s="248" t="s">
        <v>1123</v>
      </c>
      <c r="D94" s="217">
        <v>214</v>
      </c>
      <c r="E94" s="217">
        <v>115</v>
      </c>
      <c r="F94" s="237">
        <v>53.73831775700935</v>
      </c>
    </row>
    <row r="95" spans="2:6" ht="15">
      <c r="B95" s="248" t="s">
        <v>1986</v>
      </c>
      <c r="C95" s="248" t="s">
        <v>1985</v>
      </c>
      <c r="D95" s="217">
        <v>48</v>
      </c>
      <c r="E95" s="217">
        <v>26</v>
      </c>
      <c r="F95" s="237">
        <v>54.166666666666664</v>
      </c>
    </row>
    <row r="96" spans="2:6" ht="15">
      <c r="B96" s="248" t="s">
        <v>1748</v>
      </c>
      <c r="C96" s="248" t="s">
        <v>1747</v>
      </c>
      <c r="D96" s="217">
        <v>177</v>
      </c>
      <c r="E96" s="217">
        <v>96</v>
      </c>
      <c r="F96" s="237">
        <v>54.23728813559322</v>
      </c>
    </row>
    <row r="97" spans="2:6" ht="15">
      <c r="B97" s="248" t="s">
        <v>1219</v>
      </c>
      <c r="C97" s="248" t="s">
        <v>1218</v>
      </c>
      <c r="D97" s="217">
        <v>582</v>
      </c>
      <c r="E97" s="217">
        <v>317</v>
      </c>
      <c r="F97" s="237">
        <v>54.46735395189003</v>
      </c>
    </row>
    <row r="98" spans="2:6" ht="15">
      <c r="B98" s="248" t="s">
        <v>1876</v>
      </c>
      <c r="C98" s="248" t="s">
        <v>1875</v>
      </c>
      <c r="D98" s="217">
        <v>69</v>
      </c>
      <c r="E98" s="217">
        <v>38</v>
      </c>
      <c r="F98" s="237">
        <v>55.072463768115945</v>
      </c>
    </row>
    <row r="99" spans="2:6" ht="15">
      <c r="B99" s="248" t="s">
        <v>1886</v>
      </c>
      <c r="C99" s="248" t="s">
        <v>1885</v>
      </c>
      <c r="D99" s="217">
        <v>100</v>
      </c>
      <c r="E99" s="217">
        <v>56</v>
      </c>
      <c r="F99" s="237">
        <v>56</v>
      </c>
    </row>
    <row r="100" spans="2:6" ht="15">
      <c r="B100" s="248" t="s">
        <v>1810</v>
      </c>
      <c r="C100" s="248" t="s">
        <v>1809</v>
      </c>
      <c r="D100" s="217">
        <v>144</v>
      </c>
      <c r="E100" s="217">
        <v>81</v>
      </c>
      <c r="F100" s="237">
        <v>56.25</v>
      </c>
    </row>
    <row r="101" spans="2:6" ht="15">
      <c r="B101" s="248" t="s">
        <v>1672</v>
      </c>
      <c r="C101" s="248" t="s">
        <v>1671</v>
      </c>
      <c r="D101" s="217">
        <v>135</v>
      </c>
      <c r="E101" s="217">
        <v>76</v>
      </c>
      <c r="F101" s="237">
        <v>56.2962962962963</v>
      </c>
    </row>
    <row r="102" spans="2:6" ht="15">
      <c r="B102" s="248" t="s">
        <v>1444</v>
      </c>
      <c r="C102" s="248" t="s">
        <v>1443</v>
      </c>
      <c r="D102" s="217">
        <v>141</v>
      </c>
      <c r="E102" s="217">
        <v>80</v>
      </c>
      <c r="F102" s="237">
        <v>56.737588652482266</v>
      </c>
    </row>
    <row r="103" spans="2:6" ht="15">
      <c r="B103" s="248" t="s">
        <v>1224</v>
      </c>
      <c r="C103" s="248" t="s">
        <v>1223</v>
      </c>
      <c r="D103" s="217">
        <v>481</v>
      </c>
      <c r="E103" s="217">
        <v>274</v>
      </c>
      <c r="F103" s="237">
        <v>56.96465696465697</v>
      </c>
    </row>
    <row r="104" spans="2:6" ht="15">
      <c r="B104" s="248" t="s">
        <v>1866</v>
      </c>
      <c r="C104" s="248" t="s">
        <v>1865</v>
      </c>
      <c r="D104" s="217">
        <v>77</v>
      </c>
      <c r="E104" s="217">
        <v>44</v>
      </c>
      <c r="F104" s="237">
        <v>57.142857142857146</v>
      </c>
    </row>
    <row r="105" spans="2:6" ht="15">
      <c r="B105" s="248" t="s">
        <v>1984</v>
      </c>
      <c r="C105" s="248" t="s">
        <v>1983</v>
      </c>
      <c r="D105" s="217">
        <v>28</v>
      </c>
      <c r="E105" s="217">
        <v>16</v>
      </c>
      <c r="F105" s="237">
        <v>57.142857142857146</v>
      </c>
    </row>
    <row r="106" spans="2:6" ht="15">
      <c r="B106" s="248" t="s">
        <v>1146</v>
      </c>
      <c r="C106" s="248" t="s">
        <v>1145</v>
      </c>
      <c r="D106" s="217">
        <v>404</v>
      </c>
      <c r="E106" s="217">
        <v>236</v>
      </c>
      <c r="F106" s="237">
        <v>58.415841584158414</v>
      </c>
    </row>
    <row r="107" spans="2:6" ht="15">
      <c r="B107" s="248" t="s">
        <v>1506</v>
      </c>
      <c r="C107" s="248" t="s">
        <v>1505</v>
      </c>
      <c r="D107" s="217">
        <v>97</v>
      </c>
      <c r="E107" s="217">
        <v>57</v>
      </c>
      <c r="F107" s="237">
        <v>58.76288659793814</v>
      </c>
    </row>
    <row r="108" spans="2:6" ht="15">
      <c r="B108" s="248" t="s">
        <v>1494</v>
      </c>
      <c r="C108" s="248" t="s">
        <v>1493</v>
      </c>
      <c r="D108" s="217">
        <v>391</v>
      </c>
      <c r="E108" s="217">
        <v>231</v>
      </c>
      <c r="F108" s="237">
        <v>59.07928388746803</v>
      </c>
    </row>
    <row r="109" spans="2:6" ht="15">
      <c r="B109" s="248" t="s">
        <v>1754</v>
      </c>
      <c r="C109" s="248" t="s">
        <v>1753</v>
      </c>
      <c r="D109" s="217">
        <v>101</v>
      </c>
      <c r="E109" s="217">
        <v>60</v>
      </c>
      <c r="F109" s="237">
        <v>59.40594059405941</v>
      </c>
    </row>
    <row r="110" spans="2:6" ht="15">
      <c r="B110" s="248" t="s">
        <v>1852</v>
      </c>
      <c r="C110" s="248" t="s">
        <v>1851</v>
      </c>
      <c r="D110" s="217">
        <v>70</v>
      </c>
      <c r="E110" s="217">
        <v>42</v>
      </c>
      <c r="F110" s="237">
        <v>60</v>
      </c>
    </row>
    <row r="111" spans="2:6" ht="15">
      <c r="B111" s="248" t="s">
        <v>1692</v>
      </c>
      <c r="C111" s="248" t="s">
        <v>1691</v>
      </c>
      <c r="D111" s="217">
        <v>230</v>
      </c>
      <c r="E111" s="217">
        <v>139</v>
      </c>
      <c r="F111" s="237">
        <v>60.43478260869565</v>
      </c>
    </row>
    <row r="112" spans="2:6" ht="15">
      <c r="B112" s="248" t="s">
        <v>1662</v>
      </c>
      <c r="C112" s="248" t="s">
        <v>1661</v>
      </c>
      <c r="D112" s="217">
        <v>232</v>
      </c>
      <c r="E112" s="217">
        <v>141</v>
      </c>
      <c r="F112" s="237">
        <v>60.775862068965516</v>
      </c>
    </row>
    <row r="113" spans="2:6" ht="15">
      <c r="B113" s="248" t="s">
        <v>1752</v>
      </c>
      <c r="C113" s="248" t="s">
        <v>1751</v>
      </c>
      <c r="D113" s="217">
        <v>156</v>
      </c>
      <c r="E113" s="217">
        <v>95</v>
      </c>
      <c r="F113" s="237">
        <v>60.8974358974359</v>
      </c>
    </row>
    <row r="114" spans="2:6" ht="15">
      <c r="B114" s="248" t="s">
        <v>1790</v>
      </c>
      <c r="C114" s="248" t="s">
        <v>1789</v>
      </c>
      <c r="D114" s="217">
        <v>177</v>
      </c>
      <c r="E114" s="217">
        <v>108</v>
      </c>
      <c r="F114" s="237">
        <v>61.016949152542374</v>
      </c>
    </row>
    <row r="115" spans="2:6" ht="15">
      <c r="B115" s="248" t="s">
        <v>1430</v>
      </c>
      <c r="C115" s="248" t="s">
        <v>1429</v>
      </c>
      <c r="D115" s="217">
        <v>178</v>
      </c>
      <c r="E115" s="217">
        <v>109</v>
      </c>
      <c r="F115" s="237">
        <v>61.235955056179776</v>
      </c>
    </row>
    <row r="116" spans="2:6" ht="15">
      <c r="B116" s="248" t="s">
        <v>1193</v>
      </c>
      <c r="C116" s="248" t="s">
        <v>1192</v>
      </c>
      <c r="D116" s="217">
        <v>321</v>
      </c>
      <c r="E116" s="217">
        <v>197</v>
      </c>
      <c r="F116" s="237">
        <v>61.37071651090343</v>
      </c>
    </row>
    <row r="117" spans="2:6" ht="15">
      <c r="B117" s="248" t="s">
        <v>1794</v>
      </c>
      <c r="C117" s="248" t="s">
        <v>1793</v>
      </c>
      <c r="D117" s="217">
        <v>151</v>
      </c>
      <c r="E117" s="217">
        <v>93</v>
      </c>
      <c r="F117" s="237">
        <v>61.58940397350993</v>
      </c>
    </row>
    <row r="118" spans="2:6" ht="15">
      <c r="B118" s="248" t="s">
        <v>924</v>
      </c>
      <c r="C118" s="248" t="s">
        <v>923</v>
      </c>
      <c r="D118" s="217">
        <v>728</v>
      </c>
      <c r="E118" s="217">
        <v>452</v>
      </c>
      <c r="F118" s="237">
        <v>62.08791208791209</v>
      </c>
    </row>
    <row r="119" spans="2:6" ht="15">
      <c r="B119" s="248" t="s">
        <v>908</v>
      </c>
      <c r="C119" s="248" t="s">
        <v>907</v>
      </c>
      <c r="D119" s="217">
        <v>690</v>
      </c>
      <c r="E119" s="217">
        <v>429</v>
      </c>
      <c r="F119" s="237">
        <v>62.17391304347826</v>
      </c>
    </row>
    <row r="120" spans="2:6" ht="15">
      <c r="B120" s="248" t="s">
        <v>1169</v>
      </c>
      <c r="C120" s="248" t="s">
        <v>1168</v>
      </c>
      <c r="D120" s="217">
        <v>380</v>
      </c>
      <c r="E120" s="217">
        <v>237</v>
      </c>
      <c r="F120" s="237">
        <v>62.36842105263158</v>
      </c>
    </row>
    <row r="121" spans="2:6" ht="15">
      <c r="B121" s="248" t="s">
        <v>1858</v>
      </c>
      <c r="C121" s="248" t="s">
        <v>1857</v>
      </c>
      <c r="D121" s="217">
        <v>59</v>
      </c>
      <c r="E121" s="217">
        <v>37</v>
      </c>
      <c r="F121" s="237">
        <v>62.71186440677966</v>
      </c>
    </row>
    <row r="122" spans="2:6" ht="15">
      <c r="B122" s="248" t="s">
        <v>1970</v>
      </c>
      <c r="C122" s="248" t="s">
        <v>1969</v>
      </c>
      <c r="D122" s="217">
        <v>27</v>
      </c>
      <c r="E122" s="217">
        <v>17</v>
      </c>
      <c r="F122" s="237">
        <v>62.96296296296296</v>
      </c>
    </row>
    <row r="123" spans="2:6" ht="15">
      <c r="B123" s="248" t="s">
        <v>2004</v>
      </c>
      <c r="C123" s="248" t="s">
        <v>2003</v>
      </c>
      <c r="D123" s="217">
        <v>57</v>
      </c>
      <c r="E123" s="217">
        <v>36</v>
      </c>
      <c r="F123" s="237">
        <v>63.1578947368421</v>
      </c>
    </row>
    <row r="124" spans="2:6" ht="15">
      <c r="B124" s="248" t="s">
        <v>1533</v>
      </c>
      <c r="C124" s="248" t="s">
        <v>1532</v>
      </c>
      <c r="D124" s="217">
        <v>192</v>
      </c>
      <c r="E124" s="217">
        <v>124</v>
      </c>
      <c r="F124" s="237">
        <v>64.58333333333333</v>
      </c>
    </row>
    <row r="125" spans="2:6" ht="15">
      <c r="B125" s="248" t="s">
        <v>1860</v>
      </c>
      <c r="C125" s="248" t="s">
        <v>1859</v>
      </c>
      <c r="D125" s="217">
        <v>120</v>
      </c>
      <c r="E125" s="217">
        <v>78</v>
      </c>
      <c r="F125" s="237">
        <v>65</v>
      </c>
    </row>
    <row r="126" spans="2:6" ht="15">
      <c r="B126" s="248" t="s">
        <v>1910</v>
      </c>
      <c r="C126" s="248" t="s">
        <v>1909</v>
      </c>
      <c r="D126" s="217">
        <v>136</v>
      </c>
      <c r="E126" s="217">
        <v>89</v>
      </c>
      <c r="F126" s="237">
        <v>65.44117647058823</v>
      </c>
    </row>
    <row r="127" spans="2:6" ht="15">
      <c r="B127" s="248" t="s">
        <v>1688</v>
      </c>
      <c r="C127" s="248" t="s">
        <v>1687</v>
      </c>
      <c r="D127" s="217">
        <v>87</v>
      </c>
      <c r="E127" s="217">
        <v>57</v>
      </c>
      <c r="F127" s="237">
        <v>65.51724137931035</v>
      </c>
    </row>
    <row r="128" spans="2:6" ht="15">
      <c r="B128" s="248" t="s">
        <v>1406</v>
      </c>
      <c r="C128" s="248" t="s">
        <v>1405</v>
      </c>
      <c r="D128" s="217">
        <v>245</v>
      </c>
      <c r="E128" s="217">
        <v>163</v>
      </c>
      <c r="F128" s="237">
        <v>66.53061224489795</v>
      </c>
    </row>
    <row r="129" spans="2:6" ht="15">
      <c r="B129" s="248" t="s">
        <v>852</v>
      </c>
      <c r="C129" s="248" t="s">
        <v>851</v>
      </c>
      <c r="D129" s="217">
        <v>1692</v>
      </c>
      <c r="E129" s="217">
        <v>1138</v>
      </c>
      <c r="F129" s="237">
        <v>67.25768321513003</v>
      </c>
    </row>
    <row r="130" spans="2:6" ht="15">
      <c r="B130" s="248" t="s">
        <v>1082</v>
      </c>
      <c r="C130" s="248" t="s">
        <v>1081</v>
      </c>
      <c r="D130" s="217">
        <v>441</v>
      </c>
      <c r="E130" s="217">
        <v>297</v>
      </c>
      <c r="F130" s="237">
        <v>67.34693877551021</v>
      </c>
    </row>
    <row r="131" spans="2:6" ht="15">
      <c r="B131" s="248" t="s">
        <v>992</v>
      </c>
      <c r="C131" s="248" t="s">
        <v>991</v>
      </c>
      <c r="D131" s="217">
        <v>584</v>
      </c>
      <c r="E131" s="217">
        <v>396</v>
      </c>
      <c r="F131" s="237">
        <v>67.8082191780822</v>
      </c>
    </row>
    <row r="132" spans="2:6" ht="15">
      <c r="B132" s="248" t="s">
        <v>1936</v>
      </c>
      <c r="C132" s="248" t="s">
        <v>1935</v>
      </c>
      <c r="D132" s="217">
        <v>100</v>
      </c>
      <c r="E132" s="217">
        <v>68</v>
      </c>
      <c r="F132" s="237">
        <v>68</v>
      </c>
    </row>
    <row r="133" spans="2:6" ht="15">
      <c r="B133" s="248" t="s">
        <v>1030</v>
      </c>
      <c r="C133" s="248" t="s">
        <v>1029</v>
      </c>
      <c r="D133" s="217">
        <v>441</v>
      </c>
      <c r="E133" s="217">
        <v>300</v>
      </c>
      <c r="F133" s="237">
        <v>68.02721088435374</v>
      </c>
    </row>
    <row r="134" spans="2:6" ht="15">
      <c r="B134" s="248" t="s">
        <v>1521</v>
      </c>
      <c r="C134" s="248" t="s">
        <v>1520</v>
      </c>
      <c r="D134" s="217">
        <v>217</v>
      </c>
      <c r="E134" s="217">
        <v>148</v>
      </c>
      <c r="F134" s="237">
        <v>68.20276497695852</v>
      </c>
    </row>
    <row r="135" spans="2:6" ht="15">
      <c r="B135" s="248" t="s">
        <v>1880</v>
      </c>
      <c r="C135" s="248" t="s">
        <v>1879</v>
      </c>
      <c r="D135" s="217">
        <v>70</v>
      </c>
      <c r="E135" s="217">
        <v>48</v>
      </c>
      <c r="F135" s="237">
        <v>68.57142857142857</v>
      </c>
    </row>
    <row r="136" spans="2:6" ht="15">
      <c r="B136" s="248" t="s">
        <v>1848</v>
      </c>
      <c r="C136" s="248" t="s">
        <v>1847</v>
      </c>
      <c r="D136" s="217">
        <v>109</v>
      </c>
      <c r="E136" s="217">
        <v>75</v>
      </c>
      <c r="F136" s="237">
        <v>68.80733944954129</v>
      </c>
    </row>
    <row r="137" spans="2:6" ht="15">
      <c r="B137" s="248" t="s">
        <v>1126</v>
      </c>
      <c r="C137" s="248" t="s">
        <v>1125</v>
      </c>
      <c r="D137" s="217">
        <v>335</v>
      </c>
      <c r="E137" s="217">
        <v>231</v>
      </c>
      <c r="F137" s="237">
        <v>68.95522388059702</v>
      </c>
    </row>
    <row r="138" spans="2:6" ht="15">
      <c r="B138" s="248" t="s">
        <v>1814</v>
      </c>
      <c r="C138" s="248" t="s">
        <v>1813</v>
      </c>
      <c r="D138" s="217">
        <v>131</v>
      </c>
      <c r="E138" s="217">
        <v>91</v>
      </c>
      <c r="F138" s="237">
        <v>69.46564885496183</v>
      </c>
    </row>
    <row r="139" spans="2:6" ht="15">
      <c r="B139" s="248" t="s">
        <v>1906</v>
      </c>
      <c r="C139" s="248" t="s">
        <v>1905</v>
      </c>
      <c r="D139" s="217">
        <v>53</v>
      </c>
      <c r="E139" s="217">
        <v>37</v>
      </c>
      <c r="F139" s="237">
        <v>69.81132075471699</v>
      </c>
    </row>
    <row r="140" spans="2:6" ht="15">
      <c r="B140" s="248" t="s">
        <v>1156</v>
      </c>
      <c r="C140" s="248" t="s">
        <v>1155</v>
      </c>
      <c r="D140" s="217">
        <v>302</v>
      </c>
      <c r="E140" s="217">
        <v>211</v>
      </c>
      <c r="F140" s="237">
        <v>69.86754966887418</v>
      </c>
    </row>
    <row r="141" spans="2:6" ht="15">
      <c r="B141" s="248" t="s">
        <v>1830</v>
      </c>
      <c r="C141" s="248" t="s">
        <v>1829</v>
      </c>
      <c r="D141" s="217">
        <v>94</v>
      </c>
      <c r="E141" s="217">
        <v>66</v>
      </c>
      <c r="F141" s="237">
        <v>70.2127659574468</v>
      </c>
    </row>
    <row r="142" spans="2:6" ht="15">
      <c r="B142" s="248" t="s">
        <v>1884</v>
      </c>
      <c r="C142" s="248" t="s">
        <v>1883</v>
      </c>
      <c r="D142" s="217">
        <v>108</v>
      </c>
      <c r="E142" s="217">
        <v>76</v>
      </c>
      <c r="F142" s="237">
        <v>70.37037037037037</v>
      </c>
    </row>
    <row r="143" spans="2:6" ht="15">
      <c r="B143" s="248" t="s">
        <v>1346</v>
      </c>
      <c r="C143" s="248" t="s">
        <v>1345</v>
      </c>
      <c r="D143" s="217">
        <v>266</v>
      </c>
      <c r="E143" s="217">
        <v>188</v>
      </c>
      <c r="F143" s="237">
        <v>70.67669172932331</v>
      </c>
    </row>
    <row r="144" spans="2:6" ht="15">
      <c r="B144" s="248" t="s">
        <v>1720</v>
      </c>
      <c r="C144" s="248" t="s">
        <v>1719</v>
      </c>
      <c r="D144" s="217">
        <v>155</v>
      </c>
      <c r="E144" s="217">
        <v>110</v>
      </c>
      <c r="F144" s="237">
        <v>70.96774193548387</v>
      </c>
    </row>
    <row r="145" spans="2:6" ht="15">
      <c r="B145" s="248" t="s">
        <v>1142</v>
      </c>
      <c r="C145" s="248" t="s">
        <v>1141</v>
      </c>
      <c r="D145" s="217">
        <v>378</v>
      </c>
      <c r="E145" s="217">
        <v>269</v>
      </c>
      <c r="F145" s="237">
        <v>71.16402116402116</v>
      </c>
    </row>
    <row r="146" spans="2:6" ht="15">
      <c r="B146" s="248" t="s">
        <v>1680</v>
      </c>
      <c r="C146" s="248" t="s">
        <v>1679</v>
      </c>
      <c r="D146" s="217">
        <v>212</v>
      </c>
      <c r="E146" s="217">
        <v>151</v>
      </c>
      <c r="F146" s="237">
        <v>71.22641509433963</v>
      </c>
    </row>
    <row r="147" spans="2:6" ht="15">
      <c r="B147" s="248" t="s">
        <v>1978</v>
      </c>
      <c r="C147" s="248" t="s">
        <v>1977</v>
      </c>
      <c r="D147" s="217">
        <v>35</v>
      </c>
      <c r="E147" s="217">
        <v>25</v>
      </c>
      <c r="F147" s="237">
        <v>71.42857142857143</v>
      </c>
    </row>
    <row r="148" spans="2:6" ht="15">
      <c r="B148" s="248" t="s">
        <v>1706</v>
      </c>
      <c r="C148" s="248" t="s">
        <v>1705</v>
      </c>
      <c r="D148" s="217">
        <v>173</v>
      </c>
      <c r="E148" s="217">
        <v>125</v>
      </c>
      <c r="F148" s="237">
        <v>72.25433526011561</v>
      </c>
    </row>
    <row r="149" spans="2:6" ht="15">
      <c r="B149" s="248" t="s">
        <v>1559</v>
      </c>
      <c r="C149" s="248" t="s">
        <v>1558</v>
      </c>
      <c r="D149" s="217">
        <v>577</v>
      </c>
      <c r="E149" s="217">
        <v>419</v>
      </c>
      <c r="F149" s="237">
        <v>72.61698440207972</v>
      </c>
    </row>
    <row r="150" spans="2:6" ht="15">
      <c r="B150" s="248" t="s">
        <v>1613</v>
      </c>
      <c r="C150" s="248" t="s">
        <v>1612</v>
      </c>
      <c r="D150" s="217">
        <v>181</v>
      </c>
      <c r="E150" s="217">
        <v>132</v>
      </c>
      <c r="F150" s="237">
        <v>72.92817679558011</v>
      </c>
    </row>
    <row r="151" spans="2:6" ht="19.5" customHeight="1">
      <c r="B151" s="248" t="s">
        <v>1173</v>
      </c>
      <c r="C151" s="248" t="s">
        <v>1172</v>
      </c>
      <c r="D151" s="217">
        <v>389</v>
      </c>
      <c r="E151" s="217">
        <v>284</v>
      </c>
      <c r="F151" s="237">
        <v>73.00771208226222</v>
      </c>
    </row>
    <row r="152" spans="2:6" ht="15">
      <c r="B152" s="248" t="s">
        <v>1856</v>
      </c>
      <c r="C152" s="248" t="s">
        <v>1855</v>
      </c>
      <c r="D152" s="217">
        <v>78</v>
      </c>
      <c r="E152" s="217">
        <v>57</v>
      </c>
      <c r="F152" s="237">
        <v>73.07692307692308</v>
      </c>
    </row>
    <row r="153" spans="2:6" ht="15">
      <c r="B153" s="248" t="s">
        <v>868</v>
      </c>
      <c r="C153" s="248" t="s">
        <v>867</v>
      </c>
      <c r="D153" s="217">
        <v>1599</v>
      </c>
      <c r="E153" s="217">
        <v>1170</v>
      </c>
      <c r="F153" s="237">
        <v>73.17073170731707</v>
      </c>
    </row>
    <row r="154" spans="2:6" ht="15">
      <c r="B154" s="248" t="s">
        <v>1199</v>
      </c>
      <c r="C154" s="248" t="s">
        <v>1198</v>
      </c>
      <c r="D154" s="217">
        <v>316</v>
      </c>
      <c r="E154" s="217">
        <v>233</v>
      </c>
      <c r="F154" s="237">
        <v>73.73417721518987</v>
      </c>
    </row>
    <row r="155" spans="2:6" ht="15">
      <c r="B155" s="248" t="s">
        <v>1510</v>
      </c>
      <c r="C155" s="248" t="s">
        <v>1509</v>
      </c>
      <c r="D155" s="217">
        <v>252</v>
      </c>
      <c r="E155" s="217">
        <v>186</v>
      </c>
      <c r="F155" s="237">
        <v>73.80952380952381</v>
      </c>
    </row>
    <row r="156" spans="2:6" ht="15">
      <c r="B156" s="248" t="s">
        <v>1302</v>
      </c>
      <c r="C156" s="248" t="s">
        <v>1301</v>
      </c>
      <c r="D156" s="217">
        <v>296</v>
      </c>
      <c r="E156" s="217">
        <v>220</v>
      </c>
      <c r="F156" s="237">
        <v>74.32432432432432</v>
      </c>
    </row>
    <row r="157" spans="2:6" ht="15">
      <c r="B157" s="248" t="s">
        <v>1402</v>
      </c>
      <c r="C157" s="248" t="s">
        <v>1401</v>
      </c>
      <c r="D157" s="217">
        <v>282</v>
      </c>
      <c r="E157" s="217">
        <v>210</v>
      </c>
      <c r="F157" s="237">
        <v>74.46808510638297</v>
      </c>
    </row>
    <row r="158" spans="2:6" ht="15">
      <c r="B158" s="248" t="s">
        <v>1356</v>
      </c>
      <c r="C158" s="248" t="s">
        <v>1355</v>
      </c>
      <c r="D158" s="217">
        <v>230</v>
      </c>
      <c r="E158" s="217">
        <v>172</v>
      </c>
      <c r="F158" s="237">
        <v>74.78260869565217</v>
      </c>
    </row>
    <row r="159" spans="2:6" ht="15">
      <c r="B159" s="248" t="s">
        <v>858</v>
      </c>
      <c r="C159" s="248" t="s">
        <v>857</v>
      </c>
      <c r="D159" s="217">
        <v>1115</v>
      </c>
      <c r="E159" s="217">
        <v>835</v>
      </c>
      <c r="F159" s="237">
        <v>74.88789237668162</v>
      </c>
    </row>
    <row r="160" spans="2:6" ht="15">
      <c r="B160" s="248" t="s">
        <v>1634</v>
      </c>
      <c r="C160" s="248" t="s">
        <v>1633</v>
      </c>
      <c r="D160" s="217">
        <v>268</v>
      </c>
      <c r="E160" s="217">
        <v>201</v>
      </c>
      <c r="F160" s="237">
        <v>75</v>
      </c>
    </row>
    <row r="161" spans="2:6" ht="15">
      <c r="B161" s="248" t="s">
        <v>1298</v>
      </c>
      <c r="C161" s="248" t="s">
        <v>1297</v>
      </c>
      <c r="D161" s="217">
        <v>236</v>
      </c>
      <c r="E161" s="217">
        <v>177</v>
      </c>
      <c r="F161" s="237">
        <v>75</v>
      </c>
    </row>
    <row r="162" spans="2:6" ht="15">
      <c r="B162" s="248" t="s">
        <v>1060</v>
      </c>
      <c r="C162" s="248" t="s">
        <v>1059</v>
      </c>
      <c r="D162" s="217">
        <v>451</v>
      </c>
      <c r="E162" s="217">
        <v>339</v>
      </c>
      <c r="F162" s="237">
        <v>75.16629711751663</v>
      </c>
    </row>
    <row r="163" spans="2:6" ht="15">
      <c r="B163" s="248" t="s">
        <v>1980</v>
      </c>
      <c r="C163" s="248" t="s">
        <v>1979</v>
      </c>
      <c r="D163" s="217">
        <v>50</v>
      </c>
      <c r="E163" s="217">
        <v>38</v>
      </c>
      <c r="F163" s="237">
        <v>76</v>
      </c>
    </row>
    <row r="164" spans="2:6" ht="15">
      <c r="B164" s="248" t="s">
        <v>1601</v>
      </c>
      <c r="C164" s="248" t="s">
        <v>1600</v>
      </c>
      <c r="D164" s="217">
        <v>222</v>
      </c>
      <c r="E164" s="217">
        <v>169</v>
      </c>
      <c r="F164" s="237">
        <v>76.12612612612612</v>
      </c>
    </row>
    <row r="165" spans="2:6" ht="15">
      <c r="B165" s="248" t="s">
        <v>1185</v>
      </c>
      <c r="C165" s="248" t="s">
        <v>1184</v>
      </c>
      <c r="D165" s="217">
        <v>400</v>
      </c>
      <c r="E165" s="217">
        <v>306</v>
      </c>
      <c r="F165" s="237">
        <v>76.5</v>
      </c>
    </row>
    <row r="166" spans="2:6" ht="15">
      <c r="B166" s="248" t="s">
        <v>1070</v>
      </c>
      <c r="C166" s="248" t="s">
        <v>1069</v>
      </c>
      <c r="D166" s="217">
        <v>673</v>
      </c>
      <c r="E166" s="217">
        <v>516</v>
      </c>
      <c r="F166" s="237">
        <v>76.67161961367013</v>
      </c>
    </row>
    <row r="167" spans="2:6" ht="15">
      <c r="B167" s="248" t="s">
        <v>1374</v>
      </c>
      <c r="C167" s="248" t="s">
        <v>1373</v>
      </c>
      <c r="D167" s="217">
        <v>177</v>
      </c>
      <c r="E167" s="217">
        <v>136</v>
      </c>
      <c r="F167" s="237">
        <v>76.8361581920904</v>
      </c>
    </row>
    <row r="168" spans="2:6" ht="15">
      <c r="B168" s="248" t="s">
        <v>1864</v>
      </c>
      <c r="C168" s="248" t="s">
        <v>1863</v>
      </c>
      <c r="D168" s="217">
        <v>65</v>
      </c>
      <c r="E168" s="217">
        <v>50</v>
      </c>
      <c r="F168" s="237">
        <v>76.92307692307692</v>
      </c>
    </row>
    <row r="169" spans="2:6" ht="15">
      <c r="B169" s="248" t="s">
        <v>1416</v>
      </c>
      <c r="C169" s="248" t="s">
        <v>1415</v>
      </c>
      <c r="D169" s="217">
        <v>239</v>
      </c>
      <c r="E169" s="217">
        <v>184</v>
      </c>
      <c r="F169" s="237">
        <v>76.98744769874477</v>
      </c>
    </row>
    <row r="170" spans="2:6" ht="15">
      <c r="B170" s="248" t="s">
        <v>972</v>
      </c>
      <c r="C170" s="248" t="s">
        <v>971</v>
      </c>
      <c r="D170" s="217">
        <v>1025</v>
      </c>
      <c r="E170" s="217">
        <v>790</v>
      </c>
      <c r="F170" s="237">
        <v>77.07317073170732</v>
      </c>
    </row>
    <row r="171" spans="2:6" ht="15">
      <c r="B171" s="248" t="s">
        <v>1238</v>
      </c>
      <c r="C171" s="248" t="s">
        <v>1237</v>
      </c>
      <c r="D171" s="217">
        <v>197</v>
      </c>
      <c r="E171" s="217">
        <v>152</v>
      </c>
      <c r="F171" s="237">
        <v>77.15736040609137</v>
      </c>
    </row>
    <row r="172" spans="2:6" ht="15">
      <c r="B172" s="248" t="s">
        <v>1696</v>
      </c>
      <c r="C172" s="248" t="s">
        <v>1695</v>
      </c>
      <c r="D172" s="217">
        <v>141</v>
      </c>
      <c r="E172" s="217">
        <v>109</v>
      </c>
      <c r="F172" s="237">
        <v>77.30496453900709</v>
      </c>
    </row>
    <row r="173" spans="2:6" ht="15">
      <c r="B173" s="248" t="s">
        <v>856</v>
      </c>
      <c r="C173" s="248" t="s">
        <v>855</v>
      </c>
      <c r="D173" s="217">
        <v>1104</v>
      </c>
      <c r="E173" s="217">
        <v>858</v>
      </c>
      <c r="F173" s="237">
        <v>77.71739130434783</v>
      </c>
    </row>
    <row r="174" spans="2:6" ht="15">
      <c r="B174" s="248" t="s">
        <v>842</v>
      </c>
      <c r="C174" s="248" t="s">
        <v>841</v>
      </c>
      <c r="D174" s="217">
        <v>1332</v>
      </c>
      <c r="E174" s="217">
        <v>1036</v>
      </c>
      <c r="F174" s="237">
        <v>77.77777777777777</v>
      </c>
    </row>
    <row r="175" spans="2:6" ht="15">
      <c r="B175" s="248" t="s">
        <v>1948</v>
      </c>
      <c r="C175" s="248" t="s">
        <v>1947</v>
      </c>
      <c r="D175" s="217">
        <v>54</v>
      </c>
      <c r="E175" s="217">
        <v>42</v>
      </c>
      <c r="F175" s="237">
        <v>77.77777777777777</v>
      </c>
    </row>
    <row r="176" spans="2:6" ht="15">
      <c r="B176" s="248" t="s">
        <v>1958</v>
      </c>
      <c r="C176" s="248" t="s">
        <v>1957</v>
      </c>
      <c r="D176" s="217">
        <v>32</v>
      </c>
      <c r="E176" s="217">
        <v>25</v>
      </c>
      <c r="F176" s="237">
        <v>78.125</v>
      </c>
    </row>
    <row r="177" spans="2:6" ht="15">
      <c r="B177" s="248" t="s">
        <v>1456</v>
      </c>
      <c r="C177" s="248" t="s">
        <v>1455</v>
      </c>
      <c r="D177" s="217">
        <v>101</v>
      </c>
      <c r="E177" s="217">
        <v>79</v>
      </c>
      <c r="F177" s="237">
        <v>78.21782178217822</v>
      </c>
    </row>
    <row r="178" spans="2:6" ht="15">
      <c r="B178" s="248" t="s">
        <v>1926</v>
      </c>
      <c r="C178" s="248" t="s">
        <v>1925</v>
      </c>
      <c r="D178" s="217">
        <v>60</v>
      </c>
      <c r="E178" s="217">
        <v>47</v>
      </c>
      <c r="F178" s="237">
        <v>78.33333333333333</v>
      </c>
    </row>
    <row r="179" spans="2:6" ht="15">
      <c r="B179" s="248" t="s">
        <v>1762</v>
      </c>
      <c r="C179" s="248" t="s">
        <v>1761</v>
      </c>
      <c r="D179" s="217">
        <v>97</v>
      </c>
      <c r="E179" s="217">
        <v>76</v>
      </c>
      <c r="F179" s="237">
        <v>78.35051546391753</v>
      </c>
    </row>
    <row r="180" spans="2:6" ht="15">
      <c r="B180" s="248" t="s">
        <v>1314</v>
      </c>
      <c r="C180" s="248" t="s">
        <v>1313</v>
      </c>
      <c r="D180" s="217">
        <v>185</v>
      </c>
      <c r="E180" s="217">
        <v>145</v>
      </c>
      <c r="F180" s="237">
        <v>78.37837837837837</v>
      </c>
    </row>
    <row r="181" spans="2:6" ht="15">
      <c r="B181" s="248" t="s">
        <v>936</v>
      </c>
      <c r="C181" s="248" t="s">
        <v>935</v>
      </c>
      <c r="D181" s="217">
        <v>1074</v>
      </c>
      <c r="E181" s="217">
        <v>842</v>
      </c>
      <c r="F181" s="237">
        <v>78.39851024208566</v>
      </c>
    </row>
    <row r="182" spans="2:6" ht="15">
      <c r="B182" s="248" t="s">
        <v>1531</v>
      </c>
      <c r="C182" s="248" t="s">
        <v>1530</v>
      </c>
      <c r="D182" s="217">
        <v>173</v>
      </c>
      <c r="E182" s="217">
        <v>136</v>
      </c>
      <c r="F182" s="237">
        <v>78.61271676300578</v>
      </c>
    </row>
    <row r="183" spans="2:6" ht="15">
      <c r="B183" s="248" t="s">
        <v>1244</v>
      </c>
      <c r="C183" s="248" t="s">
        <v>1243</v>
      </c>
      <c r="D183" s="217">
        <v>211</v>
      </c>
      <c r="E183" s="217">
        <v>166</v>
      </c>
      <c r="F183" s="237">
        <v>78.67298578199052</v>
      </c>
    </row>
    <row r="184" spans="2:6" ht="15">
      <c r="B184" s="248" t="s">
        <v>1988</v>
      </c>
      <c r="C184" s="248" t="s">
        <v>1987</v>
      </c>
      <c r="D184" s="217">
        <v>47</v>
      </c>
      <c r="E184" s="217">
        <v>37</v>
      </c>
      <c r="F184" s="237">
        <v>78.72340425531915</v>
      </c>
    </row>
    <row r="185" spans="2:6" ht="15">
      <c r="B185" s="248" t="s">
        <v>896</v>
      </c>
      <c r="C185" s="248" t="s">
        <v>895</v>
      </c>
      <c r="D185" s="217">
        <v>798</v>
      </c>
      <c r="E185" s="217">
        <v>629</v>
      </c>
      <c r="F185" s="237">
        <v>78.82205513784461</v>
      </c>
    </row>
    <row r="186" spans="2:6" ht="15">
      <c r="B186" s="248" t="s">
        <v>1052</v>
      </c>
      <c r="C186" s="248" t="s">
        <v>1051</v>
      </c>
      <c r="D186" s="217">
        <v>499</v>
      </c>
      <c r="E186" s="217">
        <v>394</v>
      </c>
      <c r="F186" s="237">
        <v>78.95791583166333</v>
      </c>
    </row>
    <row r="187" spans="2:6" ht="15">
      <c r="B187" s="248" t="s">
        <v>1676</v>
      </c>
      <c r="C187" s="248" t="s">
        <v>1675</v>
      </c>
      <c r="D187" s="217">
        <v>119</v>
      </c>
      <c r="E187" s="217">
        <v>94</v>
      </c>
      <c r="F187" s="237">
        <v>78.99159663865547</v>
      </c>
    </row>
    <row r="188" spans="2:6" ht="15">
      <c r="B188" s="248" t="s">
        <v>948</v>
      </c>
      <c r="C188" s="248" t="s">
        <v>947</v>
      </c>
      <c r="D188" s="217">
        <v>474</v>
      </c>
      <c r="E188" s="217">
        <v>375</v>
      </c>
      <c r="F188" s="237">
        <v>79.11392405063292</v>
      </c>
    </row>
    <row r="189" spans="2:6" ht="15">
      <c r="B189" s="248" t="s">
        <v>1577</v>
      </c>
      <c r="C189" s="248" t="s">
        <v>1576</v>
      </c>
      <c r="D189" s="217">
        <v>132</v>
      </c>
      <c r="E189" s="217">
        <v>105</v>
      </c>
      <c r="F189" s="237">
        <v>79.54545454545455</v>
      </c>
    </row>
    <row r="190" spans="2:6" ht="15">
      <c r="B190" s="248" t="s">
        <v>982</v>
      </c>
      <c r="C190" s="248" t="s">
        <v>981</v>
      </c>
      <c r="D190" s="217">
        <v>485</v>
      </c>
      <c r="E190" s="217">
        <v>386</v>
      </c>
      <c r="F190" s="237">
        <v>79.58762886597938</v>
      </c>
    </row>
    <row r="191" spans="2:6" ht="15">
      <c r="B191" s="248" t="s">
        <v>854</v>
      </c>
      <c r="C191" s="248" t="s">
        <v>853</v>
      </c>
      <c r="D191" s="217">
        <v>1148</v>
      </c>
      <c r="E191" s="217">
        <v>917</v>
      </c>
      <c r="F191" s="237">
        <v>79.8780487804878</v>
      </c>
    </row>
    <row r="192" spans="2:6" ht="15">
      <c r="B192" s="248" t="s">
        <v>1820</v>
      </c>
      <c r="C192" s="248" t="s">
        <v>1819</v>
      </c>
      <c r="D192" s="217">
        <v>155</v>
      </c>
      <c r="E192" s="217">
        <v>124</v>
      </c>
      <c r="F192" s="237">
        <v>80</v>
      </c>
    </row>
    <row r="193" spans="2:6" ht="15">
      <c r="B193" s="248" t="s">
        <v>1732</v>
      </c>
      <c r="C193" s="248" t="s">
        <v>1731</v>
      </c>
      <c r="D193" s="217">
        <v>223</v>
      </c>
      <c r="E193" s="217">
        <v>179</v>
      </c>
      <c r="F193" s="237">
        <v>80.26905829596413</v>
      </c>
    </row>
    <row r="194" spans="2:6" ht="15">
      <c r="B194" s="248" t="s">
        <v>1450</v>
      </c>
      <c r="C194" s="248" t="s">
        <v>1449</v>
      </c>
      <c r="D194" s="217">
        <v>203</v>
      </c>
      <c r="E194" s="217">
        <v>163</v>
      </c>
      <c r="F194" s="237">
        <v>80.29556650246306</v>
      </c>
    </row>
    <row r="195" spans="2:6" ht="15">
      <c r="B195" s="248" t="s">
        <v>1386</v>
      </c>
      <c r="C195" s="248" t="s">
        <v>1385</v>
      </c>
      <c r="D195" s="217">
        <v>334</v>
      </c>
      <c r="E195" s="217">
        <v>269</v>
      </c>
      <c r="F195" s="237">
        <v>80.53892215568862</v>
      </c>
    </row>
    <row r="196" spans="2:6" ht="15">
      <c r="B196" s="248" t="s">
        <v>986</v>
      </c>
      <c r="C196" s="248" t="s">
        <v>985</v>
      </c>
      <c r="D196" s="217">
        <v>500</v>
      </c>
      <c r="E196" s="217">
        <v>403</v>
      </c>
      <c r="F196" s="237">
        <v>80.6</v>
      </c>
    </row>
    <row r="197" spans="2:6" ht="15">
      <c r="B197" s="248" t="s">
        <v>1304</v>
      </c>
      <c r="C197" s="248" t="s">
        <v>1303</v>
      </c>
      <c r="D197" s="217">
        <v>280</v>
      </c>
      <c r="E197" s="217">
        <v>226</v>
      </c>
      <c r="F197" s="237">
        <v>80.71428571428571</v>
      </c>
    </row>
    <row r="198" spans="2:6" ht="15">
      <c r="B198" s="248" t="s">
        <v>1658</v>
      </c>
      <c r="C198" s="248" t="s">
        <v>1657</v>
      </c>
      <c r="D198" s="217">
        <v>115</v>
      </c>
      <c r="E198" s="217">
        <v>93</v>
      </c>
      <c r="F198" s="237">
        <v>80.8695652173913</v>
      </c>
    </row>
    <row r="199" spans="2:6" ht="15">
      <c r="B199" s="248" t="s">
        <v>1390</v>
      </c>
      <c r="C199" s="248" t="s">
        <v>1389</v>
      </c>
      <c r="D199" s="217">
        <v>267</v>
      </c>
      <c r="E199" s="217">
        <v>216</v>
      </c>
      <c r="F199" s="237">
        <v>80.89887640449439</v>
      </c>
    </row>
    <row r="200" spans="2:6" ht="15">
      <c r="B200" s="248" t="s">
        <v>1517</v>
      </c>
      <c r="C200" s="248" t="s">
        <v>1516</v>
      </c>
      <c r="D200" s="217">
        <v>174</v>
      </c>
      <c r="E200" s="217">
        <v>141</v>
      </c>
      <c r="F200" s="237">
        <v>81.03448275862068</v>
      </c>
    </row>
    <row r="201" spans="2:6" ht="15">
      <c r="B201" s="248" t="s">
        <v>1008</v>
      </c>
      <c r="C201" s="248" t="s">
        <v>1007</v>
      </c>
      <c r="D201" s="217">
        <v>428</v>
      </c>
      <c r="E201" s="217">
        <v>347</v>
      </c>
      <c r="F201" s="237">
        <v>81.07476635514018</v>
      </c>
    </row>
    <row r="202" spans="2:6" ht="15">
      <c r="B202" s="248" t="s">
        <v>1632</v>
      </c>
      <c r="C202" s="248" t="s">
        <v>1631</v>
      </c>
      <c r="D202" s="217">
        <v>143</v>
      </c>
      <c r="E202" s="217">
        <v>116</v>
      </c>
      <c r="F202" s="237">
        <v>81.11888111888112</v>
      </c>
    </row>
    <row r="203" spans="2:6" ht="15">
      <c r="B203" s="248" t="s">
        <v>930</v>
      </c>
      <c r="C203" s="248" t="s">
        <v>929</v>
      </c>
      <c r="D203" s="217">
        <v>473</v>
      </c>
      <c r="E203" s="217">
        <v>384</v>
      </c>
      <c r="F203" s="237">
        <v>81.18393234672304</v>
      </c>
    </row>
    <row r="204" spans="2:6" ht="15">
      <c r="B204" s="248" t="s">
        <v>1920</v>
      </c>
      <c r="C204" s="248" t="s">
        <v>1919</v>
      </c>
      <c r="D204" s="217">
        <v>60</v>
      </c>
      <c r="E204" s="217">
        <v>49</v>
      </c>
      <c r="F204" s="237">
        <v>81.66666666666667</v>
      </c>
    </row>
    <row r="205" spans="2:6" ht="15">
      <c r="B205" s="248" t="s">
        <v>1236</v>
      </c>
      <c r="C205" s="248" t="s">
        <v>1235</v>
      </c>
      <c r="D205" s="217">
        <v>339</v>
      </c>
      <c r="E205" s="217">
        <v>277</v>
      </c>
      <c r="F205" s="237">
        <v>81.71091445427729</v>
      </c>
    </row>
    <row r="206" spans="2:6" ht="15">
      <c r="B206" s="248" t="s">
        <v>1048</v>
      </c>
      <c r="C206" s="248" t="s">
        <v>1047</v>
      </c>
      <c r="D206" s="217">
        <v>540</v>
      </c>
      <c r="E206" s="217">
        <v>443</v>
      </c>
      <c r="F206" s="237">
        <v>82.03703703703704</v>
      </c>
    </row>
    <row r="207" spans="2:6" ht="15">
      <c r="B207" s="248" t="s">
        <v>1742</v>
      </c>
      <c r="C207" s="248" t="s">
        <v>1741</v>
      </c>
      <c r="D207" s="217">
        <v>101</v>
      </c>
      <c r="E207" s="217">
        <v>83</v>
      </c>
      <c r="F207" s="237">
        <v>82.17821782178218</v>
      </c>
    </row>
    <row r="208" spans="2:6" ht="15">
      <c r="B208" s="248" t="s">
        <v>910</v>
      </c>
      <c r="C208" s="248" t="s">
        <v>909</v>
      </c>
      <c r="D208" s="217">
        <v>879</v>
      </c>
      <c r="E208" s="217">
        <v>725</v>
      </c>
      <c r="F208" s="237">
        <v>82.48009101251422</v>
      </c>
    </row>
    <row r="209" spans="2:6" ht="15">
      <c r="B209" s="248" t="s">
        <v>860</v>
      </c>
      <c r="C209" s="248" t="s">
        <v>859</v>
      </c>
      <c r="D209" s="217">
        <v>788</v>
      </c>
      <c r="E209" s="217">
        <v>654</v>
      </c>
      <c r="F209" s="237">
        <v>82.99492385786802</v>
      </c>
    </row>
    <row r="210" spans="2:6" ht="15">
      <c r="B210" s="248" t="s">
        <v>1690</v>
      </c>
      <c r="C210" s="248" t="s">
        <v>1689</v>
      </c>
      <c r="D210" s="217">
        <v>101</v>
      </c>
      <c r="E210" s="217">
        <v>84</v>
      </c>
      <c r="F210" s="237">
        <v>83.16831683168317</v>
      </c>
    </row>
    <row r="211" spans="2:6" ht="15">
      <c r="B211" s="248" t="s">
        <v>1778</v>
      </c>
      <c r="C211" s="248" t="s">
        <v>1777</v>
      </c>
      <c r="D211" s="217">
        <v>104</v>
      </c>
      <c r="E211" s="217">
        <v>87</v>
      </c>
      <c r="F211" s="237">
        <v>83.65384615384616</v>
      </c>
    </row>
    <row r="212" spans="2:6" ht="15">
      <c r="B212" s="248" t="s">
        <v>1420</v>
      </c>
      <c r="C212" s="248" t="s">
        <v>1419</v>
      </c>
      <c r="D212" s="217">
        <v>274</v>
      </c>
      <c r="E212" s="217">
        <v>230</v>
      </c>
      <c r="F212" s="237">
        <v>83.94160583941606</v>
      </c>
    </row>
    <row r="213" spans="2:6" ht="15">
      <c r="B213" s="248" t="s">
        <v>844</v>
      </c>
      <c r="C213" s="248" t="s">
        <v>843</v>
      </c>
      <c r="D213" s="217">
        <v>1436</v>
      </c>
      <c r="E213" s="217">
        <v>1206</v>
      </c>
      <c r="F213" s="237">
        <v>83.983286908078</v>
      </c>
    </row>
    <row r="214" spans="2:6" ht="15">
      <c r="B214" s="248" t="s">
        <v>1368</v>
      </c>
      <c r="C214" s="248" t="s">
        <v>1367</v>
      </c>
      <c r="D214" s="217">
        <v>191</v>
      </c>
      <c r="E214" s="217">
        <v>161</v>
      </c>
      <c r="F214" s="237">
        <v>84.29319371727749</v>
      </c>
    </row>
    <row r="215" spans="2:6" ht="15">
      <c r="B215" s="248" t="s">
        <v>1322</v>
      </c>
      <c r="C215" s="248" t="s">
        <v>1321</v>
      </c>
      <c r="D215" s="217">
        <v>186</v>
      </c>
      <c r="E215" s="217">
        <v>157</v>
      </c>
      <c r="F215" s="237">
        <v>84.40860215053763</v>
      </c>
    </row>
    <row r="216" spans="2:6" ht="15">
      <c r="B216" s="248" t="s">
        <v>984</v>
      </c>
      <c r="C216" s="248" t="s">
        <v>983</v>
      </c>
      <c r="D216" s="217">
        <v>515</v>
      </c>
      <c r="E216" s="217">
        <v>435</v>
      </c>
      <c r="F216" s="237">
        <v>84.46601941747574</v>
      </c>
    </row>
    <row r="217" spans="2:6" ht="15">
      <c r="B217" s="248" t="s">
        <v>2294</v>
      </c>
      <c r="C217" s="248" t="s">
        <v>2295</v>
      </c>
      <c r="D217" s="217">
        <v>1097</v>
      </c>
      <c r="E217" s="217">
        <v>927</v>
      </c>
      <c r="F217" s="237">
        <v>84.5031905195989</v>
      </c>
    </row>
    <row r="218" spans="2:6" ht="15">
      <c r="B218" s="248" t="s">
        <v>1888</v>
      </c>
      <c r="C218" s="248" t="s">
        <v>1887</v>
      </c>
      <c r="D218" s="217">
        <v>46</v>
      </c>
      <c r="E218" s="217">
        <v>39</v>
      </c>
      <c r="F218" s="237">
        <v>84.78260869565217</v>
      </c>
    </row>
    <row r="219" spans="2:6" ht="15">
      <c r="B219" s="248" t="s">
        <v>920</v>
      </c>
      <c r="C219" s="248" t="s">
        <v>919</v>
      </c>
      <c r="D219" s="217">
        <v>708</v>
      </c>
      <c r="E219" s="217">
        <v>601</v>
      </c>
      <c r="F219" s="237">
        <v>84.88700564971751</v>
      </c>
    </row>
    <row r="220" spans="2:6" ht="15">
      <c r="B220" s="248" t="s">
        <v>922</v>
      </c>
      <c r="C220" s="248" t="s">
        <v>921</v>
      </c>
      <c r="D220" s="217">
        <v>570</v>
      </c>
      <c r="E220" s="217">
        <v>485</v>
      </c>
      <c r="F220" s="237">
        <v>85.08771929824562</v>
      </c>
    </row>
    <row r="221" spans="2:6" ht="15">
      <c r="B221" s="248" t="s">
        <v>1482</v>
      </c>
      <c r="C221" s="248" t="s">
        <v>1481</v>
      </c>
      <c r="D221" s="217">
        <v>165</v>
      </c>
      <c r="E221" s="217">
        <v>141</v>
      </c>
      <c r="F221" s="237">
        <v>85.45454545454545</v>
      </c>
    </row>
    <row r="222" spans="2:6" ht="15">
      <c r="B222" s="248" t="s">
        <v>1154</v>
      </c>
      <c r="C222" s="248" t="s">
        <v>1153</v>
      </c>
      <c r="D222" s="217">
        <v>500</v>
      </c>
      <c r="E222" s="217">
        <v>428</v>
      </c>
      <c r="F222" s="237">
        <v>85.6</v>
      </c>
    </row>
    <row r="223" spans="2:6" ht="15">
      <c r="B223" s="248" t="s">
        <v>828</v>
      </c>
      <c r="C223" s="248" t="s">
        <v>827</v>
      </c>
      <c r="D223" s="217">
        <v>1434</v>
      </c>
      <c r="E223" s="217">
        <v>1228</v>
      </c>
      <c r="F223" s="237">
        <v>85.63458856345886</v>
      </c>
    </row>
    <row r="224" spans="2:6" ht="15">
      <c r="B224" s="248" t="s">
        <v>1624</v>
      </c>
      <c r="C224" s="248" t="s">
        <v>1623</v>
      </c>
      <c r="D224" s="217">
        <v>78</v>
      </c>
      <c r="E224" s="217">
        <v>67</v>
      </c>
      <c r="F224" s="237">
        <v>85.8974358974359</v>
      </c>
    </row>
    <row r="225" spans="2:6" ht="15">
      <c r="B225" s="248" t="s">
        <v>1724</v>
      </c>
      <c r="C225" s="248" t="s">
        <v>1723</v>
      </c>
      <c r="D225" s="217">
        <v>178</v>
      </c>
      <c r="E225" s="217">
        <v>153</v>
      </c>
      <c r="F225" s="237">
        <v>85.95505617977528</v>
      </c>
    </row>
    <row r="226" spans="2:6" ht="15">
      <c r="B226" s="248" t="s">
        <v>1056</v>
      </c>
      <c r="C226" s="248" t="s">
        <v>1055</v>
      </c>
      <c r="D226" s="217">
        <v>418</v>
      </c>
      <c r="E226" s="217">
        <v>360</v>
      </c>
      <c r="F226" s="237">
        <v>86.1244019138756</v>
      </c>
    </row>
    <row r="227" spans="2:6" ht="15">
      <c r="B227" s="248" t="s">
        <v>1563</v>
      </c>
      <c r="C227" s="248" t="s">
        <v>1562</v>
      </c>
      <c r="D227" s="217">
        <v>156</v>
      </c>
      <c r="E227" s="217">
        <v>135</v>
      </c>
      <c r="F227" s="237">
        <v>86.53846153846153</v>
      </c>
    </row>
    <row r="228" spans="2:6" ht="15">
      <c r="B228" s="248" t="s">
        <v>808</v>
      </c>
      <c r="C228" s="248" t="s">
        <v>807</v>
      </c>
      <c r="D228" s="217">
        <v>5938</v>
      </c>
      <c r="E228" s="217">
        <v>5155</v>
      </c>
      <c r="F228" s="237">
        <v>86.81374200067363</v>
      </c>
    </row>
    <row r="229" spans="2:6" ht="15">
      <c r="B229" s="248" t="s">
        <v>826</v>
      </c>
      <c r="C229" s="248" t="s">
        <v>825</v>
      </c>
      <c r="D229" s="217">
        <v>1142</v>
      </c>
      <c r="E229" s="217">
        <v>992</v>
      </c>
      <c r="F229" s="237">
        <v>86.86514886164623</v>
      </c>
    </row>
    <row r="230" spans="2:6" ht="15">
      <c r="B230" s="248" t="s">
        <v>1776</v>
      </c>
      <c r="C230" s="248" t="s">
        <v>1775</v>
      </c>
      <c r="D230" s="217">
        <v>131</v>
      </c>
      <c r="E230" s="217">
        <v>114</v>
      </c>
      <c r="F230" s="237">
        <v>87.02290076335878</v>
      </c>
    </row>
    <row r="231" spans="2:6" ht="15">
      <c r="B231" s="248" t="s">
        <v>1808</v>
      </c>
      <c r="C231" s="248" t="s">
        <v>1807</v>
      </c>
      <c r="D231" s="217">
        <v>62</v>
      </c>
      <c r="E231" s="217">
        <v>54</v>
      </c>
      <c r="F231" s="237">
        <v>87.09677419354838</v>
      </c>
    </row>
    <row r="232" spans="2:6" ht="15">
      <c r="B232" s="248" t="s">
        <v>1396</v>
      </c>
      <c r="C232" s="248" t="s">
        <v>1395</v>
      </c>
      <c r="D232" s="217">
        <v>264</v>
      </c>
      <c r="E232" s="217">
        <v>230</v>
      </c>
      <c r="F232" s="237">
        <v>87.12121212121212</v>
      </c>
    </row>
    <row r="233" spans="2:6" ht="15">
      <c r="B233" s="248" t="s">
        <v>1256</v>
      </c>
      <c r="C233" s="248" t="s">
        <v>1255</v>
      </c>
      <c r="D233" s="217">
        <v>401</v>
      </c>
      <c r="E233" s="217">
        <v>350</v>
      </c>
      <c r="F233" s="237">
        <v>87.28179551122194</v>
      </c>
    </row>
    <row r="234" spans="2:6" ht="15">
      <c r="B234" s="248" t="s">
        <v>822</v>
      </c>
      <c r="C234" s="248" t="s">
        <v>821</v>
      </c>
      <c r="D234" s="217">
        <v>3063</v>
      </c>
      <c r="E234" s="217">
        <v>2680</v>
      </c>
      <c r="F234" s="237">
        <v>87.49591903362716</v>
      </c>
    </row>
    <row r="235" spans="2:6" ht="15">
      <c r="B235" s="248" t="s">
        <v>1376</v>
      </c>
      <c r="C235" s="248" t="s">
        <v>1375</v>
      </c>
      <c r="D235" s="217">
        <v>253</v>
      </c>
      <c r="E235" s="217">
        <v>222</v>
      </c>
      <c r="F235" s="237">
        <v>87.74703557312253</v>
      </c>
    </row>
    <row r="236" spans="2:6" ht="15">
      <c r="B236" s="248" t="s">
        <v>1908</v>
      </c>
      <c r="C236" s="248" t="s">
        <v>1907</v>
      </c>
      <c r="D236" s="217">
        <v>74</v>
      </c>
      <c r="E236" s="217">
        <v>65</v>
      </c>
      <c r="F236" s="237">
        <v>87.83783783783784</v>
      </c>
    </row>
    <row r="237" spans="2:6" ht="15">
      <c r="B237" s="248" t="s">
        <v>820</v>
      </c>
      <c r="C237" s="248" t="s">
        <v>819</v>
      </c>
      <c r="D237" s="217">
        <v>1910</v>
      </c>
      <c r="E237" s="217">
        <v>1679</v>
      </c>
      <c r="F237" s="237">
        <v>87.90575916230367</v>
      </c>
    </row>
    <row r="238" spans="2:6" ht="15">
      <c r="B238" s="248" t="s">
        <v>1414</v>
      </c>
      <c r="C238" s="248" t="s">
        <v>1413</v>
      </c>
      <c r="D238" s="217">
        <v>150</v>
      </c>
      <c r="E238" s="217">
        <v>132</v>
      </c>
      <c r="F238" s="237">
        <v>88</v>
      </c>
    </row>
    <row r="239" spans="2:6" ht="15">
      <c r="B239" s="248" t="s">
        <v>1500</v>
      </c>
      <c r="C239" s="248" t="s">
        <v>1499</v>
      </c>
      <c r="D239" s="217">
        <v>153</v>
      </c>
      <c r="E239" s="217">
        <v>135</v>
      </c>
      <c r="F239" s="237">
        <v>88.23529411764706</v>
      </c>
    </row>
    <row r="240" spans="2:6" ht="15">
      <c r="B240" s="248" t="s">
        <v>848</v>
      </c>
      <c r="C240" s="248" t="s">
        <v>847</v>
      </c>
      <c r="D240" s="217">
        <v>385</v>
      </c>
      <c r="E240" s="217">
        <v>341</v>
      </c>
      <c r="F240" s="237">
        <v>88.57142857142857</v>
      </c>
    </row>
    <row r="241" spans="2:6" ht="15">
      <c r="B241" s="248" t="s">
        <v>914</v>
      </c>
      <c r="C241" s="248" t="s">
        <v>913</v>
      </c>
      <c r="D241" s="217">
        <v>636</v>
      </c>
      <c r="E241" s="217">
        <v>565</v>
      </c>
      <c r="F241" s="237">
        <v>88.83647798742139</v>
      </c>
    </row>
    <row r="242" spans="2:6" ht="15">
      <c r="B242" s="248" t="s">
        <v>1272</v>
      </c>
      <c r="C242" s="248" t="s">
        <v>1271</v>
      </c>
      <c r="D242" s="217">
        <v>192</v>
      </c>
      <c r="E242" s="217">
        <v>171</v>
      </c>
      <c r="F242" s="237">
        <v>89.0625</v>
      </c>
    </row>
    <row r="243" spans="2:6" ht="15">
      <c r="B243" s="248" t="s">
        <v>1904</v>
      </c>
      <c r="C243" s="248" t="s">
        <v>1903</v>
      </c>
      <c r="D243" s="217">
        <v>55</v>
      </c>
      <c r="E243" s="217">
        <v>49</v>
      </c>
      <c r="F243" s="237">
        <v>89.0909090909091</v>
      </c>
    </row>
    <row r="244" spans="2:6" ht="15">
      <c r="B244" s="248" t="s">
        <v>1324</v>
      </c>
      <c r="C244" s="248" t="s">
        <v>1323</v>
      </c>
      <c r="D244" s="217">
        <v>188</v>
      </c>
      <c r="E244" s="217">
        <v>168</v>
      </c>
      <c r="F244" s="237">
        <v>89.36170212765957</v>
      </c>
    </row>
    <row r="245" spans="2:6" ht="15">
      <c r="B245" s="248" t="s">
        <v>990</v>
      </c>
      <c r="C245" s="248" t="s">
        <v>989</v>
      </c>
      <c r="D245" s="217">
        <v>563</v>
      </c>
      <c r="E245" s="217">
        <v>504</v>
      </c>
      <c r="F245" s="237">
        <v>89.52042628774423</v>
      </c>
    </row>
    <row r="246" spans="2:6" ht="15">
      <c r="B246" s="248" t="s">
        <v>1316</v>
      </c>
      <c r="C246" s="248" t="s">
        <v>1315</v>
      </c>
      <c r="D246" s="217">
        <v>228</v>
      </c>
      <c r="E246" s="217">
        <v>205</v>
      </c>
      <c r="F246" s="237">
        <v>89.91228070175438</v>
      </c>
    </row>
    <row r="247" spans="2:6" ht="15">
      <c r="B247" s="248" t="s">
        <v>1163</v>
      </c>
      <c r="C247" s="248" t="s">
        <v>1162</v>
      </c>
      <c r="D247" s="217">
        <v>369</v>
      </c>
      <c r="E247" s="217">
        <v>332</v>
      </c>
      <c r="F247" s="237">
        <v>89.97289972899729</v>
      </c>
    </row>
    <row r="248" spans="2:6" ht="15">
      <c r="B248" s="248" t="s">
        <v>1159</v>
      </c>
      <c r="C248" s="248" t="s">
        <v>1158</v>
      </c>
      <c r="D248" s="217">
        <v>361</v>
      </c>
      <c r="E248" s="217">
        <v>325</v>
      </c>
      <c r="F248" s="237">
        <v>90.02770083102493</v>
      </c>
    </row>
    <row r="249" spans="2:6" ht="15">
      <c r="B249" s="248" t="s">
        <v>1028</v>
      </c>
      <c r="C249" s="248" t="s">
        <v>1027</v>
      </c>
      <c r="D249" s="217">
        <v>446</v>
      </c>
      <c r="E249" s="217">
        <v>402</v>
      </c>
      <c r="F249" s="237">
        <v>90.13452914798206</v>
      </c>
    </row>
    <row r="250" spans="2:6" ht="15">
      <c r="B250" s="248" t="s">
        <v>814</v>
      </c>
      <c r="C250" s="248" t="s">
        <v>813</v>
      </c>
      <c r="D250" s="217">
        <v>2629</v>
      </c>
      <c r="E250" s="217">
        <v>2381</v>
      </c>
      <c r="F250" s="237">
        <v>90.5667554203119</v>
      </c>
    </row>
    <row r="251" spans="2:6" ht="15">
      <c r="B251" s="248" t="s">
        <v>950</v>
      </c>
      <c r="C251" s="248" t="s">
        <v>949</v>
      </c>
      <c r="D251" s="217">
        <v>787</v>
      </c>
      <c r="E251" s="217">
        <v>713</v>
      </c>
      <c r="F251" s="237">
        <v>90.5972045743329</v>
      </c>
    </row>
    <row r="252" spans="2:6" ht="15">
      <c r="B252" s="248" t="s">
        <v>1088</v>
      </c>
      <c r="C252" s="248" t="s">
        <v>1087</v>
      </c>
      <c r="D252" s="217">
        <v>354</v>
      </c>
      <c r="E252" s="217">
        <v>321</v>
      </c>
      <c r="F252" s="237">
        <v>90.67796610169492</v>
      </c>
    </row>
    <row r="253" spans="2:6" ht="15">
      <c r="B253" s="248" t="s">
        <v>1096</v>
      </c>
      <c r="C253" s="248" t="s">
        <v>1095</v>
      </c>
      <c r="D253" s="217">
        <v>270</v>
      </c>
      <c r="E253" s="217">
        <v>245</v>
      </c>
      <c r="F253" s="237">
        <v>90.74074074074075</v>
      </c>
    </row>
    <row r="254" spans="2:6" ht="15">
      <c r="B254" s="248" t="s">
        <v>1020</v>
      </c>
      <c r="C254" s="248" t="s">
        <v>1019</v>
      </c>
      <c r="D254" s="217">
        <v>560</v>
      </c>
      <c r="E254" s="217">
        <v>509</v>
      </c>
      <c r="F254" s="237">
        <v>90.89285714285714</v>
      </c>
    </row>
    <row r="255" spans="2:6" ht="15">
      <c r="B255" s="248" t="s">
        <v>1358</v>
      </c>
      <c r="C255" s="248" t="s">
        <v>1357</v>
      </c>
      <c r="D255" s="217">
        <v>166</v>
      </c>
      <c r="E255" s="217">
        <v>151</v>
      </c>
      <c r="F255" s="237">
        <v>90.96385542168674</v>
      </c>
    </row>
    <row r="256" spans="2:6" ht="15">
      <c r="B256" s="248" t="s">
        <v>1360</v>
      </c>
      <c r="C256" s="248" t="s">
        <v>1359</v>
      </c>
      <c r="D256" s="217">
        <v>234</v>
      </c>
      <c r="E256" s="217">
        <v>213</v>
      </c>
      <c r="F256" s="237">
        <v>91.02564102564102</v>
      </c>
    </row>
    <row r="257" spans="2:6" ht="15">
      <c r="B257" s="248" t="s">
        <v>1120</v>
      </c>
      <c r="C257" s="248" t="s">
        <v>1119</v>
      </c>
      <c r="D257" s="217">
        <v>668</v>
      </c>
      <c r="E257" s="217">
        <v>610</v>
      </c>
      <c r="F257" s="237">
        <v>91.31736526946108</v>
      </c>
    </row>
    <row r="258" spans="2:6" ht="15">
      <c r="B258" s="248" t="s">
        <v>1746</v>
      </c>
      <c r="C258" s="248" t="s">
        <v>1745</v>
      </c>
      <c r="D258" s="217">
        <v>140</v>
      </c>
      <c r="E258" s="217">
        <v>128</v>
      </c>
      <c r="F258" s="237">
        <v>91.42857142857143</v>
      </c>
    </row>
    <row r="259" spans="2:6" ht="15">
      <c r="B259" s="248" t="s">
        <v>998</v>
      </c>
      <c r="C259" s="248" t="s">
        <v>997</v>
      </c>
      <c r="D259" s="217">
        <v>598</v>
      </c>
      <c r="E259" s="217">
        <v>547</v>
      </c>
      <c r="F259" s="237">
        <v>91.47157190635451</v>
      </c>
    </row>
    <row r="260" spans="2:6" ht="15">
      <c r="B260" s="248" t="s">
        <v>1112</v>
      </c>
      <c r="C260" s="248" t="s">
        <v>1111</v>
      </c>
      <c r="D260" s="217">
        <v>437</v>
      </c>
      <c r="E260" s="217">
        <v>400</v>
      </c>
      <c r="F260" s="237">
        <v>91.53318077803203</v>
      </c>
    </row>
    <row r="261" spans="2:6" ht="15">
      <c r="B261" s="248" t="s">
        <v>1064</v>
      </c>
      <c r="C261" s="248" t="s">
        <v>1063</v>
      </c>
      <c r="D261" s="217">
        <v>373</v>
      </c>
      <c r="E261" s="217">
        <v>343</v>
      </c>
      <c r="F261" s="237">
        <v>91.95710455764075</v>
      </c>
    </row>
    <row r="262" spans="2:6" ht="15">
      <c r="B262" s="248" t="s">
        <v>1916</v>
      </c>
      <c r="C262" s="248" t="s">
        <v>1915</v>
      </c>
      <c r="D262" s="217">
        <v>76</v>
      </c>
      <c r="E262" s="217">
        <v>70</v>
      </c>
      <c r="F262" s="237">
        <v>92.10526315789474</v>
      </c>
    </row>
    <row r="263" spans="2:6" ht="15">
      <c r="B263" s="248" t="s">
        <v>1458</v>
      </c>
      <c r="C263" s="248" t="s">
        <v>1457</v>
      </c>
      <c r="D263" s="217">
        <v>192</v>
      </c>
      <c r="E263" s="217">
        <v>177</v>
      </c>
      <c r="F263" s="237">
        <v>92.1875</v>
      </c>
    </row>
    <row r="264" spans="2:6" ht="15">
      <c r="B264" s="248" t="s">
        <v>810</v>
      </c>
      <c r="C264" s="248" t="s">
        <v>809</v>
      </c>
      <c r="D264" s="217">
        <v>2509</v>
      </c>
      <c r="E264" s="217">
        <v>2314</v>
      </c>
      <c r="F264" s="237">
        <v>92.2279792746114</v>
      </c>
    </row>
    <row r="265" spans="2:6" ht="15">
      <c r="B265" s="248" t="s">
        <v>1786</v>
      </c>
      <c r="C265" s="248" t="s">
        <v>1785</v>
      </c>
      <c r="D265" s="217">
        <v>116</v>
      </c>
      <c r="E265" s="217">
        <v>107</v>
      </c>
      <c r="F265" s="237">
        <v>92.24137931034483</v>
      </c>
    </row>
    <row r="266" spans="2:6" ht="15">
      <c r="B266" s="248" t="s">
        <v>1782</v>
      </c>
      <c r="C266" s="248" t="s">
        <v>1781</v>
      </c>
      <c r="D266" s="217">
        <v>133</v>
      </c>
      <c r="E266" s="217">
        <v>123</v>
      </c>
      <c r="F266" s="237">
        <v>92.4812030075188</v>
      </c>
    </row>
    <row r="267" spans="2:6" ht="15">
      <c r="B267" s="248" t="s">
        <v>1222</v>
      </c>
      <c r="C267" s="248" t="s">
        <v>1221</v>
      </c>
      <c r="D267" s="217">
        <v>374</v>
      </c>
      <c r="E267" s="217">
        <v>346</v>
      </c>
      <c r="F267" s="237">
        <v>92.51336898395722</v>
      </c>
    </row>
    <row r="268" spans="2:6" ht="15">
      <c r="B268" s="248" t="s">
        <v>2202</v>
      </c>
      <c r="C268" s="248" t="s">
        <v>2203</v>
      </c>
      <c r="D268" s="217">
        <v>1541</v>
      </c>
      <c r="E268" s="217">
        <v>1433</v>
      </c>
      <c r="F268" s="237">
        <v>92.99156391953277</v>
      </c>
    </row>
    <row r="269" spans="2:6" ht="15">
      <c r="B269" s="248" t="s">
        <v>2248</v>
      </c>
      <c r="C269" s="248" t="s">
        <v>2249</v>
      </c>
      <c r="D269" s="217">
        <v>936</v>
      </c>
      <c r="E269" s="217">
        <v>871</v>
      </c>
      <c r="F269" s="237">
        <v>93.05555555555556</v>
      </c>
    </row>
    <row r="270" spans="2:6" ht="15">
      <c r="B270" s="248" t="s">
        <v>1404</v>
      </c>
      <c r="C270" s="248" t="s">
        <v>1403</v>
      </c>
      <c r="D270" s="217">
        <v>247</v>
      </c>
      <c r="E270" s="217">
        <v>230</v>
      </c>
      <c r="F270" s="237">
        <v>93.11740890688259</v>
      </c>
    </row>
    <row r="271" spans="2:6" ht="15">
      <c r="B271" s="248" t="s">
        <v>1846</v>
      </c>
      <c r="C271" s="248" t="s">
        <v>1845</v>
      </c>
      <c r="D271" s="217">
        <v>60</v>
      </c>
      <c r="E271" s="217">
        <v>56</v>
      </c>
      <c r="F271" s="237">
        <v>93.33333333333333</v>
      </c>
    </row>
    <row r="272" spans="2:6" ht="15">
      <c r="B272" s="248" t="s">
        <v>1760</v>
      </c>
      <c r="C272" s="248" t="s">
        <v>1759</v>
      </c>
      <c r="D272" s="217">
        <v>196</v>
      </c>
      <c r="E272" s="217">
        <v>183</v>
      </c>
      <c r="F272" s="237">
        <v>93.36734693877551</v>
      </c>
    </row>
    <row r="273" spans="2:6" ht="15">
      <c r="B273" s="248" t="s">
        <v>1372</v>
      </c>
      <c r="C273" s="248" t="s">
        <v>1371</v>
      </c>
      <c r="D273" s="217">
        <v>184</v>
      </c>
      <c r="E273" s="217">
        <v>172</v>
      </c>
      <c r="F273" s="237">
        <v>93.47826086956522</v>
      </c>
    </row>
    <row r="274" spans="2:6" ht="15">
      <c r="B274" s="248" t="s">
        <v>1260</v>
      </c>
      <c r="C274" s="248" t="s">
        <v>1259</v>
      </c>
      <c r="D274" s="217">
        <v>185</v>
      </c>
      <c r="E274" s="217">
        <v>173</v>
      </c>
      <c r="F274" s="237">
        <v>93.51351351351352</v>
      </c>
    </row>
    <row r="275" spans="2:6" ht="15">
      <c r="B275" s="248" t="s">
        <v>850</v>
      </c>
      <c r="C275" s="248" t="s">
        <v>849</v>
      </c>
      <c r="D275" s="217">
        <v>1134</v>
      </c>
      <c r="E275" s="217">
        <v>1061</v>
      </c>
      <c r="F275" s="237">
        <v>93.5626102292769</v>
      </c>
    </row>
    <row r="276" spans="2:6" ht="15">
      <c r="B276" s="248" t="s">
        <v>1768</v>
      </c>
      <c r="C276" s="248" t="s">
        <v>1767</v>
      </c>
      <c r="D276" s="217">
        <v>176</v>
      </c>
      <c r="E276" s="217">
        <v>165</v>
      </c>
      <c r="F276" s="237">
        <v>93.75</v>
      </c>
    </row>
    <row r="277" spans="2:6" ht="15">
      <c r="B277" s="248" t="s">
        <v>880</v>
      </c>
      <c r="C277" s="248" t="s">
        <v>879</v>
      </c>
      <c r="D277" s="217">
        <v>526</v>
      </c>
      <c r="E277" s="217">
        <v>495</v>
      </c>
      <c r="F277" s="237">
        <v>94.10646387832699</v>
      </c>
    </row>
    <row r="278" spans="2:6" ht="15">
      <c r="B278" s="248" t="s">
        <v>1378</v>
      </c>
      <c r="C278" s="248" t="s">
        <v>1377</v>
      </c>
      <c r="D278" s="217">
        <v>258</v>
      </c>
      <c r="E278" s="217">
        <v>243</v>
      </c>
      <c r="F278" s="237">
        <v>94.18604651162791</v>
      </c>
    </row>
    <row r="279" spans="2:6" ht="15">
      <c r="B279" s="248" t="s">
        <v>1294</v>
      </c>
      <c r="C279" s="248" t="s">
        <v>1293</v>
      </c>
      <c r="D279" s="217">
        <v>278</v>
      </c>
      <c r="E279" s="217">
        <v>262</v>
      </c>
      <c r="F279" s="237">
        <v>94.24460431654676</v>
      </c>
    </row>
    <row r="280" spans="2:6" ht="15">
      <c r="B280" s="248" t="s">
        <v>1209</v>
      </c>
      <c r="C280" s="248" t="s">
        <v>1208</v>
      </c>
      <c r="D280" s="217">
        <v>749</v>
      </c>
      <c r="E280" s="217">
        <v>706</v>
      </c>
      <c r="F280" s="237">
        <v>94.25901201602136</v>
      </c>
    </row>
    <row r="281" spans="2:6" ht="15">
      <c r="B281" s="248" t="s">
        <v>816</v>
      </c>
      <c r="C281" s="248" t="s">
        <v>815</v>
      </c>
      <c r="D281" s="217">
        <v>1438</v>
      </c>
      <c r="E281" s="217">
        <v>1357</v>
      </c>
      <c r="F281" s="237">
        <v>94.36717663421419</v>
      </c>
    </row>
    <row r="282" spans="2:6" ht="15">
      <c r="B282" s="248" t="s">
        <v>1496</v>
      </c>
      <c r="C282" s="248" t="s">
        <v>1495</v>
      </c>
      <c r="D282" s="217">
        <v>164</v>
      </c>
      <c r="E282" s="217">
        <v>155</v>
      </c>
      <c r="F282" s="237">
        <v>94.51219512195122</v>
      </c>
    </row>
    <row r="283" spans="2:6" ht="15">
      <c r="B283" s="248" t="s">
        <v>926</v>
      </c>
      <c r="C283" s="248" t="s">
        <v>925</v>
      </c>
      <c r="D283" s="217">
        <v>1069</v>
      </c>
      <c r="E283" s="217">
        <v>1011</v>
      </c>
      <c r="F283" s="237">
        <v>94.57436856875584</v>
      </c>
    </row>
    <row r="284" spans="2:6" ht="15">
      <c r="B284" s="248" t="s">
        <v>1842</v>
      </c>
      <c r="C284" s="248" t="s">
        <v>1841</v>
      </c>
      <c r="D284" s="217">
        <v>149</v>
      </c>
      <c r="E284" s="217">
        <v>141</v>
      </c>
      <c r="F284" s="237">
        <v>94.63087248322148</v>
      </c>
    </row>
    <row r="285" spans="2:6" ht="15">
      <c r="B285" s="248" t="s">
        <v>988</v>
      </c>
      <c r="C285" s="248" t="s">
        <v>987</v>
      </c>
      <c r="D285" s="217">
        <v>492</v>
      </c>
      <c r="E285" s="217">
        <v>468</v>
      </c>
      <c r="F285" s="237">
        <v>95.1219512195122</v>
      </c>
    </row>
    <row r="286" spans="2:6" ht="15">
      <c r="B286" s="248" t="s">
        <v>1498</v>
      </c>
      <c r="C286" s="248" t="s">
        <v>1497</v>
      </c>
      <c r="D286" s="217">
        <v>123</v>
      </c>
      <c r="E286" s="217">
        <v>117</v>
      </c>
      <c r="F286" s="237">
        <v>95.1219512195122</v>
      </c>
    </row>
    <row r="287" spans="2:6" ht="15">
      <c r="B287" s="248" t="s">
        <v>1034</v>
      </c>
      <c r="C287" s="248" t="s">
        <v>1033</v>
      </c>
      <c r="D287" s="217">
        <v>534</v>
      </c>
      <c r="E287" s="217">
        <v>508</v>
      </c>
      <c r="F287" s="237">
        <v>95.1310861423221</v>
      </c>
    </row>
    <row r="288" spans="2:6" ht="15">
      <c r="B288" s="248" t="s">
        <v>830</v>
      </c>
      <c r="C288" s="248" t="s">
        <v>829</v>
      </c>
      <c r="D288" s="217">
        <v>2295</v>
      </c>
      <c r="E288" s="217">
        <v>2188</v>
      </c>
      <c r="F288" s="237">
        <v>95.33769063180829</v>
      </c>
    </row>
    <row r="289" spans="2:6" ht="15">
      <c r="B289" s="248" t="s">
        <v>1575</v>
      </c>
      <c r="C289" s="248" t="s">
        <v>1574</v>
      </c>
      <c r="D289" s="217">
        <v>130</v>
      </c>
      <c r="E289" s="217">
        <v>124</v>
      </c>
      <c r="F289" s="237">
        <v>95.38461538461539</v>
      </c>
    </row>
    <row r="290" spans="2:6" ht="15">
      <c r="B290" s="248" t="s">
        <v>1175</v>
      </c>
      <c r="C290" s="248" t="s">
        <v>1174</v>
      </c>
      <c r="D290" s="217">
        <v>318</v>
      </c>
      <c r="E290" s="217">
        <v>304</v>
      </c>
      <c r="F290" s="237">
        <v>95.59748427672956</v>
      </c>
    </row>
    <row r="291" spans="2:6" ht="15">
      <c r="B291" s="248" t="s">
        <v>1250</v>
      </c>
      <c r="C291" s="248" t="s">
        <v>1249</v>
      </c>
      <c r="D291" s="217">
        <v>523</v>
      </c>
      <c r="E291" s="217">
        <v>500</v>
      </c>
      <c r="F291" s="237">
        <v>95.60229445506693</v>
      </c>
    </row>
    <row r="292" spans="2:6" ht="15">
      <c r="B292" s="248" t="s">
        <v>1780</v>
      </c>
      <c r="C292" s="248" t="s">
        <v>1779</v>
      </c>
      <c r="D292" s="217">
        <v>91</v>
      </c>
      <c r="E292" s="217">
        <v>87</v>
      </c>
      <c r="F292" s="237">
        <v>95.6043956043956</v>
      </c>
    </row>
    <row r="293" spans="2:6" ht="15">
      <c r="B293" s="248" t="s">
        <v>882</v>
      </c>
      <c r="C293" s="248" t="s">
        <v>881</v>
      </c>
      <c r="D293" s="217">
        <v>652</v>
      </c>
      <c r="E293" s="217">
        <v>624</v>
      </c>
      <c r="F293" s="237">
        <v>95.70552147239263</v>
      </c>
    </row>
    <row r="294" spans="2:6" ht="15">
      <c r="B294" s="248" t="s">
        <v>1738</v>
      </c>
      <c r="C294" s="248" t="s">
        <v>1737</v>
      </c>
      <c r="D294" s="217">
        <v>140</v>
      </c>
      <c r="E294" s="217">
        <v>134</v>
      </c>
      <c r="F294" s="237">
        <v>95.71428571428571</v>
      </c>
    </row>
    <row r="295" spans="2:6" ht="15">
      <c r="B295" s="248" t="s">
        <v>1619</v>
      </c>
      <c r="C295" s="248" t="s">
        <v>1618</v>
      </c>
      <c r="D295" s="217">
        <v>240</v>
      </c>
      <c r="E295" s="217">
        <v>230</v>
      </c>
      <c r="F295" s="237">
        <v>95.83333333333333</v>
      </c>
    </row>
    <row r="296" spans="2:6" ht="15">
      <c r="B296" s="248" t="s">
        <v>1100</v>
      </c>
      <c r="C296" s="248" t="s">
        <v>1099</v>
      </c>
      <c r="D296" s="217">
        <v>346</v>
      </c>
      <c r="E296" s="217">
        <v>333</v>
      </c>
      <c r="F296" s="237">
        <v>96.24277456647398</v>
      </c>
    </row>
    <row r="297" spans="2:6" ht="15">
      <c r="B297" s="248" t="s">
        <v>1674</v>
      </c>
      <c r="C297" s="248" t="s">
        <v>1673</v>
      </c>
      <c r="D297" s="217">
        <v>97</v>
      </c>
      <c r="E297" s="217">
        <v>94</v>
      </c>
      <c r="F297" s="237">
        <v>96.90721649484536</v>
      </c>
    </row>
    <row r="298" spans="2:6" ht="15">
      <c r="B298" s="248" t="s">
        <v>1274</v>
      </c>
      <c r="C298" s="248" t="s">
        <v>1273</v>
      </c>
      <c r="D298" s="217">
        <v>312</v>
      </c>
      <c r="E298" s="217">
        <v>303</v>
      </c>
      <c r="F298" s="237">
        <v>97.11538461538461</v>
      </c>
    </row>
    <row r="299" spans="2:6" ht="15">
      <c r="B299" s="248" t="s">
        <v>1954</v>
      </c>
      <c r="C299" s="248" t="s">
        <v>1953</v>
      </c>
      <c r="D299" s="217">
        <v>70</v>
      </c>
      <c r="E299" s="217">
        <v>68</v>
      </c>
      <c r="F299" s="237">
        <v>97.14285714285714</v>
      </c>
    </row>
    <row r="300" spans="2:6" ht="15">
      <c r="B300" s="248" t="s">
        <v>934</v>
      </c>
      <c r="C300" s="248" t="s">
        <v>933</v>
      </c>
      <c r="D300" s="217">
        <v>864</v>
      </c>
      <c r="E300" s="217">
        <v>840</v>
      </c>
      <c r="F300" s="237">
        <v>97.22222222222223</v>
      </c>
    </row>
    <row r="301" spans="2:6" ht="15">
      <c r="B301" s="248" t="s">
        <v>904</v>
      </c>
      <c r="C301" s="248" t="s">
        <v>903</v>
      </c>
      <c r="D301" s="217">
        <v>868</v>
      </c>
      <c r="E301" s="217">
        <v>846</v>
      </c>
      <c r="F301" s="237">
        <v>97.46543778801843</v>
      </c>
    </row>
    <row r="302" spans="2:6" ht="15">
      <c r="B302" s="248" t="s">
        <v>1054</v>
      </c>
      <c r="C302" s="248" t="s">
        <v>1053</v>
      </c>
      <c r="D302" s="217">
        <v>278</v>
      </c>
      <c r="E302" s="217">
        <v>271</v>
      </c>
      <c r="F302" s="237">
        <v>97.4820143884892</v>
      </c>
    </row>
    <row r="303" spans="2:6" ht="15">
      <c r="B303" s="248" t="s">
        <v>1468</v>
      </c>
      <c r="C303" s="248" t="s">
        <v>1467</v>
      </c>
      <c r="D303" s="217">
        <v>241</v>
      </c>
      <c r="E303" s="217">
        <v>235</v>
      </c>
      <c r="F303" s="237">
        <v>97.5103734439834</v>
      </c>
    </row>
    <row r="304" spans="2:6" ht="15">
      <c r="B304" s="248" t="s">
        <v>1962</v>
      </c>
      <c r="C304" s="248" t="s">
        <v>1961</v>
      </c>
      <c r="D304" s="217">
        <v>46</v>
      </c>
      <c r="E304" s="217">
        <v>45</v>
      </c>
      <c r="F304" s="237">
        <v>97.82608695652173</v>
      </c>
    </row>
    <row r="305" spans="2:6" ht="15">
      <c r="B305" s="248" t="s">
        <v>1660</v>
      </c>
      <c r="C305" s="248" t="s">
        <v>1659</v>
      </c>
      <c r="D305" s="217">
        <v>146</v>
      </c>
      <c r="E305" s="217">
        <v>143</v>
      </c>
      <c r="F305" s="237">
        <v>97.94520547945206</v>
      </c>
    </row>
    <row r="306" spans="2:6" ht="15">
      <c r="B306" s="248" t="s">
        <v>1826</v>
      </c>
      <c r="C306" s="248" t="s">
        <v>1825</v>
      </c>
      <c r="D306" s="217">
        <v>51</v>
      </c>
      <c r="E306" s="217">
        <v>50</v>
      </c>
      <c r="F306" s="237">
        <v>98.03921568627452</v>
      </c>
    </row>
    <row r="307" spans="2:6" ht="15">
      <c r="B307" s="248" t="s">
        <v>1878</v>
      </c>
      <c r="C307" s="248" t="s">
        <v>1877</v>
      </c>
      <c r="D307" s="217">
        <v>173</v>
      </c>
      <c r="E307" s="217">
        <v>170</v>
      </c>
      <c r="F307" s="237">
        <v>98.26589595375722</v>
      </c>
    </row>
    <row r="308" spans="2:6" ht="15">
      <c r="B308" s="248" t="s">
        <v>1718</v>
      </c>
      <c r="C308" s="248" t="s">
        <v>1717</v>
      </c>
      <c r="D308" s="217">
        <v>82</v>
      </c>
      <c r="E308" s="217">
        <v>81</v>
      </c>
      <c r="F308" s="237">
        <v>98.78048780487805</v>
      </c>
    </row>
    <row r="309" spans="2:6" ht="15">
      <c r="B309" s="248" t="s">
        <v>1228</v>
      </c>
      <c r="C309" s="248" t="s">
        <v>1227</v>
      </c>
      <c r="D309" s="217">
        <v>300</v>
      </c>
      <c r="E309" s="217">
        <v>297</v>
      </c>
      <c r="F309" s="237">
        <v>99</v>
      </c>
    </row>
    <row r="310" spans="2:6" ht="15">
      <c r="B310" s="248" t="s">
        <v>1000</v>
      </c>
      <c r="C310" s="248" t="s">
        <v>999</v>
      </c>
      <c r="D310" s="217">
        <v>437</v>
      </c>
      <c r="E310" s="217">
        <v>433</v>
      </c>
      <c r="F310" s="237">
        <v>99.08466819221968</v>
      </c>
    </row>
    <row r="311" spans="2:6" ht="15">
      <c r="B311" s="248" t="s">
        <v>1195</v>
      </c>
      <c r="C311" s="248" t="s">
        <v>1194</v>
      </c>
      <c r="D311" s="217">
        <v>307</v>
      </c>
      <c r="E311" s="217">
        <v>305</v>
      </c>
      <c r="F311" s="237">
        <v>99.3485342019544</v>
      </c>
    </row>
    <row r="312" spans="2:6" ht="15">
      <c r="B312" s="248" t="s">
        <v>960</v>
      </c>
      <c r="C312" s="248" t="s">
        <v>959</v>
      </c>
      <c r="D312" s="217">
        <v>724</v>
      </c>
      <c r="E312" s="217">
        <v>720</v>
      </c>
      <c r="F312" s="237">
        <v>99.4475138121547</v>
      </c>
    </row>
    <row r="313" spans="2:6" ht="15">
      <c r="B313" s="248" t="s">
        <v>962</v>
      </c>
      <c r="C313" s="248" t="s">
        <v>961</v>
      </c>
      <c r="D313" s="217">
        <v>724</v>
      </c>
      <c r="E313" s="217">
        <v>721</v>
      </c>
      <c r="F313" s="237">
        <v>99.58563535911603</v>
      </c>
    </row>
    <row r="314" spans="2:6" ht="15">
      <c r="B314" s="248" t="s">
        <v>1535</v>
      </c>
      <c r="C314" s="248" t="s">
        <v>1534</v>
      </c>
      <c r="D314" s="217">
        <v>209</v>
      </c>
      <c r="E314" s="217">
        <v>209</v>
      </c>
      <c r="F314" s="237">
        <v>100</v>
      </c>
    </row>
    <row r="315" spans="2:6" ht="15">
      <c r="B315" s="248" t="s">
        <v>1452</v>
      </c>
      <c r="C315" s="248" t="s">
        <v>1451</v>
      </c>
      <c r="D315" s="217">
        <v>243</v>
      </c>
      <c r="E315" s="217">
        <v>243</v>
      </c>
      <c r="F315" s="237">
        <v>100</v>
      </c>
    </row>
    <row r="316" spans="2:6" ht="15">
      <c r="B316" s="248" t="s">
        <v>1642</v>
      </c>
      <c r="C316" s="248" t="s">
        <v>1641</v>
      </c>
      <c r="D316" s="217">
        <v>84</v>
      </c>
      <c r="E316" s="217">
        <v>84</v>
      </c>
      <c r="F316" s="237">
        <v>100</v>
      </c>
    </row>
    <row r="317" spans="2:6" ht="15">
      <c r="B317" s="248" t="s">
        <v>1488</v>
      </c>
      <c r="C317" s="248" t="s">
        <v>1487</v>
      </c>
      <c r="D317" s="217">
        <v>296</v>
      </c>
      <c r="E317" s="217">
        <v>297</v>
      </c>
      <c r="F317" s="237">
        <v>100.33783783783784</v>
      </c>
    </row>
    <row r="318" spans="2:6" ht="15">
      <c r="B318" s="248" t="s">
        <v>1525</v>
      </c>
      <c r="C318" s="248" t="s">
        <v>1524</v>
      </c>
      <c r="D318" s="217">
        <v>152</v>
      </c>
      <c r="E318" s="217">
        <v>153</v>
      </c>
      <c r="F318" s="237">
        <v>100.65789473684211</v>
      </c>
    </row>
    <row r="319" spans="2:6" ht="15">
      <c r="B319" s="248" t="s">
        <v>840</v>
      </c>
      <c r="C319" s="248" t="s">
        <v>839</v>
      </c>
      <c r="D319" s="217">
        <v>1194</v>
      </c>
      <c r="E319" s="217">
        <v>1209</v>
      </c>
      <c r="F319" s="237">
        <v>101.25628140703517</v>
      </c>
    </row>
    <row r="320" spans="2:6" ht="15">
      <c r="B320" s="248" t="s">
        <v>1388</v>
      </c>
      <c r="C320" s="248" t="s">
        <v>1387</v>
      </c>
      <c r="D320" s="217">
        <v>230</v>
      </c>
      <c r="E320" s="217">
        <v>233</v>
      </c>
      <c r="F320" s="237">
        <v>101.30434782608695</v>
      </c>
    </row>
    <row r="321" spans="2:6" ht="15">
      <c r="B321" s="248" t="s">
        <v>1551</v>
      </c>
      <c r="C321" s="248" t="s">
        <v>1550</v>
      </c>
      <c r="D321" s="217">
        <v>137</v>
      </c>
      <c r="E321" s="217">
        <v>139</v>
      </c>
      <c r="F321" s="237">
        <v>101.45985401459853</v>
      </c>
    </row>
    <row r="322" spans="2:6" ht="15">
      <c r="B322" s="248" t="s">
        <v>1394</v>
      </c>
      <c r="C322" s="248" t="s">
        <v>1393</v>
      </c>
      <c r="D322" s="217">
        <v>295</v>
      </c>
      <c r="E322" s="217">
        <v>300</v>
      </c>
      <c r="F322" s="237">
        <v>101.69491525423729</v>
      </c>
    </row>
    <row r="323" spans="2:6" ht="15">
      <c r="B323" s="248" t="s">
        <v>1486</v>
      </c>
      <c r="C323" s="248" t="s">
        <v>1485</v>
      </c>
      <c r="D323" s="217">
        <v>288</v>
      </c>
      <c r="E323" s="217">
        <v>293</v>
      </c>
      <c r="F323" s="237">
        <v>101.73611111111111</v>
      </c>
    </row>
    <row r="324" spans="2:6" ht="15">
      <c r="B324" s="248" t="s">
        <v>1882</v>
      </c>
      <c r="C324" s="248" t="s">
        <v>1881</v>
      </c>
      <c r="D324" s="217">
        <v>103</v>
      </c>
      <c r="E324" s="217">
        <v>105</v>
      </c>
      <c r="F324" s="237">
        <v>101.94174757281553</v>
      </c>
    </row>
    <row r="325" spans="2:6" ht="15">
      <c r="B325" s="248" t="s">
        <v>978</v>
      </c>
      <c r="C325" s="248" t="s">
        <v>977</v>
      </c>
      <c r="D325" s="217">
        <v>502</v>
      </c>
      <c r="E325" s="217">
        <v>514</v>
      </c>
      <c r="F325" s="237">
        <v>102.39043824701196</v>
      </c>
    </row>
    <row r="326" spans="2:6" ht="15">
      <c r="B326" s="248" t="s">
        <v>1434</v>
      </c>
      <c r="C326" s="248" t="s">
        <v>1433</v>
      </c>
      <c r="D326" s="217">
        <v>154</v>
      </c>
      <c r="E326" s="217">
        <v>158</v>
      </c>
      <c r="F326" s="237">
        <v>102.59740259740259</v>
      </c>
    </row>
    <row r="327" spans="2:6" ht="15">
      <c r="B327" s="248" t="s">
        <v>1213</v>
      </c>
      <c r="C327" s="248" t="s">
        <v>1212</v>
      </c>
      <c r="D327" s="217">
        <v>223</v>
      </c>
      <c r="E327" s="217">
        <v>229</v>
      </c>
      <c r="F327" s="237">
        <v>102.69058295964126</v>
      </c>
    </row>
    <row r="328" spans="2:6" ht="15">
      <c r="B328" s="248" t="s">
        <v>1426</v>
      </c>
      <c r="C328" s="248" t="s">
        <v>1425</v>
      </c>
      <c r="D328" s="217">
        <v>184</v>
      </c>
      <c r="E328" s="217">
        <v>189</v>
      </c>
      <c r="F328" s="237">
        <v>102.71739130434783</v>
      </c>
    </row>
    <row r="329" spans="2:6" ht="15">
      <c r="B329" s="248" t="s">
        <v>1932</v>
      </c>
      <c r="C329" s="248" t="s">
        <v>1931</v>
      </c>
      <c r="D329" s="217">
        <v>68</v>
      </c>
      <c r="E329" s="217">
        <v>70</v>
      </c>
      <c r="F329" s="237">
        <v>102.94117647058823</v>
      </c>
    </row>
    <row r="330" spans="2:6" ht="15">
      <c r="B330" s="248" t="s">
        <v>1334</v>
      </c>
      <c r="C330" s="248" t="s">
        <v>1333</v>
      </c>
      <c r="D330" s="217">
        <v>248</v>
      </c>
      <c r="E330" s="217">
        <v>256</v>
      </c>
      <c r="F330" s="237">
        <v>103.2258064516129</v>
      </c>
    </row>
    <row r="331" spans="2:6" ht="15">
      <c r="B331" s="248" t="s">
        <v>812</v>
      </c>
      <c r="C331" s="248" t="s">
        <v>811</v>
      </c>
      <c r="D331" s="217">
        <v>2745</v>
      </c>
      <c r="E331" s="217">
        <v>2835</v>
      </c>
      <c r="F331" s="237">
        <v>103.27868852459017</v>
      </c>
    </row>
    <row r="332" spans="2:6" ht="15">
      <c r="B332" s="248" t="s">
        <v>1348</v>
      </c>
      <c r="C332" s="248" t="s">
        <v>1347</v>
      </c>
      <c r="D332" s="217">
        <v>209</v>
      </c>
      <c r="E332" s="217">
        <v>216</v>
      </c>
      <c r="F332" s="237">
        <v>103.34928229665071</v>
      </c>
    </row>
    <row r="333" spans="2:6" ht="15">
      <c r="B333" s="248" t="s">
        <v>2186</v>
      </c>
      <c r="C333" s="248" t="s">
        <v>2187</v>
      </c>
      <c r="D333" s="217">
        <v>1897</v>
      </c>
      <c r="E333" s="217">
        <v>1963</v>
      </c>
      <c r="F333" s="237">
        <v>103.47917764891935</v>
      </c>
    </row>
    <row r="334" spans="2:6" ht="15">
      <c r="B334" s="248" t="s">
        <v>2012</v>
      </c>
      <c r="C334" s="248" t="s">
        <v>2011</v>
      </c>
      <c r="D334" s="217">
        <v>27</v>
      </c>
      <c r="E334" s="217">
        <v>28</v>
      </c>
      <c r="F334" s="237">
        <v>103.70370370370371</v>
      </c>
    </row>
    <row r="335" spans="2:6" ht="15">
      <c r="B335" s="248" t="s">
        <v>1086</v>
      </c>
      <c r="C335" s="248" t="s">
        <v>1085</v>
      </c>
      <c r="D335" s="217">
        <v>323</v>
      </c>
      <c r="E335" s="217">
        <v>335</v>
      </c>
      <c r="F335" s="237">
        <v>103.71517027863777</v>
      </c>
    </row>
    <row r="336" spans="2:6" ht="15">
      <c r="B336" s="248" t="s">
        <v>1476</v>
      </c>
      <c r="C336" s="248" t="s">
        <v>1475</v>
      </c>
      <c r="D336" s="217">
        <v>359</v>
      </c>
      <c r="E336" s="217">
        <v>373</v>
      </c>
      <c r="F336" s="237">
        <v>103.89972144846797</v>
      </c>
    </row>
    <row r="337" spans="2:6" ht="15">
      <c r="B337" s="248" t="s">
        <v>1553</v>
      </c>
      <c r="C337" s="248" t="s">
        <v>1552</v>
      </c>
      <c r="D337" s="217">
        <v>100</v>
      </c>
      <c r="E337" s="217">
        <v>104</v>
      </c>
      <c r="F337" s="237">
        <v>104</v>
      </c>
    </row>
    <row r="338" spans="2:6" ht="15">
      <c r="B338" s="248" t="s">
        <v>1448</v>
      </c>
      <c r="C338" s="248" t="s">
        <v>1447</v>
      </c>
      <c r="D338" s="217">
        <v>122</v>
      </c>
      <c r="E338" s="217">
        <v>127</v>
      </c>
      <c r="F338" s="237">
        <v>104.09836065573771</v>
      </c>
    </row>
    <row r="339" spans="2:6" ht="15">
      <c r="B339" s="248" t="s">
        <v>2152</v>
      </c>
      <c r="C339" s="248" t="s">
        <v>2153</v>
      </c>
      <c r="D339" s="217">
        <v>3494</v>
      </c>
      <c r="E339" s="217">
        <v>3642</v>
      </c>
      <c r="F339" s="237">
        <v>104.23583285632513</v>
      </c>
    </row>
    <row r="340" spans="2:6" ht="15">
      <c r="B340" s="248" t="s">
        <v>1094</v>
      </c>
      <c r="C340" s="248" t="s">
        <v>1093</v>
      </c>
      <c r="D340" s="217">
        <v>435</v>
      </c>
      <c r="E340" s="217">
        <v>455</v>
      </c>
      <c r="F340" s="237">
        <v>104.59770114942529</v>
      </c>
    </row>
    <row r="341" spans="2:6" ht="15">
      <c r="B341" s="248" t="s">
        <v>1480</v>
      </c>
      <c r="C341" s="248" t="s">
        <v>1479</v>
      </c>
      <c r="D341" s="217">
        <v>243</v>
      </c>
      <c r="E341" s="217">
        <v>255</v>
      </c>
      <c r="F341" s="237">
        <v>104.93827160493827</v>
      </c>
    </row>
    <row r="342" spans="2:6" ht="15">
      <c r="B342" s="248" t="s">
        <v>1062</v>
      </c>
      <c r="C342" s="248" t="s">
        <v>1061</v>
      </c>
      <c r="D342" s="217">
        <v>472</v>
      </c>
      <c r="E342" s="217">
        <v>496</v>
      </c>
      <c r="F342" s="237">
        <v>105.08474576271186</v>
      </c>
    </row>
    <row r="343" spans="2:6" ht="15">
      <c r="B343" s="248" t="s">
        <v>918</v>
      </c>
      <c r="C343" s="248" t="s">
        <v>917</v>
      </c>
      <c r="D343" s="217">
        <v>678</v>
      </c>
      <c r="E343" s="217">
        <v>714</v>
      </c>
      <c r="F343" s="237">
        <v>105.30973451327434</v>
      </c>
    </row>
    <row r="344" spans="2:6" ht="15">
      <c r="B344" s="248" t="s">
        <v>1167</v>
      </c>
      <c r="C344" s="248" t="s">
        <v>1166</v>
      </c>
      <c r="D344" s="217">
        <v>326</v>
      </c>
      <c r="E344" s="217">
        <v>345</v>
      </c>
      <c r="F344" s="237">
        <v>105.8282208588957</v>
      </c>
    </row>
    <row r="345" spans="2:6" ht="15">
      <c r="B345" s="248" t="s">
        <v>1440</v>
      </c>
      <c r="C345" s="248" t="s">
        <v>1439</v>
      </c>
      <c r="D345" s="217">
        <v>154</v>
      </c>
      <c r="E345" s="217">
        <v>163</v>
      </c>
      <c r="F345" s="237">
        <v>105.84415584415585</v>
      </c>
    </row>
    <row r="346" spans="2:6" ht="15">
      <c r="B346" s="248" t="s">
        <v>1177</v>
      </c>
      <c r="C346" s="248" t="s">
        <v>1176</v>
      </c>
      <c r="D346" s="217">
        <v>305</v>
      </c>
      <c r="E346" s="217">
        <v>323</v>
      </c>
      <c r="F346" s="237">
        <v>105.90163934426229</v>
      </c>
    </row>
    <row r="347" spans="2:6" ht="15">
      <c r="B347" s="248" t="s">
        <v>884</v>
      </c>
      <c r="C347" s="248" t="s">
        <v>883</v>
      </c>
      <c r="D347" s="217">
        <v>610</v>
      </c>
      <c r="E347" s="217">
        <v>648</v>
      </c>
      <c r="F347" s="237">
        <v>106.22950819672131</v>
      </c>
    </row>
    <row r="348" spans="2:6" ht="15">
      <c r="B348" s="248" t="s">
        <v>1460</v>
      </c>
      <c r="C348" s="248" t="s">
        <v>1459</v>
      </c>
      <c r="D348" s="217">
        <v>144</v>
      </c>
      <c r="E348" s="217">
        <v>153</v>
      </c>
      <c r="F348" s="237">
        <v>106.25</v>
      </c>
    </row>
    <row r="349" spans="2:6" ht="15">
      <c r="B349" s="248" t="s">
        <v>954</v>
      </c>
      <c r="C349" s="248" t="s">
        <v>953</v>
      </c>
      <c r="D349" s="217">
        <v>653</v>
      </c>
      <c r="E349" s="217">
        <v>694</v>
      </c>
      <c r="F349" s="237">
        <v>106.27871362940276</v>
      </c>
    </row>
    <row r="350" spans="2:6" ht="15">
      <c r="B350" s="248" t="s">
        <v>1668</v>
      </c>
      <c r="C350" s="248" t="s">
        <v>1667</v>
      </c>
      <c r="D350" s="217">
        <v>366</v>
      </c>
      <c r="E350" s="217">
        <v>391</v>
      </c>
      <c r="F350" s="237">
        <v>106.83060109289617</v>
      </c>
    </row>
    <row r="351" spans="2:6" ht="15">
      <c r="B351" s="248" t="s">
        <v>1242</v>
      </c>
      <c r="C351" s="248" t="s">
        <v>1241</v>
      </c>
      <c r="D351" s="217">
        <v>376</v>
      </c>
      <c r="E351" s="217">
        <v>402</v>
      </c>
      <c r="F351" s="237">
        <v>106.91489361702128</v>
      </c>
    </row>
    <row r="352" spans="2:6" ht="15">
      <c r="B352" s="248" t="s">
        <v>970</v>
      </c>
      <c r="C352" s="248" t="s">
        <v>969</v>
      </c>
      <c r="D352" s="217">
        <v>563</v>
      </c>
      <c r="E352" s="217">
        <v>602</v>
      </c>
      <c r="F352" s="237">
        <v>106.9271758436945</v>
      </c>
    </row>
    <row r="353" spans="2:6" ht="15">
      <c r="B353" s="248" t="s">
        <v>1547</v>
      </c>
      <c r="C353" s="248" t="s">
        <v>1546</v>
      </c>
      <c r="D353" s="217">
        <v>115</v>
      </c>
      <c r="E353" s="217">
        <v>123</v>
      </c>
      <c r="F353" s="237">
        <v>106.95652173913044</v>
      </c>
    </row>
    <row r="354" spans="2:6" ht="15">
      <c r="B354" s="248" t="s">
        <v>1898</v>
      </c>
      <c r="C354" s="248" t="s">
        <v>1897</v>
      </c>
      <c r="D354" s="217">
        <v>94</v>
      </c>
      <c r="E354" s="217">
        <v>101</v>
      </c>
      <c r="F354" s="237">
        <v>107.44680851063829</v>
      </c>
    </row>
    <row r="355" spans="2:6" ht="15">
      <c r="B355" s="248" t="s">
        <v>2006</v>
      </c>
      <c r="C355" s="248" t="s">
        <v>2005</v>
      </c>
      <c r="D355" s="217">
        <v>13</v>
      </c>
      <c r="E355" s="217">
        <v>14</v>
      </c>
      <c r="F355" s="237">
        <v>107.6923076923077</v>
      </c>
    </row>
    <row r="356" spans="2:6" ht="15">
      <c r="B356" s="248" t="s">
        <v>1226</v>
      </c>
      <c r="C356" s="248" t="s">
        <v>1225</v>
      </c>
      <c r="D356" s="217">
        <v>432</v>
      </c>
      <c r="E356" s="217">
        <v>466</v>
      </c>
      <c r="F356" s="237">
        <v>107.87037037037037</v>
      </c>
    </row>
    <row r="357" spans="2:6" ht="15">
      <c r="B357" s="248" t="s">
        <v>1585</v>
      </c>
      <c r="C357" s="248" t="s">
        <v>1584</v>
      </c>
      <c r="D357" s="217">
        <v>114</v>
      </c>
      <c r="E357" s="217">
        <v>123</v>
      </c>
      <c r="F357" s="237">
        <v>107.89473684210526</v>
      </c>
    </row>
    <row r="358" spans="2:6" ht="15">
      <c r="B358" s="248" t="s">
        <v>1038</v>
      </c>
      <c r="C358" s="248" t="s">
        <v>1037</v>
      </c>
      <c r="D358" s="217">
        <v>511</v>
      </c>
      <c r="E358" s="217">
        <v>553</v>
      </c>
      <c r="F358" s="237">
        <v>108.21917808219177</v>
      </c>
    </row>
    <row r="359" spans="2:6" ht="15">
      <c r="B359" s="248" t="s">
        <v>1591</v>
      </c>
      <c r="C359" s="248" t="s">
        <v>1590</v>
      </c>
      <c r="D359" s="217">
        <v>109</v>
      </c>
      <c r="E359" s="217">
        <v>118</v>
      </c>
      <c r="F359" s="237">
        <v>108.25688073394495</v>
      </c>
    </row>
    <row r="360" spans="2:6" ht="15">
      <c r="B360" s="248" t="s">
        <v>1628</v>
      </c>
      <c r="C360" s="248" t="s">
        <v>1627</v>
      </c>
      <c r="D360" s="217">
        <v>119</v>
      </c>
      <c r="E360" s="217">
        <v>129</v>
      </c>
      <c r="F360" s="237">
        <v>108.40336134453781</v>
      </c>
    </row>
    <row r="361" spans="2:6" ht="15">
      <c r="B361" s="248" t="s">
        <v>966</v>
      </c>
      <c r="C361" s="248" t="s">
        <v>965</v>
      </c>
      <c r="D361" s="217">
        <v>598</v>
      </c>
      <c r="E361" s="217">
        <v>650</v>
      </c>
      <c r="F361" s="237">
        <v>108.69565217391305</v>
      </c>
    </row>
    <row r="362" spans="2:6" ht="15">
      <c r="B362" s="248" t="s">
        <v>1338</v>
      </c>
      <c r="C362" s="248" t="s">
        <v>1337</v>
      </c>
      <c r="D362" s="217">
        <v>302</v>
      </c>
      <c r="E362" s="217">
        <v>329</v>
      </c>
      <c r="F362" s="237">
        <v>108.94039735099338</v>
      </c>
    </row>
    <row r="363" spans="2:6" ht="15">
      <c r="B363" s="248" t="s">
        <v>1700</v>
      </c>
      <c r="C363" s="248" t="s">
        <v>1699</v>
      </c>
      <c r="D363" s="217">
        <v>133</v>
      </c>
      <c r="E363" s="217">
        <v>145</v>
      </c>
      <c r="F363" s="237">
        <v>109.02255639097744</v>
      </c>
    </row>
    <row r="364" spans="2:6" ht="15">
      <c r="B364" s="248" t="s">
        <v>1266</v>
      </c>
      <c r="C364" s="248" t="s">
        <v>1265</v>
      </c>
      <c r="D364" s="217">
        <v>297</v>
      </c>
      <c r="E364" s="217">
        <v>324</v>
      </c>
      <c r="F364" s="237">
        <v>109.0909090909091</v>
      </c>
    </row>
    <row r="365" spans="2:6" ht="15">
      <c r="B365" s="248" t="s">
        <v>1664</v>
      </c>
      <c r="C365" s="248" t="s">
        <v>1663</v>
      </c>
      <c r="D365" s="217">
        <v>33</v>
      </c>
      <c r="E365" s="217">
        <v>36</v>
      </c>
      <c r="F365" s="237">
        <v>109.0909090909091</v>
      </c>
    </row>
    <row r="366" spans="2:6" ht="15">
      <c r="B366" s="248" t="s">
        <v>872</v>
      </c>
      <c r="C366" s="248" t="s">
        <v>871</v>
      </c>
      <c r="D366" s="217">
        <v>780</v>
      </c>
      <c r="E366" s="217">
        <v>852</v>
      </c>
      <c r="F366" s="237">
        <v>109.23076923076923</v>
      </c>
    </row>
    <row r="367" spans="2:6" ht="15">
      <c r="B367" s="248" t="s">
        <v>1502</v>
      </c>
      <c r="C367" s="248" t="s">
        <v>1501</v>
      </c>
      <c r="D367" s="217">
        <v>171</v>
      </c>
      <c r="E367" s="217">
        <v>187</v>
      </c>
      <c r="F367" s="237">
        <v>109.35672514619883</v>
      </c>
    </row>
    <row r="368" spans="2:6" ht="15">
      <c r="B368" s="248" t="s">
        <v>1183</v>
      </c>
      <c r="C368" s="248" t="s">
        <v>1182</v>
      </c>
      <c r="D368" s="217">
        <v>244</v>
      </c>
      <c r="E368" s="217">
        <v>267</v>
      </c>
      <c r="F368" s="237">
        <v>109.42622950819673</v>
      </c>
    </row>
    <row r="369" spans="2:6" ht="15">
      <c r="B369" s="248" t="s">
        <v>1108</v>
      </c>
      <c r="C369" s="248" t="s">
        <v>1107</v>
      </c>
      <c r="D369" s="217">
        <v>350</v>
      </c>
      <c r="E369" s="217">
        <v>383</v>
      </c>
      <c r="F369" s="237">
        <v>109.42857142857143</v>
      </c>
    </row>
    <row r="370" spans="2:6" ht="15">
      <c r="B370" s="248" t="s">
        <v>1264</v>
      </c>
      <c r="C370" s="248" t="s">
        <v>1263</v>
      </c>
      <c r="D370" s="217">
        <v>345</v>
      </c>
      <c r="E370" s="217">
        <v>378</v>
      </c>
      <c r="F370" s="237">
        <v>109.56521739130434</v>
      </c>
    </row>
    <row r="371" spans="2:6" ht="15">
      <c r="B371" s="248" t="s">
        <v>1098</v>
      </c>
      <c r="C371" s="248" t="s">
        <v>1097</v>
      </c>
      <c r="D371" s="217">
        <v>283</v>
      </c>
      <c r="E371" s="217">
        <v>311</v>
      </c>
      <c r="F371" s="237">
        <v>109.89399293286219</v>
      </c>
    </row>
    <row r="372" spans="2:6" ht="15">
      <c r="B372" s="248" t="s">
        <v>1686</v>
      </c>
      <c r="C372" s="248" t="s">
        <v>1685</v>
      </c>
      <c r="D372" s="217">
        <v>78</v>
      </c>
      <c r="E372" s="217">
        <v>86</v>
      </c>
      <c r="F372" s="237">
        <v>110.25641025641026</v>
      </c>
    </row>
    <row r="373" spans="2:6" ht="15">
      <c r="B373" s="248" t="s">
        <v>1408</v>
      </c>
      <c r="C373" s="248" t="s">
        <v>1407</v>
      </c>
      <c r="D373" s="217">
        <v>241</v>
      </c>
      <c r="E373" s="217">
        <v>266</v>
      </c>
      <c r="F373" s="237">
        <v>110.3734439834025</v>
      </c>
    </row>
    <row r="374" spans="2:6" ht="15">
      <c r="B374" s="248" t="s">
        <v>1928</v>
      </c>
      <c r="C374" s="248" t="s">
        <v>1927</v>
      </c>
      <c r="D374" s="217">
        <v>48</v>
      </c>
      <c r="E374" s="217">
        <v>53</v>
      </c>
      <c r="F374" s="237">
        <v>110.41666666666667</v>
      </c>
    </row>
    <row r="375" spans="2:6" ht="15">
      <c r="B375" s="248" t="s">
        <v>1187</v>
      </c>
      <c r="C375" s="248" t="s">
        <v>1186</v>
      </c>
      <c r="D375" s="217">
        <v>190</v>
      </c>
      <c r="E375" s="217">
        <v>210</v>
      </c>
      <c r="F375" s="237">
        <v>110.52631578947368</v>
      </c>
    </row>
    <row r="376" spans="2:6" ht="15">
      <c r="B376" s="248" t="s">
        <v>1106</v>
      </c>
      <c r="C376" s="248" t="s">
        <v>1105</v>
      </c>
      <c r="D376" s="217">
        <v>348</v>
      </c>
      <c r="E376" s="217">
        <v>385</v>
      </c>
      <c r="F376" s="237">
        <v>110.63218390804597</v>
      </c>
    </row>
    <row r="377" spans="2:6" ht="15">
      <c r="B377" s="248" t="s">
        <v>1132</v>
      </c>
      <c r="C377" s="248" t="s">
        <v>1131</v>
      </c>
      <c r="D377" s="217">
        <v>319</v>
      </c>
      <c r="E377" s="217">
        <v>353</v>
      </c>
      <c r="F377" s="237">
        <v>110.65830721003135</v>
      </c>
    </row>
    <row r="378" spans="2:6" ht="15">
      <c r="B378" s="248" t="s">
        <v>1800</v>
      </c>
      <c r="C378" s="248" t="s">
        <v>1799</v>
      </c>
      <c r="D378" s="217">
        <v>221</v>
      </c>
      <c r="E378" s="217">
        <v>245</v>
      </c>
      <c r="F378" s="237">
        <v>110.85972850678733</v>
      </c>
    </row>
    <row r="379" spans="2:6" ht="15">
      <c r="B379" s="248" t="s">
        <v>1092</v>
      </c>
      <c r="C379" s="248" t="s">
        <v>1091</v>
      </c>
      <c r="D379" s="217">
        <v>525</v>
      </c>
      <c r="E379" s="217">
        <v>584</v>
      </c>
      <c r="F379" s="237">
        <v>111.23809523809524</v>
      </c>
    </row>
    <row r="380" spans="2:6" ht="15">
      <c r="B380" s="248" t="s">
        <v>846</v>
      </c>
      <c r="C380" s="248" t="s">
        <v>845</v>
      </c>
      <c r="D380" s="217">
        <v>1367</v>
      </c>
      <c r="E380" s="217">
        <v>1522</v>
      </c>
      <c r="F380" s="237">
        <v>111.33869787856621</v>
      </c>
    </row>
    <row r="381" spans="2:6" ht="15">
      <c r="B381" s="248" t="s">
        <v>1567</v>
      </c>
      <c r="C381" s="248" t="s">
        <v>1566</v>
      </c>
      <c r="D381" s="217">
        <v>148</v>
      </c>
      <c r="E381" s="217">
        <v>165</v>
      </c>
      <c r="F381" s="237">
        <v>111.48648648648648</v>
      </c>
    </row>
    <row r="382" spans="2:6" ht="15">
      <c r="B382" s="248" t="s">
        <v>1684</v>
      </c>
      <c r="C382" s="248" t="s">
        <v>1683</v>
      </c>
      <c r="D382" s="217">
        <v>100</v>
      </c>
      <c r="E382" s="217">
        <v>112</v>
      </c>
      <c r="F382" s="237">
        <v>112</v>
      </c>
    </row>
    <row r="383" spans="2:6" ht="15">
      <c r="B383" s="248" t="s">
        <v>1523</v>
      </c>
      <c r="C383" s="248" t="s">
        <v>1522</v>
      </c>
      <c r="D383" s="217">
        <v>153</v>
      </c>
      <c r="E383" s="217">
        <v>172</v>
      </c>
      <c r="F383" s="237">
        <v>112.41830065359477</v>
      </c>
    </row>
    <row r="384" spans="2:6" ht="15">
      <c r="B384" s="248" t="s">
        <v>1234</v>
      </c>
      <c r="C384" s="248" t="s">
        <v>1233</v>
      </c>
      <c r="D384" s="217">
        <v>203</v>
      </c>
      <c r="E384" s="217">
        <v>229</v>
      </c>
      <c r="F384" s="237">
        <v>112.80788177339902</v>
      </c>
    </row>
    <row r="385" spans="2:6" ht="15">
      <c r="B385" s="248" t="s">
        <v>1722</v>
      </c>
      <c r="C385" s="248" t="s">
        <v>1721</v>
      </c>
      <c r="D385" s="217">
        <v>155</v>
      </c>
      <c r="E385" s="217">
        <v>175</v>
      </c>
      <c r="F385" s="237">
        <v>112.90322580645162</v>
      </c>
    </row>
    <row r="386" spans="2:6" ht="15">
      <c r="B386" s="248" t="s">
        <v>1366</v>
      </c>
      <c r="C386" s="248" t="s">
        <v>1365</v>
      </c>
      <c r="D386" s="217">
        <v>200</v>
      </c>
      <c r="E386" s="217">
        <v>226</v>
      </c>
      <c r="F386" s="237">
        <v>113</v>
      </c>
    </row>
    <row r="387" spans="2:6" ht="15">
      <c r="B387" s="248" t="s">
        <v>1436</v>
      </c>
      <c r="C387" s="248" t="s">
        <v>1435</v>
      </c>
      <c r="D387" s="217">
        <v>271</v>
      </c>
      <c r="E387" s="217">
        <v>307</v>
      </c>
      <c r="F387" s="237">
        <v>113.28413284132841</v>
      </c>
    </row>
    <row r="388" spans="2:6" ht="15">
      <c r="B388" s="248" t="s">
        <v>1370</v>
      </c>
      <c r="C388" s="248" t="s">
        <v>1369</v>
      </c>
      <c r="D388" s="217">
        <v>220</v>
      </c>
      <c r="E388" s="217">
        <v>250</v>
      </c>
      <c r="F388" s="237">
        <v>113.63636363636364</v>
      </c>
    </row>
    <row r="389" spans="2:6" ht="15">
      <c r="B389" s="248" t="s">
        <v>1102</v>
      </c>
      <c r="C389" s="248" t="s">
        <v>1101</v>
      </c>
      <c r="D389" s="217">
        <v>358</v>
      </c>
      <c r="E389" s="217">
        <v>407</v>
      </c>
      <c r="F389" s="237">
        <v>113.68715083798882</v>
      </c>
    </row>
    <row r="390" spans="2:6" ht="15">
      <c r="B390" s="248" t="s">
        <v>1872</v>
      </c>
      <c r="C390" s="248" t="s">
        <v>1871</v>
      </c>
      <c r="D390" s="217">
        <v>51</v>
      </c>
      <c r="E390" s="217">
        <v>58</v>
      </c>
      <c r="F390" s="237">
        <v>113.72549019607843</v>
      </c>
    </row>
    <row r="391" spans="2:6" ht="15">
      <c r="B391" s="248" t="s">
        <v>1122</v>
      </c>
      <c r="C391" s="248" t="s">
        <v>1121</v>
      </c>
      <c r="D391" s="217">
        <v>435</v>
      </c>
      <c r="E391" s="217">
        <v>496</v>
      </c>
      <c r="F391" s="237">
        <v>114.02298850574712</v>
      </c>
    </row>
    <row r="392" spans="2:6" ht="15">
      <c r="B392" s="248" t="s">
        <v>898</v>
      </c>
      <c r="C392" s="248" t="s">
        <v>897</v>
      </c>
      <c r="D392" s="217">
        <v>589</v>
      </c>
      <c r="E392" s="217">
        <v>673</v>
      </c>
      <c r="F392" s="237">
        <v>114.26146010186757</v>
      </c>
    </row>
    <row r="393" spans="2:6" ht="15">
      <c r="B393" s="248" t="s">
        <v>1836</v>
      </c>
      <c r="C393" s="248" t="s">
        <v>1835</v>
      </c>
      <c r="D393" s="217">
        <v>117</v>
      </c>
      <c r="E393" s="217">
        <v>134</v>
      </c>
      <c r="F393" s="237">
        <v>114.52991452991454</v>
      </c>
    </row>
    <row r="394" spans="2:6" ht="15">
      <c r="B394" s="248" t="s">
        <v>1165</v>
      </c>
      <c r="C394" s="248" t="s">
        <v>1164</v>
      </c>
      <c r="D394" s="217">
        <v>333</v>
      </c>
      <c r="E394" s="217">
        <v>382</v>
      </c>
      <c r="F394" s="237">
        <v>114.71471471471472</v>
      </c>
    </row>
    <row r="395" spans="2:6" ht="15">
      <c r="B395" s="248" t="s">
        <v>1004</v>
      </c>
      <c r="C395" s="248" t="s">
        <v>1003</v>
      </c>
      <c r="D395" s="217">
        <v>336</v>
      </c>
      <c r="E395" s="217">
        <v>386</v>
      </c>
      <c r="F395" s="237">
        <v>114.88095238095238</v>
      </c>
    </row>
    <row r="396" spans="2:6" ht="15">
      <c r="B396" s="248" t="s">
        <v>834</v>
      </c>
      <c r="C396" s="248" t="s">
        <v>833</v>
      </c>
      <c r="D396" s="217">
        <v>1827</v>
      </c>
      <c r="E396" s="217">
        <v>2100</v>
      </c>
      <c r="F396" s="237">
        <v>114.94252873563218</v>
      </c>
    </row>
    <row r="397" spans="2:6" ht="15">
      <c r="B397" s="248" t="s">
        <v>1276</v>
      </c>
      <c r="C397" s="248" t="s">
        <v>1275</v>
      </c>
      <c r="D397" s="217">
        <v>317</v>
      </c>
      <c r="E397" s="217">
        <v>365</v>
      </c>
      <c r="F397" s="237">
        <v>115.14195583596215</v>
      </c>
    </row>
    <row r="398" spans="2:6" ht="15">
      <c r="B398" s="248" t="s">
        <v>2266</v>
      </c>
      <c r="C398" s="248" t="s">
        <v>2267</v>
      </c>
      <c r="D398" s="217">
        <v>155</v>
      </c>
      <c r="E398" s="217">
        <v>179</v>
      </c>
      <c r="F398" s="237">
        <v>115.48387096774194</v>
      </c>
    </row>
    <row r="399" spans="2:6" ht="15">
      <c r="B399" s="248" t="s">
        <v>938</v>
      </c>
      <c r="C399" s="248" t="s">
        <v>937</v>
      </c>
      <c r="D399" s="217">
        <v>593</v>
      </c>
      <c r="E399" s="217">
        <v>688</v>
      </c>
      <c r="F399" s="237">
        <v>116.02023608768971</v>
      </c>
    </row>
    <row r="400" spans="2:6" ht="15">
      <c r="B400" s="248" t="s">
        <v>1798</v>
      </c>
      <c r="C400" s="248" t="s">
        <v>1797</v>
      </c>
      <c r="D400" s="217">
        <v>93</v>
      </c>
      <c r="E400" s="217">
        <v>108</v>
      </c>
      <c r="F400" s="237">
        <v>116.12903225806451</v>
      </c>
    </row>
    <row r="401" spans="2:6" ht="15">
      <c r="B401" s="248" t="s">
        <v>1205</v>
      </c>
      <c r="C401" s="248" t="s">
        <v>1204</v>
      </c>
      <c r="D401" s="217">
        <v>339</v>
      </c>
      <c r="E401" s="217">
        <v>394</v>
      </c>
      <c r="F401" s="237">
        <v>116.22418879056048</v>
      </c>
    </row>
    <row r="402" spans="2:6" ht="15">
      <c r="B402" s="248" t="s">
        <v>1698</v>
      </c>
      <c r="C402" s="248" t="s">
        <v>1697</v>
      </c>
      <c r="D402" s="217">
        <v>152</v>
      </c>
      <c r="E402" s="217">
        <v>177</v>
      </c>
      <c r="F402" s="237">
        <v>116.44736842105263</v>
      </c>
    </row>
    <row r="403" spans="2:6" ht="15">
      <c r="B403" s="248" t="s">
        <v>1644</v>
      </c>
      <c r="C403" s="248" t="s">
        <v>1643</v>
      </c>
      <c r="D403" s="217">
        <v>109</v>
      </c>
      <c r="E403" s="217">
        <v>127</v>
      </c>
      <c r="F403" s="237">
        <v>116.5137614678899</v>
      </c>
    </row>
    <row r="404" spans="2:6" ht="15">
      <c r="B404" s="248" t="s">
        <v>876</v>
      </c>
      <c r="C404" s="248" t="s">
        <v>875</v>
      </c>
      <c r="D404" s="217">
        <v>655</v>
      </c>
      <c r="E404" s="217">
        <v>764</v>
      </c>
      <c r="F404" s="237">
        <v>116.6412213740458</v>
      </c>
    </row>
    <row r="405" spans="2:6" ht="15">
      <c r="B405" s="248" t="s">
        <v>1994</v>
      </c>
      <c r="C405" s="248" t="s">
        <v>1993</v>
      </c>
      <c r="D405" s="217">
        <v>41</v>
      </c>
      <c r="E405" s="217">
        <v>48</v>
      </c>
      <c r="F405" s="237">
        <v>117.07317073170732</v>
      </c>
    </row>
    <row r="406" spans="2:6" ht="15">
      <c r="B406" s="248" t="s">
        <v>1336</v>
      </c>
      <c r="C406" s="248" t="s">
        <v>1335</v>
      </c>
      <c r="D406" s="217">
        <v>428</v>
      </c>
      <c r="E406" s="217">
        <v>502</v>
      </c>
      <c r="F406" s="237">
        <v>117.28971962616822</v>
      </c>
    </row>
    <row r="407" spans="2:6" ht="15">
      <c r="B407" s="248" t="s">
        <v>1171</v>
      </c>
      <c r="C407" s="248" t="s">
        <v>1170</v>
      </c>
      <c r="D407" s="217">
        <v>260</v>
      </c>
      <c r="E407" s="217">
        <v>305</v>
      </c>
      <c r="F407" s="237">
        <v>117.3076923076923</v>
      </c>
    </row>
    <row r="408" spans="2:6" ht="15">
      <c r="B408" s="248" t="s">
        <v>1638</v>
      </c>
      <c r="C408" s="248" t="s">
        <v>1637</v>
      </c>
      <c r="D408" s="217">
        <v>167</v>
      </c>
      <c r="E408" s="217">
        <v>196</v>
      </c>
      <c r="F408" s="237">
        <v>117.36526946107784</v>
      </c>
    </row>
    <row r="409" spans="2:6" ht="15">
      <c r="B409" s="248" t="s">
        <v>1609</v>
      </c>
      <c r="C409" s="248" t="s">
        <v>1608</v>
      </c>
      <c r="D409" s="217">
        <v>103</v>
      </c>
      <c r="E409" s="217">
        <v>121</v>
      </c>
      <c r="F409" s="237">
        <v>117.47572815533981</v>
      </c>
    </row>
    <row r="410" spans="2:6" ht="15">
      <c r="B410" s="248" t="s">
        <v>1998</v>
      </c>
      <c r="C410" s="248" t="s">
        <v>1997</v>
      </c>
      <c r="D410" s="217">
        <v>40</v>
      </c>
      <c r="E410" s="217">
        <v>47</v>
      </c>
      <c r="F410" s="237">
        <v>117.5</v>
      </c>
    </row>
    <row r="411" spans="2:6" ht="15">
      <c r="B411" s="248" t="s">
        <v>1438</v>
      </c>
      <c r="C411" s="248" t="s">
        <v>1437</v>
      </c>
      <c r="D411" s="217">
        <v>124</v>
      </c>
      <c r="E411" s="217">
        <v>146</v>
      </c>
      <c r="F411" s="237">
        <v>117.74193548387096</v>
      </c>
    </row>
    <row r="412" spans="2:6" ht="15">
      <c r="B412" s="248" t="s">
        <v>1207</v>
      </c>
      <c r="C412" s="248" t="s">
        <v>1206</v>
      </c>
      <c r="D412" s="217">
        <v>320</v>
      </c>
      <c r="E412" s="217">
        <v>377</v>
      </c>
      <c r="F412" s="237">
        <v>117.8125</v>
      </c>
    </row>
    <row r="413" spans="2:6" ht="15">
      <c r="B413" s="248" t="s">
        <v>1292</v>
      </c>
      <c r="C413" s="248" t="s">
        <v>1291</v>
      </c>
      <c r="D413" s="217">
        <v>242</v>
      </c>
      <c r="E413" s="217">
        <v>286</v>
      </c>
      <c r="F413" s="237">
        <v>118.18181818181819</v>
      </c>
    </row>
    <row r="414" spans="2:6" ht="15">
      <c r="B414" s="248" t="s">
        <v>1018</v>
      </c>
      <c r="C414" s="248" t="s">
        <v>1017</v>
      </c>
      <c r="D414" s="217">
        <v>461</v>
      </c>
      <c r="E414" s="217">
        <v>548</v>
      </c>
      <c r="F414" s="237">
        <v>118.87201735357918</v>
      </c>
    </row>
    <row r="415" spans="2:6" ht="15">
      <c r="B415" s="248" t="s">
        <v>1191</v>
      </c>
      <c r="C415" s="248" t="s">
        <v>1190</v>
      </c>
      <c r="D415" s="217">
        <v>196</v>
      </c>
      <c r="E415" s="217">
        <v>233</v>
      </c>
      <c r="F415" s="237">
        <v>118.87755102040816</v>
      </c>
    </row>
    <row r="416" spans="2:6" ht="15">
      <c r="B416" s="248" t="s">
        <v>1284</v>
      </c>
      <c r="C416" s="248" t="s">
        <v>1283</v>
      </c>
      <c r="D416" s="217">
        <v>233</v>
      </c>
      <c r="E416" s="217">
        <v>277</v>
      </c>
      <c r="F416" s="237">
        <v>118.88412017167381</v>
      </c>
    </row>
    <row r="417" spans="2:6" ht="15">
      <c r="B417" s="248" t="s">
        <v>1914</v>
      </c>
      <c r="C417" s="248" t="s">
        <v>1913</v>
      </c>
      <c r="D417" s="217">
        <v>37</v>
      </c>
      <c r="E417" s="217">
        <v>44</v>
      </c>
      <c r="F417" s="237">
        <v>118.91891891891892</v>
      </c>
    </row>
    <row r="418" spans="2:6" ht="15">
      <c r="B418" s="248" t="s">
        <v>824</v>
      </c>
      <c r="C418" s="248" t="s">
        <v>823</v>
      </c>
      <c r="D418" s="217">
        <v>1567</v>
      </c>
      <c r="E418" s="217">
        <v>1869</v>
      </c>
      <c r="F418" s="237">
        <v>119.2724952137843</v>
      </c>
    </row>
    <row r="419" spans="2:6" ht="15">
      <c r="B419" s="248" t="s">
        <v>1144</v>
      </c>
      <c r="C419" s="248" t="s">
        <v>1143</v>
      </c>
      <c r="D419" s="217">
        <v>326</v>
      </c>
      <c r="E419" s="217">
        <v>390</v>
      </c>
      <c r="F419" s="237">
        <v>119.6319018404908</v>
      </c>
    </row>
    <row r="420" spans="2:6" ht="15">
      <c r="B420" s="248" t="s">
        <v>1232</v>
      </c>
      <c r="C420" s="248" t="s">
        <v>1231</v>
      </c>
      <c r="D420" s="217">
        <v>269</v>
      </c>
      <c r="E420" s="217">
        <v>322</v>
      </c>
      <c r="F420" s="237">
        <v>119.70260223048327</v>
      </c>
    </row>
    <row r="421" spans="2:6" ht="15">
      <c r="B421" s="248" t="s">
        <v>870</v>
      </c>
      <c r="C421" s="248" t="s">
        <v>869</v>
      </c>
      <c r="D421" s="217">
        <v>981</v>
      </c>
      <c r="E421" s="217">
        <v>1177</v>
      </c>
      <c r="F421" s="237">
        <v>119.9796126401631</v>
      </c>
    </row>
    <row r="422" spans="2:6" ht="15">
      <c r="B422" s="248" t="s">
        <v>1579</v>
      </c>
      <c r="C422" s="248" t="s">
        <v>1578</v>
      </c>
      <c r="D422" s="217">
        <v>125</v>
      </c>
      <c r="E422" s="217">
        <v>150</v>
      </c>
      <c r="F422" s="237">
        <v>120</v>
      </c>
    </row>
    <row r="423" spans="2:6" ht="15">
      <c r="B423" s="248" t="s">
        <v>1968</v>
      </c>
      <c r="C423" s="248" t="s">
        <v>1967</v>
      </c>
      <c r="D423" s="217">
        <v>25</v>
      </c>
      <c r="E423" s="217">
        <v>30</v>
      </c>
      <c r="F423" s="237">
        <v>120</v>
      </c>
    </row>
    <row r="424" spans="2:6" ht="15">
      <c r="B424" s="248" t="s">
        <v>2000</v>
      </c>
      <c r="C424" s="248" t="s">
        <v>1999</v>
      </c>
      <c r="D424" s="217">
        <v>20</v>
      </c>
      <c r="E424" s="217">
        <v>24</v>
      </c>
      <c r="F424" s="237">
        <v>120</v>
      </c>
    </row>
    <row r="425" spans="2:6" ht="15">
      <c r="B425" s="248" t="s">
        <v>958</v>
      </c>
      <c r="C425" s="248" t="s">
        <v>957</v>
      </c>
      <c r="D425" s="217">
        <v>513</v>
      </c>
      <c r="E425" s="217">
        <v>616</v>
      </c>
      <c r="F425" s="237">
        <v>120.07797270955166</v>
      </c>
    </row>
    <row r="426" spans="2:6" ht="15">
      <c r="B426" s="248" t="s">
        <v>1350</v>
      </c>
      <c r="C426" s="248" t="s">
        <v>1349</v>
      </c>
      <c r="D426" s="217">
        <v>158</v>
      </c>
      <c r="E426" s="217">
        <v>190</v>
      </c>
      <c r="F426" s="237">
        <v>120.25316455696202</v>
      </c>
    </row>
    <row r="427" spans="2:6" ht="15">
      <c r="B427" s="248" t="s">
        <v>1854</v>
      </c>
      <c r="C427" s="248" t="s">
        <v>1853</v>
      </c>
      <c r="D427" s="217">
        <v>39</v>
      </c>
      <c r="E427" s="217">
        <v>47</v>
      </c>
      <c r="F427" s="237">
        <v>120.51282051282051</v>
      </c>
    </row>
    <row r="428" spans="2:6" ht="15">
      <c r="B428" s="248" t="s">
        <v>1966</v>
      </c>
      <c r="C428" s="248" t="s">
        <v>1965</v>
      </c>
      <c r="D428" s="217">
        <v>33</v>
      </c>
      <c r="E428" s="217">
        <v>40</v>
      </c>
      <c r="F428" s="237">
        <v>121.21212121212122</v>
      </c>
    </row>
    <row r="429" spans="2:6" ht="15">
      <c r="B429" s="248" t="s">
        <v>1758</v>
      </c>
      <c r="C429" s="248" t="s">
        <v>1757</v>
      </c>
      <c r="D429" s="217">
        <v>122</v>
      </c>
      <c r="E429" s="217">
        <v>148</v>
      </c>
      <c r="F429" s="237">
        <v>121.31147540983606</v>
      </c>
    </row>
    <row r="430" spans="2:6" ht="15">
      <c r="B430" s="248" t="s">
        <v>1400</v>
      </c>
      <c r="C430" s="248" t="s">
        <v>1399</v>
      </c>
      <c r="D430" s="217">
        <v>196</v>
      </c>
      <c r="E430" s="217">
        <v>238</v>
      </c>
      <c r="F430" s="237">
        <v>121.42857142857143</v>
      </c>
    </row>
    <row r="431" spans="2:6" ht="15">
      <c r="B431" s="248" t="s">
        <v>806</v>
      </c>
      <c r="C431" s="248" t="s">
        <v>805</v>
      </c>
      <c r="D431" s="217">
        <v>6327</v>
      </c>
      <c r="E431" s="217">
        <v>7690</v>
      </c>
      <c r="F431" s="237">
        <v>121.54259522680576</v>
      </c>
    </row>
    <row r="432" spans="2:6" ht="15">
      <c r="B432" s="248" t="s">
        <v>1412</v>
      </c>
      <c r="C432" s="248" t="s">
        <v>1411</v>
      </c>
      <c r="D432" s="217">
        <v>163</v>
      </c>
      <c r="E432" s="217">
        <v>199</v>
      </c>
      <c r="F432" s="237">
        <v>122.08588957055214</v>
      </c>
    </row>
    <row r="433" spans="2:6" ht="15">
      <c r="B433" s="248" t="s">
        <v>1308</v>
      </c>
      <c r="C433" s="248" t="s">
        <v>1307</v>
      </c>
      <c r="D433" s="217">
        <v>230</v>
      </c>
      <c r="E433" s="217">
        <v>281</v>
      </c>
      <c r="F433" s="237">
        <v>122.17391304347827</v>
      </c>
    </row>
    <row r="434" spans="2:6" ht="15">
      <c r="B434" s="248" t="s">
        <v>1050</v>
      </c>
      <c r="C434" s="248" t="s">
        <v>1049</v>
      </c>
      <c r="D434" s="217">
        <v>314</v>
      </c>
      <c r="E434" s="217">
        <v>385</v>
      </c>
      <c r="F434" s="237">
        <v>122.61146496815287</v>
      </c>
    </row>
    <row r="435" spans="2:6" ht="15">
      <c r="B435" s="248" t="s">
        <v>1565</v>
      </c>
      <c r="C435" s="248" t="s">
        <v>1564</v>
      </c>
      <c r="D435" s="217">
        <v>95</v>
      </c>
      <c r="E435" s="217">
        <v>117</v>
      </c>
      <c r="F435" s="237">
        <v>123.15789473684211</v>
      </c>
    </row>
    <row r="436" spans="2:6" ht="15">
      <c r="B436" s="248" t="s">
        <v>1587</v>
      </c>
      <c r="C436" s="248" t="s">
        <v>1586</v>
      </c>
      <c r="D436" s="217">
        <v>154</v>
      </c>
      <c r="E436" s="217">
        <v>190</v>
      </c>
      <c r="F436" s="237">
        <v>123.37662337662337</v>
      </c>
    </row>
    <row r="437" spans="2:6" ht="15">
      <c r="B437" s="248" t="s">
        <v>1328</v>
      </c>
      <c r="C437" s="248" t="s">
        <v>1327</v>
      </c>
      <c r="D437" s="217">
        <v>254</v>
      </c>
      <c r="E437" s="217">
        <v>314</v>
      </c>
      <c r="F437" s="237">
        <v>123.62204724409449</v>
      </c>
    </row>
    <row r="438" spans="2:6" ht="15">
      <c r="B438" s="248" t="s">
        <v>1364</v>
      </c>
      <c r="C438" s="248" t="s">
        <v>1363</v>
      </c>
      <c r="D438" s="217">
        <v>252</v>
      </c>
      <c r="E438" s="217">
        <v>312</v>
      </c>
      <c r="F438" s="237">
        <v>123.80952380952381</v>
      </c>
    </row>
    <row r="439" spans="2:6" ht="15">
      <c r="B439" s="248" t="s">
        <v>1446</v>
      </c>
      <c r="C439" s="248" t="s">
        <v>1445</v>
      </c>
      <c r="D439" s="217">
        <v>113</v>
      </c>
      <c r="E439" s="217">
        <v>140</v>
      </c>
      <c r="F439" s="237">
        <v>123.89380530973452</v>
      </c>
    </row>
    <row r="440" spans="2:6" ht="15">
      <c r="B440" s="248" t="s">
        <v>1422</v>
      </c>
      <c r="C440" s="248" t="s">
        <v>1421</v>
      </c>
      <c r="D440" s="217">
        <v>165</v>
      </c>
      <c r="E440" s="217">
        <v>205</v>
      </c>
      <c r="F440" s="237">
        <v>124.24242424242425</v>
      </c>
    </row>
    <row r="441" spans="2:6" ht="15">
      <c r="B441" s="248" t="s">
        <v>1784</v>
      </c>
      <c r="C441" s="248" t="s">
        <v>1783</v>
      </c>
      <c r="D441" s="217">
        <v>70</v>
      </c>
      <c r="E441" s="217">
        <v>87</v>
      </c>
      <c r="F441" s="237">
        <v>124.28571428571429</v>
      </c>
    </row>
    <row r="442" spans="2:6" ht="15">
      <c r="B442" s="248" t="s">
        <v>1380</v>
      </c>
      <c r="C442" s="248" t="s">
        <v>1379</v>
      </c>
      <c r="D442" s="217">
        <v>144</v>
      </c>
      <c r="E442" s="217">
        <v>179</v>
      </c>
      <c r="F442" s="237">
        <v>124.30555555555556</v>
      </c>
    </row>
    <row r="443" spans="2:6" ht="15">
      <c r="B443" s="248" t="s">
        <v>1670</v>
      </c>
      <c r="C443" s="248" t="s">
        <v>1669</v>
      </c>
      <c r="D443" s="217">
        <v>130</v>
      </c>
      <c r="E443" s="217">
        <v>162</v>
      </c>
      <c r="F443" s="237">
        <v>124.61538461538461</v>
      </c>
    </row>
    <row r="444" spans="2:6" ht="15">
      <c r="B444" s="248" t="s">
        <v>994</v>
      </c>
      <c r="C444" s="248" t="s">
        <v>993</v>
      </c>
      <c r="D444" s="217">
        <v>457</v>
      </c>
      <c r="E444" s="217">
        <v>570</v>
      </c>
      <c r="F444" s="237">
        <v>124.72647702407002</v>
      </c>
    </row>
    <row r="445" spans="2:6" ht="15">
      <c r="B445" s="248" t="s">
        <v>1002</v>
      </c>
      <c r="C445" s="248" t="s">
        <v>1001</v>
      </c>
      <c r="D445" s="217">
        <v>518</v>
      </c>
      <c r="E445" s="217">
        <v>652</v>
      </c>
      <c r="F445" s="237">
        <v>125.86872586872587</v>
      </c>
    </row>
    <row r="446" spans="2:6" ht="15">
      <c r="B446" s="248" t="s">
        <v>1418</v>
      </c>
      <c r="C446" s="248" t="s">
        <v>1417</v>
      </c>
      <c r="D446" s="217">
        <v>193</v>
      </c>
      <c r="E446" s="217">
        <v>243</v>
      </c>
      <c r="F446" s="237">
        <v>125.90673575129534</v>
      </c>
    </row>
    <row r="447" spans="2:6" ht="15">
      <c r="B447" s="248" t="s">
        <v>980</v>
      </c>
      <c r="C447" s="248" t="s">
        <v>979</v>
      </c>
      <c r="D447" s="217">
        <v>725</v>
      </c>
      <c r="E447" s="217">
        <v>919</v>
      </c>
      <c r="F447" s="237">
        <v>126.75862068965517</v>
      </c>
    </row>
    <row r="448" spans="2:6" ht="15">
      <c r="B448" s="248" t="s">
        <v>1270</v>
      </c>
      <c r="C448" s="248" t="s">
        <v>1269</v>
      </c>
      <c r="D448" s="217">
        <v>308</v>
      </c>
      <c r="E448" s="217">
        <v>392</v>
      </c>
      <c r="F448" s="237">
        <v>127.27272727272727</v>
      </c>
    </row>
    <row r="449" spans="2:6" ht="15">
      <c r="B449" s="248" t="s">
        <v>1515</v>
      </c>
      <c r="C449" s="248" t="s">
        <v>1514</v>
      </c>
      <c r="D449" s="217">
        <v>157</v>
      </c>
      <c r="E449" s="217">
        <v>200</v>
      </c>
      <c r="F449" s="237">
        <v>127.38853503184713</v>
      </c>
    </row>
    <row r="450" spans="2:6" ht="15">
      <c r="B450" s="248" t="s">
        <v>1571</v>
      </c>
      <c r="C450" s="248" t="s">
        <v>1570</v>
      </c>
      <c r="D450" s="217">
        <v>153</v>
      </c>
      <c r="E450" s="217">
        <v>195</v>
      </c>
      <c r="F450" s="237">
        <v>127.45098039215686</v>
      </c>
    </row>
    <row r="451" spans="2:6" ht="15">
      <c r="B451" s="248" t="s">
        <v>1310</v>
      </c>
      <c r="C451" s="248" t="s">
        <v>1309</v>
      </c>
      <c r="D451" s="217">
        <v>379</v>
      </c>
      <c r="E451" s="217">
        <v>486</v>
      </c>
      <c r="F451" s="237">
        <v>128.23218997361477</v>
      </c>
    </row>
    <row r="452" spans="2:6" ht="15">
      <c r="B452" s="248" t="s">
        <v>1678</v>
      </c>
      <c r="C452" s="248" t="s">
        <v>1677</v>
      </c>
      <c r="D452" s="217">
        <v>92</v>
      </c>
      <c r="E452" s="217">
        <v>118</v>
      </c>
      <c r="F452" s="237">
        <v>128.2608695652174</v>
      </c>
    </row>
    <row r="453" spans="2:6" ht="15">
      <c r="B453" s="248" t="s">
        <v>1470</v>
      </c>
      <c r="C453" s="248" t="s">
        <v>1469</v>
      </c>
      <c r="D453" s="217">
        <v>138</v>
      </c>
      <c r="E453" s="217">
        <v>177</v>
      </c>
      <c r="F453" s="237">
        <v>128.2608695652174</v>
      </c>
    </row>
    <row r="454" spans="2:6" ht="15">
      <c r="B454" s="248" t="s">
        <v>1541</v>
      </c>
      <c r="C454" s="248" t="s">
        <v>1540</v>
      </c>
      <c r="D454" s="217">
        <v>113</v>
      </c>
      <c r="E454" s="217">
        <v>145</v>
      </c>
      <c r="F454" s="237">
        <v>128.31858407079645</v>
      </c>
    </row>
    <row r="455" spans="2:6" ht="15">
      <c r="B455" s="248" t="s">
        <v>1014</v>
      </c>
      <c r="C455" s="248" t="s">
        <v>1013</v>
      </c>
      <c r="D455" s="217">
        <v>366</v>
      </c>
      <c r="E455" s="217">
        <v>470</v>
      </c>
      <c r="F455" s="237">
        <v>128.4153005464481</v>
      </c>
    </row>
    <row r="456" spans="2:6" ht="15">
      <c r="B456" s="248" t="s">
        <v>1254</v>
      </c>
      <c r="C456" s="248" t="s">
        <v>1253</v>
      </c>
      <c r="D456" s="217">
        <v>221</v>
      </c>
      <c r="E456" s="217">
        <v>284</v>
      </c>
      <c r="F456" s="237">
        <v>128.50678733031674</v>
      </c>
    </row>
    <row r="457" spans="2:6" ht="15">
      <c r="B457" s="248" t="s">
        <v>1682</v>
      </c>
      <c r="C457" s="248" t="s">
        <v>1681</v>
      </c>
      <c r="D457" s="217">
        <v>97</v>
      </c>
      <c r="E457" s="217">
        <v>125</v>
      </c>
      <c r="F457" s="237">
        <v>128.8659793814433</v>
      </c>
    </row>
    <row r="458" spans="2:6" ht="15">
      <c r="B458" s="248" t="s">
        <v>1611</v>
      </c>
      <c r="C458" s="248" t="s">
        <v>1610</v>
      </c>
      <c r="D458" s="217">
        <v>114</v>
      </c>
      <c r="E458" s="217">
        <v>147</v>
      </c>
      <c r="F458" s="237">
        <v>128.94736842105263</v>
      </c>
    </row>
    <row r="459" spans="2:6" ht="15">
      <c r="B459" s="248" t="s">
        <v>952</v>
      </c>
      <c r="C459" s="248" t="s">
        <v>951</v>
      </c>
      <c r="D459" s="217">
        <v>417</v>
      </c>
      <c r="E459" s="217">
        <v>541</v>
      </c>
      <c r="F459" s="237">
        <v>129.73621103117506</v>
      </c>
    </row>
    <row r="460" spans="2:6" ht="15">
      <c r="B460" s="248" t="s">
        <v>1201</v>
      </c>
      <c r="C460" s="248" t="s">
        <v>1200</v>
      </c>
      <c r="D460" s="217">
        <v>264</v>
      </c>
      <c r="E460" s="217">
        <v>344</v>
      </c>
      <c r="F460" s="237">
        <v>130.3030303030303</v>
      </c>
    </row>
    <row r="461" spans="2:6" ht="15">
      <c r="B461" s="248" t="s">
        <v>1230</v>
      </c>
      <c r="C461" s="248" t="s">
        <v>1229</v>
      </c>
      <c r="D461" s="217">
        <v>363</v>
      </c>
      <c r="E461" s="217">
        <v>473</v>
      </c>
      <c r="F461" s="237">
        <v>130.3030303030303</v>
      </c>
    </row>
    <row r="462" spans="2:6" ht="15">
      <c r="B462" s="248" t="s">
        <v>1320</v>
      </c>
      <c r="C462" s="248" t="s">
        <v>1319</v>
      </c>
      <c r="D462" s="217">
        <v>234</v>
      </c>
      <c r="E462" s="217">
        <v>305</v>
      </c>
      <c r="F462" s="237">
        <v>130.34188034188034</v>
      </c>
    </row>
    <row r="463" spans="2:6" ht="15">
      <c r="B463" s="248" t="s">
        <v>1956</v>
      </c>
      <c r="C463" s="248" t="s">
        <v>1955</v>
      </c>
      <c r="D463" s="217">
        <v>36</v>
      </c>
      <c r="E463" s="217">
        <v>47</v>
      </c>
      <c r="F463" s="237">
        <v>130.55555555555554</v>
      </c>
    </row>
    <row r="464" spans="2:6" ht="15">
      <c r="B464" s="248" t="s">
        <v>1593</v>
      </c>
      <c r="C464" s="248" t="s">
        <v>1592</v>
      </c>
      <c r="D464" s="217">
        <v>94</v>
      </c>
      <c r="E464" s="217">
        <v>123</v>
      </c>
      <c r="F464" s="237">
        <v>130.85106382978722</v>
      </c>
    </row>
    <row r="465" spans="2:6" ht="15">
      <c r="B465" s="248" t="s">
        <v>1946</v>
      </c>
      <c r="C465" s="248" t="s">
        <v>1945</v>
      </c>
      <c r="D465" s="217">
        <v>29</v>
      </c>
      <c r="E465" s="217">
        <v>38</v>
      </c>
      <c r="F465" s="237">
        <v>131.0344827586207</v>
      </c>
    </row>
    <row r="466" spans="2:6" ht="15">
      <c r="B466" s="248" t="s">
        <v>1728</v>
      </c>
      <c r="C466" s="248" t="s">
        <v>1727</v>
      </c>
      <c r="D466" s="217">
        <v>132</v>
      </c>
      <c r="E466" s="217">
        <v>173</v>
      </c>
      <c r="F466" s="237">
        <v>131.06060606060606</v>
      </c>
    </row>
    <row r="467" spans="2:6" ht="15">
      <c r="B467" s="248" t="s">
        <v>1318</v>
      </c>
      <c r="C467" s="248" t="s">
        <v>1317</v>
      </c>
      <c r="D467" s="217">
        <v>237</v>
      </c>
      <c r="E467" s="217">
        <v>311</v>
      </c>
      <c r="F467" s="237">
        <v>131.22362869198312</v>
      </c>
    </row>
    <row r="468" spans="2:6" ht="15">
      <c r="B468" s="248" t="s">
        <v>1844</v>
      </c>
      <c r="C468" s="248" t="s">
        <v>1843</v>
      </c>
      <c r="D468" s="217">
        <v>66</v>
      </c>
      <c r="E468" s="217">
        <v>87</v>
      </c>
      <c r="F468" s="237">
        <v>131.8181818181818</v>
      </c>
    </row>
    <row r="469" spans="2:6" ht="15">
      <c r="B469" s="248" t="s">
        <v>1666</v>
      </c>
      <c r="C469" s="248" t="s">
        <v>1665</v>
      </c>
      <c r="D469" s="217">
        <v>159</v>
      </c>
      <c r="E469" s="217">
        <v>210</v>
      </c>
      <c r="F469" s="237">
        <v>132.0754716981132</v>
      </c>
    </row>
    <row r="470" spans="2:6" ht="15">
      <c r="B470" s="248" t="s">
        <v>866</v>
      </c>
      <c r="C470" s="248" t="s">
        <v>865</v>
      </c>
      <c r="D470" s="217">
        <v>922</v>
      </c>
      <c r="E470" s="217">
        <v>1220</v>
      </c>
      <c r="F470" s="237">
        <v>132.32104121475055</v>
      </c>
    </row>
    <row r="471" spans="2:6" ht="15">
      <c r="B471" s="248" t="s">
        <v>1569</v>
      </c>
      <c r="C471" s="248" t="s">
        <v>1568</v>
      </c>
      <c r="D471" s="217">
        <v>134</v>
      </c>
      <c r="E471" s="217">
        <v>178</v>
      </c>
      <c r="F471" s="237">
        <v>132.83582089552237</v>
      </c>
    </row>
    <row r="472" spans="2:6" ht="15">
      <c r="B472" s="248" t="s">
        <v>1529</v>
      </c>
      <c r="C472" s="248" t="s">
        <v>1528</v>
      </c>
      <c r="D472" s="217">
        <v>161</v>
      </c>
      <c r="E472" s="217">
        <v>214</v>
      </c>
      <c r="F472" s="237">
        <v>132.91925465838509</v>
      </c>
    </row>
    <row r="473" spans="2:6" ht="15">
      <c r="B473" s="248" t="s">
        <v>1766</v>
      </c>
      <c r="C473" s="248" t="s">
        <v>1765</v>
      </c>
      <c r="D473" s="217">
        <v>84</v>
      </c>
      <c r="E473" s="217">
        <v>112</v>
      </c>
      <c r="F473" s="237">
        <v>133.33333333333334</v>
      </c>
    </row>
    <row r="474" spans="2:6" ht="15">
      <c r="B474" s="248" t="s">
        <v>1952</v>
      </c>
      <c r="C474" s="248" t="s">
        <v>1951</v>
      </c>
      <c r="D474" s="217">
        <v>21</v>
      </c>
      <c r="E474" s="217">
        <v>28</v>
      </c>
      <c r="F474" s="237">
        <v>133.33333333333334</v>
      </c>
    </row>
    <row r="475" spans="2:6" ht="15">
      <c r="B475" s="248" t="s">
        <v>1484</v>
      </c>
      <c r="C475" s="248" t="s">
        <v>1483</v>
      </c>
      <c r="D475" s="217">
        <v>112</v>
      </c>
      <c r="E475" s="217">
        <v>150</v>
      </c>
      <c r="F475" s="237">
        <v>133.92857142857142</v>
      </c>
    </row>
    <row r="476" spans="2:6" ht="15">
      <c r="B476" s="248" t="s">
        <v>1290</v>
      </c>
      <c r="C476" s="248" t="s">
        <v>1289</v>
      </c>
      <c r="D476" s="217">
        <v>219</v>
      </c>
      <c r="E476" s="217">
        <v>294</v>
      </c>
      <c r="F476" s="237">
        <v>134.24657534246575</v>
      </c>
    </row>
    <row r="477" spans="2:6" ht="15">
      <c r="B477" s="248" t="s">
        <v>1818</v>
      </c>
      <c r="C477" s="248" t="s">
        <v>1817</v>
      </c>
      <c r="D477" s="217">
        <v>116</v>
      </c>
      <c r="E477" s="217">
        <v>156</v>
      </c>
      <c r="F477" s="237">
        <v>134.48275862068965</v>
      </c>
    </row>
    <row r="478" spans="2:6" ht="15">
      <c r="B478" s="248" t="s">
        <v>1539</v>
      </c>
      <c r="C478" s="248" t="s">
        <v>1538</v>
      </c>
      <c r="D478" s="217">
        <v>197</v>
      </c>
      <c r="E478" s="217">
        <v>265</v>
      </c>
      <c r="F478" s="237">
        <v>134.51776649746193</v>
      </c>
    </row>
    <row r="479" spans="2:6" ht="15">
      <c r="B479" s="248" t="s">
        <v>1258</v>
      </c>
      <c r="C479" s="248" t="s">
        <v>1257</v>
      </c>
      <c r="D479" s="217">
        <v>190</v>
      </c>
      <c r="E479" s="217">
        <v>257</v>
      </c>
      <c r="F479" s="237">
        <v>135.26315789473685</v>
      </c>
    </row>
    <row r="480" spans="2:6" ht="15">
      <c r="B480" s="248" t="s">
        <v>1026</v>
      </c>
      <c r="C480" s="248" t="s">
        <v>1025</v>
      </c>
      <c r="D480" s="217">
        <v>429</v>
      </c>
      <c r="E480" s="217">
        <v>586</v>
      </c>
      <c r="F480" s="237">
        <v>136.5967365967366</v>
      </c>
    </row>
    <row r="481" spans="2:6" ht="15">
      <c r="B481" s="248" t="s">
        <v>1466</v>
      </c>
      <c r="C481" s="248" t="s">
        <v>1465</v>
      </c>
      <c r="D481" s="217">
        <v>224</v>
      </c>
      <c r="E481" s="217">
        <v>306</v>
      </c>
      <c r="F481" s="237">
        <v>136.60714285714286</v>
      </c>
    </row>
    <row r="482" spans="2:6" ht="15">
      <c r="B482" s="248" t="s">
        <v>1268</v>
      </c>
      <c r="C482" s="248" t="s">
        <v>1267</v>
      </c>
      <c r="D482" s="217">
        <v>220</v>
      </c>
      <c r="E482" s="217">
        <v>301</v>
      </c>
      <c r="F482" s="237">
        <v>136.8181818181818</v>
      </c>
    </row>
    <row r="483" spans="2:6" ht="15">
      <c r="B483" s="248" t="s">
        <v>1646</v>
      </c>
      <c r="C483" s="248" t="s">
        <v>1645</v>
      </c>
      <c r="D483" s="217">
        <v>113</v>
      </c>
      <c r="E483" s="217">
        <v>155</v>
      </c>
      <c r="F483" s="237">
        <v>137.16814159292036</v>
      </c>
    </row>
    <row r="484" spans="2:6" ht="15">
      <c r="B484" s="248" t="s">
        <v>1834</v>
      </c>
      <c r="C484" s="248" t="s">
        <v>1833</v>
      </c>
      <c r="D484" s="217">
        <v>37</v>
      </c>
      <c r="E484" s="217">
        <v>51</v>
      </c>
      <c r="F484" s="237">
        <v>137.83783783783784</v>
      </c>
    </row>
    <row r="485" spans="2:6" ht="15">
      <c r="B485" s="248" t="s">
        <v>1599</v>
      </c>
      <c r="C485" s="248" t="s">
        <v>1598</v>
      </c>
      <c r="D485" s="217">
        <v>164</v>
      </c>
      <c r="E485" s="217">
        <v>227</v>
      </c>
      <c r="F485" s="237">
        <v>138.41463414634146</v>
      </c>
    </row>
    <row r="486" spans="2:6" ht="15">
      <c r="B486" s="248" t="s">
        <v>946</v>
      </c>
      <c r="C486" s="248" t="s">
        <v>945</v>
      </c>
      <c r="D486" s="217">
        <v>315</v>
      </c>
      <c r="E486" s="217">
        <v>437</v>
      </c>
      <c r="F486" s="237">
        <v>138.73015873015873</v>
      </c>
    </row>
    <row r="487" spans="2:6" ht="15">
      <c r="B487" s="248" t="s">
        <v>1179</v>
      </c>
      <c r="C487" s="248" t="s">
        <v>1178</v>
      </c>
      <c r="D487" s="217">
        <v>236</v>
      </c>
      <c r="E487" s="217">
        <v>330</v>
      </c>
      <c r="F487" s="237">
        <v>139.83050847457628</v>
      </c>
    </row>
    <row r="488" spans="2:6" ht="15">
      <c r="B488" s="248" t="s">
        <v>1788</v>
      </c>
      <c r="C488" s="248" t="s">
        <v>1787</v>
      </c>
      <c r="D488" s="217">
        <v>75</v>
      </c>
      <c r="E488" s="217">
        <v>105</v>
      </c>
      <c r="F488" s="237">
        <v>140</v>
      </c>
    </row>
    <row r="489" spans="2:6" ht="15">
      <c r="B489" s="248" t="s">
        <v>2008</v>
      </c>
      <c r="C489" s="248" t="s">
        <v>2007</v>
      </c>
      <c r="D489" s="217">
        <v>10</v>
      </c>
      <c r="E489" s="217">
        <v>14</v>
      </c>
      <c r="F489" s="237">
        <v>140</v>
      </c>
    </row>
    <row r="490" spans="2:6" ht="15">
      <c r="B490" s="248" t="s">
        <v>1636</v>
      </c>
      <c r="C490" s="248" t="s">
        <v>1635</v>
      </c>
      <c r="D490" s="217">
        <v>137</v>
      </c>
      <c r="E490" s="217">
        <v>192</v>
      </c>
      <c r="F490" s="237">
        <v>140.14598540145985</v>
      </c>
    </row>
    <row r="491" spans="2:6" ht="15">
      <c r="B491" s="248" t="s">
        <v>864</v>
      </c>
      <c r="C491" s="248" t="s">
        <v>863</v>
      </c>
      <c r="D491" s="217">
        <v>898</v>
      </c>
      <c r="E491" s="217">
        <v>1259</v>
      </c>
      <c r="F491" s="237">
        <v>140.20044543429844</v>
      </c>
    </row>
    <row r="492" spans="2:6" ht="15">
      <c r="B492" s="248" t="s">
        <v>1527</v>
      </c>
      <c r="C492" s="248" t="s">
        <v>1526</v>
      </c>
      <c r="D492" s="217">
        <v>139</v>
      </c>
      <c r="E492" s="217">
        <v>196</v>
      </c>
      <c r="F492" s="237">
        <v>141.0071942446043</v>
      </c>
    </row>
    <row r="493" spans="2:6" ht="15">
      <c r="B493" s="248" t="s">
        <v>886</v>
      </c>
      <c r="C493" s="248" t="s">
        <v>885</v>
      </c>
      <c r="D493" s="217">
        <v>678</v>
      </c>
      <c r="E493" s="217">
        <v>957</v>
      </c>
      <c r="F493" s="237">
        <v>141.1504424778761</v>
      </c>
    </row>
    <row r="494" spans="2:6" ht="15">
      <c r="B494" s="248" t="s">
        <v>1804</v>
      </c>
      <c r="C494" s="248" t="s">
        <v>1803</v>
      </c>
      <c r="D494" s="217">
        <v>114</v>
      </c>
      <c r="E494" s="217">
        <v>162</v>
      </c>
      <c r="F494" s="237">
        <v>142.10526315789474</v>
      </c>
    </row>
    <row r="495" spans="2:6" ht="15">
      <c r="B495" s="248" t="s">
        <v>1118</v>
      </c>
      <c r="C495" s="248" t="s">
        <v>1117</v>
      </c>
      <c r="D495" s="217">
        <v>245</v>
      </c>
      <c r="E495" s="217">
        <v>349</v>
      </c>
      <c r="F495" s="237">
        <v>142.44897959183675</v>
      </c>
    </row>
    <row r="496" spans="2:6" ht="15">
      <c r="B496" s="248" t="s">
        <v>1074</v>
      </c>
      <c r="C496" s="248" t="s">
        <v>1073</v>
      </c>
      <c r="D496" s="217">
        <v>349</v>
      </c>
      <c r="E496" s="217">
        <v>502</v>
      </c>
      <c r="F496" s="237">
        <v>143.83954154727795</v>
      </c>
    </row>
    <row r="497" spans="2:6" ht="15">
      <c r="B497" s="248" t="s">
        <v>1944</v>
      </c>
      <c r="C497" s="248" t="s">
        <v>1943</v>
      </c>
      <c r="D497" s="217">
        <v>65</v>
      </c>
      <c r="E497" s="217">
        <v>94</v>
      </c>
      <c r="F497" s="237">
        <v>144.6153846153846</v>
      </c>
    </row>
    <row r="498" spans="2:6" ht="15">
      <c r="B498" s="248" t="s">
        <v>1454</v>
      </c>
      <c r="C498" s="248" t="s">
        <v>1453</v>
      </c>
      <c r="D498" s="217">
        <v>158</v>
      </c>
      <c r="E498" s="217">
        <v>229</v>
      </c>
      <c r="F498" s="237">
        <v>144.9367088607595</v>
      </c>
    </row>
    <row r="499" spans="2:6" ht="15">
      <c r="B499" s="248" t="s">
        <v>1555</v>
      </c>
      <c r="C499" s="248" t="s">
        <v>1554</v>
      </c>
      <c r="D499" s="217">
        <v>146</v>
      </c>
      <c r="E499" s="217">
        <v>212</v>
      </c>
      <c r="F499" s="237">
        <v>145.2054794520548</v>
      </c>
    </row>
    <row r="500" spans="2:6" ht="15">
      <c r="B500" s="248" t="s">
        <v>1248</v>
      </c>
      <c r="C500" s="248" t="s">
        <v>1247</v>
      </c>
      <c r="D500" s="217">
        <v>128</v>
      </c>
      <c r="E500" s="217">
        <v>186</v>
      </c>
      <c r="F500" s="237">
        <v>145.3125</v>
      </c>
    </row>
    <row r="501" spans="2:6" ht="15">
      <c r="B501" s="248" t="s">
        <v>1792</v>
      </c>
      <c r="C501" s="248" t="s">
        <v>1791</v>
      </c>
      <c r="D501" s="217">
        <v>78</v>
      </c>
      <c r="E501" s="217">
        <v>114</v>
      </c>
      <c r="F501" s="237">
        <v>146.15384615384616</v>
      </c>
    </row>
    <row r="502" spans="2:6" ht="15">
      <c r="B502" s="248" t="s">
        <v>932</v>
      </c>
      <c r="C502" s="248" t="s">
        <v>931</v>
      </c>
      <c r="D502" s="217">
        <v>664</v>
      </c>
      <c r="E502" s="217">
        <v>971</v>
      </c>
      <c r="F502" s="237">
        <v>146.23493975903614</v>
      </c>
    </row>
    <row r="503" spans="2:6" ht="15">
      <c r="B503" s="248" t="s">
        <v>1750</v>
      </c>
      <c r="C503" s="248" t="s">
        <v>1749</v>
      </c>
      <c r="D503" s="217">
        <v>84</v>
      </c>
      <c r="E503" s="217">
        <v>123</v>
      </c>
      <c r="F503" s="237">
        <v>146.42857142857142</v>
      </c>
    </row>
    <row r="504" spans="2:6" ht="15">
      <c r="B504" s="248" t="s">
        <v>1134</v>
      </c>
      <c r="C504" s="248" t="s">
        <v>1133</v>
      </c>
      <c r="D504" s="217">
        <v>334</v>
      </c>
      <c r="E504" s="217">
        <v>491</v>
      </c>
      <c r="F504" s="237">
        <v>147.00598802395209</v>
      </c>
    </row>
    <row r="505" spans="2:6" ht="15">
      <c r="B505" s="248" t="s">
        <v>1084</v>
      </c>
      <c r="C505" s="248" t="s">
        <v>1083</v>
      </c>
      <c r="D505" s="217">
        <v>309</v>
      </c>
      <c r="E505" s="217">
        <v>457</v>
      </c>
      <c r="F505" s="237">
        <v>147.89644012944984</v>
      </c>
    </row>
    <row r="506" spans="2:6" ht="15">
      <c r="B506" s="248" t="s">
        <v>996</v>
      </c>
      <c r="C506" s="248" t="s">
        <v>995</v>
      </c>
      <c r="D506" s="217">
        <v>325</v>
      </c>
      <c r="E506" s="217">
        <v>481</v>
      </c>
      <c r="F506" s="237">
        <v>148</v>
      </c>
    </row>
    <row r="507" spans="2:6" ht="15">
      <c r="B507" s="248" t="s">
        <v>1840</v>
      </c>
      <c r="C507" s="248" t="s">
        <v>1839</v>
      </c>
      <c r="D507" s="217">
        <v>29</v>
      </c>
      <c r="E507" s="217">
        <v>43</v>
      </c>
      <c r="F507" s="237">
        <v>148.27586206896552</v>
      </c>
    </row>
    <row r="508" spans="2:6" ht="15">
      <c r="B508" s="248" t="s">
        <v>1152</v>
      </c>
      <c r="C508" s="248" t="s">
        <v>1151</v>
      </c>
      <c r="D508" s="217">
        <v>228</v>
      </c>
      <c r="E508" s="217">
        <v>339</v>
      </c>
      <c r="F508" s="237">
        <v>148.68421052631578</v>
      </c>
    </row>
    <row r="509" spans="2:6" ht="15">
      <c r="B509" s="248" t="s">
        <v>1519</v>
      </c>
      <c r="C509" s="248" t="s">
        <v>1518</v>
      </c>
      <c r="D509" s="217">
        <v>92</v>
      </c>
      <c r="E509" s="217">
        <v>137</v>
      </c>
      <c r="F509" s="237">
        <v>148.91304347826087</v>
      </c>
    </row>
    <row r="510" spans="2:6" ht="15">
      <c r="B510" s="248" t="s">
        <v>1072</v>
      </c>
      <c r="C510" s="248" t="s">
        <v>1071</v>
      </c>
      <c r="D510" s="217">
        <v>379</v>
      </c>
      <c r="E510" s="217">
        <v>566</v>
      </c>
      <c r="F510" s="237">
        <v>149.34036939313984</v>
      </c>
    </row>
    <row r="511" spans="2:6" ht="15">
      <c r="B511" s="248" t="s">
        <v>1976</v>
      </c>
      <c r="C511" s="248" t="s">
        <v>1975</v>
      </c>
      <c r="D511" s="217">
        <v>16</v>
      </c>
      <c r="E511" s="217">
        <v>24</v>
      </c>
      <c r="F511" s="237">
        <v>150</v>
      </c>
    </row>
    <row r="512" spans="2:6" ht="15">
      <c r="B512" s="248" t="s">
        <v>1344</v>
      </c>
      <c r="C512" s="248" t="s">
        <v>1343</v>
      </c>
      <c r="D512" s="217">
        <v>116</v>
      </c>
      <c r="E512" s="217">
        <v>174</v>
      </c>
      <c r="F512" s="237">
        <v>150</v>
      </c>
    </row>
    <row r="513" spans="2:6" ht="15">
      <c r="B513" s="248" t="s">
        <v>1181</v>
      </c>
      <c r="C513" s="248" t="s">
        <v>1180</v>
      </c>
      <c r="D513" s="217">
        <v>299</v>
      </c>
      <c r="E513" s="217">
        <v>452</v>
      </c>
      <c r="F513" s="237">
        <v>151.1705685618729</v>
      </c>
    </row>
    <row r="514" spans="2:6" ht="15">
      <c r="B514" s="248" t="s">
        <v>1868</v>
      </c>
      <c r="C514" s="248" t="s">
        <v>1867</v>
      </c>
      <c r="D514" s="217">
        <v>41</v>
      </c>
      <c r="E514" s="217">
        <v>62</v>
      </c>
      <c r="F514" s="237">
        <v>151.21951219512195</v>
      </c>
    </row>
    <row r="515" spans="2:6" ht="15">
      <c r="B515" s="248" t="s">
        <v>1605</v>
      </c>
      <c r="C515" s="248" t="s">
        <v>1604</v>
      </c>
      <c r="D515" s="217">
        <v>187</v>
      </c>
      <c r="E515" s="217">
        <v>283</v>
      </c>
      <c r="F515" s="237">
        <v>151.33689839572193</v>
      </c>
    </row>
    <row r="516" spans="2:6" ht="15">
      <c r="B516" s="248" t="s">
        <v>1474</v>
      </c>
      <c r="C516" s="248" t="s">
        <v>1473</v>
      </c>
      <c r="D516" s="217">
        <v>158</v>
      </c>
      <c r="E516" s="217">
        <v>241</v>
      </c>
      <c r="F516" s="237">
        <v>152.53164556962025</v>
      </c>
    </row>
    <row r="517" spans="2:6" ht="15">
      <c r="B517" s="248" t="s">
        <v>1573</v>
      </c>
      <c r="C517" s="248" t="s">
        <v>1572</v>
      </c>
      <c r="D517" s="217">
        <v>123</v>
      </c>
      <c r="E517" s="217">
        <v>189</v>
      </c>
      <c r="F517" s="237">
        <v>153.65853658536585</v>
      </c>
    </row>
    <row r="518" spans="2:6" ht="15">
      <c r="B518" s="248" t="s">
        <v>1114</v>
      </c>
      <c r="C518" s="248" t="s">
        <v>1113</v>
      </c>
      <c r="D518" s="217">
        <v>318</v>
      </c>
      <c r="E518" s="217">
        <v>490</v>
      </c>
      <c r="F518" s="237">
        <v>154.08805031446542</v>
      </c>
    </row>
    <row r="519" spans="2:6" ht="15">
      <c r="B519" s="248" t="s">
        <v>1736</v>
      </c>
      <c r="C519" s="248" t="s">
        <v>1735</v>
      </c>
      <c r="D519" s="217">
        <v>107</v>
      </c>
      <c r="E519" s="217">
        <v>165</v>
      </c>
      <c r="F519" s="237">
        <v>154.20560747663552</v>
      </c>
    </row>
    <row r="520" spans="2:6" ht="15">
      <c r="B520" s="248" t="s">
        <v>1626</v>
      </c>
      <c r="C520" s="248" t="s">
        <v>1625</v>
      </c>
      <c r="D520" s="217">
        <v>68</v>
      </c>
      <c r="E520" s="217">
        <v>105</v>
      </c>
      <c r="F520" s="237">
        <v>154.41176470588235</v>
      </c>
    </row>
    <row r="521" spans="2:6" ht="15">
      <c r="B521" s="248" t="s">
        <v>940</v>
      </c>
      <c r="C521" s="248" t="s">
        <v>939</v>
      </c>
      <c r="D521" s="217">
        <v>338</v>
      </c>
      <c r="E521" s="217">
        <v>522</v>
      </c>
      <c r="F521" s="237">
        <v>154.4378698224852</v>
      </c>
    </row>
    <row r="522" spans="2:6" ht="15">
      <c r="B522" s="248" t="s">
        <v>1744</v>
      </c>
      <c r="C522" s="248" t="s">
        <v>1743</v>
      </c>
      <c r="D522" s="217">
        <v>123</v>
      </c>
      <c r="E522" s="217">
        <v>190</v>
      </c>
      <c r="F522" s="237">
        <v>154.47154471544715</v>
      </c>
    </row>
    <row r="523" spans="2:6" ht="15">
      <c r="B523" s="248" t="s">
        <v>1982</v>
      </c>
      <c r="C523" s="248" t="s">
        <v>1981</v>
      </c>
      <c r="D523" s="217">
        <v>33</v>
      </c>
      <c r="E523" s="217">
        <v>51</v>
      </c>
      <c r="F523" s="237">
        <v>154.54545454545453</v>
      </c>
    </row>
    <row r="524" spans="2:6" ht="15">
      <c r="B524" s="248" t="s">
        <v>862</v>
      </c>
      <c r="C524" s="248" t="s">
        <v>861</v>
      </c>
      <c r="D524" s="217">
        <v>858</v>
      </c>
      <c r="E524" s="217">
        <v>1329</v>
      </c>
      <c r="F524" s="237">
        <v>154.8951048951049</v>
      </c>
    </row>
    <row r="525" spans="2:6" ht="15">
      <c r="B525" s="248" t="s">
        <v>818</v>
      </c>
      <c r="C525" s="248" t="s">
        <v>817</v>
      </c>
      <c r="D525" s="217">
        <v>2841</v>
      </c>
      <c r="E525" s="217">
        <v>4410</v>
      </c>
      <c r="F525" s="237">
        <v>155.22703273495247</v>
      </c>
    </row>
    <row r="526" spans="2:6" ht="15">
      <c r="B526" s="248" t="s">
        <v>1010</v>
      </c>
      <c r="C526" s="248" t="s">
        <v>1009</v>
      </c>
      <c r="D526" s="217">
        <v>292</v>
      </c>
      <c r="E526" s="217">
        <v>458</v>
      </c>
      <c r="F526" s="237">
        <v>156.84931506849315</v>
      </c>
    </row>
    <row r="527" spans="2:6" ht="15">
      <c r="B527" s="248" t="s">
        <v>1197</v>
      </c>
      <c r="C527" s="248" t="s">
        <v>1196</v>
      </c>
      <c r="D527" s="217">
        <v>272</v>
      </c>
      <c r="E527" s="217">
        <v>428</v>
      </c>
      <c r="F527" s="237">
        <v>157.35294117647058</v>
      </c>
    </row>
    <row r="528" spans="2:6" ht="15">
      <c r="B528" s="248" t="s">
        <v>1714</v>
      </c>
      <c r="C528" s="248" t="s">
        <v>1713</v>
      </c>
      <c r="D528" s="217">
        <v>66</v>
      </c>
      <c r="E528" s="217">
        <v>104</v>
      </c>
      <c r="F528" s="237">
        <v>157.57575757575756</v>
      </c>
    </row>
    <row r="529" spans="2:6" ht="15">
      <c r="B529" s="248" t="s">
        <v>1652</v>
      </c>
      <c r="C529" s="248" t="s">
        <v>1651</v>
      </c>
      <c r="D529" s="217">
        <v>85</v>
      </c>
      <c r="E529" s="217">
        <v>134</v>
      </c>
      <c r="F529" s="237">
        <v>157.64705882352942</v>
      </c>
    </row>
    <row r="530" spans="2:6" ht="15">
      <c r="B530" s="248" t="s">
        <v>1252</v>
      </c>
      <c r="C530" s="248" t="s">
        <v>1251</v>
      </c>
      <c r="D530" s="217">
        <v>134</v>
      </c>
      <c r="E530" s="217">
        <v>212</v>
      </c>
      <c r="F530" s="237">
        <v>158.2089552238806</v>
      </c>
    </row>
    <row r="531" spans="2:6" ht="15">
      <c r="B531" s="248" t="s">
        <v>1076</v>
      </c>
      <c r="C531" s="248" t="s">
        <v>1075</v>
      </c>
      <c r="D531" s="217">
        <v>265</v>
      </c>
      <c r="E531" s="217">
        <v>420</v>
      </c>
      <c r="F531" s="237">
        <v>158.49056603773585</v>
      </c>
    </row>
    <row r="532" spans="2:6" ht="15">
      <c r="B532" s="248" t="s">
        <v>1537</v>
      </c>
      <c r="C532" s="248" t="s">
        <v>1536</v>
      </c>
      <c r="D532" s="217">
        <v>109</v>
      </c>
      <c r="E532" s="217">
        <v>173</v>
      </c>
      <c r="F532" s="237">
        <v>158.71559633027522</v>
      </c>
    </row>
    <row r="533" spans="2:6" ht="15">
      <c r="B533" s="248" t="s">
        <v>890</v>
      </c>
      <c r="C533" s="248" t="s">
        <v>889</v>
      </c>
      <c r="D533" s="217">
        <v>755</v>
      </c>
      <c r="E533" s="217">
        <v>1199</v>
      </c>
      <c r="F533" s="237">
        <v>158.80794701986756</v>
      </c>
    </row>
    <row r="534" spans="2:6" ht="15">
      <c r="B534" s="248" t="s">
        <v>1044</v>
      </c>
      <c r="C534" s="248" t="s">
        <v>1043</v>
      </c>
      <c r="D534" s="217">
        <v>353</v>
      </c>
      <c r="E534" s="217">
        <v>561</v>
      </c>
      <c r="F534" s="237">
        <v>158.92351274787535</v>
      </c>
    </row>
    <row r="535" spans="2:6" ht="15">
      <c r="B535" s="248" t="s">
        <v>1772</v>
      </c>
      <c r="C535" s="248" t="s">
        <v>1771</v>
      </c>
      <c r="D535" s="217">
        <v>110</v>
      </c>
      <c r="E535" s="217">
        <v>175</v>
      </c>
      <c r="F535" s="237">
        <v>159.0909090909091</v>
      </c>
    </row>
    <row r="536" spans="2:6" ht="15">
      <c r="B536" s="248" t="s">
        <v>1110</v>
      </c>
      <c r="C536" s="248" t="s">
        <v>1109</v>
      </c>
      <c r="D536" s="217">
        <v>423</v>
      </c>
      <c r="E536" s="217">
        <v>674</v>
      </c>
      <c r="F536" s="237">
        <v>159.33806146572104</v>
      </c>
    </row>
    <row r="537" spans="2:6" ht="15">
      <c r="B537" s="248" t="s">
        <v>1802</v>
      </c>
      <c r="C537" s="248" t="s">
        <v>1801</v>
      </c>
      <c r="D537" s="217">
        <v>123</v>
      </c>
      <c r="E537" s="217">
        <v>197</v>
      </c>
      <c r="F537" s="237">
        <v>160.16260162601625</v>
      </c>
    </row>
    <row r="538" spans="2:6" ht="15">
      <c r="B538" s="248" t="s">
        <v>974</v>
      </c>
      <c r="C538" s="248" t="s">
        <v>973</v>
      </c>
      <c r="D538" s="217">
        <v>434</v>
      </c>
      <c r="E538" s="217">
        <v>706</v>
      </c>
      <c r="F538" s="237">
        <v>162.67281105990784</v>
      </c>
    </row>
    <row r="539" spans="2:6" ht="15">
      <c r="B539" s="248" t="s">
        <v>1710</v>
      </c>
      <c r="C539" s="248" t="s">
        <v>1709</v>
      </c>
      <c r="D539" s="217">
        <v>69</v>
      </c>
      <c r="E539" s="217">
        <v>113</v>
      </c>
      <c r="F539" s="237">
        <v>163.768115942029</v>
      </c>
    </row>
    <row r="540" spans="2:6" ht="15">
      <c r="B540" s="248" t="s">
        <v>1764</v>
      </c>
      <c r="C540" s="248" t="s">
        <v>1763</v>
      </c>
      <c r="D540" s="217">
        <v>50</v>
      </c>
      <c r="E540" s="217">
        <v>82</v>
      </c>
      <c r="F540" s="237">
        <v>164</v>
      </c>
    </row>
    <row r="541" spans="2:6" ht="15">
      <c r="B541" s="248" t="s">
        <v>1312</v>
      </c>
      <c r="C541" s="248" t="s">
        <v>1311</v>
      </c>
      <c r="D541" s="217">
        <v>264</v>
      </c>
      <c r="E541" s="217">
        <v>435</v>
      </c>
      <c r="F541" s="237">
        <v>164.77272727272728</v>
      </c>
    </row>
    <row r="542" spans="2:6" ht="15">
      <c r="B542" s="248" t="s">
        <v>1734</v>
      </c>
      <c r="C542" s="248" t="s">
        <v>1733</v>
      </c>
      <c r="D542" s="217">
        <v>102</v>
      </c>
      <c r="E542" s="217">
        <v>169</v>
      </c>
      <c r="F542" s="237">
        <v>165.68627450980392</v>
      </c>
    </row>
    <row r="543" spans="2:6" ht="15">
      <c r="B543" s="248" t="s">
        <v>1288</v>
      </c>
      <c r="C543" s="248" t="s">
        <v>1287</v>
      </c>
      <c r="D543" s="217">
        <v>253</v>
      </c>
      <c r="E543" s="217">
        <v>420</v>
      </c>
      <c r="F543" s="237">
        <v>166.0079051383399</v>
      </c>
    </row>
    <row r="544" spans="2:6" ht="15">
      <c r="B544" s="248" t="s">
        <v>1694</v>
      </c>
      <c r="C544" s="248" t="s">
        <v>1693</v>
      </c>
      <c r="D544" s="217">
        <v>84</v>
      </c>
      <c r="E544" s="217">
        <v>141</v>
      </c>
      <c r="F544" s="237">
        <v>167.85714285714286</v>
      </c>
    </row>
    <row r="545" spans="2:6" ht="15">
      <c r="B545" s="248" t="s">
        <v>1032</v>
      </c>
      <c r="C545" s="248" t="s">
        <v>1031</v>
      </c>
      <c r="D545" s="217">
        <v>325</v>
      </c>
      <c r="E545" s="217">
        <v>546</v>
      </c>
      <c r="F545" s="237">
        <v>168</v>
      </c>
    </row>
    <row r="546" spans="2:6" ht="15">
      <c r="B546" s="248" t="s">
        <v>1589</v>
      </c>
      <c r="C546" s="248" t="s">
        <v>1588</v>
      </c>
      <c r="D546" s="217">
        <v>113</v>
      </c>
      <c r="E546" s="217">
        <v>192</v>
      </c>
      <c r="F546" s="237">
        <v>169.91150442477877</v>
      </c>
    </row>
    <row r="547" spans="2:6" ht="15">
      <c r="B547" s="248" t="s">
        <v>1012</v>
      </c>
      <c r="C547" s="248" t="s">
        <v>1011</v>
      </c>
      <c r="D547" s="217">
        <v>366</v>
      </c>
      <c r="E547" s="217">
        <v>624</v>
      </c>
      <c r="F547" s="237">
        <v>170.49180327868854</v>
      </c>
    </row>
    <row r="548" spans="2:6" ht="15">
      <c r="B548" s="248" t="s">
        <v>1300</v>
      </c>
      <c r="C548" s="248" t="s">
        <v>1299</v>
      </c>
      <c r="D548" s="217">
        <v>209</v>
      </c>
      <c r="E548" s="217">
        <v>357</v>
      </c>
      <c r="F548" s="237">
        <v>170.8133971291866</v>
      </c>
    </row>
    <row r="549" spans="2:6" ht="15">
      <c r="B549" s="248" t="s">
        <v>1128</v>
      </c>
      <c r="C549" s="248" t="s">
        <v>1127</v>
      </c>
      <c r="D549" s="217">
        <v>279</v>
      </c>
      <c r="E549" s="217">
        <v>478</v>
      </c>
      <c r="F549" s="237">
        <v>171.32616487455198</v>
      </c>
    </row>
    <row r="550" spans="2:6" ht="15">
      <c r="B550" s="248" t="s">
        <v>900</v>
      </c>
      <c r="C550" s="248" t="s">
        <v>899</v>
      </c>
      <c r="D550" s="217">
        <v>548</v>
      </c>
      <c r="E550" s="217">
        <v>939</v>
      </c>
      <c r="F550" s="237">
        <v>171.35036496350364</v>
      </c>
    </row>
    <row r="551" spans="2:6" ht="15">
      <c r="B551" s="248" t="s">
        <v>1712</v>
      </c>
      <c r="C551" s="248" t="s">
        <v>1711</v>
      </c>
      <c r="D551" s="217">
        <v>74</v>
      </c>
      <c r="E551" s="217">
        <v>127</v>
      </c>
      <c r="F551" s="237">
        <v>171.6216216216216</v>
      </c>
    </row>
    <row r="552" spans="2:6" ht="15">
      <c r="B552" s="248" t="s">
        <v>1972</v>
      </c>
      <c r="C552" s="248" t="s">
        <v>1971</v>
      </c>
      <c r="D552" s="217">
        <v>25</v>
      </c>
      <c r="E552" s="217">
        <v>43</v>
      </c>
      <c r="F552" s="237">
        <v>172</v>
      </c>
    </row>
    <row r="553" spans="2:6" ht="15">
      <c r="B553" s="248" t="s">
        <v>1340</v>
      </c>
      <c r="C553" s="248" t="s">
        <v>1339</v>
      </c>
      <c r="D553" s="217">
        <v>108</v>
      </c>
      <c r="E553" s="217">
        <v>188</v>
      </c>
      <c r="F553" s="237">
        <v>174.07407407407408</v>
      </c>
    </row>
    <row r="554" spans="2:6" ht="15">
      <c r="B554" s="248" t="s">
        <v>838</v>
      </c>
      <c r="C554" s="248" t="s">
        <v>837</v>
      </c>
      <c r="D554" s="217">
        <v>1992</v>
      </c>
      <c r="E554" s="217">
        <v>3476</v>
      </c>
      <c r="F554" s="237">
        <v>174.49799196787149</v>
      </c>
    </row>
    <row r="555" spans="2:6" ht="15">
      <c r="B555" s="248" t="s">
        <v>1543</v>
      </c>
      <c r="C555" s="248" t="s">
        <v>1542</v>
      </c>
      <c r="D555" s="217">
        <v>130</v>
      </c>
      <c r="E555" s="217">
        <v>227</v>
      </c>
      <c r="F555" s="237">
        <v>174.6153846153846</v>
      </c>
    </row>
    <row r="556" spans="2:6" ht="15">
      <c r="B556" s="248" t="s">
        <v>1342</v>
      </c>
      <c r="C556" s="248" t="s">
        <v>1341</v>
      </c>
      <c r="D556" s="217">
        <v>53</v>
      </c>
      <c r="E556" s="217">
        <v>93</v>
      </c>
      <c r="F556" s="237">
        <v>175.47169811320754</v>
      </c>
    </row>
    <row r="557" spans="2:6" ht="15">
      <c r="B557" s="248" t="s">
        <v>1006</v>
      </c>
      <c r="C557" s="248" t="s">
        <v>1005</v>
      </c>
      <c r="D557" s="217">
        <v>383</v>
      </c>
      <c r="E557" s="217">
        <v>673</v>
      </c>
      <c r="F557" s="237">
        <v>175.71801566579634</v>
      </c>
    </row>
    <row r="558" spans="2:6" ht="15">
      <c r="B558" s="248" t="s">
        <v>1286</v>
      </c>
      <c r="C558" s="248" t="s">
        <v>1285</v>
      </c>
      <c r="D558" s="217">
        <v>121</v>
      </c>
      <c r="E558" s="217">
        <v>216</v>
      </c>
      <c r="F558" s="237">
        <v>178.51239669421489</v>
      </c>
    </row>
    <row r="559" spans="2:6" ht="15">
      <c r="B559" s="248" t="s">
        <v>1838</v>
      </c>
      <c r="C559" s="248" t="s">
        <v>1837</v>
      </c>
      <c r="D559" s="217">
        <v>80</v>
      </c>
      <c r="E559" s="217">
        <v>143</v>
      </c>
      <c r="F559" s="237">
        <v>178.75</v>
      </c>
    </row>
    <row r="560" spans="2:6" ht="15">
      <c r="B560" s="248" t="s">
        <v>928</v>
      </c>
      <c r="C560" s="248" t="s">
        <v>927</v>
      </c>
      <c r="D560" s="217">
        <v>590</v>
      </c>
      <c r="E560" s="217">
        <v>1055</v>
      </c>
      <c r="F560" s="237">
        <v>178.8135593220339</v>
      </c>
    </row>
    <row r="561" spans="2:6" ht="15">
      <c r="B561" s="248" t="s">
        <v>1726</v>
      </c>
      <c r="C561" s="248" t="s">
        <v>1725</v>
      </c>
      <c r="D561" s="217">
        <v>153</v>
      </c>
      <c r="E561" s="217">
        <v>280</v>
      </c>
      <c r="F561" s="237">
        <v>183.00653594771242</v>
      </c>
    </row>
    <row r="562" spans="2:6" ht="15">
      <c r="B562" s="248" t="s">
        <v>976</v>
      </c>
      <c r="C562" s="248" t="s">
        <v>975</v>
      </c>
      <c r="D562" s="217">
        <v>609</v>
      </c>
      <c r="E562" s="217">
        <v>1127</v>
      </c>
      <c r="F562" s="237">
        <v>185.05747126436782</v>
      </c>
    </row>
    <row r="563" spans="2:6" ht="15">
      <c r="B563" s="248" t="s">
        <v>956</v>
      </c>
      <c r="C563" s="248" t="s">
        <v>955</v>
      </c>
      <c r="D563" s="217">
        <v>422</v>
      </c>
      <c r="E563" s="217">
        <v>789</v>
      </c>
      <c r="F563" s="237">
        <v>186.96682464454977</v>
      </c>
    </row>
    <row r="564" spans="2:6" ht="15">
      <c r="B564" s="248" t="s">
        <v>1068</v>
      </c>
      <c r="C564" s="248" t="s">
        <v>1067</v>
      </c>
      <c r="D564" s="217">
        <v>333</v>
      </c>
      <c r="E564" s="217">
        <v>627</v>
      </c>
      <c r="F564" s="237">
        <v>188.2882882882883</v>
      </c>
    </row>
    <row r="565" spans="2:6" ht="15">
      <c r="B565" s="248" t="s">
        <v>1508</v>
      </c>
      <c r="C565" s="248" t="s">
        <v>1507</v>
      </c>
      <c r="D565" s="217">
        <v>116</v>
      </c>
      <c r="E565" s="217">
        <v>219</v>
      </c>
      <c r="F565" s="237">
        <v>188.79310344827587</v>
      </c>
    </row>
    <row r="566" spans="2:6" ht="15">
      <c r="B566" s="248" t="s">
        <v>1617</v>
      </c>
      <c r="C566" s="248" t="s">
        <v>1616</v>
      </c>
      <c r="D566" s="217">
        <v>86</v>
      </c>
      <c r="E566" s="217">
        <v>164</v>
      </c>
      <c r="F566" s="237">
        <v>190.69767441860466</v>
      </c>
    </row>
    <row r="567" spans="2:6" ht="15">
      <c r="B567" s="248" t="s">
        <v>1042</v>
      </c>
      <c r="C567" s="248" t="s">
        <v>1041</v>
      </c>
      <c r="D567" s="217">
        <v>405</v>
      </c>
      <c r="E567" s="217">
        <v>773</v>
      </c>
      <c r="F567" s="237">
        <v>190.8641975308642</v>
      </c>
    </row>
    <row r="568" spans="2:6" ht="15">
      <c r="B568" s="248" t="s">
        <v>906</v>
      </c>
      <c r="C568" s="248" t="s">
        <v>905</v>
      </c>
      <c r="D568" s="217">
        <v>422</v>
      </c>
      <c r="E568" s="217">
        <v>809</v>
      </c>
      <c r="F568" s="237">
        <v>191.70616113744074</v>
      </c>
    </row>
    <row r="569" spans="2:6" ht="15">
      <c r="B569" s="248" t="s">
        <v>1217</v>
      </c>
      <c r="C569" s="248" t="s">
        <v>1216</v>
      </c>
      <c r="D569" s="217">
        <v>232</v>
      </c>
      <c r="E569" s="217">
        <v>455</v>
      </c>
      <c r="F569" s="237">
        <v>196.1206896551724</v>
      </c>
    </row>
    <row r="570" spans="2:6" ht="15">
      <c r="B570" s="248" t="s">
        <v>1892</v>
      </c>
      <c r="C570" s="248" t="s">
        <v>1891</v>
      </c>
      <c r="D570" s="217">
        <v>33</v>
      </c>
      <c r="E570" s="217">
        <v>65</v>
      </c>
      <c r="F570" s="237">
        <v>196.96969696969697</v>
      </c>
    </row>
    <row r="571" spans="2:6" ht="15">
      <c r="B571" s="248" t="s">
        <v>1282</v>
      </c>
      <c r="C571" s="248" t="s">
        <v>1281</v>
      </c>
      <c r="D571" s="217">
        <v>161</v>
      </c>
      <c r="E571" s="217">
        <v>318</v>
      </c>
      <c r="F571" s="237">
        <v>197.51552795031057</v>
      </c>
    </row>
    <row r="572" spans="2:6" ht="15">
      <c r="B572" s="248" t="s">
        <v>1974</v>
      </c>
      <c r="C572" s="248" t="s">
        <v>1973</v>
      </c>
      <c r="D572" s="217">
        <v>10</v>
      </c>
      <c r="E572" s="217">
        <v>20</v>
      </c>
      <c r="F572" s="237">
        <v>200</v>
      </c>
    </row>
    <row r="573" spans="2:6" ht="15">
      <c r="B573" s="248" t="s">
        <v>1332</v>
      </c>
      <c r="C573" s="248" t="s">
        <v>1331</v>
      </c>
      <c r="D573" s="217">
        <v>159</v>
      </c>
      <c r="E573" s="217">
        <v>324</v>
      </c>
      <c r="F573" s="237">
        <v>203.77358490566039</v>
      </c>
    </row>
    <row r="574" spans="2:6" ht="15">
      <c r="B574" s="248" t="s">
        <v>1770</v>
      </c>
      <c r="C574" s="248" t="s">
        <v>1769</v>
      </c>
      <c r="D574" s="217">
        <v>94</v>
      </c>
      <c r="E574" s="217">
        <v>192</v>
      </c>
      <c r="F574" s="237">
        <v>204.25531914893617</v>
      </c>
    </row>
    <row r="575" spans="2:6" ht="15">
      <c r="B575" s="248" t="s">
        <v>944</v>
      </c>
      <c r="C575" s="248" t="s">
        <v>943</v>
      </c>
      <c r="D575" s="217">
        <v>307</v>
      </c>
      <c r="E575" s="217">
        <v>646</v>
      </c>
      <c r="F575" s="237">
        <v>210.42345276872965</v>
      </c>
    </row>
    <row r="576" spans="2:6" ht="15">
      <c r="B576" s="248" t="s">
        <v>1116</v>
      </c>
      <c r="C576" s="248" t="s">
        <v>1115</v>
      </c>
      <c r="D576" s="217">
        <v>356</v>
      </c>
      <c r="E576" s="217">
        <v>752</v>
      </c>
      <c r="F576" s="237">
        <v>211.23595505617976</v>
      </c>
    </row>
    <row r="577" spans="2:6" ht="15">
      <c r="B577" s="248" t="s">
        <v>1656</v>
      </c>
      <c r="C577" s="248" t="s">
        <v>1655</v>
      </c>
      <c r="D577" s="217">
        <v>88</v>
      </c>
      <c r="E577" s="217">
        <v>186</v>
      </c>
      <c r="F577" s="237">
        <v>211.36363636363637</v>
      </c>
    </row>
    <row r="578" spans="2:6" ht="15">
      <c r="B578" s="248" t="s">
        <v>1104</v>
      </c>
      <c r="C578" s="248" t="s">
        <v>1103</v>
      </c>
      <c r="D578" s="217">
        <v>230</v>
      </c>
      <c r="E578" s="217">
        <v>493</v>
      </c>
      <c r="F578" s="237">
        <v>214.34782608695653</v>
      </c>
    </row>
    <row r="579" spans="2:6" ht="15">
      <c r="B579" s="248" t="s">
        <v>1410</v>
      </c>
      <c r="C579" s="248" t="s">
        <v>1409</v>
      </c>
      <c r="D579" s="217">
        <v>150</v>
      </c>
      <c r="E579" s="217">
        <v>323</v>
      </c>
      <c r="F579" s="237">
        <v>215.33333333333334</v>
      </c>
    </row>
    <row r="580" spans="2:6" ht="15">
      <c r="B580" s="248" t="s">
        <v>1615</v>
      </c>
      <c r="C580" s="248" t="s">
        <v>1614</v>
      </c>
      <c r="D580" s="217">
        <v>61</v>
      </c>
      <c r="E580" s="217">
        <v>132</v>
      </c>
      <c r="F580" s="237">
        <v>216.39344262295083</v>
      </c>
    </row>
    <row r="581" spans="2:6" ht="15">
      <c r="B581" s="248" t="s">
        <v>1504</v>
      </c>
      <c r="C581" s="248" t="s">
        <v>1503</v>
      </c>
      <c r="D581" s="217">
        <v>143</v>
      </c>
      <c r="E581" s="217">
        <v>311</v>
      </c>
      <c r="F581" s="237">
        <v>217.4825174825175</v>
      </c>
    </row>
    <row r="582" spans="2:6" ht="15">
      <c r="B582" s="248" t="s">
        <v>1326</v>
      </c>
      <c r="C582" s="248" t="s">
        <v>1325</v>
      </c>
      <c r="D582" s="217">
        <v>105</v>
      </c>
      <c r="E582" s="217">
        <v>235</v>
      </c>
      <c r="F582" s="237">
        <v>223.8095238095238</v>
      </c>
    </row>
    <row r="583" spans="2:6" ht="15">
      <c r="B583" s="248" t="s">
        <v>1862</v>
      </c>
      <c r="C583" s="248" t="s">
        <v>1861</v>
      </c>
      <c r="D583" s="217">
        <v>35</v>
      </c>
      <c r="E583" s="217">
        <v>79</v>
      </c>
      <c r="F583" s="237">
        <v>225.71428571428572</v>
      </c>
    </row>
    <row r="584" spans="2:6" ht="15">
      <c r="B584" s="248" t="s">
        <v>1490</v>
      </c>
      <c r="C584" s="248" t="s">
        <v>1489</v>
      </c>
      <c r="D584" s="217">
        <v>119</v>
      </c>
      <c r="E584" s="217">
        <v>271</v>
      </c>
      <c r="F584" s="237">
        <v>227.7310924369748</v>
      </c>
    </row>
    <row r="585" spans="2:6" ht="15">
      <c r="B585" s="248" t="s">
        <v>1150</v>
      </c>
      <c r="C585" s="248" t="s">
        <v>1149</v>
      </c>
      <c r="D585" s="217">
        <v>316</v>
      </c>
      <c r="E585" s="217">
        <v>721</v>
      </c>
      <c r="F585" s="237">
        <v>228.16455696202533</v>
      </c>
    </row>
    <row r="586" spans="2:6" ht="15">
      <c r="B586" s="248" t="s">
        <v>1716</v>
      </c>
      <c r="C586" s="248" t="s">
        <v>1715</v>
      </c>
      <c r="D586" s="217">
        <v>69</v>
      </c>
      <c r="E586" s="217">
        <v>158</v>
      </c>
      <c r="F586" s="237">
        <v>228.9855072463768</v>
      </c>
    </row>
    <row r="587" spans="2:6" ht="15">
      <c r="B587" s="248" t="s">
        <v>1812</v>
      </c>
      <c r="C587" s="248" t="s">
        <v>1811</v>
      </c>
      <c r="D587" s="217">
        <v>43</v>
      </c>
      <c r="E587" s="217">
        <v>99</v>
      </c>
      <c r="F587" s="237">
        <v>230.2325581395349</v>
      </c>
    </row>
    <row r="588" spans="2:6" ht="15">
      <c r="B588" s="248" t="s">
        <v>1597</v>
      </c>
      <c r="C588" s="248" t="s">
        <v>1596</v>
      </c>
      <c r="D588" s="217">
        <v>62</v>
      </c>
      <c r="E588" s="217">
        <v>146</v>
      </c>
      <c r="F588" s="237">
        <v>235.48387096774192</v>
      </c>
    </row>
    <row r="589" spans="2:6" ht="15">
      <c r="B589" s="248" t="s">
        <v>1280</v>
      </c>
      <c r="C589" s="248" t="s">
        <v>1279</v>
      </c>
      <c r="D589" s="217">
        <v>142</v>
      </c>
      <c r="E589" s="217">
        <v>339</v>
      </c>
      <c r="F589" s="237">
        <v>238.73239436619718</v>
      </c>
    </row>
    <row r="590" spans="2:6" ht="15">
      <c r="B590" s="248" t="s">
        <v>1306</v>
      </c>
      <c r="C590" s="248" t="s">
        <v>1305</v>
      </c>
      <c r="D590" s="217">
        <v>192</v>
      </c>
      <c r="E590" s="217">
        <v>465</v>
      </c>
      <c r="F590" s="237">
        <v>242.1875</v>
      </c>
    </row>
    <row r="591" spans="2:6" ht="15">
      <c r="B591" s="248" t="s">
        <v>1595</v>
      </c>
      <c r="C591" s="248" t="s">
        <v>1594</v>
      </c>
      <c r="D591" s="217">
        <v>140</v>
      </c>
      <c r="E591" s="217">
        <v>352</v>
      </c>
      <c r="F591" s="237">
        <v>251.42857142857142</v>
      </c>
    </row>
    <row r="592" spans="2:6" ht="15">
      <c r="B592" s="248" t="s">
        <v>878</v>
      </c>
      <c r="C592" s="248" t="s">
        <v>877</v>
      </c>
      <c r="D592" s="217">
        <v>600</v>
      </c>
      <c r="E592" s="217">
        <v>1516</v>
      </c>
      <c r="F592" s="237">
        <v>252.66666666666666</v>
      </c>
    </row>
    <row r="593" spans="2:6" ht="15">
      <c r="B593" s="248" t="s">
        <v>1822</v>
      </c>
      <c r="C593" s="248" t="s">
        <v>1821</v>
      </c>
      <c r="D593" s="217">
        <v>46</v>
      </c>
      <c r="E593" s="217">
        <v>118</v>
      </c>
      <c r="F593" s="237">
        <v>256.5217391304348</v>
      </c>
    </row>
    <row r="594" spans="2:6" ht="15">
      <c r="B594" s="248" t="s">
        <v>1046</v>
      </c>
      <c r="C594" s="248" t="s">
        <v>1045</v>
      </c>
      <c r="D594" s="217">
        <v>112</v>
      </c>
      <c r="E594" s="217">
        <v>293</v>
      </c>
      <c r="F594" s="237">
        <v>261.60714285714283</v>
      </c>
    </row>
    <row r="595" spans="2:6" ht="15">
      <c r="B595" s="248" t="s">
        <v>1581</v>
      </c>
      <c r="C595" s="248" t="s">
        <v>1580</v>
      </c>
      <c r="D595" s="217">
        <v>72</v>
      </c>
      <c r="E595" s="217">
        <v>191</v>
      </c>
      <c r="F595" s="237">
        <v>265.27777777777777</v>
      </c>
    </row>
    <row r="596" spans="2:6" ht="15">
      <c r="B596" s="248" t="s">
        <v>1022</v>
      </c>
      <c r="C596" s="248" t="s">
        <v>1021</v>
      </c>
      <c r="D596" s="217">
        <v>204</v>
      </c>
      <c r="E596" s="217">
        <v>549</v>
      </c>
      <c r="F596" s="237">
        <v>269.11764705882354</v>
      </c>
    </row>
    <row r="597" spans="2:6" ht="15">
      <c r="B597" s="248" t="s">
        <v>1583</v>
      </c>
      <c r="C597" s="248" t="s">
        <v>1582</v>
      </c>
      <c r="D597" s="217">
        <v>53</v>
      </c>
      <c r="E597" s="217">
        <v>143</v>
      </c>
      <c r="F597" s="237">
        <v>269.811320754717</v>
      </c>
    </row>
    <row r="598" spans="2:6" ht="15">
      <c r="B598" s="248" t="s">
        <v>1824</v>
      </c>
      <c r="C598" s="248" t="s">
        <v>1823</v>
      </c>
      <c r="D598" s="217">
        <v>81</v>
      </c>
      <c r="E598" s="217">
        <v>219</v>
      </c>
      <c r="F598" s="237">
        <v>270.3703703703704</v>
      </c>
    </row>
    <row r="599" spans="2:6" ht="15">
      <c r="B599" s="248" t="s">
        <v>1650</v>
      </c>
      <c r="C599" s="248" t="s">
        <v>1649</v>
      </c>
      <c r="D599" s="217">
        <v>45</v>
      </c>
      <c r="E599" s="217">
        <v>123</v>
      </c>
      <c r="F599" s="237">
        <v>273.3333333333333</v>
      </c>
    </row>
    <row r="600" spans="2:6" ht="15">
      <c r="B600" s="248" t="s">
        <v>1730</v>
      </c>
      <c r="C600" s="248" t="s">
        <v>1729</v>
      </c>
      <c r="D600" s="217">
        <v>93</v>
      </c>
      <c r="E600" s="217">
        <v>257</v>
      </c>
      <c r="F600" s="237">
        <v>276.3440860215054</v>
      </c>
    </row>
    <row r="601" spans="2:6" ht="15">
      <c r="B601" s="248" t="s">
        <v>1161</v>
      </c>
      <c r="C601" s="248" t="s">
        <v>1160</v>
      </c>
      <c r="D601" s="217">
        <v>207</v>
      </c>
      <c r="E601" s="217">
        <v>579</v>
      </c>
      <c r="F601" s="237">
        <v>279.71014492753625</v>
      </c>
    </row>
    <row r="602" spans="2:6" ht="15">
      <c r="B602" s="248" t="s">
        <v>1382</v>
      </c>
      <c r="C602" s="248" t="s">
        <v>1381</v>
      </c>
      <c r="D602" s="217">
        <v>108</v>
      </c>
      <c r="E602" s="217">
        <v>307</v>
      </c>
      <c r="F602" s="237">
        <v>284.25925925925924</v>
      </c>
    </row>
    <row r="603" spans="2:6" ht="15">
      <c r="B603" s="248" t="s">
        <v>1472</v>
      </c>
      <c r="C603" s="248" t="s">
        <v>1471</v>
      </c>
      <c r="D603" s="217">
        <v>67</v>
      </c>
      <c r="E603" s="217">
        <v>191</v>
      </c>
      <c r="F603" s="237">
        <v>285.07462686567163</v>
      </c>
    </row>
    <row r="604" spans="2:6" ht="15">
      <c r="B604" s="248" t="s">
        <v>1940</v>
      </c>
      <c r="C604" s="248" t="s">
        <v>1939</v>
      </c>
      <c r="D604" s="217">
        <v>46</v>
      </c>
      <c r="E604" s="217">
        <v>135</v>
      </c>
      <c r="F604" s="237">
        <v>293.4782608695652</v>
      </c>
    </row>
    <row r="605" spans="2:6" ht="15">
      <c r="B605" s="248" t="s">
        <v>1189</v>
      </c>
      <c r="C605" s="248" t="s">
        <v>1188</v>
      </c>
      <c r="D605" s="217">
        <v>145</v>
      </c>
      <c r="E605" s="217">
        <v>440</v>
      </c>
      <c r="F605" s="237">
        <v>303.44827586206895</v>
      </c>
    </row>
    <row r="606" spans="2:6" ht="15">
      <c r="B606" s="248" t="s">
        <v>1922</v>
      </c>
      <c r="C606" s="248" t="s">
        <v>1921</v>
      </c>
      <c r="D606" s="217">
        <v>26</v>
      </c>
      <c r="E606" s="217">
        <v>79</v>
      </c>
      <c r="F606" s="237">
        <v>303.84615384615387</v>
      </c>
    </row>
    <row r="607" spans="2:6" ht="15">
      <c r="B607" s="248" t="s">
        <v>1215</v>
      </c>
      <c r="C607" s="248" t="s">
        <v>1214</v>
      </c>
      <c r="D607" s="217">
        <v>131</v>
      </c>
      <c r="E607" s="217">
        <v>410</v>
      </c>
      <c r="F607" s="237">
        <v>312.9770992366412</v>
      </c>
    </row>
    <row r="608" spans="2:6" ht="15">
      <c r="B608" s="248" t="s">
        <v>1796</v>
      </c>
      <c r="C608" s="248" t="s">
        <v>1795</v>
      </c>
      <c r="D608" s="217">
        <v>37</v>
      </c>
      <c r="E608" s="217">
        <v>124</v>
      </c>
      <c r="F608" s="237">
        <v>335.13513513513516</v>
      </c>
    </row>
    <row r="609" spans="2:6" ht="15">
      <c r="B609" s="248" t="s">
        <v>1740</v>
      </c>
      <c r="C609" s="248" t="s">
        <v>1739</v>
      </c>
      <c r="D609" s="217">
        <v>31</v>
      </c>
      <c r="E609" s="217">
        <v>112</v>
      </c>
      <c r="F609" s="237">
        <v>361.2903225806452</v>
      </c>
    </row>
    <row r="610" spans="2:6" ht="15">
      <c r="B610" s="248" t="s">
        <v>1354</v>
      </c>
      <c r="C610" s="248" t="s">
        <v>1353</v>
      </c>
      <c r="D610" s="217">
        <v>72</v>
      </c>
      <c r="E610" s="217">
        <v>270</v>
      </c>
      <c r="F610" s="237">
        <v>375</v>
      </c>
    </row>
    <row r="611" spans="2:6" ht="15">
      <c r="B611" s="248" t="s">
        <v>1138</v>
      </c>
      <c r="C611" s="248" t="s">
        <v>1137</v>
      </c>
      <c r="D611" s="217">
        <v>149</v>
      </c>
      <c r="E611" s="217">
        <v>565</v>
      </c>
      <c r="F611" s="237">
        <v>379.19463087248323</v>
      </c>
    </row>
    <row r="612" spans="2:6" ht="15">
      <c r="B612" s="248" t="s">
        <v>1384</v>
      </c>
      <c r="C612" s="248" t="s">
        <v>1383</v>
      </c>
      <c r="D612" s="217">
        <v>57</v>
      </c>
      <c r="E612" s="217">
        <v>220</v>
      </c>
      <c r="F612" s="237">
        <v>385.96491228070175</v>
      </c>
    </row>
    <row r="613" spans="2:6" ht="15">
      <c r="B613" s="248" t="s">
        <v>1512</v>
      </c>
      <c r="C613" s="248" t="s">
        <v>1511</v>
      </c>
      <c r="D613" s="217">
        <v>75</v>
      </c>
      <c r="E613" s="217">
        <v>291</v>
      </c>
      <c r="F613" s="237">
        <v>388</v>
      </c>
    </row>
    <row r="614" spans="2:6" ht="15">
      <c r="B614" s="248" t="s">
        <v>1640</v>
      </c>
      <c r="C614" s="248" t="s">
        <v>1639</v>
      </c>
      <c r="D614" s="217">
        <v>37</v>
      </c>
      <c r="E614" s="217">
        <v>144</v>
      </c>
      <c r="F614" s="237">
        <v>389.18918918918916</v>
      </c>
    </row>
    <row r="615" spans="2:6" ht="15">
      <c r="B615" s="248" t="s">
        <v>1648</v>
      </c>
      <c r="C615" s="248" t="s">
        <v>1647</v>
      </c>
      <c r="D615" s="217">
        <v>58</v>
      </c>
      <c r="E615" s="217">
        <v>227</v>
      </c>
      <c r="F615" s="237">
        <v>391.37931034482756</v>
      </c>
    </row>
    <row r="616" spans="2:6" ht="15">
      <c r="B616" s="248" t="s">
        <v>912</v>
      </c>
      <c r="C616" s="248" t="s">
        <v>911</v>
      </c>
      <c r="D616" s="217">
        <v>253</v>
      </c>
      <c r="E616" s="217">
        <v>994</v>
      </c>
      <c r="F616" s="237">
        <v>392.8853754940711</v>
      </c>
    </row>
    <row r="617" spans="2:6" ht="15">
      <c r="B617" s="248" t="s">
        <v>1296</v>
      </c>
      <c r="C617" s="248" t="s">
        <v>1295</v>
      </c>
      <c r="D617" s="217">
        <v>101</v>
      </c>
      <c r="E617" s="217">
        <v>439</v>
      </c>
      <c r="F617" s="237">
        <v>434.65346534653463</v>
      </c>
    </row>
    <row r="618" spans="2:6" ht="15">
      <c r="B618" s="248" t="s">
        <v>1960</v>
      </c>
      <c r="C618" s="248" t="s">
        <v>1959</v>
      </c>
      <c r="D618" s="217">
        <v>19</v>
      </c>
      <c r="E618" s="217">
        <v>90</v>
      </c>
      <c r="F618" s="237">
        <v>473.6842105263158</v>
      </c>
    </row>
    <row r="619" spans="2:6" ht="15">
      <c r="B619" s="249" t="s">
        <v>1874</v>
      </c>
      <c r="C619" s="249" t="s">
        <v>1873</v>
      </c>
      <c r="D619" s="243">
        <v>15</v>
      </c>
      <c r="E619" s="243">
        <v>82</v>
      </c>
      <c r="F619" s="241">
        <v>546.6666666666666</v>
      </c>
    </row>
    <row r="621" ht="15">
      <c r="B621" s="38"/>
    </row>
    <row r="622" spans="2:3" ht="15">
      <c r="B622" s="38"/>
      <c r="C622" s="38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showGridLines="0" workbookViewId="0" topLeftCell="A1">
      <selection activeCell="S18" sqref="S18"/>
    </sheetView>
  </sheetViews>
  <sheetFormatPr defaultColWidth="9.140625" defaultRowHeight="15"/>
  <cols>
    <col min="1" max="16384" width="9.140625" style="1" customWidth="1"/>
  </cols>
  <sheetData>
    <row r="2" ht="15">
      <c r="B2" s="2" t="s">
        <v>795</v>
      </c>
    </row>
    <row r="3" ht="15">
      <c r="B3" s="1" t="s">
        <v>77</v>
      </c>
    </row>
    <row r="42" ht="15">
      <c r="B42" s="1" t="s">
        <v>52</v>
      </c>
    </row>
    <row r="43" ht="15">
      <c r="B43" s="1" t="s">
        <v>139</v>
      </c>
    </row>
    <row r="44" ht="15">
      <c r="B44" s="35" t="s">
        <v>65</v>
      </c>
    </row>
    <row r="60" ht="15">
      <c r="A60" s="1" t="s">
        <v>147</v>
      </c>
    </row>
    <row r="62" spans="2:15" ht="15">
      <c r="B62" s="1" t="s">
        <v>54</v>
      </c>
      <c r="C62" s="1" t="s">
        <v>55</v>
      </c>
      <c r="D62" s="1" t="s">
        <v>56</v>
      </c>
      <c r="E62" s="1" t="s">
        <v>57</v>
      </c>
      <c r="F62" s="1" t="s">
        <v>146</v>
      </c>
      <c r="G62" s="1" t="s">
        <v>59</v>
      </c>
      <c r="H62" s="1" t="s">
        <v>60</v>
      </c>
      <c r="I62" s="1" t="s">
        <v>61</v>
      </c>
      <c r="J62" s="1" t="s">
        <v>62</v>
      </c>
      <c r="K62" s="1" t="s">
        <v>63</v>
      </c>
      <c r="L62" s="1" t="s">
        <v>64</v>
      </c>
      <c r="O62" s="1" t="s">
        <v>53</v>
      </c>
    </row>
    <row r="63" spans="1:15" ht="15">
      <c r="A63" s="1" t="s">
        <v>2</v>
      </c>
      <c r="B63" s="1">
        <v>887.2</v>
      </c>
      <c r="C63" s="1">
        <v>21435</v>
      </c>
      <c r="D63" s="1">
        <v>18591.6</v>
      </c>
      <c r="E63" s="1">
        <v>7645.1</v>
      </c>
      <c r="F63" s="1">
        <v>23624.1</v>
      </c>
      <c r="G63" s="1">
        <v>3415.8</v>
      </c>
      <c r="H63" s="1">
        <v>4356.7</v>
      </c>
      <c r="I63" s="1">
        <v>9804.6</v>
      </c>
      <c r="J63" s="1">
        <v>14797.2</v>
      </c>
      <c r="K63" s="1">
        <v>21267.1</v>
      </c>
      <c r="L63" s="1">
        <v>1908.2</v>
      </c>
      <c r="M63" s="130">
        <v>127732.59999999999</v>
      </c>
      <c r="O63" s="1">
        <v>109141</v>
      </c>
    </row>
    <row r="64" spans="1:15" ht="15">
      <c r="A64" s="1" t="s">
        <v>3</v>
      </c>
      <c r="B64" s="1">
        <v>258.1</v>
      </c>
      <c r="C64" s="1">
        <v>1014.3</v>
      </c>
      <c r="D64" s="1">
        <v>650.9</v>
      </c>
      <c r="E64" s="1">
        <v>415.2</v>
      </c>
      <c r="F64" s="1">
        <v>1149.2</v>
      </c>
      <c r="G64" s="1">
        <v>58.1</v>
      </c>
      <c r="H64" s="1">
        <v>180.1</v>
      </c>
      <c r="I64" s="1">
        <v>494.3</v>
      </c>
      <c r="J64" s="1">
        <v>207</v>
      </c>
      <c r="K64" s="1">
        <v>530.4</v>
      </c>
      <c r="L64" s="1">
        <v>118.2</v>
      </c>
      <c r="M64" s="130">
        <v>5075.799999999999</v>
      </c>
      <c r="O64" s="1">
        <v>4424.8</v>
      </c>
    </row>
    <row r="65" spans="1:15" ht="15">
      <c r="A65" s="1" t="s">
        <v>4</v>
      </c>
      <c r="B65" s="1">
        <v>2945.8</v>
      </c>
      <c r="C65" s="1">
        <v>27555.4</v>
      </c>
      <c r="D65" s="1">
        <v>22401</v>
      </c>
      <c r="E65" s="1">
        <v>9739.2</v>
      </c>
      <c r="F65" s="1">
        <v>39899.9</v>
      </c>
      <c r="G65" s="1">
        <v>9235.9</v>
      </c>
      <c r="H65" s="1">
        <v>13629.9</v>
      </c>
      <c r="I65" s="1">
        <v>22450.1</v>
      </c>
      <c r="J65" s="1">
        <v>16452.8</v>
      </c>
      <c r="K65" s="1">
        <v>49559.5</v>
      </c>
      <c r="L65" s="1">
        <v>7063.7</v>
      </c>
      <c r="M65" s="130">
        <v>220933.19999999998</v>
      </c>
      <c r="O65" s="1">
        <v>198532.1</v>
      </c>
    </row>
    <row r="66" spans="1:15" ht="15">
      <c r="A66" s="1" t="s">
        <v>33</v>
      </c>
      <c r="B66" s="1">
        <v>2484.8</v>
      </c>
      <c r="C66" s="1">
        <v>32847</v>
      </c>
      <c r="D66" s="1" t="s">
        <v>5</v>
      </c>
      <c r="E66" s="1">
        <v>9235.3</v>
      </c>
      <c r="F66" s="1" t="s">
        <v>5</v>
      </c>
      <c r="G66" s="1" t="s">
        <v>5</v>
      </c>
      <c r="H66" s="1" t="s">
        <v>5</v>
      </c>
      <c r="I66" s="1" t="s">
        <v>5</v>
      </c>
      <c r="J66" s="1" t="s">
        <v>5</v>
      </c>
      <c r="K66" s="1" t="s">
        <v>5</v>
      </c>
      <c r="L66" s="1" t="s">
        <v>5</v>
      </c>
      <c r="M66" s="1">
        <v>211728.5</v>
      </c>
      <c r="O66" s="1">
        <v>211728.5</v>
      </c>
    </row>
    <row r="67" spans="1:15" ht="15">
      <c r="A67" s="1" t="s">
        <v>6</v>
      </c>
      <c r="B67" s="1">
        <v>333.7</v>
      </c>
      <c r="C67" s="1">
        <v>2621.4</v>
      </c>
      <c r="D67" s="1">
        <v>1867.4</v>
      </c>
      <c r="E67" s="1">
        <v>787.3</v>
      </c>
      <c r="F67" s="1">
        <v>2708.8</v>
      </c>
      <c r="G67" s="1">
        <v>587.2</v>
      </c>
      <c r="H67" s="1">
        <v>501.5</v>
      </c>
      <c r="I67" s="1">
        <v>1280.2</v>
      </c>
      <c r="J67" s="1">
        <v>1015.2</v>
      </c>
      <c r="K67" s="1">
        <v>1633.4</v>
      </c>
      <c r="L67" s="1">
        <v>245.1</v>
      </c>
      <c r="M67" s="130">
        <v>13581.200000000003</v>
      </c>
      <c r="O67" s="1">
        <v>11713.9</v>
      </c>
    </row>
    <row r="68" spans="1:15" ht="15">
      <c r="A68" s="1" t="s">
        <v>7</v>
      </c>
      <c r="B68" s="1">
        <v>2587</v>
      </c>
      <c r="C68" s="1">
        <v>38219</v>
      </c>
      <c r="D68" s="1">
        <v>34005</v>
      </c>
      <c r="E68" s="1">
        <v>2404</v>
      </c>
      <c r="F68" s="1">
        <v>22289</v>
      </c>
      <c r="G68" s="1">
        <v>13224</v>
      </c>
      <c r="H68" s="1">
        <v>14658</v>
      </c>
      <c r="I68" s="1">
        <v>9771</v>
      </c>
      <c r="J68" s="1">
        <v>12542</v>
      </c>
      <c r="K68" s="1">
        <v>24703</v>
      </c>
      <c r="L68" s="1">
        <v>3016</v>
      </c>
      <c r="M68" s="130">
        <v>177418</v>
      </c>
      <c r="O68" s="1">
        <v>143410</v>
      </c>
    </row>
    <row r="69" spans="1:15" ht="15">
      <c r="A69" s="1" t="s">
        <v>8</v>
      </c>
      <c r="B69" s="1">
        <v>5664.7</v>
      </c>
      <c r="C69" s="1">
        <v>21585.6</v>
      </c>
      <c r="D69" s="1">
        <v>16218.3</v>
      </c>
      <c r="E69" s="1">
        <v>4229.6</v>
      </c>
      <c r="F69" s="1">
        <v>44349.7</v>
      </c>
      <c r="G69" s="1">
        <v>8744.1</v>
      </c>
      <c r="H69" s="1">
        <v>8729.8</v>
      </c>
      <c r="I69" s="1">
        <v>27971.6</v>
      </c>
      <c r="J69" s="1">
        <v>8566.6</v>
      </c>
      <c r="K69" s="1">
        <v>35495.4</v>
      </c>
      <c r="L69" s="1">
        <v>8805.4</v>
      </c>
      <c r="M69" s="130">
        <v>190360.8</v>
      </c>
      <c r="O69" s="1">
        <v>174142.5</v>
      </c>
    </row>
    <row r="70" spans="1:15" ht="15">
      <c r="A70" s="1" t="s">
        <v>140</v>
      </c>
      <c r="B70" s="1">
        <v>11299.2</v>
      </c>
      <c r="C70" s="1">
        <v>97094.7</v>
      </c>
      <c r="D70" s="1">
        <v>77418.7</v>
      </c>
      <c r="E70" s="1">
        <v>53027.2</v>
      </c>
      <c r="F70" s="1" t="s">
        <v>5</v>
      </c>
      <c r="G70" s="1" t="s">
        <v>5</v>
      </c>
      <c r="H70" s="1" t="s">
        <v>5</v>
      </c>
      <c r="I70" s="1" t="s">
        <v>5</v>
      </c>
      <c r="J70" s="1" t="s">
        <v>5</v>
      </c>
      <c r="K70" s="1" t="s">
        <v>5</v>
      </c>
      <c r="L70" s="1" t="s">
        <v>5</v>
      </c>
      <c r="M70" s="1">
        <v>551922.1</v>
      </c>
      <c r="O70" s="1">
        <v>551922.1</v>
      </c>
    </row>
    <row r="71" spans="1:15" ht="15">
      <c r="A71" s="1" t="s">
        <v>141</v>
      </c>
      <c r="B71" s="1">
        <v>13157</v>
      </c>
      <c r="C71" s="1">
        <v>73241.9</v>
      </c>
      <c r="D71" s="1" t="s">
        <v>5</v>
      </c>
      <c r="E71" s="1">
        <v>40532.4</v>
      </c>
      <c r="F71" s="1">
        <v>104752.2</v>
      </c>
      <c r="G71" s="1">
        <v>17983</v>
      </c>
      <c r="H71" s="1">
        <v>19685.1</v>
      </c>
      <c r="I71" s="1">
        <v>78448.7</v>
      </c>
      <c r="J71" s="1">
        <v>58538.8</v>
      </c>
      <c r="K71" s="1">
        <v>151835.8</v>
      </c>
      <c r="L71" s="1">
        <v>19760.9</v>
      </c>
      <c r="M71" s="130">
        <v>577935.7999999999</v>
      </c>
      <c r="O71" s="1">
        <v>577936.5</v>
      </c>
    </row>
    <row r="72" spans="1:15" ht="15">
      <c r="A72" s="1" t="s">
        <v>11</v>
      </c>
      <c r="B72" s="1">
        <v>328.3</v>
      </c>
      <c r="C72" s="1">
        <v>2271.2</v>
      </c>
      <c r="D72" s="1">
        <v>1831.3</v>
      </c>
      <c r="E72" s="1">
        <v>974.1</v>
      </c>
      <c r="F72" s="1">
        <v>2823.8</v>
      </c>
      <c r="G72" s="1">
        <v>353.9</v>
      </c>
      <c r="H72" s="1">
        <v>557.7</v>
      </c>
      <c r="I72" s="1">
        <v>1787.4</v>
      </c>
      <c r="J72" s="1">
        <v>770.5</v>
      </c>
      <c r="K72" s="1">
        <v>1790.8</v>
      </c>
      <c r="L72" s="1">
        <v>363.9</v>
      </c>
      <c r="M72" s="130">
        <v>13852.9</v>
      </c>
      <c r="O72" s="1">
        <v>12021.8</v>
      </c>
    </row>
    <row r="73" spans="1:15" ht="15">
      <c r="A73" s="1" t="s">
        <v>12</v>
      </c>
      <c r="B73" s="1">
        <v>17303.8</v>
      </c>
      <c r="C73" s="1">
        <v>102719.6</v>
      </c>
      <c r="D73" s="1">
        <v>85178.2</v>
      </c>
      <c r="E73" s="1">
        <v>45050.5</v>
      </c>
      <c r="F73" s="1">
        <v>153746.4</v>
      </c>
      <c r="G73" s="1">
        <v>31142.1</v>
      </c>
      <c r="H73" s="1">
        <v>35224.4</v>
      </c>
      <c r="I73" s="1">
        <v>105359.2</v>
      </c>
      <c r="J73" s="1">
        <v>62584.7</v>
      </c>
      <c r="K73" s="1">
        <v>150770.5</v>
      </c>
      <c r="L73" s="1">
        <v>28457.7</v>
      </c>
      <c r="M73" s="130">
        <v>817537.0999999999</v>
      </c>
      <c r="O73" s="1">
        <v>732358.8</v>
      </c>
    </row>
    <row r="74" spans="1:15" ht="15">
      <c r="A74" s="1" t="s">
        <v>13</v>
      </c>
      <c r="B74" s="1">
        <v>405.2</v>
      </c>
      <c r="C74" s="1">
        <v>1468</v>
      </c>
      <c r="D74" s="1">
        <v>970.5</v>
      </c>
      <c r="E74" s="1">
        <v>1194.3</v>
      </c>
      <c r="F74" s="1">
        <v>3752.8</v>
      </c>
      <c r="G74" s="1">
        <v>696.8</v>
      </c>
      <c r="H74" s="1">
        <v>1478.1</v>
      </c>
      <c r="I74" s="1">
        <v>1826.3</v>
      </c>
      <c r="J74" s="1">
        <v>1139.9</v>
      </c>
      <c r="K74" s="1">
        <v>3546</v>
      </c>
      <c r="L74" s="1">
        <v>721.3</v>
      </c>
      <c r="M74" s="130">
        <v>17199.2</v>
      </c>
      <c r="O74" s="1">
        <v>16228.8</v>
      </c>
    </row>
    <row r="75" spans="1:15" ht="15">
      <c r="A75" s="1" t="s">
        <v>14</v>
      </c>
      <c r="B75" s="1">
        <v>445.8</v>
      </c>
      <c r="C75" s="1">
        <v>2470.8</v>
      </c>
      <c r="D75" s="1">
        <v>1782</v>
      </c>
      <c r="E75" s="1">
        <v>739</v>
      </c>
      <c r="F75" s="1">
        <v>4476.7</v>
      </c>
      <c r="G75" s="1">
        <v>694.8</v>
      </c>
      <c r="H75" s="1">
        <v>617.5</v>
      </c>
      <c r="I75" s="1">
        <v>1264.4</v>
      </c>
      <c r="J75" s="1">
        <v>1147.6</v>
      </c>
      <c r="K75" s="1">
        <v>1650.2</v>
      </c>
      <c r="L75" s="1">
        <v>350.7</v>
      </c>
      <c r="M75" s="130">
        <v>15639.5</v>
      </c>
      <c r="O75" s="1">
        <v>13857.5</v>
      </c>
    </row>
    <row r="76" spans="1:15" ht="15">
      <c r="A76" s="1" t="s">
        <v>15</v>
      </c>
      <c r="B76" s="1">
        <v>81.8</v>
      </c>
      <c r="C76" s="1">
        <v>839.4</v>
      </c>
      <c r="D76" s="1">
        <v>693.9</v>
      </c>
      <c r="E76" s="1">
        <v>201.2</v>
      </c>
      <c r="F76" s="1">
        <v>1439.5</v>
      </c>
      <c r="G76" s="1">
        <v>52.3</v>
      </c>
      <c r="H76" s="1">
        <v>41.2</v>
      </c>
      <c r="I76" s="1">
        <v>195.9</v>
      </c>
      <c r="J76" s="1">
        <v>126.9</v>
      </c>
      <c r="K76" s="1">
        <v>388.5</v>
      </c>
      <c r="L76" s="1">
        <v>47.4</v>
      </c>
      <c r="M76" s="130">
        <v>4108</v>
      </c>
      <c r="O76" s="1">
        <v>3414.2</v>
      </c>
    </row>
    <row r="77" spans="1:15" ht="15">
      <c r="A77" s="1" t="s">
        <v>16</v>
      </c>
      <c r="B77" s="1">
        <v>92.9</v>
      </c>
      <c r="C77" s="1">
        <v>826.3</v>
      </c>
      <c r="D77" s="1">
        <v>742.6</v>
      </c>
      <c r="E77" s="1">
        <v>242.9</v>
      </c>
      <c r="F77" s="1">
        <v>1208.1</v>
      </c>
      <c r="G77" s="1">
        <v>358.8</v>
      </c>
      <c r="H77" s="1">
        <v>458.5</v>
      </c>
      <c r="I77" s="1">
        <v>346.3</v>
      </c>
      <c r="J77" s="1">
        <v>571.7</v>
      </c>
      <c r="K77" s="1">
        <v>1087.7</v>
      </c>
      <c r="L77" s="1">
        <v>563.6</v>
      </c>
      <c r="M77" s="130">
        <v>6499.400000000001</v>
      </c>
      <c r="O77" s="1">
        <v>5756.8</v>
      </c>
    </row>
    <row r="78" spans="1:15" ht="15">
      <c r="A78" s="1" t="s">
        <v>17</v>
      </c>
      <c r="B78" s="1">
        <v>5139</v>
      </c>
      <c r="C78" s="1">
        <v>51512</v>
      </c>
      <c r="D78" s="1">
        <v>29439</v>
      </c>
      <c r="E78" s="1">
        <v>12833</v>
      </c>
      <c r="F78" s="1">
        <v>53506</v>
      </c>
      <c r="G78" s="1">
        <v>14325</v>
      </c>
      <c r="H78" s="1">
        <v>24947</v>
      </c>
      <c r="I78" s="1">
        <v>17679</v>
      </c>
      <c r="J78" s="1">
        <v>32564</v>
      </c>
      <c r="K78" s="1">
        <v>59421</v>
      </c>
      <c r="L78" s="1">
        <v>6890</v>
      </c>
      <c r="M78" s="130">
        <v>308255</v>
      </c>
      <c r="O78" s="1">
        <v>278816</v>
      </c>
    </row>
    <row r="79" spans="1:15" ht="15">
      <c r="A79" s="1" t="s">
        <v>142</v>
      </c>
      <c r="B79" s="1">
        <v>1135.5</v>
      </c>
      <c r="C79" s="1">
        <v>6747.8</v>
      </c>
      <c r="D79" s="1" t="s">
        <v>5</v>
      </c>
      <c r="E79" s="1">
        <v>2860</v>
      </c>
      <c r="F79" s="1" t="s">
        <v>5</v>
      </c>
      <c r="G79" s="1" t="s">
        <v>5</v>
      </c>
      <c r="H79" s="1" t="s">
        <v>5</v>
      </c>
      <c r="I79" s="1" t="s">
        <v>5</v>
      </c>
      <c r="J79" s="1" t="s">
        <v>5</v>
      </c>
      <c r="K79" s="1" t="s">
        <v>5</v>
      </c>
      <c r="L79" s="1" t="s">
        <v>5</v>
      </c>
      <c r="M79" s="1">
        <v>551922.1</v>
      </c>
      <c r="O79" s="1">
        <v>551922.1</v>
      </c>
    </row>
    <row r="80" spans="1:15" ht="15">
      <c r="A80" s="1" t="s">
        <v>19</v>
      </c>
      <c r="B80" s="1">
        <v>2208.5</v>
      </c>
      <c r="C80" s="1">
        <v>23274.6</v>
      </c>
      <c r="D80" s="1">
        <v>18425.2</v>
      </c>
      <c r="E80" s="1">
        <v>7548.9</v>
      </c>
      <c r="F80" s="1">
        <v>31801.3</v>
      </c>
      <c r="G80" s="1">
        <v>5406.9</v>
      </c>
      <c r="H80" s="1">
        <v>9504.4</v>
      </c>
      <c r="I80" s="1">
        <v>11309.1</v>
      </c>
      <c r="J80" s="1">
        <v>9405</v>
      </c>
      <c r="K80" s="1">
        <v>25899</v>
      </c>
      <c r="L80" s="1">
        <v>3850.1</v>
      </c>
      <c r="M80" s="130">
        <v>148633</v>
      </c>
      <c r="O80" s="1">
        <v>130207.8</v>
      </c>
    </row>
    <row r="81" spans="1:15" ht="15">
      <c r="A81" s="1" t="s">
        <v>20</v>
      </c>
      <c r="B81" s="1">
        <v>515.6</v>
      </c>
      <c r="C81" s="1">
        <v>1963.2</v>
      </c>
      <c r="D81" s="1">
        <v>1363.9</v>
      </c>
      <c r="E81" s="1">
        <v>627.7</v>
      </c>
      <c r="F81" s="1">
        <v>853.3</v>
      </c>
      <c r="G81" s="1">
        <v>56.1</v>
      </c>
      <c r="H81" s="1">
        <v>30.9</v>
      </c>
      <c r="I81" s="1">
        <v>648.9</v>
      </c>
      <c r="J81" s="1">
        <v>229.3</v>
      </c>
      <c r="K81" s="1">
        <v>542.6</v>
      </c>
      <c r="L81" s="1">
        <v>188.4</v>
      </c>
      <c r="M81" s="130">
        <v>7019.900000000001</v>
      </c>
      <c r="O81" s="1">
        <v>5655.9</v>
      </c>
    </row>
    <row r="82" spans="1:15" ht="15">
      <c r="A82" s="1" t="s">
        <v>21</v>
      </c>
      <c r="B82" s="1">
        <v>135.6</v>
      </c>
      <c r="C82" s="1">
        <v>867.5</v>
      </c>
      <c r="D82" s="1">
        <v>742.1</v>
      </c>
      <c r="E82" s="1">
        <v>309.1</v>
      </c>
      <c r="F82" s="1">
        <v>1044.6</v>
      </c>
      <c r="G82" s="1">
        <v>71.3</v>
      </c>
      <c r="H82" s="1">
        <v>188.8</v>
      </c>
      <c r="I82" s="1">
        <v>330.8</v>
      </c>
      <c r="J82" s="1">
        <v>280.8</v>
      </c>
      <c r="K82" s="1">
        <v>633.8</v>
      </c>
      <c r="L82" s="1">
        <v>230.8</v>
      </c>
      <c r="M82" s="130">
        <v>4835.200000000001</v>
      </c>
      <c r="O82" s="1">
        <v>4093.2</v>
      </c>
    </row>
    <row r="83" spans="1:15" ht="15">
      <c r="A83" s="1" t="s">
        <v>22</v>
      </c>
      <c r="B83" s="1">
        <v>2171.5</v>
      </c>
      <c r="C83" s="1">
        <v>22006.4</v>
      </c>
      <c r="D83" s="1">
        <v>17845.6</v>
      </c>
      <c r="E83" s="1">
        <v>7187.3</v>
      </c>
      <c r="F83" s="1">
        <v>21100.6</v>
      </c>
      <c r="G83" s="1">
        <v>6542.5</v>
      </c>
      <c r="H83" s="1">
        <v>3817.6</v>
      </c>
      <c r="I83" s="1">
        <v>13163</v>
      </c>
      <c r="J83" s="1">
        <v>9891.2</v>
      </c>
      <c r="K83" s="1">
        <v>22737.4</v>
      </c>
      <c r="L83" s="1">
        <v>3620.9</v>
      </c>
      <c r="M83" s="130">
        <v>130084</v>
      </c>
      <c r="O83" s="1">
        <v>112238.4</v>
      </c>
    </row>
    <row r="84" spans="1:15" ht="15">
      <c r="A84" s="1" t="s">
        <v>23</v>
      </c>
      <c r="B84" s="1">
        <v>3894.2</v>
      </c>
      <c r="C84" s="1">
        <v>55021.8</v>
      </c>
      <c r="D84" s="1">
        <v>42588.5</v>
      </c>
      <c r="E84" s="1">
        <v>14594.7</v>
      </c>
      <c r="F84" s="1">
        <v>53763.5</v>
      </c>
      <c r="G84" s="1">
        <v>16489.5</v>
      </c>
      <c r="H84" s="1">
        <v>13075.8</v>
      </c>
      <c r="I84" s="1">
        <v>27260.5</v>
      </c>
      <c r="J84" s="1">
        <v>30395.8</v>
      </c>
      <c r="K84" s="1">
        <v>58479.4</v>
      </c>
      <c r="L84" s="1">
        <v>9748.7</v>
      </c>
      <c r="M84" s="130">
        <v>325312.4</v>
      </c>
      <c r="O84" s="1">
        <v>282724</v>
      </c>
    </row>
    <row r="85" spans="1:15" ht="15">
      <c r="A85" s="1" t="s">
        <v>24</v>
      </c>
      <c r="B85" s="1">
        <v>8656.7</v>
      </c>
      <c r="C85" s="1">
        <v>149614</v>
      </c>
      <c r="D85" s="1">
        <v>115777.5</v>
      </c>
      <c r="E85" s="1">
        <v>76209.8</v>
      </c>
      <c r="F85" s="1">
        <v>212620.4</v>
      </c>
      <c r="G85" s="1">
        <v>77528</v>
      </c>
      <c r="H85" s="1">
        <v>115457.2</v>
      </c>
      <c r="I85" s="1">
        <v>124448.1</v>
      </c>
      <c r="J85" s="1">
        <v>144054.5</v>
      </c>
      <c r="K85" s="1">
        <v>224793.8</v>
      </c>
      <c r="L85" s="1">
        <v>41506.9</v>
      </c>
      <c r="M85" s="130">
        <v>1290666.9</v>
      </c>
      <c r="O85" s="1">
        <v>1174889.4</v>
      </c>
    </row>
    <row r="87" spans="1:13" ht="15">
      <c r="A87" s="1" t="s">
        <v>143</v>
      </c>
      <c r="B87" s="1" t="s">
        <v>5</v>
      </c>
      <c r="C87" s="1" t="s">
        <v>5</v>
      </c>
      <c r="D87" s="1">
        <v>21952.3</v>
      </c>
      <c r="E87" s="1">
        <v>16151.7</v>
      </c>
      <c r="F87" s="1">
        <v>40310.3</v>
      </c>
      <c r="G87" s="1">
        <v>11001.4</v>
      </c>
      <c r="H87" s="1">
        <v>12100.5</v>
      </c>
      <c r="I87" s="1">
        <v>21168.3</v>
      </c>
      <c r="J87" s="1">
        <v>20337.3</v>
      </c>
      <c r="K87" s="1">
        <v>57301.6</v>
      </c>
      <c r="L87" s="1">
        <v>5422.2</v>
      </c>
      <c r="M87" s="1">
        <v>224969.6</v>
      </c>
    </row>
    <row r="90" spans="2:12" ht="15">
      <c r="B90" s="1" t="s">
        <v>54</v>
      </c>
      <c r="C90" s="1" t="s">
        <v>55</v>
      </c>
      <c r="D90" s="1" t="s">
        <v>56</v>
      </c>
      <c r="E90" s="1" t="s">
        <v>57</v>
      </c>
      <c r="F90" s="1" t="s">
        <v>58</v>
      </c>
      <c r="G90" s="1" t="s">
        <v>59</v>
      </c>
      <c r="H90" s="1" t="s">
        <v>60</v>
      </c>
      <c r="I90" s="1" t="s">
        <v>61</v>
      </c>
      <c r="J90" s="1" t="s">
        <v>62</v>
      </c>
      <c r="K90" s="1" t="s">
        <v>63</v>
      </c>
      <c r="L90" s="1" t="s">
        <v>64</v>
      </c>
    </row>
    <row r="91" spans="1:12" ht="15">
      <c r="A91" s="1" t="s">
        <v>2</v>
      </c>
      <c r="B91" s="1">
        <f aca="true" t="shared" si="0" ref="B91:L91">B63/$M$63*100</f>
        <v>0.6945760127015344</v>
      </c>
      <c r="C91" s="1">
        <f t="shared" si="0"/>
        <v>16.78115062247226</v>
      </c>
      <c r="D91" s="1">
        <f t="shared" si="0"/>
        <v>14.555094001061592</v>
      </c>
      <c r="E91" s="1">
        <f t="shared" si="0"/>
        <v>5.985237911073603</v>
      </c>
      <c r="F91" s="1">
        <f t="shared" si="0"/>
        <v>18.49496526337051</v>
      </c>
      <c r="G91" s="1">
        <f t="shared" si="0"/>
        <v>2.674180279740646</v>
      </c>
      <c r="H91" s="1">
        <f t="shared" si="0"/>
        <v>3.410797243616743</v>
      </c>
      <c r="I91" s="1">
        <f t="shared" si="0"/>
        <v>7.675879141268557</v>
      </c>
      <c r="J91" s="1">
        <f t="shared" si="0"/>
        <v>11.584513272257828</v>
      </c>
      <c r="K91" s="1">
        <f t="shared" si="0"/>
        <v>16.649704147570784</v>
      </c>
      <c r="L91" s="1">
        <f t="shared" si="0"/>
        <v>1.4939021048659467</v>
      </c>
    </row>
    <row r="92" spans="1:12" ht="15">
      <c r="A92" s="1" t="s">
        <v>3</v>
      </c>
      <c r="B92" s="1">
        <f aca="true" t="shared" si="1" ref="B92:L92">B64/$M$64*100</f>
        <v>5.084912723117539</v>
      </c>
      <c r="C92" s="1">
        <f t="shared" si="1"/>
        <v>19.983056858032235</v>
      </c>
      <c r="D92" s="1">
        <f t="shared" si="1"/>
        <v>12.823594310256512</v>
      </c>
      <c r="E92" s="1">
        <f t="shared" si="1"/>
        <v>8.179991331415739</v>
      </c>
      <c r="F92" s="1">
        <f t="shared" si="1"/>
        <v>22.64076598762757</v>
      </c>
      <c r="G92" s="1">
        <f t="shared" si="1"/>
        <v>1.1446471492178576</v>
      </c>
      <c r="H92" s="1">
        <f t="shared" si="1"/>
        <v>3.5482091492966634</v>
      </c>
      <c r="I92" s="1">
        <f t="shared" si="1"/>
        <v>9.738366365893063</v>
      </c>
      <c r="J92" s="1">
        <f t="shared" si="1"/>
        <v>4.07817486898617</v>
      </c>
      <c r="K92" s="1">
        <f t="shared" si="1"/>
        <v>10.449584301981954</v>
      </c>
      <c r="L92" s="1">
        <f t="shared" si="1"/>
        <v>2.3286969541747116</v>
      </c>
    </row>
    <row r="93" spans="1:12" ht="15">
      <c r="A93" s="1" t="s">
        <v>4</v>
      </c>
      <c r="B93" s="1">
        <f aca="true" t="shared" si="2" ref="B93:L93">B65/$M$65*100</f>
        <v>1.333344196345321</v>
      </c>
      <c r="C93" s="1">
        <f t="shared" si="2"/>
        <v>12.472276688157327</v>
      </c>
      <c r="D93" s="1">
        <f t="shared" si="2"/>
        <v>10.13926381367762</v>
      </c>
      <c r="E93" s="1">
        <f t="shared" si="2"/>
        <v>4.408210264460028</v>
      </c>
      <c r="F93" s="1">
        <f t="shared" si="2"/>
        <v>18.059712166392377</v>
      </c>
      <c r="G93" s="1">
        <f t="shared" si="2"/>
        <v>4.180403850575649</v>
      </c>
      <c r="H93" s="1">
        <f t="shared" si="2"/>
        <v>6.1692402952566665</v>
      </c>
      <c r="I93" s="1">
        <f t="shared" si="2"/>
        <v>10.161487725701706</v>
      </c>
      <c r="J93" s="1">
        <f t="shared" si="2"/>
        <v>7.446956817716849</v>
      </c>
      <c r="K93" s="1">
        <f t="shared" si="2"/>
        <v>22.431893441094413</v>
      </c>
      <c r="L93" s="1">
        <f t="shared" si="2"/>
        <v>3.1972107406220522</v>
      </c>
    </row>
    <row r="94" spans="1:12" ht="15">
      <c r="A94" s="1" t="s">
        <v>6</v>
      </c>
      <c r="B94" s="1">
        <f aca="true" t="shared" si="3" ref="B94:L94">B67/$M$67*100</f>
        <v>2.4570730126940177</v>
      </c>
      <c r="C94" s="1">
        <f t="shared" si="3"/>
        <v>19.301681736518127</v>
      </c>
      <c r="D94" s="1">
        <f t="shared" si="3"/>
        <v>13.749889553205898</v>
      </c>
      <c r="E94" s="1">
        <f t="shared" si="3"/>
        <v>5.79698406620917</v>
      </c>
      <c r="F94" s="1">
        <f t="shared" si="3"/>
        <v>19.94521839012753</v>
      </c>
      <c r="G94" s="1">
        <f t="shared" si="3"/>
        <v>4.323623832945541</v>
      </c>
      <c r="H94" s="1">
        <f t="shared" si="3"/>
        <v>3.6926044826672157</v>
      </c>
      <c r="I94" s="1">
        <f t="shared" si="3"/>
        <v>9.426265720260359</v>
      </c>
      <c r="J94" s="1">
        <f t="shared" si="3"/>
        <v>7.475039024533913</v>
      </c>
      <c r="K94" s="1">
        <f t="shared" si="3"/>
        <v>12.026919565281418</v>
      </c>
      <c r="L94" s="1">
        <f t="shared" si="3"/>
        <v>1.8047006155567986</v>
      </c>
    </row>
    <row r="95" spans="1:12" ht="15">
      <c r="A95" s="1" t="s">
        <v>7</v>
      </c>
      <c r="B95" s="1">
        <f aca="true" t="shared" si="4" ref="B95:L95">B68/$M$68*100</f>
        <v>1.4581384076023853</v>
      </c>
      <c r="C95" s="1">
        <f t="shared" si="4"/>
        <v>21.54178268270412</v>
      </c>
      <c r="D95" s="1">
        <f t="shared" si="4"/>
        <v>19.16660090858876</v>
      </c>
      <c r="E95" s="1">
        <f t="shared" si="4"/>
        <v>1.3549921653947175</v>
      </c>
      <c r="F95" s="1">
        <f t="shared" si="4"/>
        <v>12.562986844626813</v>
      </c>
      <c r="G95" s="1">
        <f t="shared" si="4"/>
        <v>7.45358419100655</v>
      </c>
      <c r="H95" s="1">
        <f t="shared" si="4"/>
        <v>8.261844908633847</v>
      </c>
      <c r="I95" s="1">
        <f t="shared" si="4"/>
        <v>5.507332965088097</v>
      </c>
      <c r="J95" s="1">
        <f t="shared" si="4"/>
        <v>7.069181255565951</v>
      </c>
      <c r="K95" s="1">
        <f t="shared" si="4"/>
        <v>13.923615416699544</v>
      </c>
      <c r="L95" s="1">
        <f t="shared" si="4"/>
        <v>1.699940254089213</v>
      </c>
    </row>
    <row r="96" spans="1:12" ht="15">
      <c r="A96" s="1" t="s">
        <v>8</v>
      </c>
      <c r="B96" s="1">
        <f aca="true" t="shared" si="5" ref="B96:L96">B69/$M$69*100</f>
        <v>2.9757702216002455</v>
      </c>
      <c r="C96" s="1">
        <f t="shared" si="5"/>
        <v>11.339309353606415</v>
      </c>
      <c r="D96" s="1">
        <f t="shared" si="5"/>
        <v>8.519768775924454</v>
      </c>
      <c r="E96" s="1">
        <f t="shared" si="5"/>
        <v>2.221886018550038</v>
      </c>
      <c r="F96" s="1">
        <f t="shared" si="5"/>
        <v>23.29770625044652</v>
      </c>
      <c r="G96" s="1">
        <f t="shared" si="5"/>
        <v>4.593435203046005</v>
      </c>
      <c r="H96" s="1">
        <f t="shared" si="5"/>
        <v>4.5859231522456305</v>
      </c>
      <c r="I96" s="1">
        <f t="shared" si="5"/>
        <v>14.69399162012347</v>
      </c>
      <c r="J96" s="1">
        <f t="shared" si="5"/>
        <v>4.500191215838555</v>
      </c>
      <c r="K96" s="1">
        <f t="shared" si="5"/>
        <v>18.64638097759623</v>
      </c>
      <c r="L96" s="1">
        <f t="shared" si="5"/>
        <v>4.625637211022438</v>
      </c>
    </row>
    <row r="97" spans="1:12" ht="15">
      <c r="A97" s="1" t="s">
        <v>140</v>
      </c>
      <c r="B97" s="1">
        <f>B70/$M$70*100</f>
        <v>2.0472454355424436</v>
      </c>
      <c r="C97" s="1">
        <f>C70/$M$70*100</f>
        <v>17.592102218773263</v>
      </c>
      <c r="D97" s="1">
        <f>D70/$M$70*100</f>
        <v>14.027106361568054</v>
      </c>
      <c r="E97" s="1">
        <f>E70/$M$70*100</f>
        <v>9.607732685464127</v>
      </c>
      <c r="F97" s="1" t="s">
        <v>5</v>
      </c>
      <c r="G97" s="1" t="s">
        <v>5</v>
      </c>
      <c r="H97" s="1" t="s">
        <v>5</v>
      </c>
      <c r="I97" s="1" t="s">
        <v>5</v>
      </c>
      <c r="J97" s="1" t="s">
        <v>5</v>
      </c>
      <c r="K97" s="1" t="s">
        <v>5</v>
      </c>
      <c r="L97" s="1" t="s">
        <v>5</v>
      </c>
    </row>
    <row r="98" spans="1:12" ht="15">
      <c r="A98" s="1" t="s">
        <v>141</v>
      </c>
      <c r="B98" s="1">
        <f>B71/$M$71*100</f>
        <v>2.2765504403776338</v>
      </c>
      <c r="C98" s="1">
        <f>C71/$M$71*100</f>
        <v>12.673016622261505</v>
      </c>
      <c r="D98" s="1" t="s">
        <v>5</v>
      </c>
      <c r="E98" s="1">
        <f aca="true" t="shared" si="6" ref="E98:L98">E71/$M$71*100</f>
        <v>7.013304938022529</v>
      </c>
      <c r="F98" s="1">
        <f t="shared" si="6"/>
        <v>18.12523121080231</v>
      </c>
      <c r="G98" s="1">
        <f t="shared" si="6"/>
        <v>3.1115912874751834</v>
      </c>
      <c r="H98" s="1">
        <f t="shared" si="6"/>
        <v>3.4061049687525844</v>
      </c>
      <c r="I98" s="1">
        <f t="shared" si="6"/>
        <v>13.573947140841597</v>
      </c>
      <c r="J98" s="1">
        <f t="shared" si="6"/>
        <v>10.128945118125579</v>
      </c>
      <c r="K98" s="1">
        <f t="shared" si="6"/>
        <v>26.272087660947808</v>
      </c>
      <c r="L98" s="1">
        <f t="shared" si="6"/>
        <v>3.4192206123932802</v>
      </c>
    </row>
    <row r="99" spans="1:12" ht="15">
      <c r="A99" s="1" t="s">
        <v>11</v>
      </c>
      <c r="B99" s="1">
        <f aca="true" t="shared" si="7" ref="B99:L99">B72/$M$72*100</f>
        <v>2.369900887178858</v>
      </c>
      <c r="C99" s="1">
        <f t="shared" si="7"/>
        <v>16.395123042828576</v>
      </c>
      <c r="D99" s="1">
        <f t="shared" si="7"/>
        <v>13.219614665521298</v>
      </c>
      <c r="E99" s="1">
        <f t="shared" si="7"/>
        <v>7.031740646362855</v>
      </c>
      <c r="F99" s="1">
        <f t="shared" si="7"/>
        <v>20.384179485883823</v>
      </c>
      <c r="G99" s="1">
        <f t="shared" si="7"/>
        <v>2.554699737961004</v>
      </c>
      <c r="H99" s="1">
        <f t="shared" si="7"/>
        <v>4.0258718391095005</v>
      </c>
      <c r="I99" s="1">
        <f t="shared" si="7"/>
        <v>12.902713511250353</v>
      </c>
      <c r="J99" s="1">
        <f t="shared" si="7"/>
        <v>5.5620122862360954</v>
      </c>
      <c r="K99" s="1">
        <f t="shared" si="7"/>
        <v>12.927257108619855</v>
      </c>
      <c r="L99" s="1">
        <f t="shared" si="7"/>
        <v>2.6268867890477803</v>
      </c>
    </row>
    <row r="100" spans="1:12" ht="15">
      <c r="A100" s="1" t="s">
        <v>12</v>
      </c>
      <c r="B100" s="1">
        <f aca="true" t="shared" si="8" ref="B100:L100">B73/$M$73*100</f>
        <v>2.116576727832902</v>
      </c>
      <c r="C100" s="1">
        <f t="shared" si="8"/>
        <v>12.56451847873326</v>
      </c>
      <c r="D100" s="1">
        <f t="shared" si="8"/>
        <v>10.4188788496571</v>
      </c>
      <c r="E100" s="1">
        <f t="shared" si="8"/>
        <v>5.510514446378031</v>
      </c>
      <c r="F100" s="1">
        <f t="shared" si="8"/>
        <v>18.806045621660473</v>
      </c>
      <c r="G100" s="1">
        <f t="shared" si="8"/>
        <v>3.8092583198976544</v>
      </c>
      <c r="H100" s="1">
        <f t="shared" si="8"/>
        <v>4.308599573034668</v>
      </c>
      <c r="I100" s="1">
        <f t="shared" si="8"/>
        <v>12.887390676215185</v>
      </c>
      <c r="J100" s="1">
        <f t="shared" si="8"/>
        <v>7.655273381477123</v>
      </c>
      <c r="K100" s="1">
        <f t="shared" si="8"/>
        <v>18.44203767633298</v>
      </c>
      <c r="L100" s="1">
        <f t="shared" si="8"/>
        <v>3.4809062487806375</v>
      </c>
    </row>
    <row r="101" spans="1:12" ht="15">
      <c r="A101" s="1" t="s">
        <v>13</v>
      </c>
      <c r="B101" s="1">
        <f aca="true" t="shared" si="9" ref="B101:L101">B74/$M$74*100</f>
        <v>2.355923531327038</v>
      </c>
      <c r="C101" s="1">
        <f t="shared" si="9"/>
        <v>8.535280710730731</v>
      </c>
      <c r="D101" s="1">
        <f t="shared" si="9"/>
        <v>5.6427043118284566</v>
      </c>
      <c r="E101" s="1">
        <f t="shared" si="9"/>
        <v>6.943927624540676</v>
      </c>
      <c r="F101" s="1">
        <f t="shared" si="9"/>
        <v>21.819619517186847</v>
      </c>
      <c r="G101" s="1">
        <f t="shared" si="9"/>
        <v>4.051351225638402</v>
      </c>
      <c r="H101" s="1">
        <f t="shared" si="9"/>
        <v>8.594004372296386</v>
      </c>
      <c r="I101" s="1">
        <f t="shared" si="9"/>
        <v>10.618517140332107</v>
      </c>
      <c r="J101" s="1">
        <f t="shared" si="9"/>
        <v>6.6276338434345785</v>
      </c>
      <c r="K101" s="1">
        <f t="shared" si="9"/>
        <v>20.61723801107028</v>
      </c>
      <c r="L101" s="1">
        <f t="shared" si="9"/>
        <v>4.193799711614493</v>
      </c>
    </row>
    <row r="102" spans="1:12" ht="15">
      <c r="A102" s="1" t="s">
        <v>14</v>
      </c>
      <c r="B102" s="1">
        <f aca="true" t="shared" si="10" ref="B102:L102">B75/$M$75*100</f>
        <v>2.850474759423255</v>
      </c>
      <c r="C102" s="1">
        <f t="shared" si="10"/>
        <v>15.798459030020142</v>
      </c>
      <c r="D102" s="1">
        <f t="shared" si="10"/>
        <v>11.394226158125258</v>
      </c>
      <c r="E102" s="1">
        <f t="shared" si="10"/>
        <v>4.7252150004795554</v>
      </c>
      <c r="F102" s="1">
        <f t="shared" si="10"/>
        <v>28.624316634163492</v>
      </c>
      <c r="G102" s="1">
        <f t="shared" si="10"/>
        <v>4.442597269733687</v>
      </c>
      <c r="H102" s="1">
        <f t="shared" si="10"/>
        <v>3.9483359442437416</v>
      </c>
      <c r="I102" s="1">
        <f t="shared" si="10"/>
        <v>8.084657437897631</v>
      </c>
      <c r="J102" s="1">
        <f t="shared" si="10"/>
        <v>7.337830493302215</v>
      </c>
      <c r="K102" s="1">
        <f t="shared" si="10"/>
        <v>10.55148821893283</v>
      </c>
      <c r="L102" s="1">
        <f t="shared" si="10"/>
        <v>2.2423990536781866</v>
      </c>
    </row>
    <row r="103" spans="1:12" ht="15">
      <c r="A103" s="1" t="s">
        <v>15</v>
      </c>
      <c r="B103" s="1">
        <f aca="true" t="shared" si="11" ref="B103:L103">B76/$M$76*100</f>
        <v>1.991236611489776</v>
      </c>
      <c r="C103" s="1">
        <f t="shared" si="11"/>
        <v>20.43330087633885</v>
      </c>
      <c r="D103" s="1">
        <f t="shared" si="11"/>
        <v>16.89143135345667</v>
      </c>
      <c r="E103" s="1">
        <f t="shared" si="11"/>
        <v>4.897760467380721</v>
      </c>
      <c r="F103" s="1">
        <f t="shared" si="11"/>
        <v>35.041382667964946</v>
      </c>
      <c r="G103" s="1">
        <f t="shared" si="11"/>
        <v>1.2731256085686464</v>
      </c>
      <c r="H103" s="1">
        <f t="shared" si="11"/>
        <v>1.002921129503408</v>
      </c>
      <c r="I103" s="1">
        <f t="shared" si="11"/>
        <v>4.768743914313535</v>
      </c>
      <c r="J103" s="1">
        <f t="shared" si="11"/>
        <v>3.0890944498539437</v>
      </c>
      <c r="K103" s="1">
        <f t="shared" si="11"/>
        <v>9.45715676728335</v>
      </c>
      <c r="L103" s="1">
        <f t="shared" si="11"/>
        <v>1.1538461538461537</v>
      </c>
    </row>
    <row r="104" spans="1:12" ht="15">
      <c r="A104" s="1" t="s">
        <v>16</v>
      </c>
      <c r="B104" s="1">
        <f aca="true" t="shared" si="12" ref="B104:L104">B77/$M$77*100</f>
        <v>1.4293627104040374</v>
      </c>
      <c r="C104" s="1">
        <f t="shared" si="12"/>
        <v>12.713481244422562</v>
      </c>
      <c r="D104" s="1">
        <f t="shared" si="12"/>
        <v>11.425670061851863</v>
      </c>
      <c r="E104" s="1">
        <f t="shared" si="12"/>
        <v>3.7372680555128164</v>
      </c>
      <c r="F104" s="1">
        <f t="shared" si="12"/>
        <v>18.587869649506107</v>
      </c>
      <c r="G104" s="1">
        <f t="shared" si="12"/>
        <v>5.5205095855002</v>
      </c>
      <c r="H104" s="1">
        <f t="shared" si="12"/>
        <v>7.0544973382158345</v>
      </c>
      <c r="I104" s="1">
        <f t="shared" si="12"/>
        <v>5.328184140074469</v>
      </c>
      <c r="J104" s="1">
        <f t="shared" si="12"/>
        <v>8.79619657199126</v>
      </c>
      <c r="K104" s="1">
        <f t="shared" si="12"/>
        <v>16.73539095916546</v>
      </c>
      <c r="L104" s="1">
        <f t="shared" si="12"/>
        <v>8.671569683355386</v>
      </c>
    </row>
    <row r="105" spans="1:12" ht="15">
      <c r="A105" s="1" t="s">
        <v>17</v>
      </c>
      <c r="B105" s="1">
        <f aca="true" t="shared" si="13" ref="B105:L105">B78/$M$78*100</f>
        <v>1.6671262428833271</v>
      </c>
      <c r="C105" s="1">
        <f t="shared" si="13"/>
        <v>16.710840051256266</v>
      </c>
      <c r="D105" s="1">
        <f t="shared" si="13"/>
        <v>9.550210053364909</v>
      </c>
      <c r="E105" s="1">
        <f t="shared" si="13"/>
        <v>4.163111709461323</v>
      </c>
      <c r="F105" s="1">
        <f t="shared" si="13"/>
        <v>17.357707093153397</v>
      </c>
      <c r="G105" s="1">
        <f t="shared" si="13"/>
        <v>4.647126567290068</v>
      </c>
      <c r="H105" s="1">
        <f t="shared" si="13"/>
        <v>8.092974972019919</v>
      </c>
      <c r="I105" s="1">
        <f t="shared" si="13"/>
        <v>5.735186777181229</v>
      </c>
      <c r="J105" s="1">
        <f t="shared" si="13"/>
        <v>10.563981119527664</v>
      </c>
      <c r="K105" s="1">
        <f t="shared" si="13"/>
        <v>19.276572967186258</v>
      </c>
      <c r="L105" s="1">
        <f t="shared" si="13"/>
        <v>2.2351624466756417</v>
      </c>
    </row>
    <row r="106" spans="1:12" ht="15">
      <c r="A106" s="1" t="s">
        <v>19</v>
      </c>
      <c r="B106" s="1">
        <f aca="true" t="shared" si="14" ref="B106:L106">B80/$M$80*100</f>
        <v>1.4858746038901187</v>
      </c>
      <c r="C106" s="1">
        <f t="shared" si="14"/>
        <v>15.659106658682795</v>
      </c>
      <c r="D106" s="1">
        <f t="shared" si="14"/>
        <v>12.396439552454705</v>
      </c>
      <c r="E106" s="1">
        <f t="shared" si="14"/>
        <v>5.07888557722713</v>
      </c>
      <c r="F106" s="1">
        <f t="shared" si="14"/>
        <v>21.395854218107687</v>
      </c>
      <c r="G106" s="1">
        <f t="shared" si="14"/>
        <v>3.6377520469882194</v>
      </c>
      <c r="H106" s="1">
        <f t="shared" si="14"/>
        <v>6.394542261812653</v>
      </c>
      <c r="I106" s="1">
        <f t="shared" si="14"/>
        <v>7.608740992915436</v>
      </c>
      <c r="J106" s="1">
        <f t="shared" si="14"/>
        <v>6.327666130670847</v>
      </c>
      <c r="K106" s="1">
        <f t="shared" si="14"/>
        <v>17.42479799237047</v>
      </c>
      <c r="L106" s="1">
        <f t="shared" si="14"/>
        <v>2.590339964879939</v>
      </c>
    </row>
    <row r="107" spans="1:12" ht="15">
      <c r="A107" s="1" t="s">
        <v>20</v>
      </c>
      <c r="B107" s="1">
        <f aca="true" t="shared" si="15" ref="B107:L107">B81/$M$81*100</f>
        <v>7.344833971993903</v>
      </c>
      <c r="C107" s="1">
        <f t="shared" si="15"/>
        <v>27.966210344876707</v>
      </c>
      <c r="D107" s="1">
        <f t="shared" si="15"/>
        <v>19.429051695893104</v>
      </c>
      <c r="E107" s="1">
        <f t="shared" si="15"/>
        <v>8.941722816564338</v>
      </c>
      <c r="F107" s="1">
        <f t="shared" si="15"/>
        <v>12.155443809740877</v>
      </c>
      <c r="G107" s="1">
        <f t="shared" si="15"/>
        <v>0.7991566831436345</v>
      </c>
      <c r="H107" s="1">
        <f t="shared" si="15"/>
        <v>0.440177210501574</v>
      </c>
      <c r="I107" s="1">
        <f t="shared" si="15"/>
        <v>9.243721420533054</v>
      </c>
      <c r="J107" s="1">
        <f t="shared" si="15"/>
        <v>3.2664282966993827</v>
      </c>
      <c r="K107" s="1">
        <f t="shared" si="15"/>
        <v>7.729454835538968</v>
      </c>
      <c r="L107" s="1">
        <f t="shared" si="15"/>
        <v>2.6837989145144516</v>
      </c>
    </row>
    <row r="108" spans="1:12" ht="15">
      <c r="A108" s="1" t="s">
        <v>21</v>
      </c>
      <c r="B108" s="1">
        <f aca="true" t="shared" si="16" ref="B108:L108">B82/$M$82*100</f>
        <v>2.804434149569821</v>
      </c>
      <c r="C108" s="1">
        <f t="shared" si="16"/>
        <v>17.94134679020516</v>
      </c>
      <c r="D108" s="1">
        <f t="shared" si="16"/>
        <v>15.347865651886167</v>
      </c>
      <c r="E108" s="1">
        <f t="shared" si="16"/>
        <v>6.392703507610853</v>
      </c>
      <c r="F108" s="1">
        <f t="shared" si="16"/>
        <v>21.60407015221707</v>
      </c>
      <c r="G108" s="1">
        <f t="shared" si="16"/>
        <v>1.4746029119788218</v>
      </c>
      <c r="H108" s="1">
        <f t="shared" si="16"/>
        <v>3.9046988749172726</v>
      </c>
      <c r="I108" s="1">
        <f t="shared" si="16"/>
        <v>6.8414956982131025</v>
      </c>
      <c r="J108" s="1">
        <f t="shared" si="16"/>
        <v>5.807412309728656</v>
      </c>
      <c r="K108" s="1">
        <f t="shared" si="16"/>
        <v>13.108041032428853</v>
      </c>
      <c r="L108" s="1">
        <f t="shared" si="16"/>
        <v>4.773328921244209</v>
      </c>
    </row>
    <row r="109" spans="1:12" ht="15">
      <c r="A109" s="1" t="s">
        <v>22</v>
      </c>
      <c r="B109" s="1">
        <f aca="true" t="shared" si="17" ref="B109:L109">B83/$M$83*100</f>
        <v>1.669305986900772</v>
      </c>
      <c r="C109" s="1">
        <f t="shared" si="17"/>
        <v>16.917068970818857</v>
      </c>
      <c r="D109" s="1">
        <f t="shared" si="17"/>
        <v>13.71852034070293</v>
      </c>
      <c r="E109" s="1">
        <f t="shared" si="17"/>
        <v>5.525122228713754</v>
      </c>
      <c r="F109" s="1">
        <f t="shared" si="17"/>
        <v>16.22074966944436</v>
      </c>
      <c r="G109" s="1">
        <f t="shared" si="17"/>
        <v>5.029442514067833</v>
      </c>
      <c r="H109" s="1">
        <f t="shared" si="17"/>
        <v>2.93471910457858</v>
      </c>
      <c r="I109" s="1">
        <f t="shared" si="17"/>
        <v>10.11884628393961</v>
      </c>
      <c r="J109" s="1">
        <f t="shared" si="17"/>
        <v>7.603702223178869</v>
      </c>
      <c r="K109" s="1">
        <f t="shared" si="17"/>
        <v>17.47901356046862</v>
      </c>
      <c r="L109" s="1">
        <f t="shared" si="17"/>
        <v>2.7835091171858184</v>
      </c>
    </row>
    <row r="110" spans="1:12" ht="15">
      <c r="A110" s="1" t="s">
        <v>23</v>
      </c>
      <c r="B110" s="1">
        <f aca="true" t="shared" si="18" ref="B110:L110">B84/$M$84*100</f>
        <v>1.1970647291649503</v>
      </c>
      <c r="C110" s="1">
        <f t="shared" si="18"/>
        <v>16.913526812995755</v>
      </c>
      <c r="D110" s="1">
        <f t="shared" si="18"/>
        <v>13.091569826419159</v>
      </c>
      <c r="E110" s="1">
        <f t="shared" si="18"/>
        <v>4.486364491485722</v>
      </c>
      <c r="F110" s="1">
        <f t="shared" si="18"/>
        <v>16.526729383816907</v>
      </c>
      <c r="G110" s="1">
        <f t="shared" si="18"/>
        <v>5.068820001942748</v>
      </c>
      <c r="H110" s="1">
        <f t="shared" si="18"/>
        <v>4.019459448825191</v>
      </c>
      <c r="I110" s="1">
        <f t="shared" si="18"/>
        <v>8.379791240665895</v>
      </c>
      <c r="J110" s="1">
        <f t="shared" si="18"/>
        <v>9.3435725167562</v>
      </c>
      <c r="K110" s="1">
        <f t="shared" si="18"/>
        <v>17.97638208688018</v>
      </c>
      <c r="L110" s="1">
        <f t="shared" si="18"/>
        <v>2.9967194610472885</v>
      </c>
    </row>
    <row r="111" spans="1:12" ht="15">
      <c r="A111" s="1" t="s">
        <v>24</v>
      </c>
      <c r="B111" s="1">
        <f aca="true" t="shared" si="19" ref="B111:L111">B85/$M$85*100</f>
        <v>0.6707152713066401</v>
      </c>
      <c r="C111" s="1">
        <f t="shared" si="19"/>
        <v>11.591991705993236</v>
      </c>
      <c r="D111" s="1">
        <f t="shared" si="19"/>
        <v>8.97036253118446</v>
      </c>
      <c r="E111" s="1">
        <f t="shared" si="19"/>
        <v>5.9046838498763705</v>
      </c>
      <c r="F111" s="1">
        <f t="shared" si="19"/>
        <v>16.473685038331734</v>
      </c>
      <c r="G111" s="1">
        <f t="shared" si="19"/>
        <v>6.006817095875009</v>
      </c>
      <c r="H111" s="1">
        <f t="shared" si="19"/>
        <v>8.945545903439532</v>
      </c>
      <c r="I111" s="1">
        <f t="shared" si="19"/>
        <v>9.64215476510632</v>
      </c>
      <c r="J111" s="1">
        <f t="shared" si="19"/>
        <v>11.161245399568239</v>
      </c>
      <c r="K111" s="1">
        <f t="shared" si="19"/>
        <v>17.41687185128866</v>
      </c>
      <c r="L111" s="1">
        <f t="shared" si="19"/>
        <v>3.215926588029801</v>
      </c>
    </row>
    <row r="113" spans="1:12" ht="15">
      <c r="A113" s="1" t="s">
        <v>143</v>
      </c>
      <c r="B113" s="1" t="s">
        <v>5</v>
      </c>
      <c r="C113" s="1" t="s">
        <v>5</v>
      </c>
      <c r="D113" s="1">
        <f aca="true" t="shared" si="20" ref="D113:L113">D87/$M$87*100</f>
        <v>9.75789617797249</v>
      </c>
      <c r="E113" s="1">
        <f t="shared" si="20"/>
        <v>7.1795033640100705</v>
      </c>
      <c r="F113" s="1">
        <f t="shared" si="20"/>
        <v>17.918109824616305</v>
      </c>
      <c r="G113" s="1">
        <f t="shared" si="20"/>
        <v>4.890171827660271</v>
      </c>
      <c r="H113" s="1">
        <f t="shared" si="20"/>
        <v>5.378726725744278</v>
      </c>
      <c r="I113" s="1">
        <f t="shared" si="20"/>
        <v>9.409404648450279</v>
      </c>
      <c r="J113" s="1">
        <f t="shared" si="20"/>
        <v>9.040021407336813</v>
      </c>
      <c r="K113" s="1">
        <f t="shared" si="20"/>
        <v>25.470819168456536</v>
      </c>
      <c r="L113" s="1">
        <f t="shared" si="20"/>
        <v>2.41019231042772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showGridLines="0" workbookViewId="0" topLeftCell="A1">
      <selection activeCell="M22" sqref="M22"/>
    </sheetView>
  </sheetViews>
  <sheetFormatPr defaultColWidth="9.140625" defaultRowHeight="15"/>
  <cols>
    <col min="1" max="1" width="9.140625" style="41" customWidth="1"/>
    <col min="2" max="2" width="13.8515625" style="41" customWidth="1"/>
    <col min="3" max="8" width="12.28125" style="41" customWidth="1"/>
    <col min="9" max="16384" width="9.140625" style="41" customWidth="1"/>
  </cols>
  <sheetData>
    <row r="2" ht="15">
      <c r="B2" s="54" t="s">
        <v>2023</v>
      </c>
    </row>
    <row r="4" spans="2:5" s="48" customFormat="1" ht="15">
      <c r="B4" s="50"/>
      <c r="C4" s="49" t="s">
        <v>1</v>
      </c>
      <c r="D4" s="49" t="s">
        <v>66</v>
      </c>
      <c r="E4" s="49" t="s">
        <v>37</v>
      </c>
    </row>
    <row r="5" spans="2:5" s="48" customFormat="1" ht="15">
      <c r="B5" s="51" t="s">
        <v>2</v>
      </c>
      <c r="C5" s="55">
        <v>69965</v>
      </c>
      <c r="D5" s="55">
        <v>69040</v>
      </c>
      <c r="E5" s="55">
        <v>67498</v>
      </c>
    </row>
    <row r="6" spans="2:5" s="48" customFormat="1" ht="15">
      <c r="B6" s="52" t="s">
        <v>3</v>
      </c>
      <c r="C6" s="56">
        <v>203085</v>
      </c>
      <c r="D6" s="56">
        <v>202292</v>
      </c>
      <c r="E6" s="56">
        <v>209983</v>
      </c>
    </row>
    <row r="7" spans="2:5" s="48" customFormat="1" ht="15">
      <c r="B7" s="52" t="s">
        <v>4</v>
      </c>
      <c r="C7" s="56">
        <v>408067</v>
      </c>
      <c r="D7" s="56">
        <v>385674</v>
      </c>
      <c r="E7" s="56">
        <v>387919</v>
      </c>
    </row>
    <row r="8" spans="2:5" s="48" customFormat="1" ht="15">
      <c r="B8" s="52" t="s">
        <v>27</v>
      </c>
      <c r="C8" s="56">
        <v>578987</v>
      </c>
      <c r="D8" s="56">
        <v>577709</v>
      </c>
      <c r="E8" s="57" t="s">
        <v>5</v>
      </c>
    </row>
    <row r="9" spans="2:5" s="48" customFormat="1" ht="15">
      <c r="B9" s="52" t="s">
        <v>6</v>
      </c>
      <c r="C9" s="56">
        <v>34529</v>
      </c>
      <c r="D9" s="56">
        <v>35883</v>
      </c>
      <c r="E9" s="56">
        <v>36997</v>
      </c>
    </row>
    <row r="10" spans="2:5" s="48" customFormat="1" ht="15">
      <c r="B10" s="52" t="s">
        <v>7</v>
      </c>
      <c r="C10" s="57" t="s">
        <v>5</v>
      </c>
      <c r="D10" s="56">
        <v>131891</v>
      </c>
      <c r="E10" s="57" t="s">
        <v>5</v>
      </c>
    </row>
    <row r="11" spans="2:5" s="48" customFormat="1" ht="15">
      <c r="B11" s="52" t="s">
        <v>8</v>
      </c>
      <c r="C11" s="57" t="s">
        <v>5</v>
      </c>
      <c r="D11" s="57" t="s">
        <v>5</v>
      </c>
      <c r="E11" s="57" t="s">
        <v>5</v>
      </c>
    </row>
    <row r="12" spans="2:5" s="48" customFormat="1" ht="15">
      <c r="B12" s="52" t="s">
        <v>9</v>
      </c>
      <c r="C12" s="56">
        <v>2399797</v>
      </c>
      <c r="D12" s="56">
        <v>2409674</v>
      </c>
      <c r="E12" s="56">
        <v>2422514</v>
      </c>
    </row>
    <row r="13" spans="2:5" s="48" customFormat="1" ht="15">
      <c r="B13" s="52" t="s">
        <v>10</v>
      </c>
      <c r="C13" s="56">
        <v>1992629</v>
      </c>
      <c r="D13" s="56">
        <v>2028971</v>
      </c>
      <c r="E13" s="56">
        <v>2039766</v>
      </c>
    </row>
    <row r="14" spans="2:5" s="48" customFormat="1" ht="15">
      <c r="B14" s="52" t="s">
        <v>11</v>
      </c>
      <c r="C14" s="56">
        <v>758027</v>
      </c>
      <c r="D14" s="56">
        <v>819272</v>
      </c>
      <c r="E14" s="56">
        <v>845619</v>
      </c>
    </row>
    <row r="15" spans="2:5" s="48" customFormat="1" ht="15">
      <c r="B15" s="52" t="s">
        <v>12</v>
      </c>
      <c r="C15" s="56">
        <v>2672053</v>
      </c>
      <c r="D15" s="56">
        <v>2637567</v>
      </c>
      <c r="E15" s="56">
        <v>2729028</v>
      </c>
    </row>
    <row r="16" spans="2:5" s="48" customFormat="1" ht="15">
      <c r="B16" s="52" t="s">
        <v>13</v>
      </c>
      <c r="C16" s="56">
        <v>86645</v>
      </c>
      <c r="D16" s="56">
        <v>87143</v>
      </c>
      <c r="E16" s="56">
        <v>87578</v>
      </c>
    </row>
    <row r="17" spans="2:5" s="48" customFormat="1" ht="15">
      <c r="B17" s="52" t="s">
        <v>14</v>
      </c>
      <c r="C17" s="56">
        <v>24803</v>
      </c>
      <c r="D17" s="56">
        <v>25723</v>
      </c>
      <c r="E17" s="56">
        <v>25762</v>
      </c>
    </row>
    <row r="18" spans="2:5" s="48" customFormat="1" ht="15">
      <c r="B18" s="52" t="s">
        <v>15</v>
      </c>
      <c r="C18" s="56">
        <v>18463</v>
      </c>
      <c r="D18" s="56">
        <v>19181</v>
      </c>
      <c r="E18" s="56">
        <v>20322</v>
      </c>
    </row>
    <row r="19" spans="2:5" s="48" customFormat="1" ht="15">
      <c r="B19" s="52" t="s">
        <v>16</v>
      </c>
      <c r="C19" s="56">
        <v>40463</v>
      </c>
      <c r="D19" s="56">
        <v>43360</v>
      </c>
      <c r="E19" s="56">
        <v>41873</v>
      </c>
    </row>
    <row r="20" spans="2:5" s="48" customFormat="1" ht="15">
      <c r="B20" s="52" t="s">
        <v>17</v>
      </c>
      <c r="C20" s="56">
        <v>384668</v>
      </c>
      <c r="D20" s="56">
        <v>420150</v>
      </c>
      <c r="E20" s="57" t="s">
        <v>5</v>
      </c>
    </row>
    <row r="21" spans="2:5" s="48" customFormat="1" ht="15">
      <c r="B21" s="52" t="s">
        <v>18</v>
      </c>
      <c r="C21" s="56">
        <v>176074</v>
      </c>
      <c r="D21" s="56">
        <v>177437</v>
      </c>
      <c r="E21" s="56">
        <v>181155</v>
      </c>
    </row>
    <row r="22" spans="2:5" s="48" customFormat="1" ht="15">
      <c r="B22" s="52" t="s">
        <v>19</v>
      </c>
      <c r="C22" s="56">
        <v>367556</v>
      </c>
      <c r="D22" s="56">
        <v>389205</v>
      </c>
      <c r="E22" s="57" t="s">
        <v>5</v>
      </c>
    </row>
    <row r="23" spans="2:5" s="48" customFormat="1" ht="15">
      <c r="B23" s="52" t="s">
        <v>20</v>
      </c>
      <c r="C23" s="56">
        <v>80983</v>
      </c>
      <c r="D23" s="56">
        <v>80981</v>
      </c>
      <c r="E23" s="57" t="s">
        <v>5</v>
      </c>
    </row>
    <row r="24" spans="2:5" s="48" customFormat="1" ht="15">
      <c r="B24" s="52" t="s">
        <v>21</v>
      </c>
      <c r="C24" s="56">
        <v>20415</v>
      </c>
      <c r="D24" s="56">
        <v>20233</v>
      </c>
      <c r="E24" s="56">
        <v>20159</v>
      </c>
    </row>
    <row r="25" spans="2:5" s="48" customFormat="1" ht="15">
      <c r="B25" s="52" t="s">
        <v>22</v>
      </c>
      <c r="C25" s="56">
        <v>73095</v>
      </c>
      <c r="D25" s="56">
        <v>74826</v>
      </c>
      <c r="E25" s="56">
        <v>73661</v>
      </c>
    </row>
    <row r="26" spans="2:5" s="48" customFormat="1" ht="15">
      <c r="B26" s="60" t="s">
        <v>23</v>
      </c>
      <c r="C26" s="61">
        <v>423763</v>
      </c>
      <c r="D26" s="61">
        <v>433337</v>
      </c>
      <c r="E26" s="61">
        <v>433799</v>
      </c>
    </row>
    <row r="27" spans="2:5" s="48" customFormat="1" ht="15">
      <c r="B27" s="53" t="s">
        <v>24</v>
      </c>
      <c r="C27" s="58">
        <v>1782553</v>
      </c>
      <c r="D27" s="58">
        <v>1892317</v>
      </c>
      <c r="E27" s="59" t="s">
        <v>5</v>
      </c>
    </row>
    <row r="28" spans="2:6" s="48" customFormat="1" ht="15">
      <c r="B28" s="53" t="s">
        <v>26</v>
      </c>
      <c r="C28" s="58" t="s">
        <v>5</v>
      </c>
      <c r="D28" s="58">
        <v>187017</v>
      </c>
      <c r="E28" s="58">
        <v>188055</v>
      </c>
      <c r="F28" s="96"/>
    </row>
    <row r="29" spans="2:5" s="48" customFormat="1" ht="15">
      <c r="B29" s="62" t="s">
        <v>69</v>
      </c>
      <c r="C29" s="63">
        <v>142660</v>
      </c>
      <c r="D29" s="64" t="s">
        <v>5</v>
      </c>
      <c r="E29" s="64" t="s">
        <v>5</v>
      </c>
    </row>
    <row r="31" spans="2:5" ht="24" customHeight="1">
      <c r="B31" s="265" t="s">
        <v>52</v>
      </c>
      <c r="C31" s="265"/>
      <c r="D31" s="265"/>
      <c r="E31" s="265"/>
    </row>
    <row r="32" spans="2:3" ht="15">
      <c r="B32" s="45" t="s">
        <v>75</v>
      </c>
      <c r="C32" s="42"/>
    </row>
    <row r="49" ht="15">
      <c r="A49" s="41" t="s">
        <v>76</v>
      </c>
    </row>
    <row r="53" spans="2:13" ht="15">
      <c r="B53" s="157"/>
      <c r="C53" s="262" t="s">
        <v>193</v>
      </c>
      <c r="D53" s="263"/>
      <c r="E53" s="264"/>
      <c r="F53" s="263" t="s">
        <v>67</v>
      </c>
      <c r="G53" s="263"/>
      <c r="H53" s="263"/>
      <c r="J53" s="157"/>
      <c r="K53" s="262" t="s">
        <v>194</v>
      </c>
      <c r="L53" s="263"/>
      <c r="M53" s="264"/>
    </row>
    <row r="54" spans="2:13" ht="15">
      <c r="B54" s="154"/>
      <c r="C54" s="155" t="s">
        <v>1</v>
      </c>
      <c r="D54" s="116" t="s">
        <v>66</v>
      </c>
      <c r="E54" s="156" t="s">
        <v>37</v>
      </c>
      <c r="F54" s="116" t="s">
        <v>1</v>
      </c>
      <c r="G54" s="116" t="s">
        <v>66</v>
      </c>
      <c r="H54" s="116" t="s">
        <v>37</v>
      </c>
      <c r="J54" s="154"/>
      <c r="K54" s="155" t="s">
        <v>1</v>
      </c>
      <c r="L54" s="49" t="s">
        <v>66</v>
      </c>
      <c r="M54" s="145" t="s">
        <v>37</v>
      </c>
    </row>
    <row r="55" spans="2:13" ht="15">
      <c r="B55" s="51" t="s">
        <v>2</v>
      </c>
      <c r="C55" s="140">
        <v>69965</v>
      </c>
      <c r="D55" s="55">
        <v>69040</v>
      </c>
      <c r="E55" s="146">
        <v>67498</v>
      </c>
      <c r="F55" s="55">
        <v>371731</v>
      </c>
      <c r="G55" s="55">
        <v>372867</v>
      </c>
      <c r="H55" s="55">
        <v>365728</v>
      </c>
      <c r="J55" s="51" t="s">
        <v>7</v>
      </c>
      <c r="K55" s="159" t="s">
        <v>5</v>
      </c>
      <c r="L55" s="55">
        <v>62.49751224921103</v>
      </c>
      <c r="M55" s="160" t="s">
        <v>5</v>
      </c>
    </row>
    <row r="56" spans="2:13" ht="15">
      <c r="B56" s="52" t="s">
        <v>3</v>
      </c>
      <c r="C56" s="141">
        <v>203085</v>
      </c>
      <c r="D56" s="56">
        <v>202292</v>
      </c>
      <c r="E56" s="147">
        <v>209983</v>
      </c>
      <c r="F56" s="56">
        <v>301140</v>
      </c>
      <c r="G56" s="56">
        <v>302433</v>
      </c>
      <c r="H56" s="56">
        <v>314257</v>
      </c>
      <c r="J56" s="52" t="s">
        <v>8</v>
      </c>
      <c r="K56" s="153" t="s">
        <v>5</v>
      </c>
      <c r="L56" s="57" t="s">
        <v>5</v>
      </c>
      <c r="M56" s="57" t="s">
        <v>5</v>
      </c>
    </row>
    <row r="57" spans="2:13" ht="15">
      <c r="B57" s="52" t="s">
        <v>4</v>
      </c>
      <c r="C57" s="141">
        <v>408067</v>
      </c>
      <c r="D57" s="56">
        <v>385674</v>
      </c>
      <c r="E57" s="147">
        <v>387919</v>
      </c>
      <c r="F57" s="56">
        <v>440410</v>
      </c>
      <c r="G57" s="56">
        <v>417594</v>
      </c>
      <c r="H57" s="56">
        <v>420031</v>
      </c>
      <c r="J57" s="52" t="s">
        <v>13</v>
      </c>
      <c r="K57" s="141">
        <v>100</v>
      </c>
      <c r="L57" s="56">
        <v>100</v>
      </c>
      <c r="M57" s="56">
        <v>100</v>
      </c>
    </row>
    <row r="58" spans="2:13" ht="15">
      <c r="B58" s="52" t="s">
        <v>27</v>
      </c>
      <c r="C58" s="141">
        <v>578987</v>
      </c>
      <c r="D58" s="56">
        <v>577709</v>
      </c>
      <c r="E58" s="148" t="s">
        <v>5</v>
      </c>
      <c r="F58" s="56">
        <v>3326576</v>
      </c>
      <c r="G58" s="56">
        <v>3326821</v>
      </c>
      <c r="H58" s="56" t="s">
        <v>5</v>
      </c>
      <c r="J58" s="52" t="s">
        <v>16</v>
      </c>
      <c r="K58" s="141">
        <v>100</v>
      </c>
      <c r="L58" s="56">
        <v>100</v>
      </c>
      <c r="M58" s="56">
        <v>100</v>
      </c>
    </row>
    <row r="59" spans="2:13" ht="15">
      <c r="B59" s="52" t="s">
        <v>6</v>
      </c>
      <c r="C59" s="141">
        <v>34529</v>
      </c>
      <c r="D59" s="56">
        <v>35883</v>
      </c>
      <c r="E59" s="147">
        <v>36997</v>
      </c>
      <c r="F59" s="56">
        <v>52979</v>
      </c>
      <c r="G59" s="56">
        <v>55482</v>
      </c>
      <c r="H59" s="56">
        <v>58095</v>
      </c>
      <c r="J59" s="52" t="s">
        <v>69</v>
      </c>
      <c r="K59" s="141">
        <v>95.52186838792619</v>
      </c>
      <c r="L59" s="57" t="s">
        <v>5</v>
      </c>
      <c r="M59" s="57" t="s">
        <v>5</v>
      </c>
    </row>
    <row r="60" spans="2:13" ht="15">
      <c r="B60" s="52" t="s">
        <v>7</v>
      </c>
      <c r="C60" s="153" t="s">
        <v>5</v>
      </c>
      <c r="D60" s="56">
        <v>131891</v>
      </c>
      <c r="E60" s="148" t="s">
        <v>5</v>
      </c>
      <c r="F60" s="56">
        <v>219874</v>
      </c>
      <c r="G60" s="56">
        <v>211034</v>
      </c>
      <c r="H60" s="56" t="s">
        <v>5</v>
      </c>
      <c r="J60" s="52" t="s">
        <v>11</v>
      </c>
      <c r="K60" s="141">
        <v>94.88051488995254</v>
      </c>
      <c r="L60" s="56">
        <v>94.48305289986277</v>
      </c>
      <c r="M60" s="56">
        <v>94.6065625674767</v>
      </c>
    </row>
    <row r="61" spans="2:13" ht="15">
      <c r="B61" s="52" t="s">
        <v>8</v>
      </c>
      <c r="C61" s="153" t="s">
        <v>5</v>
      </c>
      <c r="D61" s="57" t="s">
        <v>5</v>
      </c>
      <c r="E61" s="148" t="s">
        <v>5</v>
      </c>
      <c r="F61" s="56">
        <v>1118685</v>
      </c>
      <c r="G61" s="56">
        <v>1227204</v>
      </c>
      <c r="H61" s="56" t="s">
        <v>5</v>
      </c>
      <c r="J61" s="52" t="s">
        <v>4</v>
      </c>
      <c r="K61" s="141">
        <v>92.65616130423922</v>
      </c>
      <c r="L61" s="56">
        <v>92.35621201454045</v>
      </c>
      <c r="M61" s="56">
        <v>92.35484999916673</v>
      </c>
    </row>
    <row r="62" spans="2:13" ht="15">
      <c r="B62" s="52" t="s">
        <v>9</v>
      </c>
      <c r="C62" s="141">
        <v>2399797</v>
      </c>
      <c r="D62" s="56">
        <v>2409674</v>
      </c>
      <c r="E62" s="147">
        <v>2422514</v>
      </c>
      <c r="F62" s="56">
        <v>3414798</v>
      </c>
      <c r="G62" s="56">
        <v>3437362</v>
      </c>
      <c r="H62" s="56">
        <v>3482983</v>
      </c>
      <c r="J62" s="52" t="s">
        <v>19</v>
      </c>
      <c r="K62" s="141">
        <v>75.54921564113528</v>
      </c>
      <c r="L62" s="56">
        <v>79.25184127843876</v>
      </c>
      <c r="M62" s="57" t="s">
        <v>5</v>
      </c>
    </row>
    <row r="63" spans="2:13" ht="15">
      <c r="B63" s="52" t="s">
        <v>10</v>
      </c>
      <c r="C63" s="141">
        <v>1992629</v>
      </c>
      <c r="D63" s="56">
        <v>2028971</v>
      </c>
      <c r="E63" s="147">
        <v>2039766</v>
      </c>
      <c r="F63" s="56">
        <v>5013188</v>
      </c>
      <c r="G63" s="56">
        <v>5049726</v>
      </c>
      <c r="H63" s="56">
        <v>5109884</v>
      </c>
      <c r="J63" s="52" t="s">
        <v>9</v>
      </c>
      <c r="K63" s="141">
        <v>70.27639702260574</v>
      </c>
      <c r="L63" s="56">
        <v>70.10242156630578</v>
      </c>
      <c r="M63" s="56">
        <v>69.55285167914974</v>
      </c>
    </row>
    <row r="64" spans="2:13" ht="15">
      <c r="B64" s="52" t="s">
        <v>11</v>
      </c>
      <c r="C64" s="141">
        <v>758027</v>
      </c>
      <c r="D64" s="56">
        <v>819272</v>
      </c>
      <c r="E64" s="147">
        <v>845619</v>
      </c>
      <c r="F64" s="56">
        <v>798928</v>
      </c>
      <c r="G64" s="56">
        <v>867110</v>
      </c>
      <c r="H64" s="56">
        <v>893827</v>
      </c>
      <c r="J64" s="52" t="s">
        <v>3</v>
      </c>
      <c r="K64" s="141">
        <v>67.43873281530185</v>
      </c>
      <c r="L64" s="56">
        <v>66.88820333759874</v>
      </c>
      <c r="M64" s="56">
        <v>66.81887754290278</v>
      </c>
    </row>
    <row r="65" spans="2:13" ht="15">
      <c r="B65" s="52" t="s">
        <v>12</v>
      </c>
      <c r="C65" s="141">
        <v>2672053</v>
      </c>
      <c r="D65" s="56">
        <v>2637567</v>
      </c>
      <c r="E65" s="147">
        <v>2729028</v>
      </c>
      <c r="F65" s="56">
        <v>4762601</v>
      </c>
      <c r="G65" s="56">
        <v>4728180</v>
      </c>
      <c r="H65" s="56">
        <v>4849432</v>
      </c>
      <c r="J65" s="52" t="s">
        <v>14</v>
      </c>
      <c r="K65" s="141">
        <v>67.21498062383134</v>
      </c>
      <c r="L65" s="56">
        <v>66.98697916666667</v>
      </c>
      <c r="M65" s="56">
        <v>65.93130982238829</v>
      </c>
    </row>
    <row r="66" spans="2:13" ht="15">
      <c r="B66" s="52" t="s">
        <v>13</v>
      </c>
      <c r="C66" s="141">
        <v>86645</v>
      </c>
      <c r="D66" s="56">
        <v>87143</v>
      </c>
      <c r="E66" s="147">
        <v>87578</v>
      </c>
      <c r="F66" s="56">
        <v>86645</v>
      </c>
      <c r="G66" s="56">
        <v>87143</v>
      </c>
      <c r="H66" s="56">
        <v>87578</v>
      </c>
      <c r="J66" s="52" t="s">
        <v>6</v>
      </c>
      <c r="K66" s="141">
        <v>65.1748806130731</v>
      </c>
      <c r="L66" s="56">
        <v>64.67502973937493</v>
      </c>
      <c r="M66" s="56">
        <v>63.68362165418711</v>
      </c>
    </row>
    <row r="67" spans="2:13" ht="15">
      <c r="B67" s="52" t="s">
        <v>14</v>
      </c>
      <c r="C67" s="141">
        <v>24803</v>
      </c>
      <c r="D67" s="56">
        <v>25723</v>
      </c>
      <c r="E67" s="147">
        <v>25762</v>
      </c>
      <c r="F67" s="56">
        <v>36901</v>
      </c>
      <c r="G67" s="56">
        <v>38400</v>
      </c>
      <c r="H67" s="56">
        <v>39074</v>
      </c>
      <c r="J67" s="52" t="s">
        <v>26</v>
      </c>
      <c r="K67" s="141">
        <v>62.8380433245584</v>
      </c>
      <c r="L67" s="56">
        <v>65.5509989484753</v>
      </c>
      <c r="M67" s="56">
        <v>67.43537241767581</v>
      </c>
    </row>
    <row r="68" spans="2:13" ht="15">
      <c r="B68" s="52" t="s">
        <v>15</v>
      </c>
      <c r="C68" s="141">
        <v>18463</v>
      </c>
      <c r="D68" s="56">
        <v>19181</v>
      </c>
      <c r="E68" s="147">
        <v>20322</v>
      </c>
      <c r="F68" s="56">
        <v>67250</v>
      </c>
      <c r="G68" s="56">
        <v>69287</v>
      </c>
      <c r="H68" s="56">
        <v>72926</v>
      </c>
      <c r="J68" s="52" t="s">
        <v>12</v>
      </c>
      <c r="K68" s="141">
        <v>56.10490990112336</v>
      </c>
      <c r="L68" s="56">
        <v>55.78398030531832</v>
      </c>
      <c r="M68" s="56">
        <v>56.27520913789491</v>
      </c>
    </row>
    <row r="69" spans="2:13" ht="15">
      <c r="B69" s="52" t="s">
        <v>16</v>
      </c>
      <c r="C69" s="141">
        <v>40463</v>
      </c>
      <c r="D69" s="56">
        <v>43360</v>
      </c>
      <c r="E69" s="147">
        <v>41873</v>
      </c>
      <c r="F69" s="56">
        <v>40463</v>
      </c>
      <c r="G69" s="56">
        <v>43360</v>
      </c>
      <c r="H69" s="56">
        <v>41873</v>
      </c>
      <c r="J69" s="52" t="s">
        <v>23</v>
      </c>
      <c r="K69" s="141">
        <v>53.44712334019454</v>
      </c>
      <c r="L69" s="56">
        <v>53.828476596611566</v>
      </c>
      <c r="M69" s="56">
        <v>53.868869111260956</v>
      </c>
    </row>
    <row r="70" spans="2:13" ht="15">
      <c r="B70" s="52" t="s">
        <v>17</v>
      </c>
      <c r="C70" s="141">
        <v>384668</v>
      </c>
      <c r="D70" s="56">
        <v>420150</v>
      </c>
      <c r="E70" s="148" t="s">
        <v>5</v>
      </c>
      <c r="F70" s="56">
        <v>1213412</v>
      </c>
      <c r="G70" s="56">
        <v>1404852</v>
      </c>
      <c r="H70" s="56" t="s">
        <v>5</v>
      </c>
      <c r="J70" s="52" t="s">
        <v>24</v>
      </c>
      <c r="K70" s="141">
        <v>51.45309911636079</v>
      </c>
      <c r="L70" s="56">
        <v>47.29587637549334</v>
      </c>
      <c r="M70" s="57" t="s">
        <v>5</v>
      </c>
    </row>
    <row r="71" spans="2:13" ht="15">
      <c r="B71" s="52" t="s">
        <v>18</v>
      </c>
      <c r="C71" s="141">
        <v>176074</v>
      </c>
      <c r="D71" s="56">
        <v>177437</v>
      </c>
      <c r="E71" s="147">
        <v>181155</v>
      </c>
      <c r="F71" s="56">
        <v>675433</v>
      </c>
      <c r="G71" s="56">
        <v>679445</v>
      </c>
      <c r="H71" s="56">
        <v>694023</v>
      </c>
      <c r="J71" s="52" t="s">
        <v>10</v>
      </c>
      <c r="K71" s="141">
        <v>39.74774135739573</v>
      </c>
      <c r="L71" s="56">
        <v>40.179823618152746</v>
      </c>
      <c r="M71" s="56">
        <v>39.918049020290866</v>
      </c>
    </row>
    <row r="72" spans="2:13" ht="15">
      <c r="B72" s="52" t="s">
        <v>19</v>
      </c>
      <c r="C72" s="141">
        <v>367556</v>
      </c>
      <c r="D72" s="56">
        <v>389205</v>
      </c>
      <c r="E72" s="148" t="s">
        <v>5</v>
      </c>
      <c r="F72" s="56">
        <v>486512</v>
      </c>
      <c r="G72" s="56">
        <v>491099</v>
      </c>
      <c r="H72" s="56" t="s">
        <v>5</v>
      </c>
      <c r="J72" s="52" t="s">
        <v>17</v>
      </c>
      <c r="K72" s="141">
        <v>31.70135123107403</v>
      </c>
      <c r="L72" s="56">
        <v>29.907064943495826</v>
      </c>
      <c r="M72" s="57" t="s">
        <v>5</v>
      </c>
    </row>
    <row r="73" spans="2:13" ht="15">
      <c r="B73" s="52" t="s">
        <v>20</v>
      </c>
      <c r="C73" s="141">
        <v>80983</v>
      </c>
      <c r="D73" s="56">
        <v>80981</v>
      </c>
      <c r="E73" s="148" t="s">
        <v>5</v>
      </c>
      <c r="F73" s="56">
        <v>285488</v>
      </c>
      <c r="G73" s="56">
        <v>291244</v>
      </c>
      <c r="H73" s="56" t="s">
        <v>5</v>
      </c>
      <c r="J73" s="52" t="s">
        <v>22</v>
      </c>
      <c r="K73" s="141">
        <v>29.631986897793055</v>
      </c>
      <c r="L73" s="56">
        <v>29.44607102380053</v>
      </c>
      <c r="M73" s="56">
        <v>29.348882797309788</v>
      </c>
    </row>
    <row r="74" spans="2:13" ht="15">
      <c r="B74" s="52" t="s">
        <v>21</v>
      </c>
      <c r="C74" s="141">
        <v>20415</v>
      </c>
      <c r="D74" s="56">
        <v>20233</v>
      </c>
      <c r="E74" s="147">
        <v>20159</v>
      </c>
      <c r="F74" s="56">
        <v>105500</v>
      </c>
      <c r="G74" s="56">
        <v>105559</v>
      </c>
      <c r="H74" s="56">
        <v>106557</v>
      </c>
      <c r="J74" s="52" t="s">
        <v>20</v>
      </c>
      <c r="K74" s="141">
        <v>28.366516280894466</v>
      </c>
      <c r="L74" s="56">
        <v>27.805208004285063</v>
      </c>
      <c r="M74" s="57" t="s">
        <v>5</v>
      </c>
    </row>
    <row r="75" spans="2:13" ht="15">
      <c r="B75" s="52" t="s">
        <v>22</v>
      </c>
      <c r="C75" s="141">
        <v>73095</v>
      </c>
      <c r="D75" s="56">
        <v>74826</v>
      </c>
      <c r="E75" s="147">
        <v>73661</v>
      </c>
      <c r="F75" s="56">
        <v>246676</v>
      </c>
      <c r="G75" s="56">
        <v>254112</v>
      </c>
      <c r="H75" s="56">
        <v>250984</v>
      </c>
      <c r="J75" s="52" t="s">
        <v>15</v>
      </c>
      <c r="K75" s="141">
        <v>27.454275092936804</v>
      </c>
      <c r="L75" s="56">
        <v>27.683403813125118</v>
      </c>
      <c r="M75" s="56">
        <v>27.86660450319502</v>
      </c>
    </row>
    <row r="76" spans="2:13" ht="15">
      <c r="B76" s="60" t="s">
        <v>23</v>
      </c>
      <c r="C76" s="142">
        <v>423763</v>
      </c>
      <c r="D76" s="61">
        <v>433337</v>
      </c>
      <c r="E76" s="149">
        <v>433799</v>
      </c>
      <c r="F76" s="61">
        <v>792864</v>
      </c>
      <c r="G76" s="61">
        <v>805033</v>
      </c>
      <c r="H76" s="61">
        <v>805287</v>
      </c>
      <c r="J76" s="52" t="s">
        <v>18</v>
      </c>
      <c r="K76" s="141">
        <v>26.06831469590618</v>
      </c>
      <c r="L76" s="56">
        <v>26.11499091169999</v>
      </c>
      <c r="M76" s="56">
        <v>26.102160879394486</v>
      </c>
    </row>
    <row r="77" spans="2:13" ht="15">
      <c r="B77" s="60" t="s">
        <v>24</v>
      </c>
      <c r="C77" s="142">
        <v>1782553</v>
      </c>
      <c r="D77" s="61">
        <v>1892317</v>
      </c>
      <c r="E77" s="150" t="s">
        <v>5</v>
      </c>
      <c r="F77" s="61">
        <v>3464423</v>
      </c>
      <c r="G77" s="61">
        <v>4001019</v>
      </c>
      <c r="H77" s="61" t="s">
        <v>5</v>
      </c>
      <c r="J77" s="52" t="s">
        <v>21</v>
      </c>
      <c r="K77" s="141">
        <v>19.350710900473935</v>
      </c>
      <c r="L77" s="56">
        <v>19.167479798027642</v>
      </c>
      <c r="M77" s="56">
        <v>18.91851309627711</v>
      </c>
    </row>
    <row r="78" spans="2:13" ht="15">
      <c r="B78" s="139" t="s">
        <v>26</v>
      </c>
      <c r="C78" s="143">
        <v>324397</v>
      </c>
      <c r="D78" s="138">
        <v>187017</v>
      </c>
      <c r="E78" s="151">
        <v>188055</v>
      </c>
      <c r="F78" s="138">
        <v>516243</v>
      </c>
      <c r="G78" s="138">
        <v>285300</v>
      </c>
      <c r="H78" s="138">
        <v>278867</v>
      </c>
      <c r="J78" s="52" t="s">
        <v>2</v>
      </c>
      <c r="K78" s="141">
        <v>18.821405801507005</v>
      </c>
      <c r="L78" s="56">
        <v>18.515985592718046</v>
      </c>
      <c r="M78" s="56">
        <v>18.455792282789396</v>
      </c>
    </row>
    <row r="79" spans="2:13" ht="15">
      <c r="B79" s="62" t="s">
        <v>69</v>
      </c>
      <c r="C79" s="144">
        <v>142660</v>
      </c>
      <c r="D79" s="64" t="s">
        <v>5</v>
      </c>
      <c r="E79" s="152" t="s">
        <v>5</v>
      </c>
      <c r="F79" s="63">
        <v>149348</v>
      </c>
      <c r="G79" s="63" t="s">
        <v>5</v>
      </c>
      <c r="H79" s="63" t="s">
        <v>5</v>
      </c>
      <c r="J79" s="53" t="s">
        <v>27</v>
      </c>
      <c r="K79" s="158">
        <v>17.404893199494015</v>
      </c>
      <c r="L79" s="58">
        <v>17.365196384175764</v>
      </c>
      <c r="M79" s="59" t="s">
        <v>5</v>
      </c>
    </row>
  </sheetData>
  <mergeCells count="4">
    <mergeCell ref="C53:E53"/>
    <mergeCell ref="F53:H53"/>
    <mergeCell ref="K53:M53"/>
    <mergeCell ref="B31:E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showGridLines="0" workbookViewId="0" topLeftCell="A1">
      <selection activeCell="B2" sqref="B2"/>
    </sheetView>
  </sheetViews>
  <sheetFormatPr defaultColWidth="11.140625" defaultRowHeight="15"/>
  <cols>
    <col min="1" max="16384" width="11.140625" style="36" customWidth="1"/>
  </cols>
  <sheetData>
    <row r="2" ht="15">
      <c r="B2" s="40" t="s">
        <v>2024</v>
      </c>
    </row>
    <row r="3" ht="15">
      <c r="B3" s="36" t="s">
        <v>148</v>
      </c>
    </row>
    <row r="29" ht="15">
      <c r="B29" s="1" t="s">
        <v>52</v>
      </c>
    </row>
    <row r="30" ht="15">
      <c r="B30" s="1" t="s">
        <v>197</v>
      </c>
    </row>
    <row r="31" ht="15">
      <c r="B31" s="36" t="s">
        <v>78</v>
      </c>
    </row>
    <row r="32" ht="15">
      <c r="B32" s="37" t="s">
        <v>71</v>
      </c>
    </row>
    <row r="50" ht="15">
      <c r="A50" s="36" t="s">
        <v>74</v>
      </c>
    </row>
    <row r="52" spans="1:12" ht="15">
      <c r="A52" s="38"/>
      <c r="B52" s="102">
        <v>2012</v>
      </c>
      <c r="C52" s="102"/>
      <c r="D52" s="266">
        <v>2013</v>
      </c>
      <c r="E52" s="266"/>
      <c r="H52" s="38"/>
      <c r="I52" s="266">
        <v>2012</v>
      </c>
      <c r="J52" s="266"/>
      <c r="K52" s="266" t="s">
        <v>151</v>
      </c>
      <c r="L52" s="266"/>
    </row>
    <row r="53" spans="1:12" ht="15">
      <c r="A53" s="38"/>
      <c r="B53" s="39" t="s">
        <v>149</v>
      </c>
      <c r="C53" s="39" t="s">
        <v>68</v>
      </c>
      <c r="D53" s="39" t="s">
        <v>67</v>
      </c>
      <c r="E53" s="39" t="s">
        <v>68</v>
      </c>
      <c r="H53" s="38"/>
      <c r="I53" s="39" t="s">
        <v>149</v>
      </c>
      <c r="J53" s="39" t="s">
        <v>68</v>
      </c>
      <c r="K53" s="39" t="s">
        <v>67</v>
      </c>
      <c r="L53" s="39" t="s">
        <v>68</v>
      </c>
    </row>
    <row r="54" spans="1:12" ht="15">
      <c r="A54" s="38" t="s">
        <v>72</v>
      </c>
      <c r="B54" s="134">
        <v>2583419.397</v>
      </c>
      <c r="C54" s="136">
        <f>SUM(C56:C78)</f>
        <v>1102804.098</v>
      </c>
      <c r="D54" s="134">
        <v>2646538.048</v>
      </c>
      <c r="E54" s="136">
        <f>SUM(E56:E78)</f>
        <v>1142057.8620000002</v>
      </c>
      <c r="H54" s="38" t="s">
        <v>72</v>
      </c>
      <c r="I54" s="134">
        <v>100</v>
      </c>
      <c r="J54" s="136">
        <f>C54/B54*100</f>
        <v>42.687768748683744</v>
      </c>
      <c r="K54" s="134">
        <v>100</v>
      </c>
      <c r="L54" s="136">
        <f>E54/D54*100</f>
        <v>43.15289790989622</v>
      </c>
    </row>
    <row r="55" spans="1:12" ht="15">
      <c r="A55" s="38"/>
      <c r="B55" s="134"/>
      <c r="C55" s="135"/>
      <c r="D55" s="134"/>
      <c r="E55" s="135"/>
      <c r="H55" s="38"/>
      <c r="I55" s="134"/>
      <c r="J55" s="135"/>
      <c r="K55" s="134"/>
      <c r="L55" s="135"/>
    </row>
    <row r="56" spans="1:12" ht="15">
      <c r="A56" s="38" t="s">
        <v>8</v>
      </c>
      <c r="B56" s="135">
        <v>78177.354</v>
      </c>
      <c r="C56" s="135" t="s">
        <v>5</v>
      </c>
      <c r="D56" s="135">
        <v>91910.642</v>
      </c>
      <c r="E56" s="135" t="s">
        <v>5</v>
      </c>
      <c r="H56" s="38" t="s">
        <v>8</v>
      </c>
      <c r="I56" s="135"/>
      <c r="J56" s="135"/>
      <c r="K56" s="135"/>
      <c r="L56" s="135"/>
    </row>
    <row r="57" spans="1:12" ht="15">
      <c r="A57" s="38" t="s">
        <v>9</v>
      </c>
      <c r="B57" s="135">
        <v>382670.976</v>
      </c>
      <c r="C57" s="135">
        <v>303005.138</v>
      </c>
      <c r="D57" s="135">
        <v>389211.987</v>
      </c>
      <c r="E57" s="135">
        <v>310029.676</v>
      </c>
      <c r="H57" s="38" t="s">
        <v>13</v>
      </c>
      <c r="I57" s="135">
        <v>100</v>
      </c>
      <c r="J57" s="135">
        <v>100</v>
      </c>
      <c r="K57" s="135">
        <v>100</v>
      </c>
      <c r="L57" s="135">
        <v>100</v>
      </c>
    </row>
    <row r="58" spans="1:12" ht="15">
      <c r="A58" s="38" t="s">
        <v>12</v>
      </c>
      <c r="B58" s="135">
        <v>380711.483</v>
      </c>
      <c r="C58" s="135">
        <v>206125.047</v>
      </c>
      <c r="D58" s="135">
        <v>376785.615</v>
      </c>
      <c r="E58" s="135">
        <v>201933.136</v>
      </c>
      <c r="H58" s="38" t="s">
        <v>16</v>
      </c>
      <c r="I58" s="135">
        <v>100</v>
      </c>
      <c r="J58" s="135">
        <v>100</v>
      </c>
      <c r="K58" s="135">
        <v>100</v>
      </c>
      <c r="L58" s="135">
        <v>100</v>
      </c>
    </row>
    <row r="59" spans="1:12" ht="15">
      <c r="A59" s="38" t="s">
        <v>198</v>
      </c>
      <c r="B59" s="135">
        <v>303564.528</v>
      </c>
      <c r="C59" s="135">
        <v>140302.228</v>
      </c>
      <c r="D59" s="136">
        <v>303564.528</v>
      </c>
      <c r="E59" s="136">
        <v>140302.228</v>
      </c>
      <c r="H59" s="38" t="s">
        <v>11</v>
      </c>
      <c r="I59" s="135">
        <v>100</v>
      </c>
      <c r="J59" s="135">
        <v>95.03707750837536</v>
      </c>
      <c r="K59" s="135">
        <v>100</v>
      </c>
      <c r="L59" s="135">
        <v>94.59359462681812</v>
      </c>
    </row>
    <row r="60" spans="1:15" ht="15">
      <c r="A60" s="38" t="s">
        <v>10</v>
      </c>
      <c r="B60" s="135">
        <v>400525.558</v>
      </c>
      <c r="C60" s="135">
        <v>131765.215</v>
      </c>
      <c r="D60" s="135">
        <v>408126.035</v>
      </c>
      <c r="E60" s="135">
        <v>139076.596</v>
      </c>
      <c r="H60" s="38" t="s">
        <v>4</v>
      </c>
      <c r="I60" s="135">
        <v>100</v>
      </c>
      <c r="J60" s="135">
        <v>90.80987730666308</v>
      </c>
      <c r="K60" s="135">
        <v>100</v>
      </c>
      <c r="L60" s="135">
        <v>90.88766410614537</v>
      </c>
      <c r="O60" s="137"/>
    </row>
    <row r="61" spans="1:12" ht="15">
      <c r="A61" s="38" t="s">
        <v>27</v>
      </c>
      <c r="B61" s="135">
        <v>350349.425</v>
      </c>
      <c r="C61" s="135">
        <v>60749.736</v>
      </c>
      <c r="D61" s="135">
        <v>354871.005</v>
      </c>
      <c r="E61" s="135">
        <v>61978.647</v>
      </c>
      <c r="H61" s="38" t="s">
        <v>19</v>
      </c>
      <c r="I61" s="135">
        <v>100</v>
      </c>
      <c r="J61" s="135">
        <v>87.0342228658156</v>
      </c>
      <c r="K61" s="135">
        <v>100</v>
      </c>
      <c r="L61" s="135">
        <v>86.74283863062851</v>
      </c>
    </row>
    <row r="62" spans="1:12" ht="15">
      <c r="A62" s="38" t="s">
        <v>11</v>
      </c>
      <c r="B62" s="135">
        <v>62183.925</v>
      </c>
      <c r="C62" s="135">
        <v>59097.785</v>
      </c>
      <c r="D62" s="135">
        <v>64418.292</v>
      </c>
      <c r="E62" s="135">
        <v>60935.578</v>
      </c>
      <c r="H62" s="38" t="s">
        <v>14</v>
      </c>
      <c r="I62" s="135">
        <v>100</v>
      </c>
      <c r="J62" s="135">
        <v>83.59074371478452</v>
      </c>
      <c r="K62" s="135">
        <v>100</v>
      </c>
      <c r="L62" s="135">
        <v>83.66358585205732</v>
      </c>
    </row>
    <row r="63" spans="1:12" ht="15">
      <c r="A63" s="38" t="s">
        <v>19</v>
      </c>
      <c r="B63" s="135">
        <v>46781.091</v>
      </c>
      <c r="C63" s="135">
        <v>40715.559</v>
      </c>
      <c r="D63" s="135">
        <v>49888.259</v>
      </c>
      <c r="E63" s="135">
        <v>43274.492</v>
      </c>
      <c r="H63" s="38" t="s">
        <v>9</v>
      </c>
      <c r="I63" s="135">
        <v>100</v>
      </c>
      <c r="J63" s="135">
        <v>79.18163566185902</v>
      </c>
      <c r="K63" s="135">
        <v>100</v>
      </c>
      <c r="L63" s="135">
        <v>79.65573681059314</v>
      </c>
    </row>
    <row r="64" spans="1:12" ht="15">
      <c r="A64" s="38" t="s">
        <v>23</v>
      </c>
      <c r="B64" s="135">
        <v>48585.972</v>
      </c>
      <c r="C64" s="135">
        <v>29827.512</v>
      </c>
      <c r="D64" s="135">
        <v>49710.427</v>
      </c>
      <c r="E64" s="135">
        <v>30446.593</v>
      </c>
      <c r="H64" s="38" t="s">
        <v>6</v>
      </c>
      <c r="I64" s="135">
        <v>100</v>
      </c>
      <c r="J64" s="135">
        <v>79.30186055210741</v>
      </c>
      <c r="K64" s="135">
        <v>100</v>
      </c>
      <c r="L64" s="135">
        <v>78.6925363003666</v>
      </c>
    </row>
    <row r="65" spans="1:12" ht="15">
      <c r="A65" s="38" t="s">
        <v>199</v>
      </c>
      <c r="B65" s="135">
        <v>84050.408</v>
      </c>
      <c r="C65" s="135">
        <v>25435.74</v>
      </c>
      <c r="D65" s="135">
        <v>96074.132</v>
      </c>
      <c r="E65" s="135">
        <v>28815.391</v>
      </c>
      <c r="H65" s="38" t="s">
        <v>3</v>
      </c>
      <c r="I65" s="135">
        <v>100</v>
      </c>
      <c r="J65" s="135">
        <v>68.10587655425098</v>
      </c>
      <c r="K65" s="135">
        <v>100</v>
      </c>
      <c r="L65" s="135">
        <v>68.03023331958211</v>
      </c>
    </row>
    <row r="66" spans="1:12" ht="15">
      <c r="A66" s="38" t="s">
        <v>4</v>
      </c>
      <c r="B66" s="135">
        <v>28040.235</v>
      </c>
      <c r="C66" s="135">
        <v>25463.303</v>
      </c>
      <c r="D66" s="135">
        <v>28500.837</v>
      </c>
      <c r="E66" s="135">
        <v>25903.745</v>
      </c>
      <c r="H66" s="38" t="s">
        <v>7</v>
      </c>
      <c r="I66" s="134"/>
      <c r="J66" s="135"/>
      <c r="K66" s="135">
        <v>100</v>
      </c>
      <c r="L66" s="135">
        <v>62.91129168137631</v>
      </c>
    </row>
    <row r="67" spans="1:12" ht="15">
      <c r="A67" s="38" t="s">
        <v>7</v>
      </c>
      <c r="B67" s="134">
        <v>28884.907</v>
      </c>
      <c r="C67" s="135" t="s">
        <v>5</v>
      </c>
      <c r="D67" s="134">
        <v>28286.434</v>
      </c>
      <c r="E67" s="135">
        <v>17795.361</v>
      </c>
      <c r="H67" s="38" t="s">
        <v>23</v>
      </c>
      <c r="I67" s="135">
        <v>100</v>
      </c>
      <c r="J67" s="135">
        <v>61.391201559166085</v>
      </c>
      <c r="K67" s="135">
        <v>100</v>
      </c>
      <c r="L67" s="135">
        <v>61.24790076737824</v>
      </c>
    </row>
    <row r="68" spans="1:12" ht="15">
      <c r="A68" s="38" t="s">
        <v>18</v>
      </c>
      <c r="B68" s="135">
        <v>62014.89</v>
      </c>
      <c r="C68" s="135">
        <v>15162.627</v>
      </c>
      <c r="D68" s="135">
        <v>62959.452</v>
      </c>
      <c r="E68" s="135">
        <v>15547.154</v>
      </c>
      <c r="H68" s="38" t="s">
        <v>12</v>
      </c>
      <c r="I68" s="135">
        <v>100</v>
      </c>
      <c r="J68" s="135">
        <v>54.142061956140154</v>
      </c>
      <c r="K68" s="135">
        <v>100</v>
      </c>
      <c r="L68" s="135">
        <v>53.59364263415417</v>
      </c>
    </row>
    <row r="69" spans="1:12" ht="15">
      <c r="A69" s="38" t="s">
        <v>3</v>
      </c>
      <c r="B69" s="135">
        <v>20252.038</v>
      </c>
      <c r="C69" s="135">
        <v>13792.828</v>
      </c>
      <c r="D69" s="135">
        <v>21617.474</v>
      </c>
      <c r="E69" s="135">
        <v>14706.418</v>
      </c>
      <c r="H69" s="38" t="s">
        <v>24</v>
      </c>
      <c r="I69" s="135">
        <v>100</v>
      </c>
      <c r="J69" s="135">
        <v>46.218255118397764</v>
      </c>
      <c r="K69" s="135">
        <v>100</v>
      </c>
      <c r="L69" s="136">
        <v>46.2</v>
      </c>
    </row>
    <row r="70" spans="1:12" ht="15">
      <c r="A70" s="38" t="s">
        <v>13</v>
      </c>
      <c r="B70" s="135">
        <v>14576.573</v>
      </c>
      <c r="C70" s="135">
        <v>14576.573</v>
      </c>
      <c r="D70" s="135">
        <v>14048.529</v>
      </c>
      <c r="E70" s="135">
        <v>14048.529</v>
      </c>
      <c r="H70" s="38" t="s">
        <v>22</v>
      </c>
      <c r="I70" s="135">
        <v>100</v>
      </c>
      <c r="J70" s="135">
        <v>38.33429096041054</v>
      </c>
      <c r="K70" s="135">
        <v>100</v>
      </c>
      <c r="L70" s="135">
        <v>37.613262983252305</v>
      </c>
    </row>
    <row r="71" spans="1:12" ht="15">
      <c r="A71" s="38" t="s">
        <v>16</v>
      </c>
      <c r="B71" s="135">
        <v>7832.229</v>
      </c>
      <c r="C71" s="135">
        <v>7832.229</v>
      </c>
      <c r="D71" s="135">
        <v>8501.147</v>
      </c>
      <c r="E71" s="135">
        <v>8501.147</v>
      </c>
      <c r="H71" s="38" t="s">
        <v>10</v>
      </c>
      <c r="I71" s="135">
        <v>100</v>
      </c>
      <c r="J71" s="135">
        <v>32.89807912832369</v>
      </c>
      <c r="K71" s="135">
        <v>100</v>
      </c>
      <c r="L71" s="135">
        <v>34.07687431653313</v>
      </c>
    </row>
    <row r="72" spans="1:12" ht="15">
      <c r="A72" s="38" t="s">
        <v>22</v>
      </c>
      <c r="B72" s="135">
        <v>20317.582</v>
      </c>
      <c r="C72" s="135">
        <v>7788.601</v>
      </c>
      <c r="D72" s="135">
        <v>20241.057</v>
      </c>
      <c r="E72" s="135">
        <v>7613.322</v>
      </c>
      <c r="H72" s="38" t="s">
        <v>17</v>
      </c>
      <c r="I72" s="135">
        <v>100</v>
      </c>
      <c r="J72" s="135">
        <v>30.26248248551037</v>
      </c>
      <c r="K72" s="135">
        <v>100</v>
      </c>
      <c r="L72" s="135">
        <v>29.992871546318007</v>
      </c>
    </row>
    <row r="73" spans="1:12" ht="15">
      <c r="A73" s="38" t="s">
        <v>2</v>
      </c>
      <c r="B73" s="135">
        <v>31267.441</v>
      </c>
      <c r="C73" s="135">
        <v>6607.348</v>
      </c>
      <c r="D73" s="135">
        <v>31448.18</v>
      </c>
      <c r="E73" s="135">
        <v>6612.208</v>
      </c>
      <c r="H73" s="38" t="s">
        <v>18</v>
      </c>
      <c r="I73" s="135">
        <v>100</v>
      </c>
      <c r="J73" s="135">
        <v>24.44997806172034</v>
      </c>
      <c r="K73" s="135">
        <v>100</v>
      </c>
      <c r="L73" s="135">
        <v>24.693915696724936</v>
      </c>
    </row>
    <row r="74" spans="1:12" ht="15">
      <c r="A74" s="38" t="s">
        <v>6</v>
      </c>
      <c r="B74" s="135">
        <v>5544.537</v>
      </c>
      <c r="C74" s="135">
        <v>4396.921</v>
      </c>
      <c r="D74" s="135">
        <v>5734.033</v>
      </c>
      <c r="E74" s="135">
        <v>4512.256</v>
      </c>
      <c r="H74" s="38" t="s">
        <v>15</v>
      </c>
      <c r="I74" s="135">
        <v>100</v>
      </c>
      <c r="J74" s="135">
        <v>24.158737501854993</v>
      </c>
      <c r="K74" s="135">
        <v>100</v>
      </c>
      <c r="L74" s="135">
        <v>23.551795220802703</v>
      </c>
    </row>
    <row r="75" spans="1:12" ht="15">
      <c r="A75" s="38" t="s">
        <v>20</v>
      </c>
      <c r="B75" s="135">
        <v>19091.379</v>
      </c>
      <c r="C75" s="135">
        <v>3802.075</v>
      </c>
      <c r="D75" s="135">
        <v>19301.768</v>
      </c>
      <c r="E75" s="135">
        <v>3448.555</v>
      </c>
      <c r="H75" s="38" t="s">
        <v>2</v>
      </c>
      <c r="I75" s="135">
        <v>100</v>
      </c>
      <c r="J75" s="135">
        <v>21.13171973363602</v>
      </c>
      <c r="K75" s="135">
        <v>100</v>
      </c>
      <c r="L75" s="135">
        <v>21.025725495084295</v>
      </c>
    </row>
    <row r="76" spans="1:12" ht="15">
      <c r="A76" s="38" t="s">
        <v>14</v>
      </c>
      <c r="B76" s="135">
        <v>3546.736</v>
      </c>
      <c r="C76" s="135">
        <v>2964.743</v>
      </c>
      <c r="D76" s="135">
        <v>3775.192</v>
      </c>
      <c r="E76" s="135">
        <v>3158.461</v>
      </c>
      <c r="H76" s="38" t="s">
        <v>21</v>
      </c>
      <c r="I76" s="135">
        <v>100</v>
      </c>
      <c r="J76" s="135">
        <v>21.32547396031622</v>
      </c>
      <c r="K76" s="135">
        <v>100</v>
      </c>
      <c r="L76" s="135">
        <v>20.949924780165823</v>
      </c>
    </row>
    <row r="77" spans="1:12" ht="15">
      <c r="A77" s="38" t="s">
        <v>21</v>
      </c>
      <c r="B77" s="135">
        <v>9406.009</v>
      </c>
      <c r="C77" s="135">
        <v>2005.876</v>
      </c>
      <c r="D77" s="135">
        <v>9471.571</v>
      </c>
      <c r="E77" s="135">
        <v>1984.287</v>
      </c>
      <c r="H77" s="38" t="s">
        <v>20</v>
      </c>
      <c r="I77" s="135">
        <v>100</v>
      </c>
      <c r="J77" s="135">
        <v>19.915140755416356</v>
      </c>
      <c r="K77" s="135">
        <v>100</v>
      </c>
      <c r="L77" s="135">
        <v>17.866523937081823</v>
      </c>
    </row>
    <row r="78" spans="1:12" ht="15">
      <c r="A78" s="38" t="s">
        <v>15</v>
      </c>
      <c r="B78" s="135">
        <v>5741.252</v>
      </c>
      <c r="C78" s="135">
        <v>1387.014</v>
      </c>
      <c r="D78" s="135">
        <v>6089.056</v>
      </c>
      <c r="E78" s="135">
        <v>1434.082</v>
      </c>
      <c r="H78" s="38" t="s">
        <v>27</v>
      </c>
      <c r="I78" s="135">
        <v>100</v>
      </c>
      <c r="J78" s="135">
        <v>17.339756159154536</v>
      </c>
      <c r="K78" s="135">
        <v>100</v>
      </c>
      <c r="L78" s="135">
        <v>17.465120037068115</v>
      </c>
    </row>
    <row r="79" spans="1:12" ht="15">
      <c r="A79" s="38"/>
      <c r="B79" s="135"/>
      <c r="C79" s="135"/>
      <c r="D79" s="135"/>
      <c r="E79" s="135"/>
      <c r="H79" s="38"/>
      <c r="I79" s="135"/>
      <c r="J79" s="135"/>
      <c r="K79" s="135"/>
      <c r="L79" s="135"/>
    </row>
    <row r="80" spans="1:12" ht="15">
      <c r="A80" s="38" t="s">
        <v>26</v>
      </c>
      <c r="B80" s="135">
        <v>29914.832</v>
      </c>
      <c r="C80" s="135">
        <v>21006.995</v>
      </c>
      <c r="D80" s="135">
        <v>29310.429</v>
      </c>
      <c r="E80" s="135">
        <v>20756.545</v>
      </c>
      <c r="H80" s="38" t="s">
        <v>25</v>
      </c>
      <c r="I80" s="135">
        <v>100</v>
      </c>
      <c r="J80" s="135">
        <v>88.55755357575946</v>
      </c>
      <c r="K80" s="135">
        <v>100</v>
      </c>
      <c r="L80" s="135">
        <v>88.34969169653922</v>
      </c>
    </row>
    <row r="81" spans="1:12" ht="15">
      <c r="A81" s="38" t="s">
        <v>25</v>
      </c>
      <c r="B81" s="135">
        <v>3719.126</v>
      </c>
      <c r="C81" s="135">
        <v>3293.567</v>
      </c>
      <c r="D81" s="135">
        <v>4280.685</v>
      </c>
      <c r="E81" s="135">
        <v>3781.972</v>
      </c>
      <c r="H81" s="38" t="s">
        <v>26</v>
      </c>
      <c r="I81" s="135">
        <v>100</v>
      </c>
      <c r="J81" s="135">
        <v>70.22267415708703</v>
      </c>
      <c r="K81" s="135">
        <v>100</v>
      </c>
      <c r="L81" s="135">
        <v>70.8162442794679</v>
      </c>
    </row>
    <row r="82" spans="1:12" ht="15">
      <c r="A82" s="38"/>
      <c r="B82" s="135"/>
      <c r="C82" s="135"/>
      <c r="D82" s="135"/>
      <c r="E82" s="135"/>
      <c r="H82" s="38"/>
      <c r="I82" s="135"/>
      <c r="J82" s="135"/>
      <c r="K82" s="135"/>
      <c r="L82" s="135"/>
    </row>
    <row r="83" spans="1:12" ht="15">
      <c r="A83" s="38" t="s">
        <v>69</v>
      </c>
      <c r="B83" s="135">
        <v>9151.236</v>
      </c>
      <c r="C83" s="135">
        <v>8858.226</v>
      </c>
      <c r="D83" s="135" t="s">
        <v>5</v>
      </c>
      <c r="E83" s="135" t="s">
        <v>5</v>
      </c>
      <c r="H83" s="38" t="s">
        <v>69</v>
      </c>
      <c r="I83" s="135">
        <v>100</v>
      </c>
      <c r="J83" s="135">
        <v>96.79813743192722</v>
      </c>
      <c r="K83" s="135"/>
      <c r="L83" s="135"/>
    </row>
    <row r="84" spans="1:12" ht="15">
      <c r="A84" s="38" t="s">
        <v>73</v>
      </c>
      <c r="B84" s="135">
        <v>1459.771</v>
      </c>
      <c r="C84" s="135" t="s">
        <v>5</v>
      </c>
      <c r="D84" s="135">
        <v>1499.076</v>
      </c>
      <c r="E84" s="135" t="s">
        <v>5</v>
      </c>
      <c r="H84" s="38" t="s">
        <v>73</v>
      </c>
      <c r="I84" s="135"/>
      <c r="J84" s="135"/>
      <c r="K84" s="135"/>
      <c r="L84" s="135"/>
    </row>
    <row r="85" spans="1:12" ht="15">
      <c r="A85" s="38" t="s">
        <v>70</v>
      </c>
      <c r="B85" s="135">
        <v>6359.685</v>
      </c>
      <c r="C85" s="135" t="s">
        <v>5</v>
      </c>
      <c r="D85" s="135">
        <v>6368.597</v>
      </c>
      <c r="E85" s="135" t="s">
        <v>5</v>
      </c>
      <c r="H85" s="38" t="s">
        <v>70</v>
      </c>
      <c r="I85" s="135"/>
      <c r="J85" s="135"/>
      <c r="K85" s="135"/>
      <c r="L85" s="135"/>
    </row>
    <row r="87" ht="15">
      <c r="A87" s="36" t="s">
        <v>150</v>
      </c>
    </row>
  </sheetData>
  <mergeCells count="3">
    <mergeCell ref="D52:E52"/>
    <mergeCell ref="I52:J52"/>
    <mergeCell ref="K52:L52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showGridLines="0" workbookViewId="0" topLeftCell="A1">
      <selection activeCell="M10" sqref="M10"/>
    </sheetView>
  </sheetViews>
  <sheetFormatPr defaultColWidth="11.140625" defaultRowHeight="15"/>
  <cols>
    <col min="1" max="16384" width="11.140625" style="36" customWidth="1"/>
  </cols>
  <sheetData>
    <row r="2" ht="15">
      <c r="B2" s="40" t="s">
        <v>2025</v>
      </c>
    </row>
    <row r="3" ht="15">
      <c r="B3" s="36" t="s">
        <v>77</v>
      </c>
    </row>
    <row r="31" ht="15">
      <c r="B31" s="1" t="s">
        <v>52</v>
      </c>
    </row>
    <row r="32" ht="15">
      <c r="B32" s="36" t="s">
        <v>195</v>
      </c>
    </row>
    <row r="33" ht="15">
      <c r="B33" s="37" t="s">
        <v>71</v>
      </c>
    </row>
    <row r="50" ht="15">
      <c r="A50" s="36" t="s">
        <v>74</v>
      </c>
    </row>
    <row r="52" spans="1:3" ht="15">
      <c r="A52" s="38"/>
      <c r="B52" s="266"/>
      <c r="C52" s="266"/>
    </row>
    <row r="53" spans="1:2" ht="15">
      <c r="A53" s="38"/>
      <c r="B53" s="39">
        <v>2013</v>
      </c>
    </row>
    <row r="54" spans="1:2" ht="15">
      <c r="A54" s="38" t="s">
        <v>72</v>
      </c>
      <c r="B54" s="136">
        <v>37.85154854497675</v>
      </c>
    </row>
    <row r="55" spans="1:2" ht="15">
      <c r="A55" s="38"/>
      <c r="B55" s="135"/>
    </row>
    <row r="56" spans="1:2" ht="15" hidden="1">
      <c r="A56" s="38" t="s">
        <v>8</v>
      </c>
      <c r="B56" s="135"/>
    </row>
    <row r="57" spans="1:2" ht="15">
      <c r="A57" s="38" t="s">
        <v>13</v>
      </c>
      <c r="B57" s="135">
        <v>100</v>
      </c>
    </row>
    <row r="58" spans="1:2" ht="15">
      <c r="A58" s="38" t="s">
        <v>16</v>
      </c>
      <c r="B58" s="135">
        <v>100</v>
      </c>
    </row>
    <row r="59" spans="1:2" ht="15">
      <c r="A59" s="38" t="s">
        <v>11</v>
      </c>
      <c r="B59" s="135">
        <v>94.59359462681812</v>
      </c>
    </row>
    <row r="60" spans="1:12" ht="15">
      <c r="A60" s="38" t="s">
        <v>4</v>
      </c>
      <c r="B60" s="135">
        <v>90.88766410614537</v>
      </c>
      <c r="L60" s="137"/>
    </row>
    <row r="61" spans="1:2" ht="15">
      <c r="A61" s="38" t="s">
        <v>19</v>
      </c>
      <c r="B61" s="135">
        <v>86.74283863062851</v>
      </c>
    </row>
    <row r="62" spans="1:2" ht="15">
      <c r="A62" s="38" t="s">
        <v>14</v>
      </c>
      <c r="B62" s="135">
        <v>83.66358585205732</v>
      </c>
    </row>
    <row r="63" spans="1:2" ht="15">
      <c r="A63" s="38" t="s">
        <v>9</v>
      </c>
      <c r="B63" s="135">
        <v>79.65573681059314</v>
      </c>
    </row>
    <row r="64" spans="1:2" ht="15">
      <c r="A64" s="38" t="s">
        <v>6</v>
      </c>
      <c r="B64" s="135">
        <v>78.6925363003666</v>
      </c>
    </row>
    <row r="65" spans="1:2" ht="15">
      <c r="A65" s="38" t="s">
        <v>3</v>
      </c>
      <c r="B65" s="135">
        <v>68.03023331958211</v>
      </c>
    </row>
    <row r="66" spans="1:2" ht="15">
      <c r="A66" s="38" t="s">
        <v>7</v>
      </c>
      <c r="B66" s="135">
        <v>62.91129168137631</v>
      </c>
    </row>
    <row r="67" spans="1:2" ht="15">
      <c r="A67" s="38" t="s">
        <v>23</v>
      </c>
      <c r="B67" s="135">
        <v>61.24790076737824</v>
      </c>
    </row>
    <row r="68" spans="1:2" ht="15">
      <c r="A68" s="38" t="s">
        <v>12</v>
      </c>
      <c r="B68" s="135">
        <v>53.59364263415417</v>
      </c>
    </row>
    <row r="69" spans="1:2" ht="15">
      <c r="A69" s="38" t="s">
        <v>24</v>
      </c>
      <c r="B69" s="136">
        <v>46.2</v>
      </c>
    </row>
    <row r="70" spans="1:2" ht="15">
      <c r="A70" s="38" t="s">
        <v>22</v>
      </c>
      <c r="B70" s="135">
        <v>37.613262983252305</v>
      </c>
    </row>
    <row r="71" spans="1:2" ht="15">
      <c r="A71" s="38" t="s">
        <v>10</v>
      </c>
      <c r="B71" s="135">
        <v>34.07687431653313</v>
      </c>
    </row>
    <row r="72" spans="1:2" ht="15">
      <c r="A72" s="38" t="s">
        <v>196</v>
      </c>
      <c r="B72" s="135">
        <v>29.992871546318007</v>
      </c>
    </row>
    <row r="73" spans="1:2" ht="15">
      <c r="A73" s="38" t="s">
        <v>18</v>
      </c>
      <c r="B73" s="135">
        <v>24.693915696724936</v>
      </c>
    </row>
    <row r="74" spans="1:2" ht="15">
      <c r="A74" s="38" t="s">
        <v>15</v>
      </c>
      <c r="B74" s="135">
        <v>23.551795220802703</v>
      </c>
    </row>
    <row r="75" spans="1:2" ht="15">
      <c r="A75" s="38" t="s">
        <v>2</v>
      </c>
      <c r="B75" s="135">
        <v>21.025725495084295</v>
      </c>
    </row>
    <row r="76" spans="1:2" ht="15">
      <c r="A76" s="38" t="s">
        <v>21</v>
      </c>
      <c r="B76" s="135">
        <v>20.949924780165823</v>
      </c>
    </row>
    <row r="77" spans="1:2" ht="15">
      <c r="A77" s="38" t="s">
        <v>20</v>
      </c>
      <c r="B77" s="135">
        <v>17.866523937081823</v>
      </c>
    </row>
    <row r="78" spans="1:2" ht="15">
      <c r="A78" s="38" t="s">
        <v>27</v>
      </c>
      <c r="B78" s="135">
        <v>17.465120037068115</v>
      </c>
    </row>
    <row r="79" spans="1:2" ht="15">
      <c r="A79" s="38"/>
      <c r="B79" s="135"/>
    </row>
    <row r="80" spans="1:2" ht="15">
      <c r="A80" s="38" t="s">
        <v>25</v>
      </c>
      <c r="B80" s="135">
        <v>88.34969169653922</v>
      </c>
    </row>
    <row r="81" spans="1:2" ht="15">
      <c r="A81" s="38" t="s">
        <v>26</v>
      </c>
      <c r="B81" s="135">
        <v>70.8162442794679</v>
      </c>
    </row>
    <row r="82" spans="1:2" ht="15">
      <c r="A82" s="38"/>
      <c r="B82" s="135"/>
    </row>
  </sheetData>
  <mergeCells count="1">
    <mergeCell ref="B52:C52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showGridLines="0" workbookViewId="0" topLeftCell="A1">
      <selection activeCell="Q29" sqref="Q29"/>
    </sheetView>
  </sheetViews>
  <sheetFormatPr defaultColWidth="9.140625" defaultRowHeight="15"/>
  <cols>
    <col min="1" max="16384" width="9.140625" style="36" customWidth="1"/>
  </cols>
  <sheetData>
    <row r="2" ht="15">
      <c r="B2" s="40" t="s">
        <v>2026</v>
      </c>
    </row>
    <row r="3" ht="15">
      <c r="B3" s="36" t="s">
        <v>785</v>
      </c>
    </row>
    <row r="15" ht="15">
      <c r="B15" s="38"/>
    </row>
    <row r="16" spans="2:3" ht="15">
      <c r="B16" s="38"/>
      <c r="C16" s="38"/>
    </row>
    <row r="29" ht="15">
      <c r="B29" s="37" t="s">
        <v>784</v>
      </c>
    </row>
    <row r="50" ht="15">
      <c r="A50" s="36" t="s">
        <v>786</v>
      </c>
    </row>
    <row r="52" spans="1:8" ht="15">
      <c r="A52" s="103"/>
      <c r="B52" s="103" t="s">
        <v>100</v>
      </c>
      <c r="C52" s="103" t="s">
        <v>99</v>
      </c>
      <c r="D52" s="103" t="s">
        <v>48</v>
      </c>
      <c r="E52" s="103" t="s">
        <v>49</v>
      </c>
      <c r="F52" s="103" t="s">
        <v>1</v>
      </c>
      <c r="G52" s="103" t="s">
        <v>66</v>
      </c>
      <c r="H52" s="103" t="s">
        <v>37</v>
      </c>
    </row>
    <row r="53" spans="1:8" ht="15">
      <c r="A53" s="103" t="s">
        <v>4</v>
      </c>
      <c r="B53" s="208">
        <v>85.7</v>
      </c>
      <c r="C53" s="208">
        <v>89.8</v>
      </c>
      <c r="D53" s="208">
        <v>87.9</v>
      </c>
      <c r="E53" s="208">
        <v>94.5</v>
      </c>
      <c r="F53" s="208">
        <v>99</v>
      </c>
      <c r="G53" s="208">
        <v>99.9</v>
      </c>
      <c r="H53" s="208">
        <v>104.9</v>
      </c>
    </row>
    <row r="54" spans="1:8" ht="15">
      <c r="A54" s="103" t="s">
        <v>13</v>
      </c>
      <c r="B54" s="208">
        <v>25.7</v>
      </c>
      <c r="C54" s="208">
        <v>28.1</v>
      </c>
      <c r="D54" s="208">
        <v>28.7</v>
      </c>
      <c r="E54" s="208">
        <v>27.6</v>
      </c>
      <c r="F54" s="208">
        <v>29.7</v>
      </c>
      <c r="G54" s="208">
        <v>29.3</v>
      </c>
      <c r="H54" s="208">
        <v>28.4</v>
      </c>
    </row>
    <row r="55" spans="1:8" ht="15">
      <c r="A55" s="103" t="s">
        <v>16</v>
      </c>
      <c r="B55" s="208">
        <v>12.8</v>
      </c>
      <c r="C55" s="208">
        <v>13</v>
      </c>
      <c r="D55" s="208">
        <v>12.4</v>
      </c>
      <c r="E55" s="208">
        <v>13</v>
      </c>
      <c r="F55" s="208">
        <v>14.3</v>
      </c>
      <c r="G55" s="208">
        <v>15.2</v>
      </c>
      <c r="H55" s="208">
        <v>14.1</v>
      </c>
    </row>
    <row r="56" spans="1:8" ht="15">
      <c r="A56" s="103"/>
      <c r="B56" s="208"/>
      <c r="C56" s="208"/>
      <c r="D56" s="208"/>
      <c r="E56" s="208"/>
      <c r="F56" s="208"/>
      <c r="G56" s="208"/>
      <c r="H56" s="208"/>
    </row>
    <row r="57" spans="1:8" ht="15">
      <c r="A57" s="103" t="s">
        <v>130</v>
      </c>
      <c r="B57" s="208">
        <v>243.4</v>
      </c>
      <c r="C57" s="208">
        <v>249.3</v>
      </c>
      <c r="D57" s="208">
        <v>246.1</v>
      </c>
      <c r="E57" s="208">
        <v>243.7</v>
      </c>
      <c r="F57" s="208">
        <v>257.8</v>
      </c>
      <c r="G57" s="208">
        <v>240.5</v>
      </c>
      <c r="H57" s="208">
        <v>235.3</v>
      </c>
    </row>
    <row r="58" spans="1:8" ht="15">
      <c r="A58" s="103" t="s">
        <v>132</v>
      </c>
      <c r="B58" s="208">
        <v>176.9</v>
      </c>
      <c r="C58" s="208">
        <v>186</v>
      </c>
      <c r="D58" s="208">
        <v>190.1</v>
      </c>
      <c r="E58" s="208">
        <v>185</v>
      </c>
      <c r="F58" s="208">
        <v>177.5</v>
      </c>
      <c r="G58" s="208">
        <v>178.5</v>
      </c>
      <c r="H58" s="208">
        <v>195.2</v>
      </c>
    </row>
    <row r="59" spans="1:8" ht="15">
      <c r="A59" s="103" t="s">
        <v>131</v>
      </c>
      <c r="B59" s="208">
        <v>162</v>
      </c>
      <c r="C59" s="208">
        <v>155.8</v>
      </c>
      <c r="D59" s="208">
        <v>152.9</v>
      </c>
      <c r="E59" s="208">
        <v>160.2</v>
      </c>
      <c r="F59" s="208">
        <v>164.7</v>
      </c>
      <c r="G59" s="208">
        <v>161.8</v>
      </c>
      <c r="H59" s="208">
        <v>171.8</v>
      </c>
    </row>
    <row r="60" spans="1:8" ht="15">
      <c r="A60" s="103" t="s">
        <v>129</v>
      </c>
      <c r="B60" s="208">
        <v>107.6</v>
      </c>
      <c r="C60" s="208">
        <v>107.2</v>
      </c>
      <c r="D60" s="208">
        <v>103.5</v>
      </c>
      <c r="E60" s="208">
        <v>99.1</v>
      </c>
      <c r="F60" s="208">
        <v>97.2</v>
      </c>
      <c r="G60" s="208">
        <v>112.6</v>
      </c>
      <c r="H60" s="208">
        <v>119.2</v>
      </c>
    </row>
    <row r="61" spans="1:8" ht="15">
      <c r="A61" s="103" t="s">
        <v>783</v>
      </c>
      <c r="B61" s="208">
        <v>6.5</v>
      </c>
      <c r="C61" s="208">
        <v>6.6</v>
      </c>
      <c r="D61" s="208">
        <v>5.5</v>
      </c>
      <c r="E61" s="208">
        <v>7.5</v>
      </c>
      <c r="F61" s="208">
        <v>8.1</v>
      </c>
      <c r="G61" s="208">
        <v>7</v>
      </c>
      <c r="H61" s="208">
        <v>7.7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workbookViewId="0" topLeftCell="A1">
      <selection activeCell="S29" sqref="S29"/>
    </sheetView>
  </sheetViews>
  <sheetFormatPr defaultColWidth="9.140625" defaultRowHeight="15"/>
  <cols>
    <col min="1" max="16384" width="9.140625" style="41" customWidth="1"/>
  </cols>
  <sheetData>
    <row r="2" ht="15">
      <c r="B2" s="100" t="s">
        <v>799</v>
      </c>
    </row>
    <row r="3" ht="15">
      <c r="B3" s="42" t="s">
        <v>96</v>
      </c>
    </row>
    <row r="11" ht="15">
      <c r="B11" s="42"/>
    </row>
    <row r="29" ht="15">
      <c r="B29" s="99" t="s">
        <v>104</v>
      </c>
    </row>
    <row r="50" ht="15">
      <c r="A50" s="41" t="s">
        <v>105</v>
      </c>
    </row>
    <row r="52" spans="1:12" ht="15">
      <c r="A52" s="41" t="s">
        <v>203</v>
      </c>
      <c r="B52" s="43"/>
      <c r="C52" s="43" t="s">
        <v>103</v>
      </c>
      <c r="D52" s="43" t="s">
        <v>36</v>
      </c>
      <c r="E52" s="43" t="s">
        <v>102</v>
      </c>
      <c r="F52" s="43" t="s">
        <v>101</v>
      </c>
      <c r="G52" s="43" t="s">
        <v>100</v>
      </c>
      <c r="H52" s="43" t="s">
        <v>99</v>
      </c>
      <c r="I52" s="43" t="s">
        <v>48</v>
      </c>
      <c r="J52" s="43" t="s">
        <v>49</v>
      </c>
      <c r="K52" s="43" t="s">
        <v>1</v>
      </c>
      <c r="L52" s="43" t="s">
        <v>66</v>
      </c>
    </row>
    <row r="53" spans="2:12" ht="15">
      <c r="B53" s="43" t="s">
        <v>67</v>
      </c>
      <c r="C53" s="44">
        <v>3593656</v>
      </c>
      <c r="D53" s="44">
        <v>3743112</v>
      </c>
      <c r="E53" s="44">
        <v>3860420</v>
      </c>
      <c r="F53" s="44">
        <v>3965599</v>
      </c>
      <c r="G53" s="44">
        <v>3945764</v>
      </c>
      <c r="H53" s="44">
        <v>3466788</v>
      </c>
      <c r="I53" s="44">
        <v>3670275</v>
      </c>
      <c r="J53" s="44">
        <v>3767891</v>
      </c>
      <c r="K53" s="44">
        <v>3737235</v>
      </c>
      <c r="L53" s="44">
        <v>3715580</v>
      </c>
    </row>
    <row r="54" spans="2:12" ht="15">
      <c r="B54" s="43" t="s">
        <v>98</v>
      </c>
      <c r="C54" s="44">
        <v>2279776</v>
      </c>
      <c r="D54" s="44">
        <v>2358384</v>
      </c>
      <c r="E54" s="44">
        <v>2451778</v>
      </c>
      <c r="F54" s="44">
        <v>2520858</v>
      </c>
      <c r="G54" s="44">
        <v>2517389</v>
      </c>
      <c r="H54" s="44">
        <v>2146867</v>
      </c>
      <c r="I54" s="44">
        <v>2267474</v>
      </c>
      <c r="J54" s="44">
        <v>2327040</v>
      </c>
      <c r="K54" s="44">
        <v>2271210</v>
      </c>
      <c r="L54" s="44">
        <v>2243975</v>
      </c>
    </row>
    <row r="55" spans="2:12" ht="15">
      <c r="B55" s="43" t="s">
        <v>97</v>
      </c>
      <c r="C55" s="44">
        <v>1313880</v>
      </c>
      <c r="D55" s="44">
        <v>1384728</v>
      </c>
      <c r="E55" s="44">
        <v>1408642</v>
      </c>
      <c r="F55" s="44">
        <v>1444741</v>
      </c>
      <c r="G55" s="44">
        <v>1428375</v>
      </c>
      <c r="H55" s="44">
        <v>1319921</v>
      </c>
      <c r="I55" s="44">
        <v>1402801</v>
      </c>
      <c r="J55" s="44">
        <v>1440851</v>
      </c>
      <c r="K55" s="44">
        <v>1466025</v>
      </c>
      <c r="L55" s="44">
        <v>1471605</v>
      </c>
    </row>
    <row r="57" spans="1:12" ht="15">
      <c r="A57" s="41" t="s">
        <v>202</v>
      </c>
      <c r="B57" s="43"/>
      <c r="C57" s="43" t="s">
        <v>103</v>
      </c>
      <c r="D57" s="43" t="s">
        <v>36</v>
      </c>
      <c r="E57" s="43" t="s">
        <v>102</v>
      </c>
      <c r="F57" s="43" t="s">
        <v>101</v>
      </c>
      <c r="G57" s="43" t="s">
        <v>100</v>
      </c>
      <c r="H57" s="43" t="s">
        <v>99</v>
      </c>
      <c r="I57" s="43" t="s">
        <v>48</v>
      </c>
      <c r="J57" s="43" t="s">
        <v>49</v>
      </c>
      <c r="K57" s="43" t="s">
        <v>1</v>
      </c>
      <c r="L57" s="43" t="s">
        <v>66</v>
      </c>
    </row>
    <row r="58" spans="2:12" ht="15">
      <c r="B58" s="43" t="s">
        <v>67</v>
      </c>
      <c r="C58" s="44">
        <v>100</v>
      </c>
      <c r="D58" s="44">
        <v>100</v>
      </c>
      <c r="E58" s="44">
        <v>100</v>
      </c>
      <c r="F58" s="44">
        <v>100</v>
      </c>
      <c r="G58" s="44">
        <v>100</v>
      </c>
      <c r="H58" s="44">
        <v>100</v>
      </c>
      <c r="I58" s="44">
        <v>100</v>
      </c>
      <c r="J58" s="44">
        <v>100</v>
      </c>
      <c r="K58" s="44">
        <v>100</v>
      </c>
      <c r="L58" s="44">
        <v>100</v>
      </c>
    </row>
    <row r="59" spans="2:12" ht="15">
      <c r="B59" s="43" t="s">
        <v>98</v>
      </c>
      <c r="C59" s="44">
        <v>63.438904558477496</v>
      </c>
      <c r="D59" s="44">
        <v>63.00596936452877</v>
      </c>
      <c r="E59" s="44">
        <v>63.5106542811404</v>
      </c>
      <c r="F59" s="44">
        <v>63.56815199923139</v>
      </c>
      <c r="G59" s="44">
        <v>63.79978630247526</v>
      </c>
      <c r="H59" s="44">
        <v>61.92668833513903</v>
      </c>
      <c r="I59" s="44">
        <v>61.77940345069511</v>
      </c>
      <c r="J59" s="44">
        <v>61.75974835790101</v>
      </c>
      <c r="K59" s="44">
        <v>60.77246948613079</v>
      </c>
      <c r="L59" s="44">
        <v>60.39366666846091</v>
      </c>
    </row>
    <row r="60" spans="2:12" ht="15">
      <c r="B60" s="43" t="s">
        <v>97</v>
      </c>
      <c r="C60" s="44">
        <v>36.561095441522504</v>
      </c>
      <c r="D60" s="44">
        <v>36.99403063547123</v>
      </c>
      <c r="E60" s="44">
        <v>36.4893457188596</v>
      </c>
      <c r="F60" s="44">
        <v>36.43184800076861</v>
      </c>
      <c r="G60" s="44">
        <v>36.20021369752474</v>
      </c>
      <c r="H60" s="44">
        <v>38.07331166486096</v>
      </c>
      <c r="I60" s="44">
        <v>38.22059654930489</v>
      </c>
      <c r="J60" s="44">
        <v>38.24025164209899</v>
      </c>
      <c r="K60" s="44">
        <v>39.22753051386921</v>
      </c>
      <c r="L60" s="44">
        <v>39.60633333153908</v>
      </c>
    </row>
    <row r="62" spans="1:12" ht="15">
      <c r="A62" s="41" t="s">
        <v>204</v>
      </c>
      <c r="B62" s="43"/>
      <c r="C62" s="43" t="s">
        <v>103</v>
      </c>
      <c r="D62" s="43" t="s">
        <v>36</v>
      </c>
      <c r="E62" s="43" t="s">
        <v>102</v>
      </c>
      <c r="F62" s="43" t="s">
        <v>101</v>
      </c>
      <c r="G62" s="43" t="s">
        <v>100</v>
      </c>
      <c r="H62" s="43" t="s">
        <v>99</v>
      </c>
      <c r="I62" s="43" t="s">
        <v>48</v>
      </c>
      <c r="J62" s="43" t="s">
        <v>49</v>
      </c>
      <c r="K62" s="43" t="s">
        <v>1</v>
      </c>
      <c r="L62" s="43" t="s">
        <v>66</v>
      </c>
    </row>
    <row r="63" spans="1:12" ht="15">
      <c r="A63" s="41" t="s">
        <v>205</v>
      </c>
      <c r="B63" s="43" t="s">
        <v>67</v>
      </c>
      <c r="D63" s="133">
        <f>(D53-C53)/D53*100</f>
        <v>3.9928273586256573</v>
      </c>
      <c r="E63" s="133">
        <f aca="true" t="shared" si="0" ref="E63:L65">(E53-D53)/E53*100</f>
        <v>3.0387367177664606</v>
      </c>
      <c r="F63" s="133">
        <f t="shared" si="0"/>
        <v>2.652285316795773</v>
      </c>
      <c r="G63" s="133">
        <f aca="true" t="shared" si="1" ref="G63:H65">(F53-G53)/F53*-100</f>
        <v>-0.5001766441841446</v>
      </c>
      <c r="H63" s="133">
        <f t="shared" si="1"/>
        <v>-12.138992600672518</v>
      </c>
      <c r="I63" s="133">
        <f t="shared" si="0"/>
        <v>5.544189468091628</v>
      </c>
      <c r="J63" s="133">
        <f t="shared" si="0"/>
        <v>2.5907331183412685</v>
      </c>
      <c r="K63" s="133">
        <f>(J53-K53)/J53*-100</f>
        <v>-0.8136116464090919</v>
      </c>
      <c r="L63" s="133">
        <f>(K53-L53)/K53*-100</f>
        <v>-0.5794390772857473</v>
      </c>
    </row>
    <row r="64" spans="2:12" ht="15">
      <c r="B64" s="43" t="s">
        <v>98</v>
      </c>
      <c r="C64" s="44"/>
      <c r="D64" s="133">
        <f>(D54-C54)/D54*100</f>
        <v>3.3331298041370703</v>
      </c>
      <c r="E64" s="133">
        <f>(E54-D54)/E54*100</f>
        <v>3.809235583319534</v>
      </c>
      <c r="F64" s="133">
        <f>(F54-E54)/F54*100</f>
        <v>2.740336821828124</v>
      </c>
      <c r="G64" s="133">
        <f t="shared" si="1"/>
        <v>-0.1376118765912241</v>
      </c>
      <c r="H64" s="133">
        <f t="shared" si="1"/>
        <v>-14.718503973760114</v>
      </c>
      <c r="I64" s="133">
        <f t="shared" si="0"/>
        <v>5.319002555266345</v>
      </c>
      <c r="J64" s="133">
        <f t="shared" si="0"/>
        <v>2.5597325357535756</v>
      </c>
      <c r="K64" s="133">
        <f>(J54-K54)/J54*-100</f>
        <v>-2.399185231023102</v>
      </c>
      <c r="L64" s="133">
        <f>(K54-L54)/K54*-100</f>
        <v>-1.1991405462286622</v>
      </c>
    </row>
    <row r="65" spans="2:12" ht="15">
      <c r="B65" s="43" t="s">
        <v>97</v>
      </c>
      <c r="C65" s="44"/>
      <c r="D65" s="133">
        <f>(D55-C55)/D55*100</f>
        <v>5.116383867445448</v>
      </c>
      <c r="E65" s="133">
        <f>(E55-D55)/E55*100</f>
        <v>1.6976634233538401</v>
      </c>
      <c r="F65" s="133">
        <f>(F55-E55)/F55*100</f>
        <v>2.4986485466945285</v>
      </c>
      <c r="G65" s="133">
        <f t="shared" si="1"/>
        <v>-1.132798197047083</v>
      </c>
      <c r="H65" s="133">
        <f t="shared" si="1"/>
        <v>-7.592824013301828</v>
      </c>
      <c r="I65" s="133">
        <f t="shared" si="0"/>
        <v>5.908179421029783</v>
      </c>
      <c r="J65" s="133">
        <f t="shared" si="0"/>
        <v>2.6408004713880895</v>
      </c>
      <c r="K65" s="133">
        <f t="shared" si="0"/>
        <v>1.7171603485615867</v>
      </c>
      <c r="L65" s="133">
        <f t="shared" si="0"/>
        <v>0.3791778364438827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showGridLines="0" workbookViewId="0" topLeftCell="A1">
      <selection activeCell="R63" sqref="R63"/>
    </sheetView>
  </sheetViews>
  <sheetFormatPr defaultColWidth="9.140625" defaultRowHeight="15"/>
  <cols>
    <col min="1" max="16384" width="9.140625" style="46" customWidth="1"/>
  </cols>
  <sheetData>
    <row r="2" ht="15">
      <c r="B2" s="54" t="s">
        <v>798</v>
      </c>
    </row>
    <row r="3" ht="15">
      <c r="B3" s="46" t="s">
        <v>96</v>
      </c>
    </row>
    <row r="29" ht="15">
      <c r="B29" s="1" t="s">
        <v>52</v>
      </c>
    </row>
    <row r="30" ht="15">
      <c r="B30" s="45" t="s">
        <v>95</v>
      </c>
    </row>
    <row r="36" spans="2:3" ht="15">
      <c r="B36" s="42"/>
      <c r="C36" s="42"/>
    </row>
    <row r="51" ht="15">
      <c r="A51" s="46" t="s">
        <v>94</v>
      </c>
    </row>
    <row r="53" spans="3:6" ht="15">
      <c r="C53" s="267" t="s">
        <v>93</v>
      </c>
      <c r="D53" s="267"/>
      <c r="E53" s="267"/>
      <c r="F53" s="267"/>
    </row>
    <row r="54" spans="3:8" ht="15">
      <c r="C54" s="42" t="s">
        <v>88</v>
      </c>
      <c r="D54" s="42" t="s">
        <v>87</v>
      </c>
      <c r="E54" s="42"/>
      <c r="F54" s="42" t="s">
        <v>67</v>
      </c>
      <c r="H54" s="46" t="s">
        <v>200</v>
      </c>
    </row>
    <row r="55" spans="2:9" ht="15">
      <c r="B55" s="42" t="s">
        <v>72</v>
      </c>
      <c r="C55" s="47">
        <v>2243975</v>
      </c>
      <c r="D55" s="47">
        <v>-1471605</v>
      </c>
      <c r="E55" s="47"/>
      <c r="F55" s="46">
        <v>3715580</v>
      </c>
      <c r="G55" s="98"/>
      <c r="H55" s="46">
        <v>100</v>
      </c>
      <c r="I55" s="97"/>
    </row>
    <row r="56" spans="2:7" ht="15">
      <c r="B56" s="42"/>
      <c r="C56" s="47"/>
      <c r="D56" s="47"/>
      <c r="E56" s="47"/>
      <c r="G56" s="98"/>
    </row>
    <row r="57" spans="2:9" ht="15">
      <c r="B57" s="42" t="s">
        <v>17</v>
      </c>
      <c r="C57" s="47">
        <v>388248</v>
      </c>
      <c r="D57" s="47">
        <v>-160172</v>
      </c>
      <c r="E57" s="47"/>
      <c r="F57" s="46">
        <v>548420</v>
      </c>
      <c r="G57" s="98"/>
      <c r="H57" s="90">
        <f>F57/$F$55*100</f>
        <v>14.760010550169826</v>
      </c>
      <c r="I57" s="97"/>
    </row>
    <row r="58" spans="2:9" ht="15">
      <c r="B58" s="42" t="s">
        <v>24</v>
      </c>
      <c r="C58" s="47">
        <v>325757</v>
      </c>
      <c r="D58" s="47">
        <v>-177214</v>
      </c>
      <c r="E58" s="47"/>
      <c r="F58" s="46">
        <v>502971</v>
      </c>
      <c r="G58" s="98"/>
      <c r="H58" s="90">
        <f aca="true" t="shared" si="0" ref="H58:H79">F58/$F$55*100</f>
        <v>13.536809865485337</v>
      </c>
      <c r="I58" s="97"/>
    </row>
    <row r="59" spans="2:9" ht="15">
      <c r="B59" s="42" t="s">
        <v>12</v>
      </c>
      <c r="C59" s="47">
        <v>297638</v>
      </c>
      <c r="D59" s="47">
        <v>-159440</v>
      </c>
      <c r="E59" s="47"/>
      <c r="F59" s="46">
        <v>457078</v>
      </c>
      <c r="G59" s="98"/>
      <c r="H59" s="90">
        <f t="shared" si="0"/>
        <v>12.301659498651624</v>
      </c>
      <c r="I59" s="97"/>
    </row>
    <row r="60" spans="2:9" ht="15">
      <c r="B60" s="42" t="s">
        <v>9</v>
      </c>
      <c r="C60" s="47">
        <v>244977</v>
      </c>
      <c r="D60" s="47">
        <v>-158687</v>
      </c>
      <c r="E60" s="47"/>
      <c r="F60" s="46">
        <v>403664</v>
      </c>
      <c r="G60" s="98"/>
      <c r="H60" s="90">
        <f t="shared" si="0"/>
        <v>10.864091205141593</v>
      </c>
      <c r="I60" s="97"/>
    </row>
    <row r="61" spans="2:9" ht="15">
      <c r="B61" s="42" t="s">
        <v>10</v>
      </c>
      <c r="C61" s="47">
        <v>205626</v>
      </c>
      <c r="D61" s="47">
        <v>-98591</v>
      </c>
      <c r="E61" s="47"/>
      <c r="F61" s="46">
        <v>304217</v>
      </c>
      <c r="G61" s="98"/>
      <c r="H61" s="90">
        <f t="shared" si="0"/>
        <v>8.187604627003052</v>
      </c>
      <c r="I61" s="97"/>
    </row>
    <row r="62" spans="2:9" ht="15">
      <c r="B62" s="42" t="s">
        <v>27</v>
      </c>
      <c r="C62" s="47">
        <v>174657</v>
      </c>
      <c r="D62" s="47">
        <v>-122625</v>
      </c>
      <c r="E62" s="47"/>
      <c r="F62" s="46">
        <v>297282</v>
      </c>
      <c r="G62" s="98"/>
      <c r="H62" s="90">
        <f t="shared" si="0"/>
        <v>8.00095812766782</v>
      </c>
      <c r="I62" s="97"/>
    </row>
    <row r="63" spans="2:9" ht="15">
      <c r="B63" s="42" t="s">
        <v>2</v>
      </c>
      <c r="C63" s="47">
        <v>123668</v>
      </c>
      <c r="D63" s="47">
        <v>-104462</v>
      </c>
      <c r="E63" s="47"/>
      <c r="F63" s="46">
        <v>228130</v>
      </c>
      <c r="G63" s="98"/>
      <c r="H63" s="90">
        <f t="shared" si="0"/>
        <v>6.139822046625292</v>
      </c>
      <c r="I63" s="97"/>
    </row>
    <row r="64" spans="2:9" ht="15">
      <c r="B64" s="42" t="s">
        <v>23</v>
      </c>
      <c r="C64" s="47">
        <v>86707</v>
      </c>
      <c r="D64" s="47">
        <v>-74863</v>
      </c>
      <c r="E64" s="47"/>
      <c r="F64" s="46">
        <v>161570</v>
      </c>
      <c r="G64" s="98"/>
      <c r="H64" s="90">
        <f t="shared" si="0"/>
        <v>4.348446272183616</v>
      </c>
      <c r="I64" s="97"/>
    </row>
    <row r="65" spans="2:9" ht="15">
      <c r="B65" s="42" t="s">
        <v>8</v>
      </c>
      <c r="C65" s="47">
        <v>86975</v>
      </c>
      <c r="D65" s="47">
        <v>-74011</v>
      </c>
      <c r="E65" s="47"/>
      <c r="F65" s="46">
        <v>160986</v>
      </c>
      <c r="G65" s="98"/>
      <c r="H65" s="90">
        <f t="shared" si="0"/>
        <v>4.332728672239596</v>
      </c>
      <c r="I65" s="97"/>
    </row>
    <row r="66" spans="2:9" ht="15">
      <c r="B66" s="42" t="s">
        <v>22</v>
      </c>
      <c r="C66" s="47">
        <v>53688</v>
      </c>
      <c r="D66" s="47">
        <v>-51429</v>
      </c>
      <c r="E66" s="47"/>
      <c r="F66" s="46">
        <v>105117</v>
      </c>
      <c r="G66" s="98"/>
      <c r="H66" s="90">
        <f t="shared" si="0"/>
        <v>2.8290872488279084</v>
      </c>
      <c r="I66" s="97"/>
    </row>
    <row r="67" spans="2:9" ht="15">
      <c r="B67" s="42" t="s">
        <v>4</v>
      </c>
      <c r="C67" s="47">
        <v>49712</v>
      </c>
      <c r="D67" s="47">
        <v>-38115</v>
      </c>
      <c r="E67" s="47"/>
      <c r="F67" s="46">
        <v>87827</v>
      </c>
      <c r="G67" s="98"/>
      <c r="H67" s="90">
        <f t="shared" si="0"/>
        <v>2.3637494011702076</v>
      </c>
      <c r="I67" s="97"/>
    </row>
    <row r="68" spans="2:9" ht="15">
      <c r="B68" s="42" t="s">
        <v>19</v>
      </c>
      <c r="C68" s="47">
        <v>45292</v>
      </c>
      <c r="D68" s="47">
        <v>-32952</v>
      </c>
      <c r="E68" s="47"/>
      <c r="F68" s="46">
        <v>78244</v>
      </c>
      <c r="G68" s="98"/>
      <c r="H68" s="90">
        <f t="shared" si="0"/>
        <v>2.1058354281162024</v>
      </c>
      <c r="I68" s="97"/>
    </row>
    <row r="69" spans="2:9" ht="15">
      <c r="B69" s="42" t="s">
        <v>14</v>
      </c>
      <c r="C69" s="47">
        <v>7658</v>
      </c>
      <c r="D69" s="47">
        <v>-59490</v>
      </c>
      <c r="E69" s="47"/>
      <c r="F69" s="46">
        <v>67148</v>
      </c>
      <c r="G69" s="98"/>
      <c r="H69" s="90">
        <f t="shared" si="0"/>
        <v>1.8072010291798322</v>
      </c>
      <c r="I69" s="97"/>
    </row>
    <row r="70" spans="2:9" ht="15">
      <c r="B70" s="42" t="s">
        <v>18</v>
      </c>
      <c r="C70" s="47">
        <v>34991</v>
      </c>
      <c r="D70" s="47">
        <v>-29291</v>
      </c>
      <c r="E70" s="47"/>
      <c r="F70" s="46">
        <v>64282</v>
      </c>
      <c r="G70" s="98"/>
      <c r="H70" s="90">
        <f t="shared" si="0"/>
        <v>1.7300663691805855</v>
      </c>
      <c r="I70" s="97"/>
    </row>
    <row r="71" spans="2:9" ht="15">
      <c r="B71" s="42" t="s">
        <v>7</v>
      </c>
      <c r="C71" s="47">
        <v>31403</v>
      </c>
      <c r="D71" s="47">
        <v>-15319</v>
      </c>
      <c r="E71" s="47"/>
      <c r="F71" s="46">
        <v>46722</v>
      </c>
      <c r="G71" s="98"/>
      <c r="H71" s="90">
        <f t="shared" si="0"/>
        <v>1.257461822918629</v>
      </c>
      <c r="I71" s="97"/>
    </row>
    <row r="72" spans="2:9" ht="15">
      <c r="B72" s="42" t="s">
        <v>20</v>
      </c>
      <c r="C72" s="47">
        <v>16812</v>
      </c>
      <c r="D72" s="47">
        <v>-26765</v>
      </c>
      <c r="E72" s="47"/>
      <c r="F72" s="46">
        <v>43577</v>
      </c>
      <c r="G72" s="98"/>
      <c r="H72" s="90">
        <f t="shared" si="0"/>
        <v>1.1728182410283186</v>
      </c>
      <c r="I72" s="97"/>
    </row>
    <row r="73" spans="2:9" ht="15">
      <c r="B73" s="42" t="s">
        <v>6</v>
      </c>
      <c r="C73" s="47">
        <v>11105</v>
      </c>
      <c r="D73" s="47">
        <v>-31820</v>
      </c>
      <c r="E73" s="47"/>
      <c r="F73" s="46">
        <v>42925</v>
      </c>
      <c r="G73" s="98"/>
      <c r="H73" s="90">
        <f t="shared" si="0"/>
        <v>1.155270509583968</v>
      </c>
      <c r="I73" s="97"/>
    </row>
    <row r="74" spans="2:9" ht="15">
      <c r="B74" s="42" t="s">
        <v>15</v>
      </c>
      <c r="C74" s="47">
        <v>16137</v>
      </c>
      <c r="D74" s="47">
        <v>-23621</v>
      </c>
      <c r="E74" s="47"/>
      <c r="F74" s="46">
        <v>39758</v>
      </c>
      <c r="G74" s="98"/>
      <c r="H74" s="90">
        <f t="shared" si="0"/>
        <v>1.0700348263259032</v>
      </c>
      <c r="I74" s="97"/>
    </row>
    <row r="75" spans="2:9" ht="15">
      <c r="B75" s="42" t="s">
        <v>3</v>
      </c>
      <c r="C75" s="47">
        <v>12503</v>
      </c>
      <c r="D75" s="47">
        <v>-16338</v>
      </c>
      <c r="E75" s="47"/>
      <c r="F75" s="46">
        <v>28841</v>
      </c>
      <c r="G75" s="98"/>
      <c r="H75" s="90">
        <f t="shared" si="0"/>
        <v>0.7762179794271689</v>
      </c>
      <c r="I75" s="97"/>
    </row>
    <row r="76" spans="2:9" ht="15">
      <c r="B76" s="42" t="s">
        <v>11</v>
      </c>
      <c r="C76" s="47">
        <v>11272</v>
      </c>
      <c r="D76" s="47">
        <v>-8094</v>
      </c>
      <c r="E76" s="47"/>
      <c r="F76" s="46">
        <v>19366</v>
      </c>
      <c r="G76" s="98"/>
      <c r="H76" s="90">
        <f t="shared" si="0"/>
        <v>0.5212106858148661</v>
      </c>
      <c r="I76" s="97"/>
    </row>
    <row r="77" spans="2:9" ht="15">
      <c r="B77" s="42" t="s">
        <v>21</v>
      </c>
      <c r="C77" s="47">
        <v>11622</v>
      </c>
      <c r="D77" s="47">
        <v>-5562</v>
      </c>
      <c r="E77" s="47"/>
      <c r="F77" s="46">
        <v>17184</v>
      </c>
      <c r="G77" s="98"/>
      <c r="H77" s="90">
        <f t="shared" si="0"/>
        <v>0.46248499561306716</v>
      </c>
      <c r="I77" s="97"/>
    </row>
    <row r="78" spans="2:9" ht="15">
      <c r="B78" s="42" t="s">
        <v>13</v>
      </c>
      <c r="C78" s="47">
        <v>4689</v>
      </c>
      <c r="D78" s="47">
        <v>-2483</v>
      </c>
      <c r="E78" s="47"/>
      <c r="F78" s="46">
        <v>7172</v>
      </c>
      <c r="G78" s="98"/>
      <c r="H78" s="90">
        <f t="shared" si="0"/>
        <v>0.19302504588785602</v>
      </c>
      <c r="I78" s="97"/>
    </row>
    <row r="79" spans="2:9" ht="15">
      <c r="B79" s="42" t="s">
        <v>16</v>
      </c>
      <c r="C79" s="47">
        <v>2841</v>
      </c>
      <c r="D79" s="47">
        <v>-260</v>
      </c>
      <c r="E79" s="47"/>
      <c r="F79" s="46">
        <v>3101</v>
      </c>
      <c r="G79" s="98"/>
      <c r="H79" s="90">
        <f t="shared" si="0"/>
        <v>0.08345937915480221</v>
      </c>
      <c r="I79" s="97"/>
    </row>
    <row r="80" spans="2:7" ht="15">
      <c r="B80" s="42"/>
      <c r="C80" s="47"/>
      <c r="D80" s="47"/>
      <c r="E80" s="47"/>
      <c r="G80" s="98"/>
    </row>
    <row r="81" spans="2:9" ht="15">
      <c r="B81" s="42" t="s">
        <v>26</v>
      </c>
      <c r="C81" s="47">
        <v>69335</v>
      </c>
      <c r="D81" s="47">
        <v>-140000</v>
      </c>
      <c r="E81" s="47"/>
      <c r="F81" s="46">
        <v>209335</v>
      </c>
      <c r="G81" s="98"/>
      <c r="I81" s="97"/>
    </row>
    <row r="82" spans="2:7" ht="15">
      <c r="B82" s="42"/>
      <c r="C82" s="47"/>
      <c r="D82" s="47"/>
      <c r="E82" s="47"/>
      <c r="G82" s="98"/>
    </row>
    <row r="83" spans="2:9" ht="15">
      <c r="B83" s="42" t="s">
        <v>38</v>
      </c>
      <c r="C83" s="47">
        <v>218794</v>
      </c>
      <c r="D83" s="47">
        <v>-160607</v>
      </c>
      <c r="E83" s="47"/>
      <c r="F83" s="46">
        <v>379401</v>
      </c>
      <c r="G83" s="98"/>
      <c r="I83" s="97"/>
    </row>
    <row r="84" spans="2:9" ht="15">
      <c r="B84" s="42" t="s">
        <v>69</v>
      </c>
      <c r="C84" s="47">
        <v>669</v>
      </c>
      <c r="D84" s="47">
        <v>-598</v>
      </c>
      <c r="E84" s="47"/>
      <c r="F84" s="46">
        <v>1267</v>
      </c>
      <c r="G84" s="98"/>
      <c r="I84" s="97"/>
    </row>
  </sheetData>
  <mergeCells count="2">
    <mergeCell ref="E53:F53"/>
    <mergeCell ref="C53:D5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showGridLines="0" workbookViewId="0" topLeftCell="A1">
      <selection activeCell="R63" sqref="R63"/>
    </sheetView>
  </sheetViews>
  <sheetFormatPr defaultColWidth="9.140625" defaultRowHeight="15"/>
  <cols>
    <col min="1" max="16384" width="9.140625" style="46" customWidth="1"/>
  </cols>
  <sheetData>
    <row r="2" ht="15">
      <c r="B2" s="54" t="s">
        <v>797</v>
      </c>
    </row>
    <row r="3" ht="15">
      <c r="B3" s="46" t="s">
        <v>92</v>
      </c>
    </row>
    <row r="29" ht="15">
      <c r="B29" s="1" t="s">
        <v>52</v>
      </c>
    </row>
    <row r="30" ht="15">
      <c r="B30" s="45" t="s">
        <v>91</v>
      </c>
    </row>
    <row r="36" spans="2:3" ht="15">
      <c r="B36" s="42"/>
      <c r="C36" s="42"/>
    </row>
    <row r="50" ht="15">
      <c r="A50" s="46" t="s">
        <v>90</v>
      </c>
    </row>
    <row r="53" spans="2:9" ht="15">
      <c r="B53" s="48"/>
      <c r="C53" s="267" t="s">
        <v>89</v>
      </c>
      <c r="D53" s="267"/>
      <c r="F53" s="98" t="s">
        <v>67</v>
      </c>
      <c r="G53" s="42"/>
      <c r="H53" s="47" t="s">
        <v>201</v>
      </c>
      <c r="I53" s="47"/>
    </row>
    <row r="54" spans="2:9" ht="15">
      <c r="B54" s="42"/>
      <c r="C54" s="48" t="s">
        <v>88</v>
      </c>
      <c r="D54" s="48" t="s">
        <v>87</v>
      </c>
      <c r="E54" s="42"/>
      <c r="F54" s="42"/>
      <c r="G54" s="42"/>
      <c r="H54" s="47"/>
      <c r="I54" s="47"/>
    </row>
    <row r="55" spans="2:9" ht="15">
      <c r="B55" s="42" t="s">
        <v>72</v>
      </c>
      <c r="C55" s="96">
        <v>200222</v>
      </c>
      <c r="D55" s="96">
        <v>-199766</v>
      </c>
      <c r="E55" s="47"/>
      <c r="F55" s="46">
        <v>399988</v>
      </c>
      <c r="G55" s="96"/>
      <c r="H55" s="47">
        <f>SUM(H57:H79)</f>
        <v>100</v>
      </c>
      <c r="I55" s="47"/>
    </row>
    <row r="56" spans="2:7" ht="15">
      <c r="B56" s="42"/>
      <c r="C56" s="96"/>
      <c r="D56" s="96"/>
      <c r="E56" s="47"/>
      <c r="G56" s="96"/>
    </row>
    <row r="57" spans="2:9" ht="15">
      <c r="B57" s="42" t="s">
        <v>12</v>
      </c>
      <c r="C57" s="96">
        <v>36565</v>
      </c>
      <c r="D57" s="96">
        <v>-36672</v>
      </c>
      <c r="E57" s="47"/>
      <c r="F57" s="46">
        <v>73237</v>
      </c>
      <c r="G57" s="96"/>
      <c r="H57" s="90">
        <f>F57/$F$55*100</f>
        <v>18.30979929397882</v>
      </c>
      <c r="I57" s="47"/>
    </row>
    <row r="58" spans="2:9" ht="15">
      <c r="B58" s="42" t="s">
        <v>8</v>
      </c>
      <c r="C58" s="96">
        <v>36488</v>
      </c>
      <c r="D58" s="96">
        <v>-36430</v>
      </c>
      <c r="E58" s="47"/>
      <c r="F58" s="46">
        <v>72918</v>
      </c>
      <c r="G58" s="96"/>
      <c r="H58" s="90">
        <f aca="true" t="shared" si="0" ref="H58:H79">F58/$F$55*100</f>
        <v>18.230046901407043</v>
      </c>
      <c r="I58" s="47"/>
    </row>
    <row r="59" spans="2:9" ht="15">
      <c r="B59" s="42" t="s">
        <v>4</v>
      </c>
      <c r="C59" s="96">
        <v>20740</v>
      </c>
      <c r="D59" s="96">
        <v>-20228</v>
      </c>
      <c r="E59" s="47"/>
      <c r="F59" s="46">
        <v>40968</v>
      </c>
      <c r="G59" s="96"/>
      <c r="H59" s="90">
        <f t="shared" si="0"/>
        <v>10.242307269218076</v>
      </c>
      <c r="I59" s="47"/>
    </row>
    <row r="60" spans="2:9" ht="15">
      <c r="B60" s="42" t="s">
        <v>27</v>
      </c>
      <c r="C60" s="96">
        <v>14729</v>
      </c>
      <c r="D60" s="96">
        <v>-15119</v>
      </c>
      <c r="E60" s="47"/>
      <c r="F60" s="46">
        <v>29848</v>
      </c>
      <c r="G60" s="96"/>
      <c r="H60" s="90">
        <f t="shared" si="0"/>
        <v>7.462223866716002</v>
      </c>
      <c r="I60" s="47"/>
    </row>
    <row r="61" spans="2:9" ht="15">
      <c r="B61" s="42" t="s">
        <v>23</v>
      </c>
      <c r="C61" s="96">
        <v>14742</v>
      </c>
      <c r="D61" s="96">
        <v>-14403</v>
      </c>
      <c r="E61" s="47"/>
      <c r="F61" s="46">
        <v>29145</v>
      </c>
      <c r="G61" s="96"/>
      <c r="H61" s="90">
        <f t="shared" si="0"/>
        <v>7.286468594057821</v>
      </c>
      <c r="I61" s="47"/>
    </row>
    <row r="62" spans="2:9" ht="15">
      <c r="B62" s="42" t="s">
        <v>24</v>
      </c>
      <c r="C62" s="96">
        <v>13702</v>
      </c>
      <c r="D62" s="96">
        <v>-13897</v>
      </c>
      <c r="E62" s="47"/>
      <c r="F62" s="46">
        <v>27599</v>
      </c>
      <c r="G62" s="96"/>
      <c r="H62" s="90">
        <f t="shared" si="0"/>
        <v>6.8999569987099605</v>
      </c>
      <c r="I62" s="47"/>
    </row>
    <row r="63" spans="2:9" ht="15">
      <c r="B63" s="42" t="s">
        <v>11</v>
      </c>
      <c r="C63" s="96">
        <v>13666</v>
      </c>
      <c r="D63" s="96">
        <v>-13689</v>
      </c>
      <c r="E63" s="47"/>
      <c r="F63" s="46">
        <v>27355</v>
      </c>
      <c r="G63" s="96"/>
      <c r="H63" s="90">
        <f t="shared" si="0"/>
        <v>6.83895516865506</v>
      </c>
      <c r="I63" s="47"/>
    </row>
    <row r="64" spans="2:9" ht="15">
      <c r="B64" s="42" t="s">
        <v>10</v>
      </c>
      <c r="C64" s="96">
        <v>12885</v>
      </c>
      <c r="D64" s="96">
        <v>-12752</v>
      </c>
      <c r="E64" s="47"/>
      <c r="F64" s="46">
        <v>25637</v>
      </c>
      <c r="G64" s="96"/>
      <c r="H64" s="90">
        <f t="shared" si="0"/>
        <v>6.409442283268498</v>
      </c>
      <c r="I64" s="47"/>
    </row>
    <row r="65" spans="2:9" ht="15">
      <c r="B65" s="42" t="s">
        <v>9</v>
      </c>
      <c r="C65" s="96">
        <v>11629</v>
      </c>
      <c r="D65" s="96">
        <v>-11624</v>
      </c>
      <c r="E65" s="47"/>
      <c r="F65" s="46">
        <v>23253</v>
      </c>
      <c r="G65" s="96"/>
      <c r="H65" s="90">
        <f t="shared" si="0"/>
        <v>5.813424402732082</v>
      </c>
      <c r="I65" s="47"/>
    </row>
    <row r="66" spans="2:9" ht="15">
      <c r="B66" s="42" t="s">
        <v>22</v>
      </c>
      <c r="C66" s="96">
        <v>9311</v>
      </c>
      <c r="D66" s="96">
        <v>-9213</v>
      </c>
      <c r="E66" s="47"/>
      <c r="F66" s="46">
        <v>18524</v>
      </c>
      <c r="G66" s="96"/>
      <c r="H66" s="90">
        <f t="shared" si="0"/>
        <v>4.631138934168025</v>
      </c>
      <c r="I66" s="47"/>
    </row>
    <row r="67" spans="2:9" ht="15">
      <c r="B67" s="42" t="s">
        <v>6</v>
      </c>
      <c r="C67" s="96">
        <v>6441</v>
      </c>
      <c r="D67" s="96">
        <v>-6476</v>
      </c>
      <c r="E67" s="47"/>
      <c r="F67" s="46">
        <v>12917</v>
      </c>
      <c r="G67" s="96"/>
      <c r="H67" s="90">
        <f t="shared" si="0"/>
        <v>3.229346880406412</v>
      </c>
      <c r="I67" s="47"/>
    </row>
    <row r="68" spans="2:9" ht="15">
      <c r="B68" s="42" t="s">
        <v>16</v>
      </c>
      <c r="C68" s="96">
        <v>4588</v>
      </c>
      <c r="D68" s="96">
        <v>-4583</v>
      </c>
      <c r="E68" s="47"/>
      <c r="F68" s="46">
        <v>9171</v>
      </c>
      <c r="G68" s="96"/>
      <c r="H68" s="90">
        <f t="shared" si="0"/>
        <v>2.292818784563537</v>
      </c>
      <c r="I68" s="47"/>
    </row>
    <row r="69" spans="2:9" ht="15">
      <c r="B69" s="42" t="s">
        <v>7</v>
      </c>
      <c r="C69" s="96">
        <v>1362</v>
      </c>
      <c r="D69" s="96">
        <v>-1385</v>
      </c>
      <c r="E69" s="47"/>
      <c r="F69" s="46">
        <v>2747</v>
      </c>
      <c r="G69" s="96"/>
      <c r="H69" s="90">
        <f t="shared" si="0"/>
        <v>0.6867706031180936</v>
      </c>
      <c r="I69" s="47"/>
    </row>
    <row r="70" spans="2:9" ht="15">
      <c r="B70" s="42" t="s">
        <v>18</v>
      </c>
      <c r="C70" s="96">
        <v>1089</v>
      </c>
      <c r="D70" s="96">
        <v>-1112</v>
      </c>
      <c r="E70" s="47"/>
      <c r="F70" s="46">
        <v>2201</v>
      </c>
      <c r="G70" s="96"/>
      <c r="H70" s="90">
        <f t="shared" si="0"/>
        <v>0.5502665079952398</v>
      </c>
      <c r="I70" s="47"/>
    </row>
    <row r="71" spans="2:9" ht="15">
      <c r="B71" s="42" t="s">
        <v>17</v>
      </c>
      <c r="C71" s="96">
        <v>940</v>
      </c>
      <c r="D71" s="96">
        <v>-833</v>
      </c>
      <c r="E71" s="47"/>
      <c r="F71" s="46">
        <v>1773</v>
      </c>
      <c r="G71" s="96"/>
      <c r="H71" s="90">
        <f t="shared" si="0"/>
        <v>0.4432632978989369</v>
      </c>
      <c r="I71" s="47"/>
    </row>
    <row r="72" spans="2:9" ht="15">
      <c r="B72" s="42" t="s">
        <v>14</v>
      </c>
      <c r="C72" s="96">
        <v>432</v>
      </c>
      <c r="D72" s="96">
        <v>-441</v>
      </c>
      <c r="E72" s="47"/>
      <c r="F72" s="46">
        <v>873</v>
      </c>
      <c r="G72" s="96"/>
      <c r="H72" s="90">
        <f t="shared" si="0"/>
        <v>0.21825654769643088</v>
      </c>
      <c r="I72" s="47"/>
    </row>
    <row r="73" spans="2:9" ht="15">
      <c r="B73" s="42" t="s">
        <v>2</v>
      </c>
      <c r="C73" s="96">
        <v>430</v>
      </c>
      <c r="D73" s="96">
        <v>-429</v>
      </c>
      <c r="E73" s="47"/>
      <c r="F73" s="46">
        <v>859</v>
      </c>
      <c r="G73" s="96"/>
      <c r="H73" s="90">
        <f t="shared" si="0"/>
        <v>0.21475644269328079</v>
      </c>
      <c r="I73" s="47"/>
    </row>
    <row r="74" spans="2:9" ht="15">
      <c r="B74" s="42" t="s">
        <v>19</v>
      </c>
      <c r="C74" s="96">
        <v>278</v>
      </c>
      <c r="D74" s="96">
        <v>-276</v>
      </c>
      <c r="E74" s="47"/>
      <c r="F74" s="46">
        <v>554</v>
      </c>
      <c r="G74" s="96"/>
      <c r="H74" s="90">
        <f t="shared" si="0"/>
        <v>0.13850415512465375</v>
      </c>
      <c r="I74" s="47"/>
    </row>
    <row r="75" spans="2:9" ht="15">
      <c r="B75" s="42" t="s">
        <v>15</v>
      </c>
      <c r="C75" s="96">
        <v>138</v>
      </c>
      <c r="D75" s="96">
        <v>-142</v>
      </c>
      <c r="E75" s="47"/>
      <c r="F75" s="46">
        <v>280</v>
      </c>
      <c r="G75" s="96"/>
      <c r="H75" s="90">
        <f t="shared" si="0"/>
        <v>0.07000210006300189</v>
      </c>
      <c r="I75" s="47"/>
    </row>
    <row r="76" spans="2:9" ht="15">
      <c r="B76" s="42" t="s">
        <v>13</v>
      </c>
      <c r="C76" s="96">
        <v>50</v>
      </c>
      <c r="D76" s="96">
        <v>-49</v>
      </c>
      <c r="E76" s="47"/>
      <c r="F76" s="46">
        <v>99</v>
      </c>
      <c r="G76" s="96"/>
      <c r="H76" s="90">
        <f t="shared" si="0"/>
        <v>0.02475074252227567</v>
      </c>
      <c r="I76" s="47"/>
    </row>
    <row r="77" spans="2:9" ht="15">
      <c r="B77" s="42" t="s">
        <v>21</v>
      </c>
      <c r="C77" s="96">
        <v>14</v>
      </c>
      <c r="D77" s="96">
        <v>-14</v>
      </c>
      <c r="E77" s="47"/>
      <c r="F77" s="46">
        <v>28</v>
      </c>
      <c r="G77" s="96"/>
      <c r="H77" s="90">
        <f t="shared" si="0"/>
        <v>0.007000210006300189</v>
      </c>
      <c r="I77" s="47"/>
    </row>
    <row r="78" spans="2:9" ht="15">
      <c r="B78" s="42" t="s">
        <v>3</v>
      </c>
      <c r="C78" s="96">
        <v>1</v>
      </c>
      <c r="D78" s="96">
        <v>-1</v>
      </c>
      <c r="E78" s="47"/>
      <c r="F78" s="46">
        <v>2</v>
      </c>
      <c r="G78" s="96"/>
      <c r="H78" s="90">
        <f t="shared" si="0"/>
        <v>0.0005000150004500135</v>
      </c>
      <c r="I78" s="47"/>
    </row>
    <row r="79" spans="2:9" ht="15">
      <c r="B79" s="42" t="s">
        <v>20</v>
      </c>
      <c r="C79" s="96">
        <v>0</v>
      </c>
      <c r="D79" s="96">
        <v>0</v>
      </c>
      <c r="E79" s="47"/>
      <c r="F79" s="46">
        <v>0</v>
      </c>
      <c r="G79" s="96"/>
      <c r="H79" s="90">
        <f t="shared" si="0"/>
        <v>0</v>
      </c>
      <c r="I79" s="47"/>
    </row>
    <row r="80" spans="2:7" ht="15">
      <c r="B80" s="42"/>
      <c r="C80" s="96"/>
      <c r="D80" s="96"/>
      <c r="E80" s="47"/>
      <c r="G80" s="96"/>
    </row>
    <row r="81" spans="2:9" ht="15">
      <c r="B81" s="42" t="s">
        <v>26</v>
      </c>
      <c r="C81" s="96">
        <v>3054</v>
      </c>
      <c r="D81" s="96">
        <v>-2922</v>
      </c>
      <c r="E81" s="47"/>
      <c r="F81" s="46">
        <v>5976</v>
      </c>
      <c r="G81" s="96"/>
      <c r="I81" s="47"/>
    </row>
    <row r="82" spans="2:9" ht="15">
      <c r="B82" s="42"/>
      <c r="C82" s="96"/>
      <c r="D82" s="96"/>
      <c r="E82" s="47"/>
      <c r="G82" s="96"/>
      <c r="I82" s="47"/>
    </row>
    <row r="83" spans="2:9" ht="15">
      <c r="B83" s="42" t="s">
        <v>38</v>
      </c>
      <c r="C83" s="96">
        <v>1020</v>
      </c>
      <c r="D83" s="96">
        <v>-1038</v>
      </c>
      <c r="E83" s="47"/>
      <c r="F83" s="46">
        <v>2058</v>
      </c>
      <c r="G83" s="96"/>
      <c r="I83" s="47"/>
    </row>
    <row r="84" spans="2:9" ht="15">
      <c r="B84" s="42" t="s">
        <v>69</v>
      </c>
      <c r="C84" s="96">
        <v>107</v>
      </c>
      <c r="D84" s="96">
        <v>-77</v>
      </c>
      <c r="E84" s="47"/>
      <c r="F84" s="46">
        <v>184</v>
      </c>
      <c r="G84" s="96"/>
      <c r="I84" s="47"/>
    </row>
    <row r="85" ht="15">
      <c r="I85" s="47"/>
    </row>
  </sheetData>
  <mergeCells count="1">
    <mergeCell ref="C53:D5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showGridLines="0" workbookViewId="0" topLeftCell="A1">
      <selection activeCell="J40" sqref="J40"/>
    </sheetView>
  </sheetViews>
  <sheetFormatPr defaultColWidth="9.140625" defaultRowHeight="15"/>
  <cols>
    <col min="1" max="16384" width="9.140625" style="36" customWidth="1"/>
  </cols>
  <sheetData>
    <row r="2" ht="15">
      <c r="B2" s="40" t="s">
        <v>796</v>
      </c>
    </row>
    <row r="3" ht="15">
      <c r="B3" s="36" t="s">
        <v>92</v>
      </c>
    </row>
    <row r="29" ht="15">
      <c r="B29" s="37" t="s">
        <v>106</v>
      </c>
    </row>
    <row r="50" ht="15">
      <c r="A50" s="36" t="s">
        <v>107</v>
      </c>
    </row>
    <row r="52" spans="2:12" ht="15">
      <c r="B52" s="103"/>
      <c r="C52" s="103" t="s">
        <v>103</v>
      </c>
      <c r="D52" s="103" t="s">
        <v>36</v>
      </c>
      <c r="E52" s="103" t="s">
        <v>102</v>
      </c>
      <c r="F52" s="103" t="s">
        <v>101</v>
      </c>
      <c r="G52" s="103" t="s">
        <v>100</v>
      </c>
      <c r="H52" s="103" t="s">
        <v>99</v>
      </c>
      <c r="I52" s="103" t="s">
        <v>48</v>
      </c>
      <c r="J52" s="103" t="s">
        <v>49</v>
      </c>
      <c r="K52" s="103" t="s">
        <v>1</v>
      </c>
      <c r="L52" s="103" t="s">
        <v>66</v>
      </c>
    </row>
    <row r="53" spans="2:12" ht="15">
      <c r="B53" s="103" t="s">
        <v>67</v>
      </c>
      <c r="C53" s="104" t="s">
        <v>5</v>
      </c>
      <c r="D53" s="104" t="s">
        <v>5</v>
      </c>
      <c r="E53" s="104" t="s">
        <v>5</v>
      </c>
      <c r="F53" s="105">
        <v>438843</v>
      </c>
      <c r="G53" s="105">
        <v>438920</v>
      </c>
      <c r="H53" s="105">
        <v>429786</v>
      </c>
      <c r="I53" s="105">
        <v>424825</v>
      </c>
      <c r="J53" s="105">
        <v>412744</v>
      </c>
      <c r="K53" s="105">
        <v>397948</v>
      </c>
      <c r="L53" s="105">
        <v>399988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8"/>
  <sheetViews>
    <sheetView showGridLines="0" workbookViewId="0" topLeftCell="A37">
      <selection activeCell="M59" sqref="M59"/>
    </sheetView>
  </sheetViews>
  <sheetFormatPr defaultColWidth="9.140625" defaultRowHeight="15"/>
  <cols>
    <col min="1" max="2" width="9.140625" style="46" customWidth="1"/>
    <col min="3" max="3" width="9.8515625" style="46" bestFit="1" customWidth="1"/>
    <col min="4" max="16384" width="9.140625" style="46" customWidth="1"/>
  </cols>
  <sheetData>
    <row r="2" ht="15">
      <c r="B2" s="54" t="s">
        <v>86</v>
      </c>
    </row>
    <row r="3" ht="15">
      <c r="B3" s="46" t="s">
        <v>77</v>
      </c>
    </row>
    <row r="29" ht="15">
      <c r="B29" s="1" t="s">
        <v>84</v>
      </c>
    </row>
    <row r="30" ht="15">
      <c r="B30" s="1" t="s">
        <v>45</v>
      </c>
    </row>
    <row r="31" ht="15">
      <c r="B31" s="91" t="s">
        <v>83</v>
      </c>
    </row>
    <row r="32" ht="15">
      <c r="J32" s="89"/>
    </row>
    <row r="52" spans="1:8" ht="15">
      <c r="A52" s="42"/>
      <c r="B52" s="42" t="s">
        <v>82</v>
      </c>
      <c r="C52" s="42" t="s">
        <v>81</v>
      </c>
      <c r="D52" s="46" t="s">
        <v>67</v>
      </c>
      <c r="F52" s="42"/>
      <c r="G52" s="42" t="s">
        <v>82</v>
      </c>
      <c r="H52" s="42" t="s">
        <v>81</v>
      </c>
    </row>
    <row r="53" spans="1:8" ht="15">
      <c r="A53" s="42" t="s">
        <v>2</v>
      </c>
      <c r="B53" s="89">
        <v>6816</v>
      </c>
      <c r="C53" s="89">
        <v>23714</v>
      </c>
      <c r="D53" s="88">
        <f aca="true" t="shared" si="0" ref="D53:D61">B53+C53</f>
        <v>30530</v>
      </c>
      <c r="F53" s="42" t="s">
        <v>4</v>
      </c>
      <c r="G53" s="90">
        <v>100</v>
      </c>
      <c r="H53" s="90">
        <v>0</v>
      </c>
    </row>
    <row r="54" spans="1:8" ht="15">
      <c r="A54" s="42" t="s">
        <v>3</v>
      </c>
      <c r="B54" s="89">
        <v>16286.8</v>
      </c>
      <c r="C54" s="89">
        <v>94612.9</v>
      </c>
      <c r="D54" s="88">
        <f t="shared" si="0"/>
        <v>110899.7</v>
      </c>
      <c r="F54" s="42" t="s">
        <v>13</v>
      </c>
      <c r="G54" s="90">
        <v>100</v>
      </c>
      <c r="H54" s="90">
        <v>0</v>
      </c>
    </row>
    <row r="55" spans="1:8" ht="15">
      <c r="A55" s="42" t="s">
        <v>4</v>
      </c>
      <c r="B55" s="89">
        <v>42894.8</v>
      </c>
      <c r="C55" s="42">
        <v>0</v>
      </c>
      <c r="D55" s="88">
        <f t="shared" si="0"/>
        <v>42894.8</v>
      </c>
      <c r="F55" s="42" t="s">
        <v>16</v>
      </c>
      <c r="G55" s="90">
        <v>100</v>
      </c>
      <c r="H55" s="90">
        <v>0</v>
      </c>
    </row>
    <row r="56" spans="1:8" ht="15">
      <c r="A56" s="42" t="s">
        <v>27</v>
      </c>
      <c r="B56" s="92">
        <v>37063.3</v>
      </c>
      <c r="C56" s="92">
        <v>319852.7</v>
      </c>
      <c r="D56" s="88">
        <f t="shared" si="0"/>
        <v>356916</v>
      </c>
      <c r="F56" s="42" t="s">
        <v>7</v>
      </c>
      <c r="G56" s="90">
        <v>90.47107366973266</v>
      </c>
      <c r="H56" s="90">
        <v>9.528926330267343</v>
      </c>
    </row>
    <row r="57" spans="1:8" ht="15">
      <c r="A57" s="42" t="s">
        <v>6</v>
      </c>
      <c r="B57" s="89">
        <v>27899</v>
      </c>
      <c r="C57" s="89">
        <v>15799</v>
      </c>
      <c r="D57" s="88">
        <f t="shared" si="0"/>
        <v>43698</v>
      </c>
      <c r="F57" s="42" t="s">
        <v>24</v>
      </c>
      <c r="G57" s="90">
        <v>86.27695970138804</v>
      </c>
      <c r="H57" s="90">
        <v>13.723040298611966</v>
      </c>
    </row>
    <row r="58" spans="1:8" ht="15">
      <c r="A58" s="42" t="s">
        <v>7</v>
      </c>
      <c r="B58" s="89">
        <v>63147</v>
      </c>
      <c r="C58" s="89">
        <v>6651</v>
      </c>
      <c r="D58" s="88">
        <f t="shared" si="0"/>
        <v>69798</v>
      </c>
      <c r="F58" s="42" t="s">
        <v>8</v>
      </c>
      <c r="G58" s="90">
        <v>84.45460830718503</v>
      </c>
      <c r="H58" s="90">
        <v>15.545391692814977</v>
      </c>
    </row>
    <row r="59" spans="1:14" ht="15">
      <c r="A59" s="42" t="s">
        <v>8</v>
      </c>
      <c r="B59" s="89">
        <v>111160</v>
      </c>
      <c r="C59" s="89">
        <v>20461</v>
      </c>
      <c r="D59" s="88">
        <f t="shared" si="0"/>
        <v>131621</v>
      </c>
      <c r="F59" s="42" t="s">
        <v>23</v>
      </c>
      <c r="G59" s="90">
        <v>68.4217414640753</v>
      </c>
      <c r="H59" s="90">
        <v>31.578258535924693</v>
      </c>
      <c r="M59" s="90">
        <v>10.384320120140314</v>
      </c>
      <c r="N59" s="90">
        <v>89.61567987985968</v>
      </c>
    </row>
    <row r="60" spans="1:8" ht="15">
      <c r="A60" s="42" t="s">
        <v>9</v>
      </c>
      <c r="B60" s="89">
        <v>155697.9</v>
      </c>
      <c r="C60" s="89">
        <v>350292.7</v>
      </c>
      <c r="D60" s="88">
        <f t="shared" si="0"/>
        <v>505990.6</v>
      </c>
      <c r="F60" s="42" t="s">
        <v>6</v>
      </c>
      <c r="G60" s="90">
        <v>63.84502723236761</v>
      </c>
      <c r="H60" s="90">
        <v>36.15497276763239</v>
      </c>
    </row>
    <row r="61" spans="1:8" ht="15">
      <c r="A61" s="42" t="s">
        <v>10</v>
      </c>
      <c r="B61" s="89">
        <v>251997.2</v>
      </c>
      <c r="C61" s="89">
        <v>380836.4</v>
      </c>
      <c r="D61" s="88">
        <f t="shared" si="0"/>
        <v>632833.6000000001</v>
      </c>
      <c r="F61" s="42" t="s">
        <v>12</v>
      </c>
      <c r="G61" s="90">
        <v>60.16187909841506</v>
      </c>
      <c r="H61" s="90">
        <v>39.838120901584944</v>
      </c>
    </row>
    <row r="62" spans="1:8" ht="15">
      <c r="A62" s="42" t="s">
        <v>11</v>
      </c>
      <c r="B62" s="42" t="s">
        <v>5</v>
      </c>
      <c r="C62" s="42" t="s">
        <v>5</v>
      </c>
      <c r="F62" s="42" t="s">
        <v>22</v>
      </c>
      <c r="G62" s="90">
        <v>56.993546709531</v>
      </c>
      <c r="H62" s="90">
        <v>43.00645329046899</v>
      </c>
    </row>
    <row r="63" spans="1:8" ht="15">
      <c r="A63" s="42" t="s">
        <v>12</v>
      </c>
      <c r="B63" s="89">
        <v>181289.4</v>
      </c>
      <c r="C63" s="89">
        <v>120046.6</v>
      </c>
      <c r="D63" s="88">
        <f aca="true" t="shared" si="1" ref="D63:D75">B63+C63</f>
        <v>301336</v>
      </c>
      <c r="F63" s="42" t="s">
        <v>17</v>
      </c>
      <c r="G63" s="90">
        <v>50.55957708538455</v>
      </c>
      <c r="H63" s="90">
        <v>49.440422914615446</v>
      </c>
    </row>
    <row r="64" spans="1:8" ht="15">
      <c r="A64" s="42" t="s">
        <v>13</v>
      </c>
      <c r="B64" s="89">
        <v>9251</v>
      </c>
      <c r="C64" s="42">
        <v>0</v>
      </c>
      <c r="D64" s="88">
        <f t="shared" si="1"/>
        <v>9251</v>
      </c>
      <c r="F64" s="42" t="s">
        <v>19</v>
      </c>
      <c r="G64" s="90">
        <v>40.71335617923914</v>
      </c>
      <c r="H64" s="90">
        <v>59.28664382076085</v>
      </c>
    </row>
    <row r="65" spans="1:8" ht="15">
      <c r="A65" s="42" t="s">
        <v>14</v>
      </c>
      <c r="B65" s="89">
        <v>24034</v>
      </c>
      <c r="C65" s="89">
        <v>40528</v>
      </c>
      <c r="D65" s="88">
        <f t="shared" si="1"/>
        <v>64562</v>
      </c>
      <c r="F65" s="42" t="s">
        <v>10</v>
      </c>
      <c r="G65" s="90">
        <v>39.82045201139762</v>
      </c>
      <c r="H65" s="90">
        <v>60.179547988602366</v>
      </c>
    </row>
    <row r="66" spans="1:8" ht="15">
      <c r="A66" s="42" t="s">
        <v>15</v>
      </c>
      <c r="B66" s="89">
        <v>5209</v>
      </c>
      <c r="C66" s="89">
        <v>60091</v>
      </c>
      <c r="D66" s="88">
        <f t="shared" si="1"/>
        <v>65300</v>
      </c>
      <c r="F66" s="42" t="s">
        <v>14</v>
      </c>
      <c r="G66" s="90">
        <v>37.2262321489421</v>
      </c>
      <c r="H66" s="90">
        <v>62.77376785105789</v>
      </c>
    </row>
    <row r="67" spans="1:8" ht="15">
      <c r="A67" s="42" t="s">
        <v>16</v>
      </c>
      <c r="B67" s="89">
        <v>316</v>
      </c>
      <c r="C67" s="42">
        <v>0</v>
      </c>
      <c r="D67" s="88">
        <f t="shared" si="1"/>
        <v>316</v>
      </c>
      <c r="F67" s="42" t="s">
        <v>9</v>
      </c>
      <c r="G67" s="90">
        <v>30.770907601840825</v>
      </c>
      <c r="H67" s="90">
        <v>69.22909239815918</v>
      </c>
    </row>
    <row r="68" spans="1:8" ht="15">
      <c r="A68" s="42" t="s">
        <v>17</v>
      </c>
      <c r="B68" s="89">
        <v>21002.6</v>
      </c>
      <c r="C68" s="89">
        <v>20537.7</v>
      </c>
      <c r="D68" s="88">
        <f t="shared" si="1"/>
        <v>41540.3</v>
      </c>
      <c r="F68" s="42" t="s">
        <v>21</v>
      </c>
      <c r="G68" s="90">
        <v>23.80210131702264</v>
      </c>
      <c r="H68" s="90">
        <v>76.19789868297737</v>
      </c>
    </row>
    <row r="69" spans="1:8" ht="15">
      <c r="A69" s="42" t="s">
        <v>18</v>
      </c>
      <c r="B69" s="89">
        <v>43431</v>
      </c>
      <c r="C69" s="89">
        <v>269248</v>
      </c>
      <c r="D69" s="88">
        <f t="shared" si="1"/>
        <v>312679</v>
      </c>
      <c r="F69" s="42" t="s">
        <v>2</v>
      </c>
      <c r="G69" s="90">
        <v>22.325581395348838</v>
      </c>
      <c r="H69" s="90">
        <v>77.67441860465117</v>
      </c>
    </row>
    <row r="70" spans="1:8" ht="15">
      <c r="A70" s="42" t="s">
        <v>19</v>
      </c>
      <c r="B70" s="89">
        <v>37542.6</v>
      </c>
      <c r="C70" s="89">
        <v>54669.4</v>
      </c>
      <c r="D70" s="88">
        <f t="shared" si="1"/>
        <v>92212</v>
      </c>
      <c r="F70" s="42" t="s">
        <v>3</v>
      </c>
      <c r="G70" s="90">
        <v>14.686063172398123</v>
      </c>
      <c r="H70" s="90">
        <v>85.31393682760188</v>
      </c>
    </row>
    <row r="71" spans="1:8" ht="15">
      <c r="A71" s="42" t="s">
        <v>20</v>
      </c>
      <c r="B71" s="89">
        <v>15570</v>
      </c>
      <c r="C71" s="89">
        <v>222820.7</v>
      </c>
      <c r="D71" s="88">
        <f t="shared" si="1"/>
        <v>238390.7</v>
      </c>
      <c r="F71" s="42" t="s">
        <v>18</v>
      </c>
      <c r="G71" s="90">
        <v>13.88996382871891</v>
      </c>
      <c r="H71" s="90">
        <v>86.1100361712811</v>
      </c>
    </row>
    <row r="72" spans="1:8" ht="15">
      <c r="A72" s="42" t="s">
        <v>21</v>
      </c>
      <c r="B72" s="89">
        <v>4825.4</v>
      </c>
      <c r="C72" s="89">
        <v>15447.6</v>
      </c>
      <c r="D72" s="88">
        <f t="shared" si="1"/>
        <v>20273</v>
      </c>
      <c r="F72" s="42" t="s">
        <v>27</v>
      </c>
      <c r="G72" s="90">
        <v>10.384320120140314</v>
      </c>
      <c r="H72" s="90">
        <v>89.61567987985968</v>
      </c>
    </row>
    <row r="73" spans="1:8" ht="15">
      <c r="A73" s="42" t="s">
        <v>22</v>
      </c>
      <c r="B73" s="89">
        <v>192884.4</v>
      </c>
      <c r="C73" s="89">
        <v>145547.6</v>
      </c>
      <c r="D73" s="88">
        <f t="shared" si="1"/>
        <v>338432</v>
      </c>
      <c r="F73" s="42" t="s">
        <v>15</v>
      </c>
      <c r="G73" s="90">
        <v>7.977029096477795</v>
      </c>
      <c r="H73" s="90">
        <v>92.02297090352221</v>
      </c>
    </row>
    <row r="74" spans="1:8" ht="15">
      <c r="A74" s="42" t="s">
        <v>23</v>
      </c>
      <c r="B74" s="89">
        <v>300081.2</v>
      </c>
      <c r="C74" s="89">
        <v>138494.6</v>
      </c>
      <c r="D74" s="88">
        <f t="shared" si="1"/>
        <v>438575.80000000005</v>
      </c>
      <c r="F74" s="42" t="s">
        <v>20</v>
      </c>
      <c r="G74" s="90">
        <v>6.531295054714802</v>
      </c>
      <c r="H74" s="90">
        <v>93.4687049452852</v>
      </c>
    </row>
    <row r="75" spans="1:8" ht="15">
      <c r="A75" s="42" t="s">
        <v>24</v>
      </c>
      <c r="B75" s="89">
        <v>214406.7</v>
      </c>
      <c r="C75" s="89">
        <v>34103.1</v>
      </c>
      <c r="D75" s="88">
        <f t="shared" si="1"/>
        <v>248509.80000000002</v>
      </c>
      <c r="F75" s="42"/>
      <c r="G75" s="90"/>
      <c r="H75" s="90"/>
    </row>
    <row r="76" spans="1:8" ht="15">
      <c r="A76" s="42"/>
      <c r="B76" s="89"/>
      <c r="C76" s="89"/>
      <c r="F76" s="42" t="s">
        <v>25</v>
      </c>
      <c r="G76" s="90">
        <v>100</v>
      </c>
      <c r="H76" s="90">
        <v>0</v>
      </c>
    </row>
    <row r="77" spans="1:8" ht="15">
      <c r="A77" s="42" t="s">
        <v>25</v>
      </c>
      <c r="B77" s="89">
        <v>103000</v>
      </c>
      <c r="C77" s="42">
        <v>0</v>
      </c>
      <c r="D77" s="88">
        <f>B77+C77</f>
        <v>103000</v>
      </c>
      <c r="F77" s="42" t="s">
        <v>26</v>
      </c>
      <c r="G77" s="90">
        <v>83.75779063949645</v>
      </c>
      <c r="H77" s="90">
        <v>16.242209360503544</v>
      </c>
    </row>
    <row r="78" spans="1:8" ht="15">
      <c r="A78" s="42" t="s">
        <v>26</v>
      </c>
      <c r="B78" s="89">
        <v>271196</v>
      </c>
      <c r="C78" s="89">
        <v>52590</v>
      </c>
      <c r="D78" s="88">
        <f>B78+C78</f>
        <v>323786</v>
      </c>
      <c r="G78" s="89"/>
      <c r="H78" s="89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showGridLines="0" workbookViewId="0" topLeftCell="A1">
      <selection activeCell="B56" sqref="B56"/>
    </sheetView>
  </sheetViews>
  <sheetFormatPr defaultColWidth="9.140625" defaultRowHeight="15"/>
  <cols>
    <col min="1" max="1" width="9.140625" style="36" customWidth="1"/>
    <col min="2" max="2" width="49.28125" style="36" customWidth="1"/>
    <col min="3" max="16384" width="9.140625" style="36" customWidth="1"/>
  </cols>
  <sheetData>
    <row r="2" ht="15">
      <c r="B2" s="40" t="s">
        <v>800</v>
      </c>
    </row>
    <row r="3" ht="15">
      <c r="B3" s="210" t="s">
        <v>77</v>
      </c>
    </row>
    <row r="29" ht="15">
      <c r="B29" s="36" t="s">
        <v>801</v>
      </c>
    </row>
    <row r="30" ht="15">
      <c r="B30" s="37" t="s">
        <v>793</v>
      </c>
    </row>
    <row r="50" ht="15">
      <c r="A50" s="36" t="s">
        <v>787</v>
      </c>
    </row>
    <row r="52" spans="2:12" ht="15">
      <c r="B52" s="103"/>
      <c r="C52" s="103" t="s">
        <v>36</v>
      </c>
      <c r="D52" s="103" t="s">
        <v>102</v>
      </c>
      <c r="E52" s="103" t="s">
        <v>101</v>
      </c>
      <c r="F52" s="103" t="s">
        <v>100</v>
      </c>
      <c r="G52" s="103" t="s">
        <v>99</v>
      </c>
      <c r="H52" s="103" t="s">
        <v>48</v>
      </c>
      <c r="I52" s="103" t="s">
        <v>49</v>
      </c>
      <c r="J52" s="103" t="s">
        <v>1</v>
      </c>
      <c r="K52" s="103" t="s">
        <v>66</v>
      </c>
      <c r="L52" s="103" t="s">
        <v>37</v>
      </c>
    </row>
    <row r="53" spans="2:14" ht="15">
      <c r="B53" s="103" t="s">
        <v>792</v>
      </c>
      <c r="C53" s="208">
        <v>-10.9</v>
      </c>
      <c r="D53" s="208">
        <v>-9.5</v>
      </c>
      <c r="E53" s="208">
        <v>-3.2</v>
      </c>
      <c r="F53" s="208">
        <v>-4.6</v>
      </c>
      <c r="G53" s="208">
        <v>-8.2</v>
      </c>
      <c r="H53" s="208">
        <v>-6.3</v>
      </c>
      <c r="I53" s="208">
        <v>-17.8</v>
      </c>
      <c r="J53" s="208">
        <v>-13.5</v>
      </c>
      <c r="K53" s="208">
        <v>-7.6</v>
      </c>
      <c r="L53" s="208">
        <v>-0.2</v>
      </c>
      <c r="N53" s="228">
        <f>SUM(C53:L53)/10</f>
        <v>-8.179999999999998</v>
      </c>
    </row>
    <row r="54" spans="2:14" ht="15">
      <c r="B54" s="103" t="s">
        <v>791</v>
      </c>
      <c r="C54" s="208">
        <v>-16</v>
      </c>
      <c r="D54" s="208">
        <v>-3.8</v>
      </c>
      <c r="E54" s="208">
        <v>-3.9</v>
      </c>
      <c r="F54" s="208">
        <v>3.7</v>
      </c>
      <c r="G54" s="208">
        <v>-6.9</v>
      </c>
      <c r="H54" s="208">
        <v>8.1</v>
      </c>
      <c r="I54" s="208">
        <v>-7.3</v>
      </c>
      <c r="J54" s="208">
        <v>-0.9</v>
      </c>
      <c r="K54" s="208">
        <v>4.1</v>
      </c>
      <c r="L54" s="208">
        <v>-16.6</v>
      </c>
      <c r="N54" s="228">
        <f>SUM(C54:L54)/10</f>
        <v>-3.95</v>
      </c>
    </row>
    <row r="55" spans="2:14" ht="15">
      <c r="B55" s="103" t="s">
        <v>790</v>
      </c>
      <c r="C55" s="208">
        <v>19</v>
      </c>
      <c r="D55" s="208">
        <v>16.7</v>
      </c>
      <c r="E55" s="208">
        <v>-16</v>
      </c>
      <c r="F55" s="208">
        <v>-0.8</v>
      </c>
      <c r="G55" s="208">
        <v>-7</v>
      </c>
      <c r="H55" s="208">
        <v>16.7</v>
      </c>
      <c r="I55" s="208">
        <v>-1</v>
      </c>
      <c r="J55" s="208">
        <v>-6.2</v>
      </c>
      <c r="K55" s="208">
        <v>18.9</v>
      </c>
      <c r="L55" s="208">
        <v>-12.5</v>
      </c>
      <c r="N55" s="228">
        <f>SUM(C55:L55)/10</f>
        <v>2.78</v>
      </c>
    </row>
    <row r="56" spans="2:16" ht="15">
      <c r="B56" s="103" t="s">
        <v>789</v>
      </c>
      <c r="C56" s="208">
        <v>5.5</v>
      </c>
      <c r="D56" s="208">
        <v>2.3</v>
      </c>
      <c r="E56" s="208">
        <v>-5.7</v>
      </c>
      <c r="F56" s="208">
        <v>0.4</v>
      </c>
      <c r="G56" s="208">
        <v>-5.6</v>
      </c>
      <c r="H56" s="208">
        <v>5.4</v>
      </c>
      <c r="I56" s="208">
        <v>3.8</v>
      </c>
      <c r="J56" s="208">
        <v>-6.5</v>
      </c>
      <c r="K56" s="208">
        <v>-1</v>
      </c>
      <c r="L56" s="208">
        <v>1.1</v>
      </c>
      <c r="N56" s="228">
        <f>SUM(C56:L56)/10</f>
        <v>-0.030000000000000027</v>
      </c>
      <c r="P56" s="228"/>
    </row>
    <row r="57" spans="2:14" ht="15">
      <c r="B57" s="103" t="s">
        <v>788</v>
      </c>
      <c r="C57" s="208">
        <v>1.2</v>
      </c>
      <c r="D57" s="208">
        <v>-1.3</v>
      </c>
      <c r="E57" s="208">
        <v>0.3</v>
      </c>
      <c r="F57" s="208">
        <v>-0.2</v>
      </c>
      <c r="G57" s="208">
        <v>-7.9</v>
      </c>
      <c r="H57" s="208">
        <v>-3.1</v>
      </c>
      <c r="I57" s="208">
        <v>-1.3</v>
      </c>
      <c r="J57" s="208">
        <v>-2.4</v>
      </c>
      <c r="K57" s="208">
        <v>-2.8</v>
      </c>
      <c r="L57" s="208">
        <v>-1.7</v>
      </c>
      <c r="N57" s="228">
        <f>SUM(C57:L57)/10</f>
        <v>-1.92</v>
      </c>
    </row>
    <row r="60" ht="15">
      <c r="R60" s="36" t="s">
        <v>2038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36" customWidth="1"/>
    <col min="2" max="2" width="49.28125" style="36" customWidth="1"/>
    <col min="3" max="16384" width="9.140625" style="36" customWidth="1"/>
  </cols>
  <sheetData>
    <row r="2" ht="15">
      <c r="B2" s="40" t="s">
        <v>2039</v>
      </c>
    </row>
    <row r="3" ht="15">
      <c r="B3" s="210" t="s">
        <v>77</v>
      </c>
    </row>
    <row r="29" ht="15">
      <c r="B29" s="36" t="s">
        <v>801</v>
      </c>
    </row>
    <row r="30" ht="15">
      <c r="B30" s="37" t="s">
        <v>793</v>
      </c>
    </row>
    <row r="50" ht="15">
      <c r="A50" s="36" t="s">
        <v>787</v>
      </c>
    </row>
    <row r="52" spans="2:12" ht="15">
      <c r="B52" s="103"/>
      <c r="C52" s="103" t="s">
        <v>36</v>
      </c>
      <c r="D52" s="103" t="s">
        <v>102</v>
      </c>
      <c r="E52" s="103" t="s">
        <v>101</v>
      </c>
      <c r="F52" s="103" t="s">
        <v>100</v>
      </c>
      <c r="G52" s="103" t="s">
        <v>99</v>
      </c>
      <c r="H52" s="103" t="s">
        <v>48</v>
      </c>
      <c r="I52" s="103" t="s">
        <v>49</v>
      </c>
      <c r="J52" s="103" t="s">
        <v>1</v>
      </c>
      <c r="K52" s="103" t="s">
        <v>66</v>
      </c>
      <c r="L52" s="103" t="s">
        <v>37</v>
      </c>
    </row>
    <row r="53" spans="2:14" ht="15">
      <c r="B53" s="103" t="s">
        <v>189</v>
      </c>
      <c r="C53" s="208">
        <v>-1.1</v>
      </c>
      <c r="D53" s="208">
        <v>-4.8</v>
      </c>
      <c r="E53" s="208">
        <v>11.3</v>
      </c>
      <c r="F53" s="208">
        <v>-1.6</v>
      </c>
      <c r="G53" s="208">
        <v>-10.8</v>
      </c>
      <c r="H53" s="208">
        <v>-4.4</v>
      </c>
      <c r="I53" s="208">
        <v>-5.3</v>
      </c>
      <c r="J53" s="208">
        <v>-0.5</v>
      </c>
      <c r="K53" s="208">
        <v>-6.9</v>
      </c>
      <c r="L53" s="208">
        <v>0.8</v>
      </c>
      <c r="N53" s="228">
        <f>SUM(C53:L53)/10</f>
        <v>-2.33</v>
      </c>
    </row>
    <row r="54" spans="2:14" ht="15">
      <c r="B54" s="103" t="s">
        <v>802</v>
      </c>
      <c r="C54" s="104" t="s">
        <v>5</v>
      </c>
      <c r="D54" s="104" t="s">
        <v>5</v>
      </c>
      <c r="E54" s="104" t="s">
        <v>5</v>
      </c>
      <c r="F54" s="104" t="s">
        <v>5</v>
      </c>
      <c r="G54" s="104" t="s">
        <v>5</v>
      </c>
      <c r="H54" s="104" t="s">
        <v>5</v>
      </c>
      <c r="I54" s="104" t="s">
        <v>5</v>
      </c>
      <c r="J54" s="208">
        <v>-1.6</v>
      </c>
      <c r="K54" s="208">
        <v>0.9</v>
      </c>
      <c r="L54" s="208">
        <v>-0.6</v>
      </c>
      <c r="N54" s="228">
        <f>SUM(J54:L54)/3</f>
        <v>-0.43333333333333335</v>
      </c>
    </row>
    <row r="55" spans="2:14" ht="15">
      <c r="B55" s="103" t="s">
        <v>184</v>
      </c>
      <c r="C55" s="208">
        <v>-2.9</v>
      </c>
      <c r="D55" s="208">
        <v>-1.6</v>
      </c>
      <c r="E55" s="208">
        <v>1.9</v>
      </c>
      <c r="F55" s="208">
        <v>8.4</v>
      </c>
      <c r="G55" s="208">
        <v>-25.4</v>
      </c>
      <c r="H55" s="208">
        <v>11.2</v>
      </c>
      <c r="I55" s="208">
        <v>-2.7</v>
      </c>
      <c r="J55" s="208">
        <v>-5.6</v>
      </c>
      <c r="K55" s="208">
        <v>-0.9</v>
      </c>
      <c r="L55" s="208">
        <v>3.5</v>
      </c>
      <c r="N55" s="228">
        <f>SUM(C55:L55)/10</f>
        <v>-1.4099999999999995</v>
      </c>
    </row>
    <row r="58" ht="15">
      <c r="R58" s="36" t="s">
        <v>2038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36" customWidth="1"/>
  </cols>
  <sheetData>
    <row r="2" ht="15">
      <c r="B2" s="40" t="s">
        <v>2040</v>
      </c>
    </row>
    <row r="3" ht="15">
      <c r="B3" s="36" t="s">
        <v>112</v>
      </c>
    </row>
    <row r="5" spans="2:3" ht="15">
      <c r="B5" s="38"/>
      <c r="C5" s="209"/>
    </row>
    <row r="6" spans="2:3" ht="15">
      <c r="B6" s="38"/>
      <c r="C6" s="209"/>
    </row>
    <row r="7" spans="2:3" ht="15">
      <c r="B7" s="38"/>
      <c r="C7" s="38"/>
    </row>
    <row r="9" spans="2:3" ht="15">
      <c r="B9" s="38"/>
      <c r="C9" s="38"/>
    </row>
    <row r="10" spans="2:3" ht="15">
      <c r="B10" s="38"/>
      <c r="C10" s="38"/>
    </row>
    <row r="11" spans="2:3" ht="15">
      <c r="B11" s="38"/>
      <c r="C11" s="38"/>
    </row>
    <row r="24" ht="15">
      <c r="S24" s="210"/>
    </row>
    <row r="29" ht="15">
      <c r="B29" s="36" t="s">
        <v>801</v>
      </c>
    </row>
    <row r="30" ht="15">
      <c r="B30" s="37" t="s">
        <v>111</v>
      </c>
    </row>
    <row r="50" ht="15">
      <c r="A50" s="36" t="s">
        <v>794</v>
      </c>
    </row>
    <row r="52" spans="2:12" ht="15">
      <c r="B52" s="103"/>
      <c r="C52" s="103" t="s">
        <v>36</v>
      </c>
      <c r="D52" s="103" t="s">
        <v>102</v>
      </c>
      <c r="E52" s="103" t="s">
        <v>101</v>
      </c>
      <c r="F52" s="103" t="s">
        <v>100</v>
      </c>
      <c r="G52" s="103" t="s">
        <v>99</v>
      </c>
      <c r="H52" s="103" t="s">
        <v>48</v>
      </c>
      <c r="I52" s="103" t="s">
        <v>49</v>
      </c>
      <c r="J52" s="103" t="s">
        <v>1</v>
      </c>
      <c r="K52" s="103" t="s">
        <v>66</v>
      </c>
      <c r="L52" s="103" t="s">
        <v>37</v>
      </c>
    </row>
    <row r="53" spans="2:12" ht="15">
      <c r="B53" s="103" t="s">
        <v>792</v>
      </c>
      <c r="C53" s="211">
        <v>138.91</v>
      </c>
      <c r="D53" s="211">
        <v>125.77</v>
      </c>
      <c r="E53" s="211">
        <v>121.72</v>
      </c>
      <c r="F53" s="211">
        <v>116.18</v>
      </c>
      <c r="G53" s="211">
        <v>106.68</v>
      </c>
      <c r="H53" s="211">
        <v>100</v>
      </c>
      <c r="I53" s="211">
        <v>82.21</v>
      </c>
      <c r="J53" s="211">
        <v>71.12</v>
      </c>
      <c r="K53" s="211">
        <v>65.75</v>
      </c>
      <c r="L53" s="211">
        <v>65.63</v>
      </c>
    </row>
    <row r="54" spans="2:12" ht="15">
      <c r="B54" s="103" t="s">
        <v>791</v>
      </c>
      <c r="C54" s="211">
        <v>103.56</v>
      </c>
      <c r="D54" s="211">
        <v>99.65</v>
      </c>
      <c r="E54" s="211">
        <v>95.81</v>
      </c>
      <c r="F54" s="211">
        <v>99.36</v>
      </c>
      <c r="G54" s="211">
        <v>92.53</v>
      </c>
      <c r="H54" s="211">
        <v>100</v>
      </c>
      <c r="I54" s="211">
        <v>92.74</v>
      </c>
      <c r="J54" s="211">
        <v>91.94</v>
      </c>
      <c r="K54" s="211">
        <v>95.67</v>
      </c>
      <c r="L54" s="211">
        <v>79.8</v>
      </c>
    </row>
    <row r="55" spans="2:12" ht="15">
      <c r="B55" s="103" t="s">
        <v>790</v>
      </c>
      <c r="C55" s="211">
        <v>94.67</v>
      </c>
      <c r="D55" s="211">
        <v>110.47</v>
      </c>
      <c r="E55" s="211">
        <v>92.81</v>
      </c>
      <c r="F55" s="211">
        <v>92.1</v>
      </c>
      <c r="G55" s="211">
        <v>85.67</v>
      </c>
      <c r="H55" s="211">
        <v>100</v>
      </c>
      <c r="I55" s="211">
        <v>98.96</v>
      </c>
      <c r="J55" s="211">
        <v>92.85</v>
      </c>
      <c r="K55" s="211">
        <v>110.43</v>
      </c>
      <c r="L55" s="211">
        <v>96.63</v>
      </c>
    </row>
    <row r="56" spans="2:12" ht="15">
      <c r="B56" s="103" t="s">
        <v>789</v>
      </c>
      <c r="C56" s="211">
        <v>103.74</v>
      </c>
      <c r="D56" s="211">
        <v>106.17</v>
      </c>
      <c r="E56" s="211">
        <v>100.11</v>
      </c>
      <c r="F56" s="211">
        <v>100.5</v>
      </c>
      <c r="G56" s="211">
        <v>94.92</v>
      </c>
      <c r="H56" s="211">
        <v>100</v>
      </c>
      <c r="I56" s="211">
        <v>103.76</v>
      </c>
      <c r="J56" s="211">
        <v>96.99</v>
      </c>
      <c r="K56" s="211">
        <v>96.03</v>
      </c>
      <c r="L56" s="211">
        <v>97.04</v>
      </c>
    </row>
    <row r="57" spans="2:12" ht="15">
      <c r="B57" s="103" t="s">
        <v>788</v>
      </c>
      <c r="C57" s="211">
        <v>113.54</v>
      </c>
      <c r="D57" s="211">
        <v>112.01</v>
      </c>
      <c r="E57" s="211">
        <v>112.3</v>
      </c>
      <c r="F57" s="211">
        <v>112.08</v>
      </c>
      <c r="G57" s="211">
        <v>103.25</v>
      </c>
      <c r="H57" s="211">
        <v>100</v>
      </c>
      <c r="I57" s="211">
        <v>98.71</v>
      </c>
      <c r="J57" s="211">
        <v>96.36</v>
      </c>
      <c r="K57" s="211">
        <v>93.64</v>
      </c>
      <c r="L57" s="211">
        <v>92.08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36" customWidth="1"/>
  </cols>
  <sheetData>
    <row r="2" ht="15">
      <c r="B2" s="40" t="s">
        <v>2041</v>
      </c>
    </row>
    <row r="3" ht="15">
      <c r="B3" s="36" t="s">
        <v>112</v>
      </c>
    </row>
    <row r="5" spans="2:3" ht="15">
      <c r="B5" s="38"/>
      <c r="C5" s="209"/>
    </row>
    <row r="6" spans="2:3" ht="15">
      <c r="B6" s="38"/>
      <c r="C6" s="209"/>
    </row>
    <row r="7" spans="2:3" ht="15">
      <c r="B7" s="38"/>
      <c r="C7" s="38"/>
    </row>
    <row r="9" spans="2:3" ht="15">
      <c r="B9" s="38"/>
      <c r="C9" s="38"/>
    </row>
    <row r="10" spans="2:3" ht="15">
      <c r="B10" s="38"/>
      <c r="C10" s="38"/>
    </row>
    <row r="11" spans="2:3" ht="15">
      <c r="B11" s="38"/>
      <c r="C11" s="38"/>
    </row>
    <row r="24" ht="15">
      <c r="S24" s="210"/>
    </row>
    <row r="29" ht="15">
      <c r="B29" s="36" t="s">
        <v>801</v>
      </c>
    </row>
    <row r="30" ht="15">
      <c r="B30" s="37" t="s">
        <v>111</v>
      </c>
    </row>
    <row r="50" ht="15">
      <c r="A50" s="36" t="s">
        <v>794</v>
      </c>
    </row>
    <row r="52" spans="2:12" ht="15">
      <c r="B52" s="103"/>
      <c r="C52" s="103" t="s">
        <v>36</v>
      </c>
      <c r="D52" s="103" t="s">
        <v>102</v>
      </c>
      <c r="E52" s="103" t="s">
        <v>101</v>
      </c>
      <c r="F52" s="103" t="s">
        <v>100</v>
      </c>
      <c r="G52" s="103" t="s">
        <v>99</v>
      </c>
      <c r="H52" s="103" t="s">
        <v>48</v>
      </c>
      <c r="I52" s="103" t="s">
        <v>49</v>
      </c>
      <c r="J52" s="103" t="s">
        <v>1</v>
      </c>
      <c r="K52" s="103" t="s">
        <v>66</v>
      </c>
      <c r="L52" s="103" t="s">
        <v>37</v>
      </c>
    </row>
    <row r="53" spans="2:12" ht="15">
      <c r="B53" s="103" t="s">
        <v>189</v>
      </c>
      <c r="C53" s="211">
        <v>112.37</v>
      </c>
      <c r="D53" s="211">
        <v>107.02</v>
      </c>
      <c r="E53" s="211">
        <v>119.14</v>
      </c>
      <c r="F53" s="211">
        <v>117.19</v>
      </c>
      <c r="G53" s="211">
        <v>104.55</v>
      </c>
      <c r="H53" s="211">
        <v>100</v>
      </c>
      <c r="I53" s="211">
        <v>94.73</v>
      </c>
      <c r="J53" s="211">
        <v>94.23</v>
      </c>
      <c r="K53" s="211">
        <v>87.73</v>
      </c>
      <c r="L53" s="211">
        <v>88.46</v>
      </c>
    </row>
    <row r="54" spans="2:12" ht="15">
      <c r="B54" s="103" t="s">
        <v>802</v>
      </c>
      <c r="C54" s="104"/>
      <c r="D54" s="104"/>
      <c r="E54" s="104"/>
      <c r="F54" s="104"/>
      <c r="G54" s="104"/>
      <c r="H54" s="104">
        <v>100</v>
      </c>
      <c r="I54" s="211">
        <v>112.26</v>
      </c>
      <c r="J54" s="211">
        <v>110.5</v>
      </c>
      <c r="K54" s="211">
        <v>111.49</v>
      </c>
      <c r="L54" s="211">
        <v>110.81</v>
      </c>
    </row>
    <row r="55" spans="2:12" ht="15">
      <c r="B55" s="103" t="s">
        <v>184</v>
      </c>
      <c r="C55" s="211">
        <v>110.93</v>
      </c>
      <c r="D55" s="211">
        <v>109.1</v>
      </c>
      <c r="E55" s="211">
        <v>111.19</v>
      </c>
      <c r="F55" s="211">
        <v>120.49</v>
      </c>
      <c r="G55" s="211">
        <v>89.91</v>
      </c>
      <c r="H55" s="211">
        <v>100</v>
      </c>
      <c r="I55" s="211">
        <v>97.33</v>
      </c>
      <c r="J55" s="211">
        <v>91.92</v>
      </c>
      <c r="K55" s="211">
        <v>91.13</v>
      </c>
      <c r="L55" s="211">
        <v>94.34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411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41" customWidth="1"/>
    <col min="2" max="13" width="18.00390625" style="165" customWidth="1"/>
    <col min="14" max="14" width="9.140625" style="41" customWidth="1"/>
    <col min="15" max="15" width="9.140625" style="41" hidden="1" customWidth="1"/>
    <col min="16" max="18" width="18.00390625" style="164" hidden="1" customWidth="1"/>
    <col min="19" max="49" width="9.140625" style="41" hidden="1" customWidth="1"/>
    <col min="50" max="55" width="9.140625" style="41" customWidth="1"/>
    <col min="56" max="56" width="10.28125" style="41" customWidth="1"/>
    <col min="57" max="16384" width="9.140625" style="41" customWidth="1"/>
  </cols>
  <sheetData>
    <row r="2" ht="15">
      <c r="B2" s="171" t="s">
        <v>2042</v>
      </c>
    </row>
    <row r="3" ht="15">
      <c r="B3" s="165" t="s">
        <v>245</v>
      </c>
    </row>
    <row r="29" ht="15">
      <c r="B29" s="172" t="s">
        <v>247</v>
      </c>
    </row>
    <row r="50" ht="15">
      <c r="A50" s="41" t="s">
        <v>246</v>
      </c>
    </row>
    <row r="57" spans="3:49" ht="15">
      <c r="C57" s="173">
        <v>2003</v>
      </c>
      <c r="D57" s="173">
        <v>2004</v>
      </c>
      <c r="E57" s="173">
        <v>2005</v>
      </c>
      <c r="F57" s="173">
        <v>2006</v>
      </c>
      <c r="G57" s="174">
        <v>2007</v>
      </c>
      <c r="H57" s="170">
        <v>2008</v>
      </c>
      <c r="I57" s="170">
        <v>2009</v>
      </c>
      <c r="J57" s="170">
        <v>2010</v>
      </c>
      <c r="K57" s="170">
        <v>2011</v>
      </c>
      <c r="L57" s="170">
        <v>2012</v>
      </c>
      <c r="M57" s="170">
        <v>2013</v>
      </c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</row>
    <row r="58" spans="2:13" ht="15">
      <c r="B58" s="167" t="s">
        <v>189</v>
      </c>
      <c r="C58" s="175">
        <v>2534.159801</v>
      </c>
      <c r="D58" s="175">
        <v>2013.504326</v>
      </c>
      <c r="E58" s="175">
        <v>2044.618568</v>
      </c>
      <c r="F58" s="175">
        <v>2048.465771</v>
      </c>
      <c r="G58" s="175">
        <v>2624.331253</v>
      </c>
      <c r="H58" s="169">
        <v>17436.826023</v>
      </c>
      <c r="I58" s="169">
        <v>14907.168845</v>
      </c>
      <c r="J58" s="169">
        <v>15557.598588</v>
      </c>
      <c r="K58" s="169">
        <v>12738.854914</v>
      </c>
      <c r="L58" s="169">
        <v>11421.752434</v>
      </c>
      <c r="M58" s="169">
        <v>8938.548641</v>
      </c>
    </row>
    <row r="59" spans="2:13" ht="15">
      <c r="B59" s="167" t="s">
        <v>188</v>
      </c>
      <c r="C59" s="175">
        <v>5134.213272</v>
      </c>
      <c r="D59" s="175">
        <v>5595.454593</v>
      </c>
      <c r="E59" s="175">
        <v>5777.977862</v>
      </c>
      <c r="F59" s="175">
        <v>8148.334267</v>
      </c>
      <c r="G59" s="175">
        <v>8567.327076</v>
      </c>
      <c r="H59" s="169">
        <v>9102.556054</v>
      </c>
      <c r="I59" s="169">
        <v>7157.487898</v>
      </c>
      <c r="J59" s="169">
        <v>8487.58847</v>
      </c>
      <c r="K59" s="169">
        <v>7500.726863</v>
      </c>
      <c r="L59" s="169">
        <v>6714.038863</v>
      </c>
      <c r="M59" s="169">
        <v>6813.0528</v>
      </c>
    </row>
    <row r="60" spans="2:13" ht="15">
      <c r="B60" s="167" t="s">
        <v>184</v>
      </c>
      <c r="C60" s="175">
        <v>5052.540024</v>
      </c>
      <c r="D60" s="175">
        <v>5165.058297</v>
      </c>
      <c r="E60" s="175">
        <v>5317.643468</v>
      </c>
      <c r="F60" s="175">
        <v>6202.988462</v>
      </c>
      <c r="G60" s="175">
        <v>6399.508294</v>
      </c>
      <c r="H60" s="169">
        <v>7249.730778</v>
      </c>
      <c r="I60" s="169">
        <v>6403.747473</v>
      </c>
      <c r="J60" s="169">
        <v>5324.674733</v>
      </c>
      <c r="K60" s="169">
        <v>5881.146242</v>
      </c>
      <c r="L60" s="169">
        <v>5842.826509</v>
      </c>
      <c r="M60" s="169">
        <v>5842.826509</v>
      </c>
    </row>
    <row r="61" spans="2:21" ht="15">
      <c r="B61" s="165" t="s">
        <v>67</v>
      </c>
      <c r="C61" s="176">
        <f>SUM(C58:C60)</f>
        <v>12720.913097</v>
      </c>
      <c r="D61" s="176">
        <f aca="true" t="shared" si="0" ref="D61:M61">SUM(D58:D60)</f>
        <v>12774.017216</v>
      </c>
      <c r="E61" s="176">
        <f t="shared" si="0"/>
        <v>13140.239898</v>
      </c>
      <c r="F61" s="176">
        <f t="shared" si="0"/>
        <v>16399.788500000002</v>
      </c>
      <c r="G61" s="176">
        <f t="shared" si="0"/>
        <v>17591.166623</v>
      </c>
      <c r="H61" s="165">
        <f t="shared" si="0"/>
        <v>33789.112855</v>
      </c>
      <c r="I61" s="165">
        <f t="shared" si="0"/>
        <v>28468.404216</v>
      </c>
      <c r="J61" s="165">
        <f t="shared" si="0"/>
        <v>29369.861791000003</v>
      </c>
      <c r="K61" s="165">
        <f t="shared" si="0"/>
        <v>26120.728019</v>
      </c>
      <c r="L61" s="165">
        <f t="shared" si="0"/>
        <v>23978.617806000002</v>
      </c>
      <c r="M61" s="165">
        <f t="shared" si="0"/>
        <v>21594.427949999998</v>
      </c>
      <c r="U61" s="42" t="s">
        <v>244</v>
      </c>
    </row>
    <row r="63" spans="21:22" ht="15">
      <c r="U63" s="42" t="s">
        <v>125</v>
      </c>
      <c r="V63" s="108">
        <v>42047.52775462963</v>
      </c>
    </row>
    <row r="64" spans="21:22" ht="15">
      <c r="U64" s="42" t="s">
        <v>124</v>
      </c>
      <c r="V64" s="108">
        <v>42207.57763936343</v>
      </c>
    </row>
    <row r="65" spans="21:22" ht="15">
      <c r="U65" s="42" t="s">
        <v>123</v>
      </c>
      <c r="V65" s="42" t="s">
        <v>122</v>
      </c>
    </row>
    <row r="67" spans="21:22" ht="15">
      <c r="U67" s="42" t="s">
        <v>243</v>
      </c>
      <c r="V67" s="42" t="s">
        <v>242</v>
      </c>
    </row>
    <row r="68" spans="21:22" ht="15">
      <c r="U68" s="42" t="s">
        <v>241</v>
      </c>
      <c r="V68" s="42" t="s">
        <v>240</v>
      </c>
    </row>
    <row r="69" spans="3:13" ht="15">
      <c r="C69" s="268">
        <v>2003</v>
      </c>
      <c r="D69" s="268"/>
      <c r="E69" s="268"/>
      <c r="F69" s="168"/>
      <c r="G69" s="168"/>
      <c r="H69" s="168"/>
      <c r="I69" s="168"/>
      <c r="J69" s="168"/>
      <c r="K69" s="168"/>
      <c r="L69" s="168"/>
      <c r="M69" s="168"/>
    </row>
    <row r="70" spans="2:49" ht="15">
      <c r="B70" s="167"/>
      <c r="C70" s="167" t="s">
        <v>189</v>
      </c>
      <c r="D70" s="167" t="s">
        <v>188</v>
      </c>
      <c r="E70" s="167" t="s">
        <v>184</v>
      </c>
      <c r="F70" s="167"/>
      <c r="G70" s="167"/>
      <c r="H70" s="167"/>
      <c r="I70" s="167"/>
      <c r="J70" s="167"/>
      <c r="K70" s="167"/>
      <c r="L70" s="167"/>
      <c r="M70" s="167"/>
      <c r="P70" s="166" t="s">
        <v>189</v>
      </c>
      <c r="Q70" s="166" t="s">
        <v>188</v>
      </c>
      <c r="R70" s="166" t="s">
        <v>184</v>
      </c>
      <c r="U70" s="43" t="s">
        <v>239</v>
      </c>
      <c r="V70" s="43" t="s">
        <v>238</v>
      </c>
      <c r="W70" s="43" t="s">
        <v>237</v>
      </c>
      <c r="X70" s="43" t="s">
        <v>236</v>
      </c>
      <c r="Y70" s="43" t="s">
        <v>235</v>
      </c>
      <c r="Z70" s="43" t="s">
        <v>234</v>
      </c>
      <c r="AA70" s="43" t="s">
        <v>233</v>
      </c>
      <c r="AB70" s="43" t="s">
        <v>232</v>
      </c>
      <c r="AC70" s="43" t="s">
        <v>231</v>
      </c>
      <c r="AD70" s="43" t="s">
        <v>230</v>
      </c>
      <c r="AE70" s="43" t="s">
        <v>229</v>
      </c>
      <c r="AF70" s="43" t="s">
        <v>228</v>
      </c>
      <c r="AG70" s="43" t="s">
        <v>227</v>
      </c>
      <c r="AH70" s="43" t="s">
        <v>226</v>
      </c>
      <c r="AI70" s="43" t="s">
        <v>225</v>
      </c>
      <c r="AJ70" s="43" t="s">
        <v>224</v>
      </c>
      <c r="AK70" s="43" t="s">
        <v>223</v>
      </c>
      <c r="AL70" s="43" t="s">
        <v>222</v>
      </c>
      <c r="AM70" s="43" t="s">
        <v>221</v>
      </c>
      <c r="AN70" s="43" t="s">
        <v>220</v>
      </c>
      <c r="AO70" s="43" t="s">
        <v>219</v>
      </c>
      <c r="AP70" s="43" t="s">
        <v>218</v>
      </c>
      <c r="AQ70" s="43" t="s">
        <v>217</v>
      </c>
      <c r="AR70" s="43" t="s">
        <v>216</v>
      </c>
      <c r="AS70" s="43" t="s">
        <v>215</v>
      </c>
      <c r="AT70" s="43" t="s">
        <v>214</v>
      </c>
      <c r="AU70" s="43" t="s">
        <v>213</v>
      </c>
      <c r="AV70" s="43" t="s">
        <v>212</v>
      </c>
      <c r="AW70" s="43" t="s">
        <v>211</v>
      </c>
    </row>
    <row r="71" spans="2:49" ht="15">
      <c r="B71" s="165" t="s">
        <v>210</v>
      </c>
      <c r="C71" s="165">
        <v>2532083490</v>
      </c>
      <c r="D71" s="165">
        <v>5129524648</v>
      </c>
      <c r="E71" s="165">
        <v>4988708929</v>
      </c>
      <c r="O71" s="43" t="s">
        <v>210</v>
      </c>
      <c r="P71" s="164">
        <f aca="true" t="shared" si="1" ref="P71:P98">SUM(V71:AQ71)</f>
        <v>2532083490</v>
      </c>
      <c r="Q71" s="164">
        <f>SUM(AR71:AU97)</f>
        <v>13558457815</v>
      </c>
      <c r="R71" s="164">
        <f aca="true" t="shared" si="2" ref="R71:R98">SUM(AV71:AW71)</f>
        <v>4988708929</v>
      </c>
      <c r="U71" s="43" t="s">
        <v>210</v>
      </c>
      <c r="V71" s="111" t="s">
        <v>5</v>
      </c>
      <c r="W71" s="111" t="s">
        <v>5</v>
      </c>
      <c r="X71" s="111" t="s">
        <v>5</v>
      </c>
      <c r="Y71" s="111" t="s">
        <v>5</v>
      </c>
      <c r="Z71" s="111" t="s">
        <v>5</v>
      </c>
      <c r="AA71" s="111" t="s">
        <v>5</v>
      </c>
      <c r="AB71" s="44">
        <v>100000000</v>
      </c>
      <c r="AC71" s="111" t="s">
        <v>5</v>
      </c>
      <c r="AD71" s="111" t="s">
        <v>5</v>
      </c>
      <c r="AE71" s="111" t="s">
        <v>5</v>
      </c>
      <c r="AF71" s="111" t="s">
        <v>5</v>
      </c>
      <c r="AG71" s="111" t="s">
        <v>5</v>
      </c>
      <c r="AH71" s="111" t="s">
        <v>5</v>
      </c>
      <c r="AI71" s="111" t="s">
        <v>5</v>
      </c>
      <c r="AJ71" s="44">
        <v>338805392</v>
      </c>
      <c r="AK71" s="111" t="s">
        <v>5</v>
      </c>
      <c r="AL71" s="111" t="s">
        <v>5</v>
      </c>
      <c r="AM71" s="111" t="s">
        <v>5</v>
      </c>
      <c r="AN71" s="44">
        <v>663940171</v>
      </c>
      <c r="AO71" s="44">
        <v>295688369</v>
      </c>
      <c r="AP71" s="44">
        <v>600000000</v>
      </c>
      <c r="AQ71" s="44">
        <v>533649558</v>
      </c>
      <c r="AR71" s="44">
        <v>1950548215</v>
      </c>
      <c r="AS71" s="44">
        <v>146679739</v>
      </c>
      <c r="AT71" s="44">
        <v>2383269190</v>
      </c>
      <c r="AU71" s="44">
        <v>649027504</v>
      </c>
      <c r="AV71" s="44">
        <v>4288708929</v>
      </c>
      <c r="AW71" s="44">
        <v>700000000</v>
      </c>
    </row>
    <row r="72" spans="2:49" ht="15">
      <c r="B72" s="165" t="s">
        <v>209</v>
      </c>
      <c r="C72" s="165">
        <v>2534159801</v>
      </c>
      <c r="D72" s="165">
        <v>5134213272</v>
      </c>
      <c r="E72" s="165">
        <v>5052540024</v>
      </c>
      <c r="O72" s="43" t="s">
        <v>209</v>
      </c>
      <c r="P72" s="164">
        <f t="shared" si="1"/>
        <v>2534159801</v>
      </c>
      <c r="Q72" s="164">
        <f>SUM(AR72:AU99)</f>
        <v>8428933167</v>
      </c>
      <c r="R72" s="164">
        <f t="shared" si="2"/>
        <v>5052540024</v>
      </c>
      <c r="U72" s="43" t="s">
        <v>209</v>
      </c>
      <c r="V72" s="111" t="s">
        <v>5</v>
      </c>
      <c r="W72" s="111" t="s">
        <v>5</v>
      </c>
      <c r="X72" s="111" t="s">
        <v>5</v>
      </c>
      <c r="Y72" s="111" t="s">
        <v>5</v>
      </c>
      <c r="Z72" s="111" t="s">
        <v>5</v>
      </c>
      <c r="AA72" s="111" t="s">
        <v>5</v>
      </c>
      <c r="AB72" s="44">
        <v>100000000</v>
      </c>
      <c r="AC72" s="111" t="s">
        <v>5</v>
      </c>
      <c r="AD72" s="111" t="s">
        <v>5</v>
      </c>
      <c r="AE72" s="111" t="s">
        <v>5</v>
      </c>
      <c r="AF72" s="111" t="s">
        <v>5</v>
      </c>
      <c r="AG72" s="111" t="s">
        <v>5</v>
      </c>
      <c r="AH72" s="111" t="s">
        <v>5</v>
      </c>
      <c r="AI72" s="111" t="s">
        <v>5</v>
      </c>
      <c r="AJ72" s="44">
        <v>338805392</v>
      </c>
      <c r="AK72" s="111" t="s">
        <v>5</v>
      </c>
      <c r="AL72" s="111" t="s">
        <v>5</v>
      </c>
      <c r="AM72" s="111" t="s">
        <v>5</v>
      </c>
      <c r="AN72" s="44">
        <v>663940171</v>
      </c>
      <c r="AO72" s="44">
        <v>295688369</v>
      </c>
      <c r="AP72" s="44">
        <v>601270458</v>
      </c>
      <c r="AQ72" s="44">
        <v>534455411</v>
      </c>
      <c r="AR72" s="44">
        <v>1953218438</v>
      </c>
      <c r="AS72" s="44">
        <v>147202254</v>
      </c>
      <c r="AT72" s="44">
        <v>2384585130</v>
      </c>
      <c r="AU72" s="44">
        <v>649207450</v>
      </c>
      <c r="AV72" s="44">
        <v>4349387347</v>
      </c>
      <c r="AW72" s="44">
        <v>703152677</v>
      </c>
    </row>
    <row r="73" spans="2:49" ht="15">
      <c r="B73" s="165" t="s">
        <v>2</v>
      </c>
      <c r="C73" s="165">
        <v>0</v>
      </c>
      <c r="D73" s="165">
        <v>0</v>
      </c>
      <c r="E73" s="165">
        <v>0</v>
      </c>
      <c r="O73" s="43" t="s">
        <v>2</v>
      </c>
      <c r="P73" s="164">
        <f t="shared" si="1"/>
        <v>0</v>
      </c>
      <c r="Q73" s="164">
        <f aca="true" t="shared" si="3" ref="Q73:Q95">SUM(AR73:AU74)</f>
        <v>0</v>
      </c>
      <c r="R73" s="164">
        <f t="shared" si="2"/>
        <v>0</v>
      </c>
      <c r="U73" s="43" t="s">
        <v>2</v>
      </c>
      <c r="V73" s="111" t="s">
        <v>5</v>
      </c>
      <c r="W73" s="111" t="s">
        <v>5</v>
      </c>
      <c r="X73" s="111" t="s">
        <v>5</v>
      </c>
      <c r="Y73" s="111" t="s">
        <v>5</v>
      </c>
      <c r="Z73" s="111" t="s">
        <v>5</v>
      </c>
      <c r="AA73" s="111" t="s">
        <v>5</v>
      </c>
      <c r="AB73" s="44">
        <v>0</v>
      </c>
      <c r="AC73" s="111" t="s">
        <v>5</v>
      </c>
      <c r="AD73" s="111" t="s">
        <v>5</v>
      </c>
      <c r="AE73" s="111" t="s">
        <v>5</v>
      </c>
      <c r="AF73" s="111" t="s">
        <v>5</v>
      </c>
      <c r="AG73" s="111" t="s">
        <v>5</v>
      </c>
      <c r="AH73" s="111" t="s">
        <v>5</v>
      </c>
      <c r="AI73" s="111" t="s">
        <v>5</v>
      </c>
      <c r="AJ73" s="44">
        <v>0</v>
      </c>
      <c r="AK73" s="111" t="s">
        <v>5</v>
      </c>
      <c r="AL73" s="111" t="s">
        <v>5</v>
      </c>
      <c r="AM73" s="111" t="s">
        <v>5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111" t="s">
        <v>5</v>
      </c>
      <c r="AW73" s="111" t="s">
        <v>5</v>
      </c>
    </row>
    <row r="74" spans="2:49" ht="15">
      <c r="B74" s="165" t="s">
        <v>3</v>
      </c>
      <c r="C74" s="165">
        <v>0</v>
      </c>
      <c r="D74" s="165">
        <v>82257771</v>
      </c>
      <c r="E74" s="165">
        <v>50359413</v>
      </c>
      <c r="O74" s="43" t="s">
        <v>3</v>
      </c>
      <c r="P74" s="164">
        <f t="shared" si="1"/>
        <v>0</v>
      </c>
      <c r="Q74" s="164">
        <f t="shared" si="3"/>
        <v>82257771</v>
      </c>
      <c r="R74" s="164">
        <f t="shared" si="2"/>
        <v>50359413</v>
      </c>
      <c r="U74" s="43" t="s">
        <v>3</v>
      </c>
      <c r="V74" s="111" t="s">
        <v>5</v>
      </c>
      <c r="W74" s="111" t="s">
        <v>5</v>
      </c>
      <c r="X74" s="111" t="s">
        <v>5</v>
      </c>
      <c r="Y74" s="111" t="s">
        <v>5</v>
      </c>
      <c r="Z74" s="111" t="s">
        <v>5</v>
      </c>
      <c r="AA74" s="111" t="s">
        <v>5</v>
      </c>
      <c r="AB74" s="44">
        <v>0</v>
      </c>
      <c r="AC74" s="111" t="s">
        <v>5</v>
      </c>
      <c r="AD74" s="111" t="s">
        <v>5</v>
      </c>
      <c r="AE74" s="111" t="s">
        <v>5</v>
      </c>
      <c r="AF74" s="111" t="s">
        <v>5</v>
      </c>
      <c r="AG74" s="111" t="s">
        <v>5</v>
      </c>
      <c r="AH74" s="111" t="s">
        <v>5</v>
      </c>
      <c r="AI74" s="111" t="s">
        <v>5</v>
      </c>
      <c r="AJ74" s="44">
        <v>0</v>
      </c>
      <c r="AK74" s="111" t="s">
        <v>5</v>
      </c>
      <c r="AL74" s="111" t="s">
        <v>5</v>
      </c>
      <c r="AM74" s="111" t="s">
        <v>5</v>
      </c>
      <c r="AN74" s="44">
        <v>0</v>
      </c>
      <c r="AO74" s="44">
        <v>0</v>
      </c>
      <c r="AP74" s="111" t="s">
        <v>5</v>
      </c>
      <c r="AQ74" s="111" t="s">
        <v>5</v>
      </c>
      <c r="AR74" s="44">
        <v>0</v>
      </c>
      <c r="AS74" s="44">
        <v>0</v>
      </c>
      <c r="AT74" s="44">
        <v>0</v>
      </c>
      <c r="AU74" s="44">
        <v>0</v>
      </c>
      <c r="AV74" s="44">
        <v>50359413</v>
      </c>
      <c r="AW74" s="44">
        <v>0</v>
      </c>
    </row>
    <row r="75" spans="2:49" ht="15">
      <c r="B75" s="165" t="s">
        <v>4</v>
      </c>
      <c r="C75" s="165">
        <v>34596653</v>
      </c>
      <c r="D75" s="165">
        <v>82257771</v>
      </c>
      <c r="E75" s="165">
        <v>0</v>
      </c>
      <c r="O75" s="43" t="s">
        <v>4</v>
      </c>
      <c r="P75" s="164">
        <f t="shared" si="1"/>
        <v>34596653</v>
      </c>
      <c r="Q75" s="164">
        <f t="shared" si="3"/>
        <v>82257771</v>
      </c>
      <c r="R75" s="164">
        <f t="shared" si="2"/>
        <v>0</v>
      </c>
      <c r="U75" s="43" t="s">
        <v>4</v>
      </c>
      <c r="V75" s="111" t="s">
        <v>5</v>
      </c>
      <c r="W75" s="111" t="s">
        <v>5</v>
      </c>
      <c r="X75" s="111" t="s">
        <v>5</v>
      </c>
      <c r="Y75" s="111" t="s">
        <v>5</v>
      </c>
      <c r="Z75" s="111" t="s">
        <v>5</v>
      </c>
      <c r="AA75" s="111" t="s">
        <v>5</v>
      </c>
      <c r="AB75" s="44">
        <v>0</v>
      </c>
      <c r="AC75" s="111" t="s">
        <v>5</v>
      </c>
      <c r="AD75" s="111" t="s">
        <v>5</v>
      </c>
      <c r="AE75" s="111" t="s">
        <v>5</v>
      </c>
      <c r="AF75" s="111" t="s">
        <v>5</v>
      </c>
      <c r="AG75" s="111" t="s">
        <v>5</v>
      </c>
      <c r="AH75" s="111" t="s">
        <v>5</v>
      </c>
      <c r="AI75" s="111" t="s">
        <v>5</v>
      </c>
      <c r="AJ75" s="44">
        <v>0</v>
      </c>
      <c r="AK75" s="111" t="s">
        <v>5</v>
      </c>
      <c r="AL75" s="111" t="s">
        <v>5</v>
      </c>
      <c r="AM75" s="111" t="s">
        <v>5</v>
      </c>
      <c r="AN75" s="44">
        <v>0</v>
      </c>
      <c r="AO75" s="44">
        <v>34596653</v>
      </c>
      <c r="AP75" s="44">
        <v>0</v>
      </c>
      <c r="AQ75" s="44">
        <v>0</v>
      </c>
      <c r="AR75" s="44">
        <v>81894683</v>
      </c>
      <c r="AS75" s="44">
        <v>0</v>
      </c>
      <c r="AT75" s="44">
        <v>25300</v>
      </c>
      <c r="AU75" s="44">
        <v>337788</v>
      </c>
      <c r="AV75" s="44">
        <v>0</v>
      </c>
      <c r="AW75" s="44">
        <v>0</v>
      </c>
    </row>
    <row r="76" spans="2:49" ht="15">
      <c r="B76" s="165" t="s">
        <v>27</v>
      </c>
      <c r="C76" s="165">
        <v>39264000</v>
      </c>
      <c r="D76" s="165">
        <v>5080785</v>
      </c>
      <c r="E76" s="165">
        <v>451761000</v>
      </c>
      <c r="O76" s="43" t="s">
        <v>27</v>
      </c>
      <c r="P76" s="164">
        <f t="shared" si="1"/>
        <v>39264000</v>
      </c>
      <c r="Q76" s="164">
        <f t="shared" si="3"/>
        <v>5080785</v>
      </c>
      <c r="R76" s="164">
        <f t="shared" si="2"/>
        <v>451761000</v>
      </c>
      <c r="U76" s="43" t="s">
        <v>27</v>
      </c>
      <c r="V76" s="111" t="s">
        <v>5</v>
      </c>
      <c r="W76" s="111" t="s">
        <v>5</v>
      </c>
      <c r="X76" s="111" t="s">
        <v>5</v>
      </c>
      <c r="Y76" s="111" t="s">
        <v>5</v>
      </c>
      <c r="Z76" s="111" t="s">
        <v>5</v>
      </c>
      <c r="AA76" s="111" t="s">
        <v>5</v>
      </c>
      <c r="AB76" s="44">
        <v>0</v>
      </c>
      <c r="AC76" s="111" t="s">
        <v>5</v>
      </c>
      <c r="AD76" s="111" t="s">
        <v>5</v>
      </c>
      <c r="AE76" s="111" t="s">
        <v>5</v>
      </c>
      <c r="AF76" s="111" t="s">
        <v>5</v>
      </c>
      <c r="AG76" s="111" t="s">
        <v>5</v>
      </c>
      <c r="AH76" s="111" t="s">
        <v>5</v>
      </c>
      <c r="AI76" s="111" t="s">
        <v>5</v>
      </c>
      <c r="AJ76" s="111" t="s">
        <v>5</v>
      </c>
      <c r="AK76" s="111" t="s">
        <v>5</v>
      </c>
      <c r="AL76" s="111" t="s">
        <v>5</v>
      </c>
      <c r="AM76" s="111" t="s">
        <v>5</v>
      </c>
      <c r="AN76" s="111" t="s">
        <v>5</v>
      </c>
      <c r="AO76" s="111" t="s">
        <v>5</v>
      </c>
      <c r="AP76" s="44">
        <v>39264000</v>
      </c>
      <c r="AQ76" s="111" t="s">
        <v>5</v>
      </c>
      <c r="AR76" s="44">
        <v>0</v>
      </c>
      <c r="AS76" s="44">
        <v>0</v>
      </c>
      <c r="AT76" s="44">
        <v>0</v>
      </c>
      <c r="AU76" s="111" t="s">
        <v>5</v>
      </c>
      <c r="AV76" s="44">
        <v>419571000</v>
      </c>
      <c r="AW76" s="44">
        <v>32190000</v>
      </c>
    </row>
    <row r="77" spans="2:49" ht="15">
      <c r="B77" s="165" t="s">
        <v>6</v>
      </c>
      <c r="C77" s="165">
        <v>383662</v>
      </c>
      <c r="D77" s="165">
        <v>6291785</v>
      </c>
      <c r="E77" s="165">
        <v>38765419</v>
      </c>
      <c r="O77" s="43" t="s">
        <v>6</v>
      </c>
      <c r="P77" s="164">
        <f t="shared" si="1"/>
        <v>383662</v>
      </c>
      <c r="Q77" s="164">
        <f t="shared" si="3"/>
        <v>6291785</v>
      </c>
      <c r="R77" s="164">
        <f t="shared" si="2"/>
        <v>38765419</v>
      </c>
      <c r="U77" s="43" t="s">
        <v>6</v>
      </c>
      <c r="V77" s="111" t="s">
        <v>5</v>
      </c>
      <c r="W77" s="111" t="s">
        <v>5</v>
      </c>
      <c r="X77" s="111" t="s">
        <v>5</v>
      </c>
      <c r="Y77" s="111" t="s">
        <v>5</v>
      </c>
      <c r="Z77" s="111" t="s">
        <v>5</v>
      </c>
      <c r="AA77" s="111" t="s">
        <v>5</v>
      </c>
      <c r="AB77" s="44">
        <v>0</v>
      </c>
      <c r="AC77" s="111" t="s">
        <v>5</v>
      </c>
      <c r="AD77" s="111" t="s">
        <v>5</v>
      </c>
      <c r="AE77" s="111" t="s">
        <v>5</v>
      </c>
      <c r="AF77" s="111" t="s">
        <v>5</v>
      </c>
      <c r="AG77" s="111" t="s">
        <v>5</v>
      </c>
      <c r="AH77" s="111" t="s">
        <v>5</v>
      </c>
      <c r="AI77" s="111" t="s">
        <v>5</v>
      </c>
      <c r="AJ77" s="44">
        <v>0</v>
      </c>
      <c r="AK77" s="111" t="s">
        <v>5</v>
      </c>
      <c r="AL77" s="111" t="s">
        <v>5</v>
      </c>
      <c r="AM77" s="111" t="s">
        <v>5</v>
      </c>
      <c r="AN77" s="44">
        <v>0</v>
      </c>
      <c r="AO77" s="44">
        <v>383662</v>
      </c>
      <c r="AP77" s="111" t="s">
        <v>5</v>
      </c>
      <c r="AQ77" s="44">
        <v>0</v>
      </c>
      <c r="AR77" s="44">
        <v>4754963</v>
      </c>
      <c r="AS77" s="44">
        <v>0</v>
      </c>
      <c r="AT77" s="44">
        <v>0</v>
      </c>
      <c r="AU77" s="44">
        <v>325822</v>
      </c>
      <c r="AV77" s="44">
        <v>38765419</v>
      </c>
      <c r="AW77" s="44">
        <v>0</v>
      </c>
    </row>
    <row r="78" spans="2:49" ht="15">
      <c r="B78" s="165" t="s">
        <v>7</v>
      </c>
      <c r="C78" s="165">
        <v>0</v>
      </c>
      <c r="D78" s="165">
        <v>1211000</v>
      </c>
      <c r="E78" s="165">
        <v>17750000</v>
      </c>
      <c r="O78" s="43" t="s">
        <v>7</v>
      </c>
      <c r="P78" s="164">
        <f t="shared" si="1"/>
        <v>0</v>
      </c>
      <c r="Q78" s="164">
        <f t="shared" si="3"/>
        <v>1211000</v>
      </c>
      <c r="R78" s="164">
        <f t="shared" si="2"/>
        <v>17750000</v>
      </c>
      <c r="U78" s="43" t="s">
        <v>7</v>
      </c>
      <c r="V78" s="111" t="s">
        <v>5</v>
      </c>
      <c r="W78" s="111" t="s">
        <v>5</v>
      </c>
      <c r="X78" s="111" t="s">
        <v>5</v>
      </c>
      <c r="Y78" s="111" t="s">
        <v>5</v>
      </c>
      <c r="Z78" s="111" t="s">
        <v>5</v>
      </c>
      <c r="AA78" s="111" t="s">
        <v>5</v>
      </c>
      <c r="AB78" s="44">
        <v>0</v>
      </c>
      <c r="AC78" s="111" t="s">
        <v>5</v>
      </c>
      <c r="AD78" s="111" t="s">
        <v>5</v>
      </c>
      <c r="AE78" s="111" t="s">
        <v>5</v>
      </c>
      <c r="AF78" s="111" t="s">
        <v>5</v>
      </c>
      <c r="AG78" s="111" t="s">
        <v>5</v>
      </c>
      <c r="AH78" s="111" t="s">
        <v>5</v>
      </c>
      <c r="AI78" s="111" t="s">
        <v>5</v>
      </c>
      <c r="AJ78" s="44">
        <v>0</v>
      </c>
      <c r="AK78" s="111" t="s">
        <v>5</v>
      </c>
      <c r="AL78" s="111" t="s">
        <v>5</v>
      </c>
      <c r="AM78" s="111" t="s">
        <v>5</v>
      </c>
      <c r="AN78" s="44">
        <v>0</v>
      </c>
      <c r="AO78" s="111" t="s">
        <v>5</v>
      </c>
      <c r="AP78" s="44">
        <v>0</v>
      </c>
      <c r="AQ78" s="44">
        <v>0</v>
      </c>
      <c r="AR78" s="44">
        <v>94000</v>
      </c>
      <c r="AS78" s="44">
        <v>0</v>
      </c>
      <c r="AT78" s="44">
        <v>1117000</v>
      </c>
      <c r="AU78" s="44">
        <v>0</v>
      </c>
      <c r="AV78" s="44">
        <v>14697000</v>
      </c>
      <c r="AW78" s="44">
        <v>3053000</v>
      </c>
    </row>
    <row r="79" spans="2:49" ht="15">
      <c r="B79" s="165" t="s">
        <v>8</v>
      </c>
      <c r="C79" s="165">
        <v>0</v>
      </c>
      <c r="D79" s="165">
        <v>143375980</v>
      </c>
      <c r="E79" s="165">
        <v>195923564</v>
      </c>
      <c r="O79" s="43" t="s">
        <v>8</v>
      </c>
      <c r="P79" s="164">
        <f t="shared" si="1"/>
        <v>0</v>
      </c>
      <c r="Q79" s="164">
        <f t="shared" si="3"/>
        <v>143375980</v>
      </c>
      <c r="R79" s="164">
        <f t="shared" si="2"/>
        <v>195923564</v>
      </c>
      <c r="U79" s="43" t="s">
        <v>8</v>
      </c>
      <c r="V79" s="111" t="s">
        <v>5</v>
      </c>
      <c r="W79" s="111" t="s">
        <v>5</v>
      </c>
      <c r="X79" s="111" t="s">
        <v>5</v>
      </c>
      <c r="Y79" s="111" t="s">
        <v>5</v>
      </c>
      <c r="Z79" s="111" t="s">
        <v>5</v>
      </c>
      <c r="AA79" s="111" t="s">
        <v>5</v>
      </c>
      <c r="AB79" s="44">
        <v>0</v>
      </c>
      <c r="AC79" s="111" t="s">
        <v>5</v>
      </c>
      <c r="AD79" s="111" t="s">
        <v>5</v>
      </c>
      <c r="AE79" s="111" t="s">
        <v>5</v>
      </c>
      <c r="AF79" s="111" t="s">
        <v>5</v>
      </c>
      <c r="AG79" s="111" t="s">
        <v>5</v>
      </c>
      <c r="AH79" s="111" t="s">
        <v>5</v>
      </c>
      <c r="AI79" s="111" t="s">
        <v>5</v>
      </c>
      <c r="AJ79" s="44">
        <v>0</v>
      </c>
      <c r="AK79" s="111" t="s">
        <v>5</v>
      </c>
      <c r="AL79" s="111" t="s">
        <v>5</v>
      </c>
      <c r="AM79" s="111" t="s">
        <v>5</v>
      </c>
      <c r="AN79" s="44">
        <v>0</v>
      </c>
      <c r="AO79" s="111" t="s">
        <v>5</v>
      </c>
      <c r="AP79" s="111" t="s">
        <v>5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162646254</v>
      </c>
      <c r="AW79" s="44">
        <v>33277310</v>
      </c>
    </row>
    <row r="80" spans="2:49" ht="15">
      <c r="B80" s="165" t="s">
        <v>9</v>
      </c>
      <c r="C80" s="165">
        <v>247559803</v>
      </c>
      <c r="D80" s="165">
        <v>143375980</v>
      </c>
      <c r="E80" s="165">
        <v>765416008</v>
      </c>
      <c r="O80" s="43" t="s">
        <v>9</v>
      </c>
      <c r="P80" s="164">
        <f t="shared" si="1"/>
        <v>247559803</v>
      </c>
      <c r="Q80" s="164">
        <f t="shared" si="3"/>
        <v>143375980</v>
      </c>
      <c r="R80" s="164">
        <f t="shared" si="2"/>
        <v>765416008</v>
      </c>
      <c r="U80" s="43" t="s">
        <v>9</v>
      </c>
      <c r="V80" s="111" t="s">
        <v>5</v>
      </c>
      <c r="W80" s="111" t="s">
        <v>5</v>
      </c>
      <c r="X80" s="111" t="s">
        <v>5</v>
      </c>
      <c r="Y80" s="111" t="s">
        <v>5</v>
      </c>
      <c r="Z80" s="111" t="s">
        <v>5</v>
      </c>
      <c r="AA80" s="111" t="s">
        <v>5</v>
      </c>
      <c r="AB80" s="44">
        <v>0</v>
      </c>
      <c r="AC80" s="111" t="s">
        <v>5</v>
      </c>
      <c r="AD80" s="111" t="s">
        <v>5</v>
      </c>
      <c r="AE80" s="111" t="s">
        <v>5</v>
      </c>
      <c r="AF80" s="111" t="s">
        <v>5</v>
      </c>
      <c r="AG80" s="111" t="s">
        <v>5</v>
      </c>
      <c r="AH80" s="111" t="s">
        <v>5</v>
      </c>
      <c r="AI80" s="111" t="s">
        <v>5</v>
      </c>
      <c r="AJ80" s="44">
        <v>150054383</v>
      </c>
      <c r="AK80" s="111" t="s">
        <v>5</v>
      </c>
      <c r="AL80" s="111" t="s">
        <v>5</v>
      </c>
      <c r="AM80" s="111" t="s">
        <v>5</v>
      </c>
      <c r="AN80" s="111" t="s">
        <v>5</v>
      </c>
      <c r="AO80" s="44">
        <v>39437787</v>
      </c>
      <c r="AP80" s="44">
        <v>13620560</v>
      </c>
      <c r="AQ80" s="44">
        <v>44447073</v>
      </c>
      <c r="AR80" s="44">
        <v>1691067</v>
      </c>
      <c r="AS80" s="111" t="s">
        <v>5</v>
      </c>
      <c r="AT80" s="44">
        <v>134351219</v>
      </c>
      <c r="AU80" s="44">
        <v>7333694</v>
      </c>
      <c r="AV80" s="44">
        <v>640443610</v>
      </c>
      <c r="AW80" s="44">
        <v>124972398</v>
      </c>
    </row>
    <row r="81" spans="2:49" ht="15">
      <c r="B81" s="165" t="s">
        <v>10</v>
      </c>
      <c r="C81" s="165">
        <v>71951000</v>
      </c>
      <c r="D81" s="165">
        <v>4688623</v>
      </c>
      <c r="E81" s="165">
        <v>165980000</v>
      </c>
      <c r="O81" s="43" t="s">
        <v>10</v>
      </c>
      <c r="P81" s="164">
        <f t="shared" si="1"/>
        <v>71951000</v>
      </c>
      <c r="Q81" s="164">
        <f t="shared" si="3"/>
        <v>4688623</v>
      </c>
      <c r="R81" s="164">
        <f t="shared" si="2"/>
        <v>165980000</v>
      </c>
      <c r="U81" s="43" t="s">
        <v>10</v>
      </c>
      <c r="V81" s="111" t="s">
        <v>5</v>
      </c>
      <c r="W81" s="111" t="s">
        <v>5</v>
      </c>
      <c r="X81" s="111" t="s">
        <v>5</v>
      </c>
      <c r="Y81" s="111" t="s">
        <v>5</v>
      </c>
      <c r="Z81" s="111" t="s">
        <v>5</v>
      </c>
      <c r="AA81" s="111" t="s">
        <v>5</v>
      </c>
      <c r="AB81" s="44">
        <v>0</v>
      </c>
      <c r="AC81" s="111" t="s">
        <v>5</v>
      </c>
      <c r="AD81" s="111" t="s">
        <v>5</v>
      </c>
      <c r="AE81" s="111" t="s">
        <v>5</v>
      </c>
      <c r="AF81" s="111" t="s">
        <v>5</v>
      </c>
      <c r="AG81" s="111" t="s">
        <v>5</v>
      </c>
      <c r="AH81" s="111" t="s">
        <v>5</v>
      </c>
      <c r="AI81" s="111" t="s">
        <v>5</v>
      </c>
      <c r="AJ81" s="44">
        <v>0</v>
      </c>
      <c r="AK81" s="111" t="s">
        <v>5</v>
      </c>
      <c r="AL81" s="111" t="s">
        <v>5</v>
      </c>
      <c r="AM81" s="111" t="s">
        <v>5</v>
      </c>
      <c r="AN81" s="44">
        <v>0</v>
      </c>
      <c r="AO81" s="44">
        <v>8154000</v>
      </c>
      <c r="AP81" s="44">
        <v>3214000</v>
      </c>
      <c r="AQ81" s="44">
        <v>60583000</v>
      </c>
      <c r="AR81" s="111" t="s">
        <v>5</v>
      </c>
      <c r="AS81" s="111" t="s">
        <v>5</v>
      </c>
      <c r="AT81" s="111" t="s">
        <v>5</v>
      </c>
      <c r="AU81" s="111" t="s">
        <v>5</v>
      </c>
      <c r="AV81" s="44">
        <v>165980000</v>
      </c>
      <c r="AW81" s="111" t="s">
        <v>5</v>
      </c>
    </row>
    <row r="82" spans="2:49" ht="15">
      <c r="B82" s="165" t="s">
        <v>11</v>
      </c>
      <c r="C82" s="165">
        <v>2076311</v>
      </c>
      <c r="D82" s="165">
        <v>1418585623</v>
      </c>
      <c r="E82" s="165">
        <v>63831096</v>
      </c>
      <c r="O82" s="43" t="s">
        <v>11</v>
      </c>
      <c r="P82" s="164">
        <f t="shared" si="1"/>
        <v>2076311</v>
      </c>
      <c r="Q82" s="164">
        <f t="shared" si="3"/>
        <v>1418585623</v>
      </c>
      <c r="R82" s="164">
        <f t="shared" si="2"/>
        <v>63831096</v>
      </c>
      <c r="U82" s="43" t="s">
        <v>11</v>
      </c>
      <c r="V82" s="111" t="s">
        <v>5</v>
      </c>
      <c r="W82" s="111" t="s">
        <v>5</v>
      </c>
      <c r="X82" s="111" t="s">
        <v>5</v>
      </c>
      <c r="Y82" s="111" t="s">
        <v>5</v>
      </c>
      <c r="Z82" s="111" t="s">
        <v>5</v>
      </c>
      <c r="AA82" s="111" t="s">
        <v>5</v>
      </c>
      <c r="AB82" s="44">
        <v>0</v>
      </c>
      <c r="AC82" s="111" t="s">
        <v>5</v>
      </c>
      <c r="AD82" s="111" t="s">
        <v>5</v>
      </c>
      <c r="AE82" s="111" t="s">
        <v>5</v>
      </c>
      <c r="AF82" s="111" t="s">
        <v>5</v>
      </c>
      <c r="AG82" s="111" t="s">
        <v>5</v>
      </c>
      <c r="AH82" s="111" t="s">
        <v>5</v>
      </c>
      <c r="AI82" s="111" t="s">
        <v>5</v>
      </c>
      <c r="AJ82" s="44">
        <v>0</v>
      </c>
      <c r="AK82" s="111" t="s">
        <v>5</v>
      </c>
      <c r="AL82" s="111" t="s">
        <v>5</v>
      </c>
      <c r="AM82" s="111" t="s">
        <v>5</v>
      </c>
      <c r="AN82" s="44">
        <v>0</v>
      </c>
      <c r="AO82" s="44">
        <v>0</v>
      </c>
      <c r="AP82" s="44">
        <v>1270458</v>
      </c>
      <c r="AQ82" s="44">
        <v>805853</v>
      </c>
      <c r="AR82" s="44">
        <v>2670223</v>
      </c>
      <c r="AS82" s="44">
        <v>522515</v>
      </c>
      <c r="AT82" s="44">
        <v>1315940</v>
      </c>
      <c r="AU82" s="44">
        <v>179945</v>
      </c>
      <c r="AV82" s="44">
        <v>60678419</v>
      </c>
      <c r="AW82" s="44">
        <v>3152677</v>
      </c>
    </row>
    <row r="83" spans="2:49" ht="15">
      <c r="B83" s="165" t="s">
        <v>12</v>
      </c>
      <c r="C83" s="165">
        <v>181265000</v>
      </c>
      <c r="D83" s="165">
        <v>1414134362</v>
      </c>
      <c r="E83" s="165">
        <v>989780000</v>
      </c>
      <c r="O83" s="43" t="s">
        <v>12</v>
      </c>
      <c r="P83" s="164">
        <f t="shared" si="1"/>
        <v>181265000</v>
      </c>
      <c r="Q83" s="164">
        <f t="shared" si="3"/>
        <v>1414134362</v>
      </c>
      <c r="R83" s="164">
        <f t="shared" si="2"/>
        <v>989780000</v>
      </c>
      <c r="U83" s="43" t="s">
        <v>12</v>
      </c>
      <c r="V83" s="111" t="s">
        <v>5</v>
      </c>
      <c r="W83" s="111" t="s">
        <v>5</v>
      </c>
      <c r="X83" s="111" t="s">
        <v>5</v>
      </c>
      <c r="Y83" s="111" t="s">
        <v>5</v>
      </c>
      <c r="Z83" s="111" t="s">
        <v>5</v>
      </c>
      <c r="AA83" s="111" t="s">
        <v>5</v>
      </c>
      <c r="AB83" s="44">
        <v>0</v>
      </c>
      <c r="AC83" s="111" t="s">
        <v>5</v>
      </c>
      <c r="AD83" s="111" t="s">
        <v>5</v>
      </c>
      <c r="AE83" s="111" t="s">
        <v>5</v>
      </c>
      <c r="AF83" s="111" t="s">
        <v>5</v>
      </c>
      <c r="AG83" s="111" t="s">
        <v>5</v>
      </c>
      <c r="AH83" s="111" t="s">
        <v>5</v>
      </c>
      <c r="AI83" s="111" t="s">
        <v>5</v>
      </c>
      <c r="AJ83" s="44">
        <v>0</v>
      </c>
      <c r="AK83" s="111" t="s">
        <v>5</v>
      </c>
      <c r="AL83" s="111" t="s">
        <v>5</v>
      </c>
      <c r="AM83" s="111" t="s">
        <v>5</v>
      </c>
      <c r="AN83" s="111" t="s">
        <v>5</v>
      </c>
      <c r="AO83" s="111" t="s">
        <v>5</v>
      </c>
      <c r="AP83" s="44">
        <v>136752000</v>
      </c>
      <c r="AQ83" s="44">
        <v>44513000</v>
      </c>
      <c r="AR83" s="44">
        <v>321133000</v>
      </c>
      <c r="AS83" s="44">
        <v>19301000</v>
      </c>
      <c r="AT83" s="44">
        <v>885066000</v>
      </c>
      <c r="AU83" s="44">
        <v>188397000</v>
      </c>
      <c r="AV83" s="44">
        <v>667748000</v>
      </c>
      <c r="AW83" s="44">
        <v>322032000</v>
      </c>
    </row>
    <row r="84" spans="2:49" ht="15">
      <c r="B84" s="165" t="s">
        <v>14</v>
      </c>
      <c r="C84" s="165">
        <v>0</v>
      </c>
      <c r="D84" s="165">
        <v>237362</v>
      </c>
      <c r="E84" s="165">
        <v>46883399</v>
      </c>
      <c r="O84" s="43" t="s">
        <v>14</v>
      </c>
      <c r="P84" s="164">
        <f t="shared" si="1"/>
        <v>0</v>
      </c>
      <c r="Q84" s="164">
        <f t="shared" si="3"/>
        <v>237362</v>
      </c>
      <c r="R84" s="164">
        <f t="shared" si="2"/>
        <v>46883399</v>
      </c>
      <c r="U84" s="43" t="s">
        <v>14</v>
      </c>
      <c r="V84" s="111" t="s">
        <v>5</v>
      </c>
      <c r="W84" s="111" t="s">
        <v>5</v>
      </c>
      <c r="X84" s="111" t="s">
        <v>5</v>
      </c>
      <c r="Y84" s="111" t="s">
        <v>5</v>
      </c>
      <c r="Z84" s="111" t="s">
        <v>5</v>
      </c>
      <c r="AA84" s="111" t="s">
        <v>5</v>
      </c>
      <c r="AB84" s="44">
        <v>0</v>
      </c>
      <c r="AC84" s="111" t="s">
        <v>5</v>
      </c>
      <c r="AD84" s="111" t="s">
        <v>5</v>
      </c>
      <c r="AE84" s="111" t="s">
        <v>5</v>
      </c>
      <c r="AF84" s="111" t="s">
        <v>5</v>
      </c>
      <c r="AG84" s="111" t="s">
        <v>5</v>
      </c>
      <c r="AH84" s="111" t="s">
        <v>5</v>
      </c>
      <c r="AI84" s="111" t="s">
        <v>5</v>
      </c>
      <c r="AJ84" s="44">
        <v>0</v>
      </c>
      <c r="AK84" s="111" t="s">
        <v>5</v>
      </c>
      <c r="AL84" s="111" t="s">
        <v>5</v>
      </c>
      <c r="AM84" s="111" t="s">
        <v>5</v>
      </c>
      <c r="AN84" s="44">
        <v>0</v>
      </c>
      <c r="AO84" s="111" t="s">
        <v>5</v>
      </c>
      <c r="AP84" s="111" t="s">
        <v>5</v>
      </c>
      <c r="AQ84" s="44">
        <v>0</v>
      </c>
      <c r="AR84" s="44">
        <v>0</v>
      </c>
      <c r="AS84" s="44">
        <v>0</v>
      </c>
      <c r="AT84" s="44">
        <v>0</v>
      </c>
      <c r="AU84" s="44">
        <v>237362</v>
      </c>
      <c r="AV84" s="44">
        <v>46874084</v>
      </c>
      <c r="AW84" s="44">
        <v>9315</v>
      </c>
    </row>
    <row r="85" spans="2:49" ht="15">
      <c r="B85" s="165" t="s">
        <v>16</v>
      </c>
      <c r="C85" s="165">
        <v>0</v>
      </c>
      <c r="D85" s="165">
        <v>399464000</v>
      </c>
      <c r="E85" s="165">
        <v>0</v>
      </c>
      <c r="O85" s="43" t="s">
        <v>16</v>
      </c>
      <c r="P85" s="164">
        <f t="shared" si="1"/>
        <v>0</v>
      </c>
      <c r="Q85" s="164">
        <f t="shared" si="3"/>
        <v>399464000</v>
      </c>
      <c r="R85" s="164">
        <f t="shared" si="2"/>
        <v>0</v>
      </c>
      <c r="U85" s="43" t="s">
        <v>16</v>
      </c>
      <c r="V85" s="111" t="s">
        <v>5</v>
      </c>
      <c r="W85" s="111" t="s">
        <v>5</v>
      </c>
      <c r="X85" s="111" t="s">
        <v>5</v>
      </c>
      <c r="Y85" s="111" t="s">
        <v>5</v>
      </c>
      <c r="Z85" s="111" t="s">
        <v>5</v>
      </c>
      <c r="AA85" s="111" t="s">
        <v>5</v>
      </c>
      <c r="AB85" s="44">
        <v>0</v>
      </c>
      <c r="AC85" s="111" t="s">
        <v>5</v>
      </c>
      <c r="AD85" s="111" t="s">
        <v>5</v>
      </c>
      <c r="AE85" s="111" t="s">
        <v>5</v>
      </c>
      <c r="AF85" s="111" t="s">
        <v>5</v>
      </c>
      <c r="AG85" s="111" t="s">
        <v>5</v>
      </c>
      <c r="AH85" s="111" t="s">
        <v>5</v>
      </c>
      <c r="AI85" s="111" t="s">
        <v>5</v>
      </c>
      <c r="AJ85" s="44">
        <v>0</v>
      </c>
      <c r="AK85" s="111" t="s">
        <v>5</v>
      </c>
      <c r="AL85" s="111" t="s">
        <v>5</v>
      </c>
      <c r="AM85" s="111" t="s">
        <v>5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  <c r="AW85" s="44">
        <v>0</v>
      </c>
    </row>
    <row r="86" spans="2:49" ht="15">
      <c r="B86" s="165" t="s">
        <v>17</v>
      </c>
      <c r="C86" s="165">
        <v>45888000</v>
      </c>
      <c r="D86" s="165">
        <v>454259571</v>
      </c>
      <c r="E86" s="165">
        <v>364468000</v>
      </c>
      <c r="O86" s="43" t="s">
        <v>17</v>
      </c>
      <c r="P86" s="164">
        <f t="shared" si="1"/>
        <v>45888000</v>
      </c>
      <c r="Q86" s="164">
        <f t="shared" si="3"/>
        <v>454259571</v>
      </c>
      <c r="R86" s="164">
        <f t="shared" si="2"/>
        <v>364468000</v>
      </c>
      <c r="U86" s="43" t="s">
        <v>17</v>
      </c>
      <c r="V86" s="111" t="s">
        <v>5</v>
      </c>
      <c r="W86" s="111" t="s">
        <v>5</v>
      </c>
      <c r="X86" s="111" t="s">
        <v>5</v>
      </c>
      <c r="Y86" s="111" t="s">
        <v>5</v>
      </c>
      <c r="Z86" s="111" t="s">
        <v>5</v>
      </c>
      <c r="AA86" s="111" t="s">
        <v>5</v>
      </c>
      <c r="AB86" s="44">
        <v>0</v>
      </c>
      <c r="AC86" s="111" t="s">
        <v>5</v>
      </c>
      <c r="AD86" s="111" t="s">
        <v>5</v>
      </c>
      <c r="AE86" s="111" t="s">
        <v>5</v>
      </c>
      <c r="AF86" s="111" t="s">
        <v>5</v>
      </c>
      <c r="AG86" s="111" t="s">
        <v>5</v>
      </c>
      <c r="AH86" s="111" t="s">
        <v>5</v>
      </c>
      <c r="AI86" s="111" t="s">
        <v>5</v>
      </c>
      <c r="AJ86" s="44">
        <v>0</v>
      </c>
      <c r="AK86" s="111" t="s">
        <v>5</v>
      </c>
      <c r="AL86" s="111" t="s">
        <v>5</v>
      </c>
      <c r="AM86" s="111" t="s">
        <v>5</v>
      </c>
      <c r="AN86" s="111" t="s">
        <v>5</v>
      </c>
      <c r="AO86" s="44">
        <v>9194000</v>
      </c>
      <c r="AP86" s="44">
        <v>36694000</v>
      </c>
      <c r="AQ86" s="111" t="s">
        <v>5</v>
      </c>
      <c r="AR86" s="44">
        <v>93771000</v>
      </c>
      <c r="AS86" s="44">
        <v>0</v>
      </c>
      <c r="AT86" s="44">
        <v>305693000</v>
      </c>
      <c r="AU86" s="44">
        <v>0</v>
      </c>
      <c r="AV86" s="44">
        <v>349007000</v>
      </c>
      <c r="AW86" s="44">
        <v>15461000</v>
      </c>
    </row>
    <row r="87" spans="2:49" ht="15">
      <c r="B87" s="165" t="s">
        <v>18</v>
      </c>
      <c r="C87" s="165">
        <v>252424413</v>
      </c>
      <c r="D87" s="165">
        <v>66307661</v>
      </c>
      <c r="E87" s="165">
        <v>285432723</v>
      </c>
      <c r="O87" s="43" t="s">
        <v>18</v>
      </c>
      <c r="P87" s="164">
        <f t="shared" si="1"/>
        <v>252424413</v>
      </c>
      <c r="Q87" s="164">
        <f t="shared" si="3"/>
        <v>66307661</v>
      </c>
      <c r="R87" s="164">
        <f t="shared" si="2"/>
        <v>285432723</v>
      </c>
      <c r="U87" s="43" t="s">
        <v>18</v>
      </c>
      <c r="V87" s="111" t="s">
        <v>5</v>
      </c>
      <c r="W87" s="111" t="s">
        <v>5</v>
      </c>
      <c r="X87" s="111" t="s">
        <v>5</v>
      </c>
      <c r="Y87" s="111" t="s">
        <v>5</v>
      </c>
      <c r="Z87" s="111" t="s">
        <v>5</v>
      </c>
      <c r="AA87" s="111" t="s">
        <v>5</v>
      </c>
      <c r="AB87" s="44">
        <v>0</v>
      </c>
      <c r="AC87" s="111" t="s">
        <v>5</v>
      </c>
      <c r="AD87" s="111" t="s">
        <v>5</v>
      </c>
      <c r="AE87" s="111" t="s">
        <v>5</v>
      </c>
      <c r="AF87" s="111" t="s">
        <v>5</v>
      </c>
      <c r="AG87" s="111" t="s">
        <v>5</v>
      </c>
      <c r="AH87" s="111" t="s">
        <v>5</v>
      </c>
      <c r="AI87" s="111" t="s">
        <v>5</v>
      </c>
      <c r="AJ87" s="44">
        <v>0</v>
      </c>
      <c r="AK87" s="111" t="s">
        <v>5</v>
      </c>
      <c r="AL87" s="111" t="s">
        <v>5</v>
      </c>
      <c r="AM87" s="111" t="s">
        <v>5</v>
      </c>
      <c r="AN87" s="44">
        <v>0</v>
      </c>
      <c r="AO87" s="111" t="s">
        <v>5</v>
      </c>
      <c r="AP87" s="44">
        <v>252424413</v>
      </c>
      <c r="AQ87" s="111" t="s">
        <v>5</v>
      </c>
      <c r="AR87" s="44">
        <v>7697348</v>
      </c>
      <c r="AS87" s="111" t="s">
        <v>5</v>
      </c>
      <c r="AT87" s="44">
        <v>41156519</v>
      </c>
      <c r="AU87" s="44">
        <v>5941704</v>
      </c>
      <c r="AV87" s="44">
        <v>285239773</v>
      </c>
      <c r="AW87" s="44">
        <v>192950</v>
      </c>
    </row>
    <row r="88" spans="2:49" ht="15">
      <c r="B88" s="165" t="s">
        <v>19</v>
      </c>
      <c r="C88" s="165">
        <v>38167462</v>
      </c>
      <c r="D88" s="165">
        <v>11512090</v>
      </c>
      <c r="E88" s="165">
        <v>104531902</v>
      </c>
      <c r="O88" s="43" t="s">
        <v>19</v>
      </c>
      <c r="P88" s="164">
        <f t="shared" si="1"/>
        <v>38167462</v>
      </c>
      <c r="Q88" s="164">
        <f t="shared" si="3"/>
        <v>11512090</v>
      </c>
      <c r="R88" s="164">
        <f t="shared" si="2"/>
        <v>104531902</v>
      </c>
      <c r="U88" s="43" t="s">
        <v>19</v>
      </c>
      <c r="V88" s="111" t="s">
        <v>5</v>
      </c>
      <c r="W88" s="111" t="s">
        <v>5</v>
      </c>
      <c r="X88" s="111" t="s">
        <v>5</v>
      </c>
      <c r="Y88" s="111" t="s">
        <v>5</v>
      </c>
      <c r="Z88" s="111" t="s">
        <v>5</v>
      </c>
      <c r="AA88" s="111" t="s">
        <v>5</v>
      </c>
      <c r="AB88" s="44">
        <v>38159029</v>
      </c>
      <c r="AC88" s="111" t="s">
        <v>5</v>
      </c>
      <c r="AD88" s="111" t="s">
        <v>5</v>
      </c>
      <c r="AE88" s="111" t="s">
        <v>5</v>
      </c>
      <c r="AF88" s="111" t="s">
        <v>5</v>
      </c>
      <c r="AG88" s="111" t="s">
        <v>5</v>
      </c>
      <c r="AH88" s="111" t="s">
        <v>5</v>
      </c>
      <c r="AI88" s="111" t="s">
        <v>5</v>
      </c>
      <c r="AJ88" s="44">
        <v>0</v>
      </c>
      <c r="AK88" s="111" t="s">
        <v>5</v>
      </c>
      <c r="AL88" s="111" t="s">
        <v>5</v>
      </c>
      <c r="AM88" s="111" t="s">
        <v>5</v>
      </c>
      <c r="AN88" s="44">
        <v>0</v>
      </c>
      <c r="AO88" s="44">
        <v>2061</v>
      </c>
      <c r="AP88" s="44">
        <v>0</v>
      </c>
      <c r="AQ88" s="44">
        <v>6372</v>
      </c>
      <c r="AR88" s="44">
        <v>81809</v>
      </c>
      <c r="AS88" s="44">
        <v>361574</v>
      </c>
      <c r="AT88" s="44">
        <v>828312</v>
      </c>
      <c r="AU88" s="44">
        <v>10240395</v>
      </c>
      <c r="AV88" s="44">
        <v>103028934</v>
      </c>
      <c r="AW88" s="44">
        <v>1502968</v>
      </c>
    </row>
    <row r="89" spans="2:49" ht="15">
      <c r="B89" s="165" t="s">
        <v>20</v>
      </c>
      <c r="C89" s="165">
        <v>0</v>
      </c>
      <c r="D89" s="165">
        <v>0</v>
      </c>
      <c r="E89" s="165">
        <v>118349515</v>
      </c>
      <c r="O89" s="43" t="s">
        <v>20</v>
      </c>
      <c r="P89" s="164">
        <f t="shared" si="1"/>
        <v>0</v>
      </c>
      <c r="Q89" s="164">
        <f t="shared" si="3"/>
        <v>0</v>
      </c>
      <c r="R89" s="164">
        <f t="shared" si="2"/>
        <v>118349515</v>
      </c>
      <c r="U89" s="43" t="s">
        <v>20</v>
      </c>
      <c r="V89" s="111" t="s">
        <v>5</v>
      </c>
      <c r="W89" s="111" t="s">
        <v>5</v>
      </c>
      <c r="X89" s="111" t="s">
        <v>5</v>
      </c>
      <c r="Y89" s="111" t="s">
        <v>5</v>
      </c>
      <c r="Z89" s="111" t="s">
        <v>5</v>
      </c>
      <c r="AA89" s="111" t="s">
        <v>5</v>
      </c>
      <c r="AB89" s="111" t="s">
        <v>5</v>
      </c>
      <c r="AC89" s="111" t="s">
        <v>5</v>
      </c>
      <c r="AD89" s="111" t="s">
        <v>5</v>
      </c>
      <c r="AE89" s="111" t="s">
        <v>5</v>
      </c>
      <c r="AF89" s="111" t="s">
        <v>5</v>
      </c>
      <c r="AG89" s="111" t="s">
        <v>5</v>
      </c>
      <c r="AH89" s="111" t="s">
        <v>5</v>
      </c>
      <c r="AI89" s="111" t="s">
        <v>5</v>
      </c>
      <c r="AJ89" s="111" t="s">
        <v>5</v>
      </c>
      <c r="AK89" s="111" t="s">
        <v>5</v>
      </c>
      <c r="AL89" s="111" t="s">
        <v>5</v>
      </c>
      <c r="AM89" s="111" t="s">
        <v>5</v>
      </c>
      <c r="AN89" s="111" t="s">
        <v>5</v>
      </c>
      <c r="AO89" s="111" t="s">
        <v>5</v>
      </c>
      <c r="AP89" s="111" t="s">
        <v>5</v>
      </c>
      <c r="AQ89" s="111" t="s">
        <v>5</v>
      </c>
      <c r="AR89" s="111" t="s">
        <v>5</v>
      </c>
      <c r="AS89" s="111" t="s">
        <v>5</v>
      </c>
      <c r="AT89" s="111" t="s">
        <v>5</v>
      </c>
      <c r="AU89" s="111" t="s">
        <v>5</v>
      </c>
      <c r="AV89" s="44">
        <v>118349515</v>
      </c>
      <c r="AW89" s="111" t="s">
        <v>5</v>
      </c>
    </row>
    <row r="90" spans="2:49" ht="15">
      <c r="B90" s="165" t="s">
        <v>21</v>
      </c>
      <c r="C90" s="165">
        <v>0</v>
      </c>
      <c r="D90" s="165">
        <v>206325532</v>
      </c>
      <c r="E90" s="165">
        <v>0</v>
      </c>
      <c r="O90" s="43" t="s">
        <v>21</v>
      </c>
      <c r="P90" s="164">
        <f t="shared" si="1"/>
        <v>0</v>
      </c>
      <c r="Q90" s="164">
        <f t="shared" si="3"/>
        <v>206325532</v>
      </c>
      <c r="R90" s="164">
        <f t="shared" si="2"/>
        <v>0</v>
      </c>
      <c r="U90" s="43" t="s">
        <v>21</v>
      </c>
      <c r="V90" s="111" t="s">
        <v>5</v>
      </c>
      <c r="W90" s="111" t="s">
        <v>5</v>
      </c>
      <c r="X90" s="111" t="s">
        <v>5</v>
      </c>
      <c r="Y90" s="111" t="s">
        <v>5</v>
      </c>
      <c r="Z90" s="111" t="s">
        <v>5</v>
      </c>
      <c r="AA90" s="111" t="s">
        <v>5</v>
      </c>
      <c r="AB90" s="44">
        <v>0</v>
      </c>
      <c r="AC90" s="111" t="s">
        <v>5</v>
      </c>
      <c r="AD90" s="111" t="s">
        <v>5</v>
      </c>
      <c r="AE90" s="111" t="s">
        <v>5</v>
      </c>
      <c r="AF90" s="111" t="s">
        <v>5</v>
      </c>
      <c r="AG90" s="111" t="s">
        <v>5</v>
      </c>
      <c r="AH90" s="111" t="s">
        <v>5</v>
      </c>
      <c r="AI90" s="111" t="s">
        <v>5</v>
      </c>
      <c r="AJ90" s="44">
        <v>0</v>
      </c>
      <c r="AK90" s="111" t="s">
        <v>5</v>
      </c>
      <c r="AL90" s="111" t="s">
        <v>5</v>
      </c>
      <c r="AM90" s="111" t="s">
        <v>5</v>
      </c>
      <c r="AN90" s="44">
        <v>0</v>
      </c>
      <c r="AO90" s="44">
        <v>0</v>
      </c>
      <c r="AP90" s="111" t="s">
        <v>5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111" t="s">
        <v>5</v>
      </c>
      <c r="AW90" s="111" t="s">
        <v>5</v>
      </c>
    </row>
    <row r="91" spans="2:49" ht="15">
      <c r="B91" s="165" t="s">
        <v>22</v>
      </c>
      <c r="C91" s="165">
        <v>633142069</v>
      </c>
      <c r="D91" s="165">
        <v>289272915</v>
      </c>
      <c r="E91" s="165">
        <v>43315105</v>
      </c>
      <c r="O91" s="43" t="s">
        <v>22</v>
      </c>
      <c r="P91" s="164">
        <f t="shared" si="1"/>
        <v>633142069</v>
      </c>
      <c r="Q91" s="164">
        <f t="shared" si="3"/>
        <v>289272915</v>
      </c>
      <c r="R91" s="164">
        <f t="shared" si="2"/>
        <v>43315105</v>
      </c>
      <c r="U91" s="43" t="s">
        <v>22</v>
      </c>
      <c r="V91" s="111" t="s">
        <v>5</v>
      </c>
      <c r="W91" s="111" t="s">
        <v>5</v>
      </c>
      <c r="X91" s="111" t="s">
        <v>5</v>
      </c>
      <c r="Y91" s="111" t="s">
        <v>5</v>
      </c>
      <c r="Z91" s="111" t="s">
        <v>5</v>
      </c>
      <c r="AA91" s="111" t="s">
        <v>5</v>
      </c>
      <c r="AB91" s="44">
        <v>0</v>
      </c>
      <c r="AC91" s="111" t="s">
        <v>5</v>
      </c>
      <c r="AD91" s="111" t="s">
        <v>5</v>
      </c>
      <c r="AE91" s="111" t="s">
        <v>5</v>
      </c>
      <c r="AF91" s="111" t="s">
        <v>5</v>
      </c>
      <c r="AG91" s="111" t="s">
        <v>5</v>
      </c>
      <c r="AH91" s="111" t="s">
        <v>5</v>
      </c>
      <c r="AI91" s="111" t="s">
        <v>5</v>
      </c>
      <c r="AJ91" s="44">
        <v>0</v>
      </c>
      <c r="AK91" s="111" t="s">
        <v>5</v>
      </c>
      <c r="AL91" s="111" t="s">
        <v>5</v>
      </c>
      <c r="AM91" s="111" t="s">
        <v>5</v>
      </c>
      <c r="AN91" s="44">
        <v>378957107</v>
      </c>
      <c r="AO91" s="44">
        <v>6924518</v>
      </c>
      <c r="AP91" s="44">
        <v>9560</v>
      </c>
      <c r="AQ91" s="44">
        <v>247250884</v>
      </c>
      <c r="AR91" s="44">
        <v>104600250</v>
      </c>
      <c r="AS91" s="44">
        <v>0</v>
      </c>
      <c r="AT91" s="44">
        <v>50867861</v>
      </c>
      <c r="AU91" s="44">
        <v>50857421</v>
      </c>
      <c r="AV91" s="44">
        <v>33934081</v>
      </c>
      <c r="AW91" s="44">
        <v>9381024</v>
      </c>
    </row>
    <row r="92" spans="2:49" ht="15">
      <c r="B92" s="165" t="s">
        <v>23</v>
      </c>
      <c r="C92" s="165">
        <v>0</v>
      </c>
      <c r="D92" s="165">
        <v>850765843</v>
      </c>
      <c r="E92" s="165">
        <v>79168544</v>
      </c>
      <c r="O92" s="43" t="s">
        <v>23</v>
      </c>
      <c r="P92" s="164">
        <f t="shared" si="1"/>
        <v>0</v>
      </c>
      <c r="Q92" s="164">
        <f t="shared" si="3"/>
        <v>850765843</v>
      </c>
      <c r="R92" s="164">
        <f t="shared" si="2"/>
        <v>79168544</v>
      </c>
      <c r="U92" s="43" t="s">
        <v>23</v>
      </c>
      <c r="V92" s="111" t="s">
        <v>5</v>
      </c>
      <c r="W92" s="111" t="s">
        <v>5</v>
      </c>
      <c r="X92" s="111" t="s">
        <v>5</v>
      </c>
      <c r="Y92" s="111" t="s">
        <v>5</v>
      </c>
      <c r="Z92" s="111" t="s">
        <v>5</v>
      </c>
      <c r="AA92" s="111" t="s">
        <v>5</v>
      </c>
      <c r="AB92" s="44">
        <v>0</v>
      </c>
      <c r="AC92" s="111" t="s">
        <v>5</v>
      </c>
      <c r="AD92" s="111" t="s">
        <v>5</v>
      </c>
      <c r="AE92" s="111" t="s">
        <v>5</v>
      </c>
      <c r="AF92" s="111" t="s">
        <v>5</v>
      </c>
      <c r="AG92" s="111" t="s">
        <v>5</v>
      </c>
      <c r="AH92" s="111" t="s">
        <v>5</v>
      </c>
      <c r="AI92" s="111" t="s">
        <v>5</v>
      </c>
      <c r="AJ92" s="44">
        <v>0</v>
      </c>
      <c r="AK92" s="111" t="s">
        <v>5</v>
      </c>
      <c r="AL92" s="111" t="s">
        <v>5</v>
      </c>
      <c r="AM92" s="111" t="s">
        <v>5</v>
      </c>
      <c r="AN92" s="111" t="s">
        <v>5</v>
      </c>
      <c r="AO92" s="44">
        <v>0</v>
      </c>
      <c r="AP92" s="111" t="s">
        <v>5</v>
      </c>
      <c r="AQ92" s="44">
        <v>0</v>
      </c>
      <c r="AR92" s="44">
        <v>59176062</v>
      </c>
      <c r="AS92" s="44">
        <v>0</v>
      </c>
      <c r="AT92" s="44">
        <v>23771321</v>
      </c>
      <c r="AU92" s="44">
        <v>0</v>
      </c>
      <c r="AV92" s="44">
        <v>77657074</v>
      </c>
      <c r="AW92" s="44">
        <v>1511470</v>
      </c>
    </row>
    <row r="93" spans="2:49" ht="15">
      <c r="B93" s="165" t="s">
        <v>24</v>
      </c>
      <c r="C93" s="165">
        <v>134803387</v>
      </c>
      <c r="D93" s="165">
        <v>767818460</v>
      </c>
      <c r="E93" s="165">
        <v>1010154727</v>
      </c>
      <c r="O93" s="43" t="s">
        <v>24</v>
      </c>
      <c r="P93" s="164">
        <f t="shared" si="1"/>
        <v>134803387</v>
      </c>
      <c r="Q93" s="164">
        <f t="shared" si="3"/>
        <v>767818460</v>
      </c>
      <c r="R93" s="164">
        <f t="shared" si="2"/>
        <v>1010154727</v>
      </c>
      <c r="U93" s="43" t="s">
        <v>24</v>
      </c>
      <c r="V93" s="111" t="s">
        <v>5</v>
      </c>
      <c r="W93" s="111" t="s">
        <v>5</v>
      </c>
      <c r="X93" s="111" t="s">
        <v>5</v>
      </c>
      <c r="Y93" s="111" t="s">
        <v>5</v>
      </c>
      <c r="Z93" s="111" t="s">
        <v>5</v>
      </c>
      <c r="AA93" s="111" t="s">
        <v>5</v>
      </c>
      <c r="AB93" s="44">
        <v>0</v>
      </c>
      <c r="AC93" s="111" t="s">
        <v>5</v>
      </c>
      <c r="AD93" s="111" t="s">
        <v>5</v>
      </c>
      <c r="AE93" s="111" t="s">
        <v>5</v>
      </c>
      <c r="AF93" s="111" t="s">
        <v>5</v>
      </c>
      <c r="AG93" s="111" t="s">
        <v>5</v>
      </c>
      <c r="AH93" s="111" t="s">
        <v>5</v>
      </c>
      <c r="AI93" s="111" t="s">
        <v>5</v>
      </c>
      <c r="AJ93" s="44">
        <v>0</v>
      </c>
      <c r="AK93" s="111" t="s">
        <v>5</v>
      </c>
      <c r="AL93" s="111" t="s">
        <v>5</v>
      </c>
      <c r="AM93" s="111" t="s">
        <v>5</v>
      </c>
      <c r="AN93" s="111" t="s">
        <v>5</v>
      </c>
      <c r="AO93" s="44">
        <v>109389835</v>
      </c>
      <c r="AP93" s="44">
        <v>11518903</v>
      </c>
      <c r="AQ93" s="44">
        <v>13894649</v>
      </c>
      <c r="AR93" s="44">
        <v>287774587</v>
      </c>
      <c r="AS93" s="44">
        <v>9057895</v>
      </c>
      <c r="AT93" s="44">
        <v>421251371</v>
      </c>
      <c r="AU93" s="44">
        <v>49734607</v>
      </c>
      <c r="AV93" s="44">
        <v>939425688</v>
      </c>
      <c r="AW93" s="44">
        <v>70729039</v>
      </c>
    </row>
    <row r="94" spans="2:49" ht="15">
      <c r="B94" s="165" t="s">
        <v>25</v>
      </c>
      <c r="C94" s="165">
        <v>2716226</v>
      </c>
      <c r="D94" s="165">
        <v>121108338</v>
      </c>
      <c r="E94" s="165">
        <v>26800450</v>
      </c>
      <c r="O94" s="43" t="s">
        <v>25</v>
      </c>
      <c r="P94" s="164">
        <f t="shared" si="1"/>
        <v>2716226</v>
      </c>
      <c r="Q94" s="164">
        <f t="shared" si="3"/>
        <v>121108338</v>
      </c>
      <c r="R94" s="164">
        <f t="shared" si="2"/>
        <v>26800450</v>
      </c>
      <c r="U94" s="43" t="s">
        <v>25</v>
      </c>
      <c r="V94" s="111" t="s">
        <v>5</v>
      </c>
      <c r="W94" s="111" t="s">
        <v>5</v>
      </c>
      <c r="X94" s="111" t="s">
        <v>5</v>
      </c>
      <c r="Y94" s="111" t="s">
        <v>5</v>
      </c>
      <c r="Z94" s="111" t="s">
        <v>5</v>
      </c>
      <c r="AA94" s="111" t="s">
        <v>5</v>
      </c>
      <c r="AB94" s="44">
        <v>0</v>
      </c>
      <c r="AC94" s="111" t="s">
        <v>5</v>
      </c>
      <c r="AD94" s="111" t="s">
        <v>5</v>
      </c>
      <c r="AE94" s="111" t="s">
        <v>5</v>
      </c>
      <c r="AF94" s="111" t="s">
        <v>5</v>
      </c>
      <c r="AG94" s="111" t="s">
        <v>5</v>
      </c>
      <c r="AH94" s="111" t="s">
        <v>5</v>
      </c>
      <c r="AI94" s="111" t="s">
        <v>5</v>
      </c>
      <c r="AJ94" s="44">
        <v>0</v>
      </c>
      <c r="AK94" s="111" t="s">
        <v>5</v>
      </c>
      <c r="AL94" s="111" t="s">
        <v>5</v>
      </c>
      <c r="AM94" s="111" t="s">
        <v>5</v>
      </c>
      <c r="AN94" s="44">
        <v>0</v>
      </c>
      <c r="AO94" s="44">
        <v>0</v>
      </c>
      <c r="AP94" s="44">
        <v>2716226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26800450</v>
      </c>
      <c r="AW94" s="44">
        <v>0</v>
      </c>
    </row>
    <row r="95" spans="2:49" ht="15">
      <c r="B95" s="165" t="s">
        <v>26</v>
      </c>
      <c r="C95" s="165">
        <v>963498570</v>
      </c>
      <c r="D95" s="165">
        <v>121108338</v>
      </c>
      <c r="E95" s="165">
        <v>1167728183</v>
      </c>
      <c r="O95" s="43" t="s">
        <v>26</v>
      </c>
      <c r="P95" s="164">
        <f t="shared" si="1"/>
        <v>963498570</v>
      </c>
      <c r="Q95" s="164">
        <f t="shared" si="3"/>
        <v>121108338</v>
      </c>
      <c r="R95" s="164">
        <f t="shared" si="2"/>
        <v>1167728183</v>
      </c>
      <c r="U95" s="43" t="s">
        <v>26</v>
      </c>
      <c r="V95" s="111" t="s">
        <v>5</v>
      </c>
      <c r="W95" s="111" t="s">
        <v>5</v>
      </c>
      <c r="X95" s="111" t="s">
        <v>5</v>
      </c>
      <c r="Y95" s="111" t="s">
        <v>5</v>
      </c>
      <c r="Z95" s="111" t="s">
        <v>5</v>
      </c>
      <c r="AA95" s="111" t="s">
        <v>5</v>
      </c>
      <c r="AB95" s="44">
        <v>0</v>
      </c>
      <c r="AC95" s="111" t="s">
        <v>5</v>
      </c>
      <c r="AD95" s="111" t="s">
        <v>5</v>
      </c>
      <c r="AE95" s="111" t="s">
        <v>5</v>
      </c>
      <c r="AF95" s="111" t="s">
        <v>5</v>
      </c>
      <c r="AG95" s="111" t="s">
        <v>5</v>
      </c>
      <c r="AH95" s="111" t="s">
        <v>5</v>
      </c>
      <c r="AI95" s="111" t="s">
        <v>5</v>
      </c>
      <c r="AJ95" s="44">
        <v>0</v>
      </c>
      <c r="AK95" s="111" t="s">
        <v>5</v>
      </c>
      <c r="AL95" s="111" t="s">
        <v>5</v>
      </c>
      <c r="AM95" s="111" t="s">
        <v>5</v>
      </c>
      <c r="AN95" s="111" t="s">
        <v>5</v>
      </c>
      <c r="AO95" s="44">
        <v>14108003</v>
      </c>
      <c r="AP95" s="44">
        <v>15191302</v>
      </c>
      <c r="AQ95" s="44">
        <v>934199265</v>
      </c>
      <c r="AR95" s="44">
        <v>0</v>
      </c>
      <c r="AS95" s="44">
        <v>0</v>
      </c>
      <c r="AT95" s="44">
        <v>98382423</v>
      </c>
      <c r="AU95" s="44">
        <v>22725915</v>
      </c>
      <c r="AV95" s="44">
        <v>1158996068</v>
      </c>
      <c r="AW95" s="44">
        <v>8732115</v>
      </c>
    </row>
    <row r="96" spans="2:49" ht="15">
      <c r="B96" s="165" t="s">
        <v>208</v>
      </c>
      <c r="C96" s="165">
        <v>0</v>
      </c>
      <c r="D96" s="165">
        <v>0</v>
      </c>
      <c r="E96" s="165">
        <v>41752082</v>
      </c>
      <c r="O96" s="43" t="s">
        <v>208</v>
      </c>
      <c r="P96" s="164">
        <f t="shared" si="1"/>
        <v>0</v>
      </c>
      <c r="Q96" s="164">
        <f>SUM(AR96:AU96)</f>
        <v>0</v>
      </c>
      <c r="R96" s="164">
        <f t="shared" si="2"/>
        <v>41752082</v>
      </c>
      <c r="U96" s="43" t="s">
        <v>208</v>
      </c>
      <c r="V96" s="111" t="s">
        <v>5</v>
      </c>
      <c r="W96" s="111" t="s">
        <v>5</v>
      </c>
      <c r="X96" s="111" t="s">
        <v>5</v>
      </c>
      <c r="Y96" s="111" t="s">
        <v>5</v>
      </c>
      <c r="Z96" s="111" t="s">
        <v>5</v>
      </c>
      <c r="AA96" s="111" t="s">
        <v>5</v>
      </c>
      <c r="AB96" s="44">
        <v>0</v>
      </c>
      <c r="AC96" s="111" t="s">
        <v>5</v>
      </c>
      <c r="AD96" s="111" t="s">
        <v>5</v>
      </c>
      <c r="AE96" s="111" t="s">
        <v>5</v>
      </c>
      <c r="AF96" s="111" t="s">
        <v>5</v>
      </c>
      <c r="AG96" s="111" t="s">
        <v>5</v>
      </c>
      <c r="AH96" s="111" t="s">
        <v>5</v>
      </c>
      <c r="AI96" s="111" t="s">
        <v>5</v>
      </c>
      <c r="AJ96" s="44">
        <v>0</v>
      </c>
      <c r="AK96" s="111" t="s">
        <v>5</v>
      </c>
      <c r="AL96" s="111" t="s">
        <v>5</v>
      </c>
      <c r="AM96" s="111" t="s">
        <v>5</v>
      </c>
      <c r="AN96" s="44">
        <v>0</v>
      </c>
      <c r="AO96" s="111" t="s">
        <v>5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111" t="s">
        <v>5</v>
      </c>
      <c r="AV96" s="44">
        <v>41752082</v>
      </c>
      <c r="AW96" s="111" t="s">
        <v>5</v>
      </c>
    </row>
    <row r="97" spans="2:49" ht="15">
      <c r="B97" s="165" t="s">
        <v>13</v>
      </c>
      <c r="C97" s="165">
        <v>0</v>
      </c>
      <c r="D97" s="165">
        <v>0</v>
      </c>
      <c r="E97" s="165">
        <v>0</v>
      </c>
      <c r="O97" s="43" t="s">
        <v>13</v>
      </c>
      <c r="P97" s="164">
        <f t="shared" si="1"/>
        <v>0</v>
      </c>
      <c r="Q97" s="164">
        <f>SUM(AR97:AU98)</f>
        <v>0</v>
      </c>
      <c r="R97" s="164">
        <f t="shared" si="2"/>
        <v>0</v>
      </c>
      <c r="U97" s="43" t="s">
        <v>13</v>
      </c>
      <c r="V97" s="111" t="s">
        <v>5</v>
      </c>
      <c r="W97" s="111" t="s">
        <v>5</v>
      </c>
      <c r="X97" s="111" t="s">
        <v>5</v>
      </c>
      <c r="Y97" s="111" t="s">
        <v>5</v>
      </c>
      <c r="Z97" s="111" t="s">
        <v>5</v>
      </c>
      <c r="AA97" s="111" t="s">
        <v>5</v>
      </c>
      <c r="AB97" s="44">
        <v>0</v>
      </c>
      <c r="AC97" s="111" t="s">
        <v>5</v>
      </c>
      <c r="AD97" s="111" t="s">
        <v>5</v>
      </c>
      <c r="AE97" s="111" t="s">
        <v>5</v>
      </c>
      <c r="AF97" s="111" t="s">
        <v>5</v>
      </c>
      <c r="AG97" s="111" t="s">
        <v>5</v>
      </c>
      <c r="AH97" s="111" t="s">
        <v>5</v>
      </c>
      <c r="AI97" s="111" t="s">
        <v>5</v>
      </c>
      <c r="AJ97" s="44">
        <v>0</v>
      </c>
      <c r="AK97" s="111" t="s">
        <v>5</v>
      </c>
      <c r="AL97" s="111" t="s">
        <v>5</v>
      </c>
      <c r="AM97" s="111" t="s">
        <v>5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</row>
    <row r="98" spans="2:49" ht="15">
      <c r="B98" s="165" t="s">
        <v>38</v>
      </c>
      <c r="C98" s="165">
        <v>0</v>
      </c>
      <c r="D98" s="165">
        <v>0</v>
      </c>
      <c r="E98" s="165">
        <v>0</v>
      </c>
      <c r="O98" s="43" t="s">
        <v>38</v>
      </c>
      <c r="P98" s="164">
        <f t="shared" si="1"/>
        <v>0</v>
      </c>
      <c r="Q98" s="164">
        <f>SUM(AR98:AU98)</f>
        <v>0</v>
      </c>
      <c r="R98" s="164">
        <f t="shared" si="2"/>
        <v>0</v>
      </c>
      <c r="U98" s="43" t="s">
        <v>38</v>
      </c>
      <c r="V98" s="111" t="s">
        <v>5</v>
      </c>
      <c r="W98" s="111" t="s">
        <v>5</v>
      </c>
      <c r="X98" s="111" t="s">
        <v>5</v>
      </c>
      <c r="Y98" s="111" t="s">
        <v>5</v>
      </c>
      <c r="Z98" s="111" t="s">
        <v>5</v>
      </c>
      <c r="AA98" s="111" t="s">
        <v>5</v>
      </c>
      <c r="AB98" s="111" t="s">
        <v>5</v>
      </c>
      <c r="AC98" s="111" t="s">
        <v>5</v>
      </c>
      <c r="AD98" s="111" t="s">
        <v>5</v>
      </c>
      <c r="AE98" s="111" t="s">
        <v>5</v>
      </c>
      <c r="AF98" s="111" t="s">
        <v>5</v>
      </c>
      <c r="AG98" s="111" t="s">
        <v>5</v>
      </c>
      <c r="AH98" s="111" t="s">
        <v>5</v>
      </c>
      <c r="AI98" s="111" t="s">
        <v>5</v>
      </c>
      <c r="AJ98" s="111" t="s">
        <v>5</v>
      </c>
      <c r="AK98" s="111" t="s">
        <v>5</v>
      </c>
      <c r="AL98" s="111" t="s">
        <v>5</v>
      </c>
      <c r="AM98" s="111" t="s">
        <v>5</v>
      </c>
      <c r="AN98" s="111" t="s">
        <v>5</v>
      </c>
      <c r="AO98" s="111" t="s">
        <v>5</v>
      </c>
      <c r="AP98" s="111" t="s">
        <v>5</v>
      </c>
      <c r="AQ98" s="111" t="s">
        <v>5</v>
      </c>
      <c r="AR98" s="111" t="s">
        <v>5</v>
      </c>
      <c r="AS98" s="111" t="s">
        <v>5</v>
      </c>
      <c r="AT98" s="111" t="s">
        <v>5</v>
      </c>
      <c r="AU98" s="111" t="s">
        <v>5</v>
      </c>
      <c r="AV98" s="111" t="s">
        <v>5</v>
      </c>
      <c r="AW98" s="111" t="s">
        <v>5</v>
      </c>
    </row>
    <row r="100" spans="3:13" ht="15">
      <c r="C100" s="268">
        <v>2004</v>
      </c>
      <c r="D100" s="268"/>
      <c r="E100" s="268"/>
      <c r="F100" s="168"/>
      <c r="G100" s="168"/>
      <c r="H100" s="168"/>
      <c r="I100" s="168"/>
      <c r="J100" s="168"/>
      <c r="K100" s="168"/>
      <c r="L100" s="168"/>
      <c r="M100" s="168"/>
    </row>
    <row r="101" spans="2:49" ht="15">
      <c r="B101" s="167"/>
      <c r="C101" s="167" t="s">
        <v>189</v>
      </c>
      <c r="D101" s="167" t="s">
        <v>188</v>
      </c>
      <c r="E101" s="167" t="s">
        <v>184</v>
      </c>
      <c r="F101" s="167"/>
      <c r="G101" s="167"/>
      <c r="H101" s="167"/>
      <c r="I101" s="167"/>
      <c r="J101" s="167"/>
      <c r="K101" s="167"/>
      <c r="L101" s="167"/>
      <c r="M101" s="167"/>
      <c r="P101" s="166" t="s">
        <v>189</v>
      </c>
      <c r="Q101" s="166" t="s">
        <v>188</v>
      </c>
      <c r="R101" s="166" t="s">
        <v>184</v>
      </c>
      <c r="U101" s="43" t="s">
        <v>239</v>
      </c>
      <c r="V101" s="43" t="s">
        <v>238</v>
      </c>
      <c r="W101" s="43" t="s">
        <v>237</v>
      </c>
      <c r="X101" s="43" t="s">
        <v>236</v>
      </c>
      <c r="Y101" s="43" t="s">
        <v>235</v>
      </c>
      <c r="Z101" s="43" t="s">
        <v>234</v>
      </c>
      <c r="AA101" s="43" t="s">
        <v>233</v>
      </c>
      <c r="AB101" s="43" t="s">
        <v>232</v>
      </c>
      <c r="AC101" s="43" t="s">
        <v>231</v>
      </c>
      <c r="AD101" s="43" t="s">
        <v>230</v>
      </c>
      <c r="AE101" s="43" t="s">
        <v>229</v>
      </c>
      <c r="AF101" s="43" t="s">
        <v>228</v>
      </c>
      <c r="AG101" s="43" t="s">
        <v>227</v>
      </c>
      <c r="AH101" s="43" t="s">
        <v>226</v>
      </c>
      <c r="AI101" s="43" t="s">
        <v>225</v>
      </c>
      <c r="AJ101" s="43" t="s">
        <v>224</v>
      </c>
      <c r="AK101" s="43" t="s">
        <v>223</v>
      </c>
      <c r="AL101" s="43" t="s">
        <v>222</v>
      </c>
      <c r="AM101" s="43" t="s">
        <v>221</v>
      </c>
      <c r="AN101" s="43" t="s">
        <v>220</v>
      </c>
      <c r="AO101" s="43" t="s">
        <v>219</v>
      </c>
      <c r="AP101" s="43" t="s">
        <v>218</v>
      </c>
      <c r="AQ101" s="43" t="s">
        <v>217</v>
      </c>
      <c r="AR101" s="43" t="s">
        <v>216</v>
      </c>
      <c r="AS101" s="43" t="s">
        <v>215</v>
      </c>
      <c r="AT101" s="43" t="s">
        <v>214</v>
      </c>
      <c r="AU101" s="43" t="s">
        <v>213</v>
      </c>
      <c r="AV101" s="43" t="s">
        <v>212</v>
      </c>
      <c r="AW101" s="43" t="s">
        <v>211</v>
      </c>
    </row>
    <row r="102" spans="2:49" ht="15">
      <c r="B102" s="165" t="s">
        <v>210</v>
      </c>
      <c r="C102" s="165">
        <v>2011204712</v>
      </c>
      <c r="D102" s="165">
        <v>5584857100</v>
      </c>
      <c r="E102" s="165">
        <v>5091714788</v>
      </c>
      <c r="O102" s="43" t="s">
        <v>210</v>
      </c>
      <c r="P102" s="164">
        <f aca="true" t="shared" si="4" ref="P102:P129">SUM(V102:AQ102)</f>
        <v>2011204712</v>
      </c>
      <c r="Q102" s="164">
        <f>SUM(AR102:AU128)</f>
        <v>16302101739</v>
      </c>
      <c r="R102" s="164">
        <f aca="true" t="shared" si="5" ref="R102:R129">SUM(AV102:AW102)</f>
        <v>5091714788</v>
      </c>
      <c r="U102" s="43" t="s">
        <v>210</v>
      </c>
      <c r="V102" s="111" t="s">
        <v>5</v>
      </c>
      <c r="W102" s="111" t="s">
        <v>5</v>
      </c>
      <c r="X102" s="111" t="s">
        <v>5</v>
      </c>
      <c r="Y102" s="111" t="s">
        <v>5</v>
      </c>
      <c r="Z102" s="111" t="s">
        <v>5</v>
      </c>
      <c r="AA102" s="111" t="s">
        <v>5</v>
      </c>
      <c r="AB102" s="44">
        <v>80500000</v>
      </c>
      <c r="AC102" s="111" t="s">
        <v>5</v>
      </c>
      <c r="AD102" s="111" t="s">
        <v>5</v>
      </c>
      <c r="AE102" s="111" t="s">
        <v>5</v>
      </c>
      <c r="AF102" s="111" t="s">
        <v>5</v>
      </c>
      <c r="AG102" s="111" t="s">
        <v>5</v>
      </c>
      <c r="AH102" s="111" t="s">
        <v>5</v>
      </c>
      <c r="AI102" s="111" t="s">
        <v>5</v>
      </c>
      <c r="AJ102" s="44">
        <v>229999755</v>
      </c>
      <c r="AK102" s="111" t="s">
        <v>5</v>
      </c>
      <c r="AL102" s="111" t="s">
        <v>5</v>
      </c>
      <c r="AM102" s="111" t="s">
        <v>5</v>
      </c>
      <c r="AN102" s="44">
        <v>420211153</v>
      </c>
      <c r="AO102" s="44">
        <v>267880936</v>
      </c>
      <c r="AP102" s="44">
        <v>550000000</v>
      </c>
      <c r="AQ102" s="44">
        <v>462612868</v>
      </c>
      <c r="AR102" s="44">
        <v>1856836381</v>
      </c>
      <c r="AS102" s="44">
        <v>166667907</v>
      </c>
      <c r="AT102" s="44">
        <v>2840151819</v>
      </c>
      <c r="AU102" s="44">
        <v>721200993</v>
      </c>
      <c r="AV102" s="44">
        <v>4247997017</v>
      </c>
      <c r="AW102" s="44">
        <v>843717771</v>
      </c>
    </row>
    <row r="103" spans="2:49" ht="15">
      <c r="B103" s="165" t="s">
        <v>209</v>
      </c>
      <c r="C103" s="165">
        <v>2013504326</v>
      </c>
      <c r="D103" s="165">
        <v>5595454593</v>
      </c>
      <c r="E103" s="165">
        <v>5165058297</v>
      </c>
      <c r="O103" s="43" t="s">
        <v>209</v>
      </c>
      <c r="P103" s="164">
        <f t="shared" si="4"/>
        <v>2013504326</v>
      </c>
      <c r="Q103" s="164">
        <f>SUM(AR103:AU130)</f>
        <v>10717244639</v>
      </c>
      <c r="R103" s="164">
        <f t="shared" si="5"/>
        <v>5165058297</v>
      </c>
      <c r="U103" s="43" t="s">
        <v>209</v>
      </c>
      <c r="V103" s="111" t="s">
        <v>5</v>
      </c>
      <c r="W103" s="111" t="s">
        <v>5</v>
      </c>
      <c r="X103" s="111" t="s">
        <v>5</v>
      </c>
      <c r="Y103" s="111" t="s">
        <v>5</v>
      </c>
      <c r="Z103" s="111" t="s">
        <v>5</v>
      </c>
      <c r="AA103" s="111" t="s">
        <v>5</v>
      </c>
      <c r="AB103" s="44">
        <v>80500000</v>
      </c>
      <c r="AC103" s="111" t="s">
        <v>5</v>
      </c>
      <c r="AD103" s="111" t="s">
        <v>5</v>
      </c>
      <c r="AE103" s="111" t="s">
        <v>5</v>
      </c>
      <c r="AF103" s="111" t="s">
        <v>5</v>
      </c>
      <c r="AG103" s="111" t="s">
        <v>5</v>
      </c>
      <c r="AH103" s="111" t="s">
        <v>5</v>
      </c>
      <c r="AI103" s="111" t="s">
        <v>5</v>
      </c>
      <c r="AJ103" s="44">
        <v>229999755</v>
      </c>
      <c r="AK103" s="111" t="s">
        <v>5</v>
      </c>
      <c r="AL103" s="111" t="s">
        <v>5</v>
      </c>
      <c r="AM103" s="111" t="s">
        <v>5</v>
      </c>
      <c r="AN103" s="44">
        <v>420211153</v>
      </c>
      <c r="AO103" s="44">
        <v>267880936</v>
      </c>
      <c r="AP103" s="44">
        <v>550882435</v>
      </c>
      <c r="AQ103" s="44">
        <v>464030047</v>
      </c>
      <c r="AR103" s="44">
        <v>1862611034</v>
      </c>
      <c r="AS103" s="44">
        <v>167308053</v>
      </c>
      <c r="AT103" s="44">
        <v>2843487835</v>
      </c>
      <c r="AU103" s="44">
        <v>722047671</v>
      </c>
      <c r="AV103" s="44">
        <v>4314372171</v>
      </c>
      <c r="AW103" s="44">
        <v>850686126</v>
      </c>
    </row>
    <row r="104" spans="2:49" ht="15">
      <c r="B104" s="165" t="s">
        <v>2</v>
      </c>
      <c r="C104" s="165">
        <v>0</v>
      </c>
      <c r="D104" s="165">
        <v>94200</v>
      </c>
      <c r="E104" s="165">
        <v>0</v>
      </c>
      <c r="O104" s="43" t="s">
        <v>2</v>
      </c>
      <c r="P104" s="164">
        <f t="shared" si="4"/>
        <v>0</v>
      </c>
      <c r="Q104" s="164">
        <f aca="true" t="shared" si="6" ref="Q104:Q126">SUM(AR104:AU105)</f>
        <v>94200</v>
      </c>
      <c r="R104" s="164">
        <f t="shared" si="5"/>
        <v>0</v>
      </c>
      <c r="U104" s="43" t="s">
        <v>2</v>
      </c>
      <c r="V104" s="111" t="s">
        <v>5</v>
      </c>
      <c r="W104" s="111" t="s">
        <v>5</v>
      </c>
      <c r="X104" s="111" t="s">
        <v>5</v>
      </c>
      <c r="Y104" s="111" t="s">
        <v>5</v>
      </c>
      <c r="Z104" s="111" t="s">
        <v>5</v>
      </c>
      <c r="AA104" s="111" t="s">
        <v>5</v>
      </c>
      <c r="AB104" s="44">
        <v>0</v>
      </c>
      <c r="AC104" s="111" t="s">
        <v>5</v>
      </c>
      <c r="AD104" s="111" t="s">
        <v>5</v>
      </c>
      <c r="AE104" s="111" t="s">
        <v>5</v>
      </c>
      <c r="AF104" s="111" t="s">
        <v>5</v>
      </c>
      <c r="AG104" s="111" t="s">
        <v>5</v>
      </c>
      <c r="AH104" s="111" t="s">
        <v>5</v>
      </c>
      <c r="AI104" s="111" t="s">
        <v>5</v>
      </c>
      <c r="AJ104" s="44">
        <v>0</v>
      </c>
      <c r="AK104" s="111" t="s">
        <v>5</v>
      </c>
      <c r="AL104" s="111" t="s">
        <v>5</v>
      </c>
      <c r="AM104" s="111" t="s">
        <v>5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111" t="s">
        <v>5</v>
      </c>
      <c r="AW104" s="111" t="s">
        <v>5</v>
      </c>
    </row>
    <row r="105" spans="2:49" ht="15">
      <c r="B105" s="165" t="s">
        <v>3</v>
      </c>
      <c r="C105" s="165">
        <v>0</v>
      </c>
      <c r="D105" s="165">
        <v>26927356</v>
      </c>
      <c r="E105" s="165">
        <v>73268315</v>
      </c>
      <c r="O105" s="43" t="s">
        <v>3</v>
      </c>
      <c r="P105" s="164">
        <f t="shared" si="4"/>
        <v>0</v>
      </c>
      <c r="Q105" s="164">
        <f t="shared" si="6"/>
        <v>26927356</v>
      </c>
      <c r="R105" s="164">
        <f t="shared" si="5"/>
        <v>73268315</v>
      </c>
      <c r="U105" s="43" t="s">
        <v>3</v>
      </c>
      <c r="V105" s="111" t="s">
        <v>5</v>
      </c>
      <c r="W105" s="111" t="s">
        <v>5</v>
      </c>
      <c r="X105" s="111" t="s">
        <v>5</v>
      </c>
      <c r="Y105" s="111" t="s">
        <v>5</v>
      </c>
      <c r="Z105" s="111" t="s">
        <v>5</v>
      </c>
      <c r="AA105" s="111" t="s">
        <v>5</v>
      </c>
      <c r="AB105" s="44">
        <v>0</v>
      </c>
      <c r="AC105" s="111" t="s">
        <v>5</v>
      </c>
      <c r="AD105" s="111" t="s">
        <v>5</v>
      </c>
      <c r="AE105" s="111" t="s">
        <v>5</v>
      </c>
      <c r="AF105" s="111" t="s">
        <v>5</v>
      </c>
      <c r="AG105" s="111" t="s">
        <v>5</v>
      </c>
      <c r="AH105" s="111" t="s">
        <v>5</v>
      </c>
      <c r="AI105" s="111" t="s">
        <v>5</v>
      </c>
      <c r="AJ105" s="44">
        <v>0</v>
      </c>
      <c r="AK105" s="111" t="s">
        <v>5</v>
      </c>
      <c r="AL105" s="111" t="s">
        <v>5</v>
      </c>
      <c r="AM105" s="111" t="s">
        <v>5</v>
      </c>
      <c r="AN105" s="44">
        <v>0</v>
      </c>
      <c r="AO105" s="44">
        <v>0</v>
      </c>
      <c r="AP105" s="111" t="s">
        <v>5</v>
      </c>
      <c r="AQ105" s="111" t="s">
        <v>5</v>
      </c>
      <c r="AR105" s="44">
        <v>0</v>
      </c>
      <c r="AS105" s="44">
        <v>0</v>
      </c>
      <c r="AT105" s="44">
        <v>4096</v>
      </c>
      <c r="AU105" s="44">
        <v>90104</v>
      </c>
      <c r="AV105" s="44">
        <v>73168996</v>
      </c>
      <c r="AW105" s="44">
        <v>99319</v>
      </c>
    </row>
    <row r="106" spans="2:49" ht="15">
      <c r="B106" s="165" t="s">
        <v>4</v>
      </c>
      <c r="C106" s="165">
        <v>89719889</v>
      </c>
      <c r="D106" s="165">
        <v>373753156</v>
      </c>
      <c r="E106" s="165">
        <v>0</v>
      </c>
      <c r="O106" s="43" t="s">
        <v>4</v>
      </c>
      <c r="P106" s="164">
        <f t="shared" si="4"/>
        <v>89719889</v>
      </c>
      <c r="Q106" s="164">
        <f t="shared" si="6"/>
        <v>373753156</v>
      </c>
      <c r="R106" s="164">
        <f t="shared" si="5"/>
        <v>0</v>
      </c>
      <c r="U106" s="43" t="s">
        <v>4</v>
      </c>
      <c r="V106" s="111" t="s">
        <v>5</v>
      </c>
      <c r="W106" s="111" t="s">
        <v>5</v>
      </c>
      <c r="X106" s="111" t="s">
        <v>5</v>
      </c>
      <c r="Y106" s="111" t="s">
        <v>5</v>
      </c>
      <c r="Z106" s="111" t="s">
        <v>5</v>
      </c>
      <c r="AA106" s="111" t="s">
        <v>5</v>
      </c>
      <c r="AB106" s="44">
        <v>0</v>
      </c>
      <c r="AC106" s="111" t="s">
        <v>5</v>
      </c>
      <c r="AD106" s="111" t="s">
        <v>5</v>
      </c>
      <c r="AE106" s="111" t="s">
        <v>5</v>
      </c>
      <c r="AF106" s="111" t="s">
        <v>5</v>
      </c>
      <c r="AG106" s="111" t="s">
        <v>5</v>
      </c>
      <c r="AH106" s="111" t="s">
        <v>5</v>
      </c>
      <c r="AI106" s="111" t="s">
        <v>5</v>
      </c>
      <c r="AJ106" s="44">
        <v>0</v>
      </c>
      <c r="AK106" s="111" t="s">
        <v>5</v>
      </c>
      <c r="AL106" s="111" t="s">
        <v>5</v>
      </c>
      <c r="AM106" s="111" t="s">
        <v>5</v>
      </c>
      <c r="AN106" s="44">
        <v>51082676</v>
      </c>
      <c r="AO106" s="44">
        <v>38637213</v>
      </c>
      <c r="AP106" s="44">
        <v>0</v>
      </c>
      <c r="AQ106" s="44">
        <v>0</v>
      </c>
      <c r="AR106" s="44">
        <v>23348835</v>
      </c>
      <c r="AS106" s="44">
        <v>0</v>
      </c>
      <c r="AT106" s="44">
        <v>3098832</v>
      </c>
      <c r="AU106" s="44">
        <v>385489</v>
      </c>
      <c r="AV106" s="44">
        <v>0</v>
      </c>
      <c r="AW106" s="44">
        <v>0</v>
      </c>
    </row>
    <row r="107" spans="2:49" ht="15">
      <c r="B107" s="165" t="s">
        <v>27</v>
      </c>
      <c r="C107" s="165">
        <v>9730000</v>
      </c>
      <c r="D107" s="165">
        <v>352382976</v>
      </c>
      <c r="E107" s="165">
        <v>534313000</v>
      </c>
      <c r="O107" s="43" t="s">
        <v>27</v>
      </c>
      <c r="P107" s="164">
        <f t="shared" si="4"/>
        <v>9730000</v>
      </c>
      <c r="Q107" s="164">
        <f t="shared" si="6"/>
        <v>352382976</v>
      </c>
      <c r="R107" s="164">
        <f t="shared" si="5"/>
        <v>534313000</v>
      </c>
      <c r="U107" s="43" t="s">
        <v>27</v>
      </c>
      <c r="V107" s="111" t="s">
        <v>5</v>
      </c>
      <c r="W107" s="111" t="s">
        <v>5</v>
      </c>
      <c r="X107" s="111" t="s">
        <v>5</v>
      </c>
      <c r="Y107" s="111" t="s">
        <v>5</v>
      </c>
      <c r="Z107" s="111" t="s">
        <v>5</v>
      </c>
      <c r="AA107" s="111" t="s">
        <v>5</v>
      </c>
      <c r="AB107" s="111" t="s">
        <v>5</v>
      </c>
      <c r="AC107" s="111" t="s">
        <v>5</v>
      </c>
      <c r="AD107" s="111" t="s">
        <v>5</v>
      </c>
      <c r="AE107" s="111" t="s">
        <v>5</v>
      </c>
      <c r="AF107" s="111" t="s">
        <v>5</v>
      </c>
      <c r="AG107" s="111" t="s">
        <v>5</v>
      </c>
      <c r="AH107" s="111" t="s">
        <v>5</v>
      </c>
      <c r="AI107" s="111" t="s">
        <v>5</v>
      </c>
      <c r="AJ107" s="111" t="s">
        <v>5</v>
      </c>
      <c r="AK107" s="111" t="s">
        <v>5</v>
      </c>
      <c r="AL107" s="111" t="s">
        <v>5</v>
      </c>
      <c r="AM107" s="111" t="s">
        <v>5</v>
      </c>
      <c r="AN107" s="111" t="s">
        <v>5</v>
      </c>
      <c r="AO107" s="111" t="s">
        <v>5</v>
      </c>
      <c r="AP107" s="44">
        <v>9730000</v>
      </c>
      <c r="AQ107" s="111" t="s">
        <v>5</v>
      </c>
      <c r="AR107" s="44">
        <v>0</v>
      </c>
      <c r="AS107" s="44">
        <v>0</v>
      </c>
      <c r="AT107" s="44">
        <v>210090000</v>
      </c>
      <c r="AU107" s="44">
        <v>136830000</v>
      </c>
      <c r="AV107" s="44">
        <v>495998000</v>
      </c>
      <c r="AW107" s="44">
        <v>38315000</v>
      </c>
    </row>
    <row r="108" spans="2:49" ht="15">
      <c r="B108" s="165" t="s">
        <v>6</v>
      </c>
      <c r="C108" s="165">
        <v>0</v>
      </c>
      <c r="D108" s="165">
        <v>5462976</v>
      </c>
      <c r="E108" s="165">
        <v>45991717</v>
      </c>
      <c r="O108" s="43" t="s">
        <v>6</v>
      </c>
      <c r="P108" s="164">
        <f t="shared" si="4"/>
        <v>0</v>
      </c>
      <c r="Q108" s="164">
        <f t="shared" si="6"/>
        <v>5462976</v>
      </c>
      <c r="R108" s="164">
        <f t="shared" si="5"/>
        <v>45991717</v>
      </c>
      <c r="U108" s="43" t="s">
        <v>6</v>
      </c>
      <c r="V108" s="111" t="s">
        <v>5</v>
      </c>
      <c r="W108" s="111" t="s">
        <v>5</v>
      </c>
      <c r="X108" s="111" t="s">
        <v>5</v>
      </c>
      <c r="Y108" s="111" t="s">
        <v>5</v>
      </c>
      <c r="Z108" s="111" t="s">
        <v>5</v>
      </c>
      <c r="AA108" s="111" t="s">
        <v>5</v>
      </c>
      <c r="AB108" s="44">
        <v>0</v>
      </c>
      <c r="AC108" s="111" t="s">
        <v>5</v>
      </c>
      <c r="AD108" s="111" t="s">
        <v>5</v>
      </c>
      <c r="AE108" s="111" t="s">
        <v>5</v>
      </c>
      <c r="AF108" s="111" t="s">
        <v>5</v>
      </c>
      <c r="AG108" s="111" t="s">
        <v>5</v>
      </c>
      <c r="AH108" s="111" t="s">
        <v>5</v>
      </c>
      <c r="AI108" s="111" t="s">
        <v>5</v>
      </c>
      <c r="AJ108" s="44">
        <v>0</v>
      </c>
      <c r="AK108" s="111" t="s">
        <v>5</v>
      </c>
      <c r="AL108" s="111" t="s">
        <v>5</v>
      </c>
      <c r="AM108" s="111" t="s">
        <v>5</v>
      </c>
      <c r="AN108" s="44">
        <v>0</v>
      </c>
      <c r="AO108" s="111" t="s">
        <v>5</v>
      </c>
      <c r="AP108" s="111" t="s">
        <v>5</v>
      </c>
      <c r="AQ108" s="44">
        <v>0</v>
      </c>
      <c r="AR108" s="44">
        <v>4940882</v>
      </c>
      <c r="AS108" s="44">
        <v>0</v>
      </c>
      <c r="AT108" s="44">
        <v>0</v>
      </c>
      <c r="AU108" s="44">
        <v>522094</v>
      </c>
      <c r="AV108" s="44">
        <v>45991717</v>
      </c>
      <c r="AW108" s="111" t="s">
        <v>5</v>
      </c>
    </row>
    <row r="109" spans="2:49" ht="15">
      <c r="B109" s="165" t="s">
        <v>7</v>
      </c>
      <c r="C109" s="165">
        <v>0</v>
      </c>
      <c r="D109" s="165">
        <v>0</v>
      </c>
      <c r="E109" s="165">
        <v>10175000</v>
      </c>
      <c r="O109" s="43" t="s">
        <v>7</v>
      </c>
      <c r="P109" s="164">
        <f t="shared" si="4"/>
        <v>0</v>
      </c>
      <c r="Q109" s="164">
        <f t="shared" si="6"/>
        <v>0</v>
      </c>
      <c r="R109" s="164">
        <f t="shared" si="5"/>
        <v>10175000</v>
      </c>
      <c r="U109" s="43" t="s">
        <v>7</v>
      </c>
      <c r="V109" s="111" t="s">
        <v>5</v>
      </c>
      <c r="W109" s="111" t="s">
        <v>5</v>
      </c>
      <c r="X109" s="111" t="s">
        <v>5</v>
      </c>
      <c r="Y109" s="111" t="s">
        <v>5</v>
      </c>
      <c r="Z109" s="111" t="s">
        <v>5</v>
      </c>
      <c r="AA109" s="111" t="s">
        <v>5</v>
      </c>
      <c r="AB109" s="44">
        <v>0</v>
      </c>
      <c r="AC109" s="111" t="s">
        <v>5</v>
      </c>
      <c r="AD109" s="111" t="s">
        <v>5</v>
      </c>
      <c r="AE109" s="111" t="s">
        <v>5</v>
      </c>
      <c r="AF109" s="111" t="s">
        <v>5</v>
      </c>
      <c r="AG109" s="111" t="s">
        <v>5</v>
      </c>
      <c r="AH109" s="111" t="s">
        <v>5</v>
      </c>
      <c r="AI109" s="111" t="s">
        <v>5</v>
      </c>
      <c r="AJ109" s="44">
        <v>0</v>
      </c>
      <c r="AK109" s="111" t="s">
        <v>5</v>
      </c>
      <c r="AL109" s="111" t="s">
        <v>5</v>
      </c>
      <c r="AM109" s="111" t="s">
        <v>5</v>
      </c>
      <c r="AN109" s="44">
        <v>0</v>
      </c>
      <c r="AO109" s="111" t="s">
        <v>5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8149000</v>
      </c>
      <c r="AW109" s="44">
        <v>2026000</v>
      </c>
    </row>
    <row r="110" spans="2:49" ht="15">
      <c r="B110" s="165" t="s">
        <v>8</v>
      </c>
      <c r="C110" s="165">
        <v>0</v>
      </c>
      <c r="D110" s="165">
        <v>154393546</v>
      </c>
      <c r="E110" s="165">
        <v>215186905</v>
      </c>
      <c r="O110" s="43" t="s">
        <v>8</v>
      </c>
      <c r="P110" s="164">
        <f t="shared" si="4"/>
        <v>0</v>
      </c>
      <c r="Q110" s="164">
        <f t="shared" si="6"/>
        <v>154393546</v>
      </c>
      <c r="R110" s="164">
        <f t="shared" si="5"/>
        <v>215186905</v>
      </c>
      <c r="U110" s="43" t="s">
        <v>8</v>
      </c>
      <c r="V110" s="111" t="s">
        <v>5</v>
      </c>
      <c r="W110" s="111" t="s">
        <v>5</v>
      </c>
      <c r="X110" s="111" t="s">
        <v>5</v>
      </c>
      <c r="Y110" s="111" t="s">
        <v>5</v>
      </c>
      <c r="Z110" s="111" t="s">
        <v>5</v>
      </c>
      <c r="AA110" s="111" t="s">
        <v>5</v>
      </c>
      <c r="AB110" s="44">
        <v>0</v>
      </c>
      <c r="AC110" s="111" t="s">
        <v>5</v>
      </c>
      <c r="AD110" s="111" t="s">
        <v>5</v>
      </c>
      <c r="AE110" s="111" t="s">
        <v>5</v>
      </c>
      <c r="AF110" s="111" t="s">
        <v>5</v>
      </c>
      <c r="AG110" s="111" t="s">
        <v>5</v>
      </c>
      <c r="AH110" s="111" t="s">
        <v>5</v>
      </c>
      <c r="AI110" s="111" t="s">
        <v>5</v>
      </c>
      <c r="AJ110" s="44">
        <v>0</v>
      </c>
      <c r="AK110" s="111" t="s">
        <v>5</v>
      </c>
      <c r="AL110" s="111" t="s">
        <v>5</v>
      </c>
      <c r="AM110" s="111" t="s">
        <v>5</v>
      </c>
      <c r="AN110" s="44">
        <v>0</v>
      </c>
      <c r="AO110" s="111" t="s">
        <v>5</v>
      </c>
      <c r="AP110" s="111" t="s">
        <v>5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182037054</v>
      </c>
      <c r="AW110" s="44">
        <v>33149851</v>
      </c>
    </row>
    <row r="111" spans="2:49" ht="15">
      <c r="B111" s="165" t="s">
        <v>9</v>
      </c>
      <c r="C111" s="165">
        <v>78636531</v>
      </c>
      <c r="D111" s="165">
        <v>1096327826</v>
      </c>
      <c r="E111" s="165">
        <v>706996258</v>
      </c>
      <c r="O111" s="43" t="s">
        <v>9</v>
      </c>
      <c r="P111" s="164">
        <f t="shared" si="4"/>
        <v>78636531</v>
      </c>
      <c r="Q111" s="164">
        <f t="shared" si="6"/>
        <v>1096327826</v>
      </c>
      <c r="R111" s="164">
        <f t="shared" si="5"/>
        <v>706996258</v>
      </c>
      <c r="U111" s="43" t="s">
        <v>9</v>
      </c>
      <c r="V111" s="111" t="s">
        <v>5</v>
      </c>
      <c r="W111" s="111" t="s">
        <v>5</v>
      </c>
      <c r="X111" s="111" t="s">
        <v>5</v>
      </c>
      <c r="Y111" s="111" t="s">
        <v>5</v>
      </c>
      <c r="Z111" s="111" t="s">
        <v>5</v>
      </c>
      <c r="AA111" s="111" t="s">
        <v>5</v>
      </c>
      <c r="AB111" s="44">
        <v>0</v>
      </c>
      <c r="AC111" s="111" t="s">
        <v>5</v>
      </c>
      <c r="AD111" s="111" t="s">
        <v>5</v>
      </c>
      <c r="AE111" s="111" t="s">
        <v>5</v>
      </c>
      <c r="AF111" s="111" t="s">
        <v>5</v>
      </c>
      <c r="AG111" s="111" t="s">
        <v>5</v>
      </c>
      <c r="AH111" s="111" t="s">
        <v>5</v>
      </c>
      <c r="AI111" s="111" t="s">
        <v>5</v>
      </c>
      <c r="AJ111" s="44">
        <v>0</v>
      </c>
      <c r="AK111" s="111" t="s">
        <v>5</v>
      </c>
      <c r="AL111" s="111" t="s">
        <v>5</v>
      </c>
      <c r="AM111" s="111" t="s">
        <v>5</v>
      </c>
      <c r="AN111" s="111" t="s">
        <v>5</v>
      </c>
      <c r="AO111" s="44">
        <v>18223281</v>
      </c>
      <c r="AP111" s="44">
        <v>1804006</v>
      </c>
      <c r="AQ111" s="44">
        <v>58609244</v>
      </c>
      <c r="AR111" s="44">
        <v>12803948</v>
      </c>
      <c r="AS111" s="111" t="s">
        <v>5</v>
      </c>
      <c r="AT111" s="44">
        <v>135699213</v>
      </c>
      <c r="AU111" s="44">
        <v>5890385</v>
      </c>
      <c r="AV111" s="44">
        <v>578161194</v>
      </c>
      <c r="AW111" s="44">
        <v>128835064</v>
      </c>
    </row>
    <row r="112" spans="2:49" ht="15">
      <c r="B112" s="165" t="s">
        <v>10</v>
      </c>
      <c r="C112" s="165">
        <v>67652000</v>
      </c>
      <c r="D112" s="165">
        <v>952531774</v>
      </c>
      <c r="E112" s="165">
        <v>278159322</v>
      </c>
      <c r="O112" s="43" t="s">
        <v>10</v>
      </c>
      <c r="P112" s="164">
        <f t="shared" si="4"/>
        <v>67652000</v>
      </c>
      <c r="Q112" s="164">
        <f t="shared" si="6"/>
        <v>952531774</v>
      </c>
      <c r="R112" s="164">
        <f t="shared" si="5"/>
        <v>278159322</v>
      </c>
      <c r="U112" s="43" t="s">
        <v>10</v>
      </c>
      <c r="V112" s="111" t="s">
        <v>5</v>
      </c>
      <c r="W112" s="111" t="s">
        <v>5</v>
      </c>
      <c r="X112" s="111" t="s">
        <v>5</v>
      </c>
      <c r="Y112" s="111" t="s">
        <v>5</v>
      </c>
      <c r="Z112" s="111" t="s">
        <v>5</v>
      </c>
      <c r="AA112" s="111" t="s">
        <v>5</v>
      </c>
      <c r="AB112" s="44">
        <v>0</v>
      </c>
      <c r="AC112" s="111" t="s">
        <v>5</v>
      </c>
      <c r="AD112" s="111" t="s">
        <v>5</v>
      </c>
      <c r="AE112" s="111" t="s">
        <v>5</v>
      </c>
      <c r="AF112" s="111" t="s">
        <v>5</v>
      </c>
      <c r="AG112" s="111" t="s">
        <v>5</v>
      </c>
      <c r="AH112" s="111" t="s">
        <v>5</v>
      </c>
      <c r="AI112" s="111" t="s">
        <v>5</v>
      </c>
      <c r="AJ112" s="44">
        <v>0</v>
      </c>
      <c r="AK112" s="111" t="s">
        <v>5</v>
      </c>
      <c r="AL112" s="111" t="s">
        <v>5</v>
      </c>
      <c r="AM112" s="111" t="s">
        <v>5</v>
      </c>
      <c r="AN112" s="44">
        <v>0</v>
      </c>
      <c r="AO112" s="44">
        <v>18850000</v>
      </c>
      <c r="AP112" s="44">
        <v>7600000</v>
      </c>
      <c r="AQ112" s="44">
        <v>41202000</v>
      </c>
      <c r="AR112" s="44">
        <v>559484007</v>
      </c>
      <c r="AS112" s="44">
        <v>79820472</v>
      </c>
      <c r="AT112" s="44">
        <v>177233956</v>
      </c>
      <c r="AU112" s="44">
        <v>125395845</v>
      </c>
      <c r="AV112" s="44">
        <v>154249000</v>
      </c>
      <c r="AW112" s="44">
        <v>123910322</v>
      </c>
    </row>
    <row r="113" spans="2:49" ht="15">
      <c r="B113" s="165" t="s">
        <v>11</v>
      </c>
      <c r="C113" s="165">
        <v>2299615</v>
      </c>
      <c r="D113" s="165">
        <v>1770255494</v>
      </c>
      <c r="E113" s="165">
        <v>73343509</v>
      </c>
      <c r="O113" s="43" t="s">
        <v>11</v>
      </c>
      <c r="P113" s="164">
        <f t="shared" si="4"/>
        <v>2299615</v>
      </c>
      <c r="Q113" s="164">
        <f t="shared" si="6"/>
        <v>1770255494</v>
      </c>
      <c r="R113" s="164">
        <f t="shared" si="5"/>
        <v>73343509</v>
      </c>
      <c r="U113" s="43" t="s">
        <v>11</v>
      </c>
      <c r="V113" s="111" t="s">
        <v>5</v>
      </c>
      <c r="W113" s="111" t="s">
        <v>5</v>
      </c>
      <c r="X113" s="111" t="s">
        <v>5</v>
      </c>
      <c r="Y113" s="111" t="s">
        <v>5</v>
      </c>
      <c r="Z113" s="111" t="s">
        <v>5</v>
      </c>
      <c r="AA113" s="111" t="s">
        <v>5</v>
      </c>
      <c r="AB113" s="44">
        <v>0</v>
      </c>
      <c r="AC113" s="111" t="s">
        <v>5</v>
      </c>
      <c r="AD113" s="111" t="s">
        <v>5</v>
      </c>
      <c r="AE113" s="111" t="s">
        <v>5</v>
      </c>
      <c r="AF113" s="111" t="s">
        <v>5</v>
      </c>
      <c r="AG113" s="111" t="s">
        <v>5</v>
      </c>
      <c r="AH113" s="111" t="s">
        <v>5</v>
      </c>
      <c r="AI113" s="111" t="s">
        <v>5</v>
      </c>
      <c r="AJ113" s="44">
        <v>0</v>
      </c>
      <c r="AK113" s="111" t="s">
        <v>5</v>
      </c>
      <c r="AL113" s="111" t="s">
        <v>5</v>
      </c>
      <c r="AM113" s="111" t="s">
        <v>5</v>
      </c>
      <c r="AN113" s="44">
        <v>0</v>
      </c>
      <c r="AO113" s="44">
        <v>0</v>
      </c>
      <c r="AP113" s="44">
        <v>882435</v>
      </c>
      <c r="AQ113" s="44">
        <v>1417180</v>
      </c>
      <c r="AR113" s="44">
        <v>5774653</v>
      </c>
      <c r="AS113" s="44">
        <v>640146</v>
      </c>
      <c r="AT113" s="44">
        <v>3336016</v>
      </c>
      <c r="AU113" s="44">
        <v>846679</v>
      </c>
      <c r="AV113" s="44">
        <v>66375154</v>
      </c>
      <c r="AW113" s="44">
        <v>6968355</v>
      </c>
    </row>
    <row r="114" spans="2:49" ht="15">
      <c r="B114" s="165" t="s">
        <v>12</v>
      </c>
      <c r="C114" s="165">
        <v>174287000</v>
      </c>
      <c r="D114" s="165">
        <v>1760911326</v>
      </c>
      <c r="E114" s="165">
        <v>1086182000</v>
      </c>
      <c r="O114" s="43" t="s">
        <v>12</v>
      </c>
      <c r="P114" s="164">
        <f t="shared" si="4"/>
        <v>174287000</v>
      </c>
      <c r="Q114" s="164">
        <f t="shared" si="6"/>
        <v>1760911326</v>
      </c>
      <c r="R114" s="164">
        <f t="shared" si="5"/>
        <v>1086182000</v>
      </c>
      <c r="U114" s="43" t="s">
        <v>12</v>
      </c>
      <c r="V114" s="111" t="s">
        <v>5</v>
      </c>
      <c r="W114" s="111" t="s">
        <v>5</v>
      </c>
      <c r="X114" s="111" t="s">
        <v>5</v>
      </c>
      <c r="Y114" s="111" t="s">
        <v>5</v>
      </c>
      <c r="Z114" s="111" t="s">
        <v>5</v>
      </c>
      <c r="AA114" s="111" t="s">
        <v>5</v>
      </c>
      <c r="AB114" s="44">
        <v>0</v>
      </c>
      <c r="AC114" s="111" t="s">
        <v>5</v>
      </c>
      <c r="AD114" s="111" t="s">
        <v>5</v>
      </c>
      <c r="AE114" s="111" t="s">
        <v>5</v>
      </c>
      <c r="AF114" s="111" t="s">
        <v>5</v>
      </c>
      <c r="AG114" s="111" t="s">
        <v>5</v>
      </c>
      <c r="AH114" s="111" t="s">
        <v>5</v>
      </c>
      <c r="AI114" s="111" t="s">
        <v>5</v>
      </c>
      <c r="AJ114" s="44">
        <v>0</v>
      </c>
      <c r="AK114" s="111" t="s">
        <v>5</v>
      </c>
      <c r="AL114" s="111" t="s">
        <v>5</v>
      </c>
      <c r="AM114" s="111" t="s">
        <v>5</v>
      </c>
      <c r="AN114" s="111" t="s">
        <v>5</v>
      </c>
      <c r="AO114" s="44">
        <v>21769000</v>
      </c>
      <c r="AP114" s="44">
        <v>114621000</v>
      </c>
      <c r="AQ114" s="44">
        <v>37897000</v>
      </c>
      <c r="AR114" s="44">
        <v>290531000</v>
      </c>
      <c r="AS114" s="44">
        <v>47593000</v>
      </c>
      <c r="AT114" s="44">
        <v>1171280000</v>
      </c>
      <c r="AU114" s="44">
        <v>250254000</v>
      </c>
      <c r="AV114" s="44">
        <v>682199000</v>
      </c>
      <c r="AW114" s="44">
        <v>403983000</v>
      </c>
    </row>
    <row r="115" spans="2:49" ht="15">
      <c r="B115" s="165" t="s">
        <v>14</v>
      </c>
      <c r="C115" s="165">
        <v>0</v>
      </c>
      <c r="D115" s="165">
        <v>1253326</v>
      </c>
      <c r="E115" s="165">
        <v>55372288</v>
      </c>
      <c r="O115" s="43" t="s">
        <v>14</v>
      </c>
      <c r="P115" s="164">
        <f t="shared" si="4"/>
        <v>0</v>
      </c>
      <c r="Q115" s="164">
        <f t="shared" si="6"/>
        <v>1253326</v>
      </c>
      <c r="R115" s="164">
        <f t="shared" si="5"/>
        <v>55372288</v>
      </c>
      <c r="U115" s="43" t="s">
        <v>14</v>
      </c>
      <c r="V115" s="111" t="s">
        <v>5</v>
      </c>
      <c r="W115" s="111" t="s">
        <v>5</v>
      </c>
      <c r="X115" s="111" t="s">
        <v>5</v>
      </c>
      <c r="Y115" s="111" t="s">
        <v>5</v>
      </c>
      <c r="Z115" s="111" t="s">
        <v>5</v>
      </c>
      <c r="AA115" s="111" t="s">
        <v>5</v>
      </c>
      <c r="AB115" s="44">
        <v>0</v>
      </c>
      <c r="AC115" s="111" t="s">
        <v>5</v>
      </c>
      <c r="AD115" s="111" t="s">
        <v>5</v>
      </c>
      <c r="AE115" s="111" t="s">
        <v>5</v>
      </c>
      <c r="AF115" s="111" t="s">
        <v>5</v>
      </c>
      <c r="AG115" s="111" t="s">
        <v>5</v>
      </c>
      <c r="AH115" s="111" t="s">
        <v>5</v>
      </c>
      <c r="AI115" s="111" t="s">
        <v>5</v>
      </c>
      <c r="AJ115" s="44">
        <v>0</v>
      </c>
      <c r="AK115" s="111" t="s">
        <v>5</v>
      </c>
      <c r="AL115" s="111" t="s">
        <v>5</v>
      </c>
      <c r="AM115" s="111" t="s">
        <v>5</v>
      </c>
      <c r="AN115" s="44">
        <v>0</v>
      </c>
      <c r="AO115" s="111" t="s">
        <v>5</v>
      </c>
      <c r="AP115" s="111" t="s">
        <v>5</v>
      </c>
      <c r="AQ115" s="44">
        <v>0</v>
      </c>
      <c r="AR115" s="44">
        <v>557712</v>
      </c>
      <c r="AS115" s="44">
        <v>0</v>
      </c>
      <c r="AT115" s="44">
        <v>83570</v>
      </c>
      <c r="AU115" s="44">
        <v>612044</v>
      </c>
      <c r="AV115" s="44">
        <v>55372288</v>
      </c>
      <c r="AW115" s="44">
        <v>0</v>
      </c>
    </row>
    <row r="116" spans="2:49" ht="15">
      <c r="B116" s="165" t="s">
        <v>16</v>
      </c>
      <c r="C116" s="165">
        <v>0</v>
      </c>
      <c r="D116" s="165">
        <v>463199000</v>
      </c>
      <c r="E116" s="165">
        <v>0</v>
      </c>
      <c r="O116" s="43" t="s">
        <v>16</v>
      </c>
      <c r="P116" s="164">
        <f t="shared" si="4"/>
        <v>0</v>
      </c>
      <c r="Q116" s="164">
        <f t="shared" si="6"/>
        <v>463199000</v>
      </c>
      <c r="R116" s="164">
        <f t="shared" si="5"/>
        <v>0</v>
      </c>
      <c r="U116" s="43" t="s">
        <v>16</v>
      </c>
      <c r="V116" s="111" t="s">
        <v>5</v>
      </c>
      <c r="W116" s="111" t="s">
        <v>5</v>
      </c>
      <c r="X116" s="111" t="s">
        <v>5</v>
      </c>
      <c r="Y116" s="111" t="s">
        <v>5</v>
      </c>
      <c r="Z116" s="111" t="s">
        <v>5</v>
      </c>
      <c r="AA116" s="111" t="s">
        <v>5</v>
      </c>
      <c r="AB116" s="44">
        <v>0</v>
      </c>
      <c r="AC116" s="111" t="s">
        <v>5</v>
      </c>
      <c r="AD116" s="111" t="s">
        <v>5</v>
      </c>
      <c r="AE116" s="111" t="s">
        <v>5</v>
      </c>
      <c r="AF116" s="111" t="s">
        <v>5</v>
      </c>
      <c r="AG116" s="111" t="s">
        <v>5</v>
      </c>
      <c r="AH116" s="111" t="s">
        <v>5</v>
      </c>
      <c r="AI116" s="111" t="s">
        <v>5</v>
      </c>
      <c r="AJ116" s="44">
        <v>0</v>
      </c>
      <c r="AK116" s="111" t="s">
        <v>5</v>
      </c>
      <c r="AL116" s="111" t="s">
        <v>5</v>
      </c>
      <c r="AM116" s="111" t="s">
        <v>5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</row>
    <row r="117" spans="2:49" ht="15">
      <c r="B117" s="165" t="s">
        <v>17</v>
      </c>
      <c r="C117" s="165">
        <v>26770000</v>
      </c>
      <c r="D117" s="165">
        <v>539473432</v>
      </c>
      <c r="E117" s="165">
        <v>324559000</v>
      </c>
      <c r="O117" s="43" t="s">
        <v>17</v>
      </c>
      <c r="P117" s="164">
        <f t="shared" si="4"/>
        <v>26770000</v>
      </c>
      <c r="Q117" s="164">
        <f t="shared" si="6"/>
        <v>539473432</v>
      </c>
      <c r="R117" s="164">
        <f t="shared" si="5"/>
        <v>324559000</v>
      </c>
      <c r="U117" s="43" t="s">
        <v>17</v>
      </c>
      <c r="V117" s="111" t="s">
        <v>5</v>
      </c>
      <c r="W117" s="111" t="s">
        <v>5</v>
      </c>
      <c r="X117" s="111" t="s">
        <v>5</v>
      </c>
      <c r="Y117" s="111" t="s">
        <v>5</v>
      </c>
      <c r="Z117" s="111" t="s">
        <v>5</v>
      </c>
      <c r="AA117" s="111" t="s">
        <v>5</v>
      </c>
      <c r="AB117" s="44">
        <v>0</v>
      </c>
      <c r="AC117" s="111" t="s">
        <v>5</v>
      </c>
      <c r="AD117" s="111" t="s">
        <v>5</v>
      </c>
      <c r="AE117" s="111" t="s">
        <v>5</v>
      </c>
      <c r="AF117" s="111" t="s">
        <v>5</v>
      </c>
      <c r="AG117" s="111" t="s">
        <v>5</v>
      </c>
      <c r="AH117" s="111" t="s">
        <v>5</v>
      </c>
      <c r="AI117" s="111" t="s">
        <v>5</v>
      </c>
      <c r="AJ117" s="44">
        <v>0</v>
      </c>
      <c r="AK117" s="111" t="s">
        <v>5</v>
      </c>
      <c r="AL117" s="111" t="s">
        <v>5</v>
      </c>
      <c r="AM117" s="111" t="s">
        <v>5</v>
      </c>
      <c r="AN117" s="111" t="s">
        <v>5</v>
      </c>
      <c r="AO117" s="111" t="s">
        <v>5</v>
      </c>
      <c r="AP117" s="44">
        <v>26770000</v>
      </c>
      <c r="AQ117" s="111" t="s">
        <v>5</v>
      </c>
      <c r="AR117" s="44">
        <v>140473000</v>
      </c>
      <c r="AS117" s="44">
        <v>0</v>
      </c>
      <c r="AT117" s="44">
        <v>322726000</v>
      </c>
      <c r="AU117" s="44">
        <v>0</v>
      </c>
      <c r="AV117" s="44">
        <v>297199000</v>
      </c>
      <c r="AW117" s="44">
        <v>27360000</v>
      </c>
    </row>
    <row r="118" spans="2:49" ht="15">
      <c r="B118" s="165" t="s">
        <v>18</v>
      </c>
      <c r="C118" s="165">
        <v>330794557</v>
      </c>
      <c r="D118" s="165">
        <v>90108957</v>
      </c>
      <c r="E118" s="165">
        <v>163804211</v>
      </c>
      <c r="O118" s="43" t="s">
        <v>18</v>
      </c>
      <c r="P118" s="164">
        <f t="shared" si="4"/>
        <v>330794557</v>
      </c>
      <c r="Q118" s="164">
        <f t="shared" si="6"/>
        <v>90108957</v>
      </c>
      <c r="R118" s="164">
        <f t="shared" si="5"/>
        <v>163804211</v>
      </c>
      <c r="U118" s="43" t="s">
        <v>18</v>
      </c>
      <c r="V118" s="111" t="s">
        <v>5</v>
      </c>
      <c r="W118" s="111" t="s">
        <v>5</v>
      </c>
      <c r="X118" s="111" t="s">
        <v>5</v>
      </c>
      <c r="Y118" s="111" t="s">
        <v>5</v>
      </c>
      <c r="Z118" s="111" t="s">
        <v>5</v>
      </c>
      <c r="AA118" s="111" t="s">
        <v>5</v>
      </c>
      <c r="AB118" s="44">
        <v>0</v>
      </c>
      <c r="AC118" s="111" t="s">
        <v>5</v>
      </c>
      <c r="AD118" s="111" t="s">
        <v>5</v>
      </c>
      <c r="AE118" s="111" t="s">
        <v>5</v>
      </c>
      <c r="AF118" s="111" t="s">
        <v>5</v>
      </c>
      <c r="AG118" s="111" t="s">
        <v>5</v>
      </c>
      <c r="AH118" s="111" t="s">
        <v>5</v>
      </c>
      <c r="AI118" s="111" t="s">
        <v>5</v>
      </c>
      <c r="AJ118" s="44">
        <v>0</v>
      </c>
      <c r="AK118" s="111" t="s">
        <v>5</v>
      </c>
      <c r="AL118" s="111" t="s">
        <v>5</v>
      </c>
      <c r="AM118" s="111" t="s">
        <v>5</v>
      </c>
      <c r="AN118" s="44">
        <v>0</v>
      </c>
      <c r="AO118" s="44">
        <v>2234183</v>
      </c>
      <c r="AP118" s="44">
        <v>328560374</v>
      </c>
      <c r="AQ118" s="44">
        <v>0</v>
      </c>
      <c r="AR118" s="44">
        <v>8686754</v>
      </c>
      <c r="AS118" s="111" t="s">
        <v>5</v>
      </c>
      <c r="AT118" s="44">
        <v>57846801</v>
      </c>
      <c r="AU118" s="44">
        <v>9740877</v>
      </c>
      <c r="AV118" s="44">
        <v>163562760</v>
      </c>
      <c r="AW118" s="44">
        <v>241451</v>
      </c>
    </row>
    <row r="119" spans="2:49" ht="15">
      <c r="B119" s="165" t="s">
        <v>19</v>
      </c>
      <c r="C119" s="165">
        <v>40884830</v>
      </c>
      <c r="D119" s="165">
        <v>14820179</v>
      </c>
      <c r="E119" s="165">
        <v>117388357</v>
      </c>
      <c r="O119" s="43" t="s">
        <v>19</v>
      </c>
      <c r="P119" s="164">
        <f t="shared" si="4"/>
        <v>40884830</v>
      </c>
      <c r="Q119" s="164">
        <f t="shared" si="6"/>
        <v>14820179</v>
      </c>
      <c r="R119" s="164">
        <f t="shared" si="5"/>
        <v>117388357</v>
      </c>
      <c r="U119" s="43" t="s">
        <v>19</v>
      </c>
      <c r="V119" s="111" t="s">
        <v>5</v>
      </c>
      <c r="W119" s="111" t="s">
        <v>5</v>
      </c>
      <c r="X119" s="111" t="s">
        <v>5</v>
      </c>
      <c r="Y119" s="111" t="s">
        <v>5</v>
      </c>
      <c r="Z119" s="111" t="s">
        <v>5</v>
      </c>
      <c r="AA119" s="111" t="s">
        <v>5</v>
      </c>
      <c r="AB119" s="44">
        <v>40857626</v>
      </c>
      <c r="AC119" s="111" t="s">
        <v>5</v>
      </c>
      <c r="AD119" s="111" t="s">
        <v>5</v>
      </c>
      <c r="AE119" s="111" t="s">
        <v>5</v>
      </c>
      <c r="AF119" s="111" t="s">
        <v>5</v>
      </c>
      <c r="AG119" s="111" t="s">
        <v>5</v>
      </c>
      <c r="AH119" s="111" t="s">
        <v>5</v>
      </c>
      <c r="AI119" s="111" t="s">
        <v>5</v>
      </c>
      <c r="AJ119" s="44">
        <v>0</v>
      </c>
      <c r="AK119" s="111" t="s">
        <v>5</v>
      </c>
      <c r="AL119" s="111" t="s">
        <v>5</v>
      </c>
      <c r="AM119" s="111" t="s">
        <v>5</v>
      </c>
      <c r="AN119" s="44">
        <v>0</v>
      </c>
      <c r="AO119" s="44">
        <v>2122</v>
      </c>
      <c r="AP119" s="44">
        <v>0</v>
      </c>
      <c r="AQ119" s="44">
        <v>25082</v>
      </c>
      <c r="AR119" s="44">
        <v>89642</v>
      </c>
      <c r="AS119" s="44">
        <v>194976</v>
      </c>
      <c r="AT119" s="44">
        <v>486865</v>
      </c>
      <c r="AU119" s="44">
        <v>13063042</v>
      </c>
      <c r="AV119" s="44">
        <v>116180832</v>
      </c>
      <c r="AW119" s="44">
        <v>1207525</v>
      </c>
    </row>
    <row r="120" spans="2:49" ht="15">
      <c r="B120" s="165" t="s">
        <v>20</v>
      </c>
      <c r="C120" s="165">
        <v>11784940</v>
      </c>
      <c r="D120" s="165">
        <v>985654</v>
      </c>
      <c r="E120" s="165">
        <v>114828021</v>
      </c>
      <c r="O120" s="43" t="s">
        <v>20</v>
      </c>
      <c r="P120" s="164">
        <f t="shared" si="4"/>
        <v>11784940</v>
      </c>
      <c r="Q120" s="164">
        <f t="shared" si="6"/>
        <v>985654</v>
      </c>
      <c r="R120" s="164">
        <f t="shared" si="5"/>
        <v>114828021</v>
      </c>
      <c r="U120" s="43" t="s">
        <v>20</v>
      </c>
      <c r="V120" s="111" t="s">
        <v>5</v>
      </c>
      <c r="W120" s="111" t="s">
        <v>5</v>
      </c>
      <c r="X120" s="111" t="s">
        <v>5</v>
      </c>
      <c r="Y120" s="111" t="s">
        <v>5</v>
      </c>
      <c r="Z120" s="111" t="s">
        <v>5</v>
      </c>
      <c r="AA120" s="111" t="s">
        <v>5</v>
      </c>
      <c r="AB120" s="44">
        <v>0</v>
      </c>
      <c r="AC120" s="111" t="s">
        <v>5</v>
      </c>
      <c r="AD120" s="111" t="s">
        <v>5</v>
      </c>
      <c r="AE120" s="111" t="s">
        <v>5</v>
      </c>
      <c r="AF120" s="111" t="s">
        <v>5</v>
      </c>
      <c r="AG120" s="111" t="s">
        <v>5</v>
      </c>
      <c r="AH120" s="111" t="s">
        <v>5</v>
      </c>
      <c r="AI120" s="111" t="s">
        <v>5</v>
      </c>
      <c r="AJ120" s="44">
        <v>0</v>
      </c>
      <c r="AK120" s="111" t="s">
        <v>5</v>
      </c>
      <c r="AL120" s="111" t="s">
        <v>5</v>
      </c>
      <c r="AM120" s="111" t="s">
        <v>5</v>
      </c>
      <c r="AN120" s="44">
        <v>0</v>
      </c>
      <c r="AO120" s="111" t="s">
        <v>5</v>
      </c>
      <c r="AP120" s="44">
        <v>1104349</v>
      </c>
      <c r="AQ120" s="44">
        <v>10680591</v>
      </c>
      <c r="AR120" s="44">
        <v>0</v>
      </c>
      <c r="AS120" s="44">
        <v>0</v>
      </c>
      <c r="AT120" s="44">
        <v>0</v>
      </c>
      <c r="AU120" s="44">
        <v>985654</v>
      </c>
      <c r="AV120" s="44">
        <v>114828021</v>
      </c>
      <c r="AW120" s="111" t="s">
        <v>5</v>
      </c>
    </row>
    <row r="121" spans="2:49" ht="15">
      <c r="B121" s="165" t="s">
        <v>21</v>
      </c>
      <c r="C121" s="165">
        <v>0</v>
      </c>
      <c r="D121" s="165">
        <v>186704937</v>
      </c>
      <c r="E121" s="165">
        <v>0</v>
      </c>
      <c r="O121" s="43" t="s">
        <v>21</v>
      </c>
      <c r="P121" s="164">
        <f t="shared" si="4"/>
        <v>0</v>
      </c>
      <c r="Q121" s="164">
        <f t="shared" si="6"/>
        <v>186704937</v>
      </c>
      <c r="R121" s="164">
        <f t="shared" si="5"/>
        <v>0</v>
      </c>
      <c r="U121" s="43" t="s">
        <v>21</v>
      </c>
      <c r="V121" s="111" t="s">
        <v>5</v>
      </c>
      <c r="W121" s="111" t="s">
        <v>5</v>
      </c>
      <c r="X121" s="111" t="s">
        <v>5</v>
      </c>
      <c r="Y121" s="111" t="s">
        <v>5</v>
      </c>
      <c r="Z121" s="111" t="s">
        <v>5</v>
      </c>
      <c r="AA121" s="111" t="s">
        <v>5</v>
      </c>
      <c r="AB121" s="44">
        <v>0</v>
      </c>
      <c r="AC121" s="111" t="s">
        <v>5</v>
      </c>
      <c r="AD121" s="111" t="s">
        <v>5</v>
      </c>
      <c r="AE121" s="111" t="s">
        <v>5</v>
      </c>
      <c r="AF121" s="111" t="s">
        <v>5</v>
      </c>
      <c r="AG121" s="111" t="s">
        <v>5</v>
      </c>
      <c r="AH121" s="111" t="s">
        <v>5</v>
      </c>
      <c r="AI121" s="111" t="s">
        <v>5</v>
      </c>
      <c r="AJ121" s="44">
        <v>0</v>
      </c>
      <c r="AK121" s="111" t="s">
        <v>5</v>
      </c>
      <c r="AL121" s="111" t="s">
        <v>5</v>
      </c>
      <c r="AM121" s="111" t="s">
        <v>5</v>
      </c>
      <c r="AN121" s="44">
        <v>0</v>
      </c>
      <c r="AO121" s="44">
        <v>0</v>
      </c>
      <c r="AP121" s="111" t="s">
        <v>5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111" t="s">
        <v>5</v>
      </c>
      <c r="AW121" s="44">
        <v>0</v>
      </c>
    </row>
    <row r="122" spans="2:49" ht="15">
      <c r="B122" s="165" t="s">
        <v>22</v>
      </c>
      <c r="C122" s="165">
        <v>248712539</v>
      </c>
      <c r="D122" s="165">
        <v>309488931</v>
      </c>
      <c r="E122" s="165">
        <v>46372089</v>
      </c>
      <c r="O122" s="43" t="s">
        <v>22</v>
      </c>
      <c r="P122" s="164">
        <f t="shared" si="4"/>
        <v>248712539</v>
      </c>
      <c r="Q122" s="164">
        <f t="shared" si="6"/>
        <v>309488931</v>
      </c>
      <c r="R122" s="164">
        <f t="shared" si="5"/>
        <v>46372089</v>
      </c>
      <c r="U122" s="43" t="s">
        <v>22</v>
      </c>
      <c r="V122" s="111" t="s">
        <v>5</v>
      </c>
      <c r="W122" s="111" t="s">
        <v>5</v>
      </c>
      <c r="X122" s="111" t="s">
        <v>5</v>
      </c>
      <c r="Y122" s="111" t="s">
        <v>5</v>
      </c>
      <c r="Z122" s="111" t="s">
        <v>5</v>
      </c>
      <c r="AA122" s="111" t="s">
        <v>5</v>
      </c>
      <c r="AB122" s="44">
        <v>0</v>
      </c>
      <c r="AC122" s="111" t="s">
        <v>5</v>
      </c>
      <c r="AD122" s="111" t="s">
        <v>5</v>
      </c>
      <c r="AE122" s="111" t="s">
        <v>5</v>
      </c>
      <c r="AF122" s="111" t="s">
        <v>5</v>
      </c>
      <c r="AG122" s="111" t="s">
        <v>5</v>
      </c>
      <c r="AH122" s="111" t="s">
        <v>5</v>
      </c>
      <c r="AI122" s="111" t="s">
        <v>5</v>
      </c>
      <c r="AJ122" s="44">
        <v>0</v>
      </c>
      <c r="AK122" s="111" t="s">
        <v>5</v>
      </c>
      <c r="AL122" s="111" t="s">
        <v>5</v>
      </c>
      <c r="AM122" s="111" t="s">
        <v>5</v>
      </c>
      <c r="AN122" s="44">
        <v>63000000</v>
      </c>
      <c r="AO122" s="44">
        <v>5612239</v>
      </c>
      <c r="AP122" s="44">
        <v>4008061</v>
      </c>
      <c r="AQ122" s="44">
        <v>176092239</v>
      </c>
      <c r="AR122" s="44">
        <v>74617649</v>
      </c>
      <c r="AS122" s="44">
        <v>0</v>
      </c>
      <c r="AT122" s="44">
        <v>53553064</v>
      </c>
      <c r="AU122" s="44">
        <v>58534224</v>
      </c>
      <c r="AV122" s="44">
        <v>38791844</v>
      </c>
      <c r="AW122" s="44">
        <v>7580245</v>
      </c>
    </row>
    <row r="123" spans="2:49" ht="15">
      <c r="B123" s="165" t="s">
        <v>23</v>
      </c>
      <c r="C123" s="165">
        <v>0</v>
      </c>
      <c r="D123" s="165">
        <v>987157907</v>
      </c>
      <c r="E123" s="165">
        <v>68948741</v>
      </c>
      <c r="O123" s="43" t="s">
        <v>23</v>
      </c>
      <c r="P123" s="164">
        <f t="shared" si="4"/>
        <v>0</v>
      </c>
      <c r="Q123" s="164">
        <f t="shared" si="6"/>
        <v>987157907</v>
      </c>
      <c r="R123" s="164">
        <f t="shared" si="5"/>
        <v>68948741</v>
      </c>
      <c r="U123" s="43" t="s">
        <v>23</v>
      </c>
      <c r="V123" s="111" t="s">
        <v>5</v>
      </c>
      <c r="W123" s="111" t="s">
        <v>5</v>
      </c>
      <c r="X123" s="111" t="s">
        <v>5</v>
      </c>
      <c r="Y123" s="111" t="s">
        <v>5</v>
      </c>
      <c r="Z123" s="111" t="s">
        <v>5</v>
      </c>
      <c r="AA123" s="111" t="s">
        <v>5</v>
      </c>
      <c r="AB123" s="44">
        <v>0</v>
      </c>
      <c r="AC123" s="111" t="s">
        <v>5</v>
      </c>
      <c r="AD123" s="111" t="s">
        <v>5</v>
      </c>
      <c r="AE123" s="111" t="s">
        <v>5</v>
      </c>
      <c r="AF123" s="111" t="s">
        <v>5</v>
      </c>
      <c r="AG123" s="111" t="s">
        <v>5</v>
      </c>
      <c r="AH123" s="111" t="s">
        <v>5</v>
      </c>
      <c r="AI123" s="111" t="s">
        <v>5</v>
      </c>
      <c r="AJ123" s="44">
        <v>0</v>
      </c>
      <c r="AK123" s="111" t="s">
        <v>5</v>
      </c>
      <c r="AL123" s="111" t="s">
        <v>5</v>
      </c>
      <c r="AM123" s="111" t="s">
        <v>5</v>
      </c>
      <c r="AN123" s="111" t="s">
        <v>5</v>
      </c>
      <c r="AO123" s="111" t="s">
        <v>5</v>
      </c>
      <c r="AP123" s="111" t="s">
        <v>5</v>
      </c>
      <c r="AQ123" s="111" t="s">
        <v>5</v>
      </c>
      <c r="AR123" s="44">
        <v>108755740</v>
      </c>
      <c r="AS123" s="44">
        <v>0</v>
      </c>
      <c r="AT123" s="44">
        <v>14028254</v>
      </c>
      <c r="AU123" s="111" t="s">
        <v>5</v>
      </c>
      <c r="AV123" s="44">
        <v>67612091</v>
      </c>
      <c r="AW123" s="44">
        <v>1336650</v>
      </c>
    </row>
    <row r="124" spans="2:49" ht="15">
      <c r="B124" s="165" t="s">
        <v>24</v>
      </c>
      <c r="C124" s="165">
        <v>156058998</v>
      </c>
      <c r="D124" s="165">
        <v>864373913</v>
      </c>
      <c r="E124" s="165">
        <v>1098246545</v>
      </c>
      <c r="O124" s="43" t="s">
        <v>24</v>
      </c>
      <c r="P124" s="164">
        <f t="shared" si="4"/>
        <v>156058998</v>
      </c>
      <c r="Q124" s="164">
        <f t="shared" si="6"/>
        <v>864373913</v>
      </c>
      <c r="R124" s="164">
        <f t="shared" si="5"/>
        <v>1098246545</v>
      </c>
      <c r="U124" s="43" t="s">
        <v>24</v>
      </c>
      <c r="V124" s="111" t="s">
        <v>5</v>
      </c>
      <c r="W124" s="111" t="s">
        <v>5</v>
      </c>
      <c r="X124" s="111" t="s">
        <v>5</v>
      </c>
      <c r="Y124" s="111" t="s">
        <v>5</v>
      </c>
      <c r="Z124" s="111" t="s">
        <v>5</v>
      </c>
      <c r="AA124" s="111" t="s">
        <v>5</v>
      </c>
      <c r="AB124" s="44">
        <v>0</v>
      </c>
      <c r="AC124" s="111" t="s">
        <v>5</v>
      </c>
      <c r="AD124" s="111" t="s">
        <v>5</v>
      </c>
      <c r="AE124" s="111" t="s">
        <v>5</v>
      </c>
      <c r="AF124" s="111" t="s">
        <v>5</v>
      </c>
      <c r="AG124" s="111" t="s">
        <v>5</v>
      </c>
      <c r="AH124" s="111" t="s">
        <v>5</v>
      </c>
      <c r="AI124" s="111" t="s">
        <v>5</v>
      </c>
      <c r="AJ124" s="44">
        <v>0</v>
      </c>
      <c r="AK124" s="111" t="s">
        <v>5</v>
      </c>
      <c r="AL124" s="111" t="s">
        <v>5</v>
      </c>
      <c r="AM124" s="111" t="s">
        <v>5</v>
      </c>
      <c r="AN124" s="111" t="s">
        <v>5</v>
      </c>
      <c r="AO124" s="44">
        <v>124781186</v>
      </c>
      <c r="AP124" s="44">
        <v>13324787</v>
      </c>
      <c r="AQ124" s="44">
        <v>17953025</v>
      </c>
      <c r="AR124" s="44">
        <v>340388412</v>
      </c>
      <c r="AS124" s="44">
        <v>14650930</v>
      </c>
      <c r="AT124" s="44">
        <v>457258421</v>
      </c>
      <c r="AU124" s="44">
        <v>52076150</v>
      </c>
      <c r="AV124" s="44">
        <v>1024800342</v>
      </c>
      <c r="AW124" s="44">
        <v>73446203</v>
      </c>
    </row>
    <row r="125" spans="2:49" ht="15">
      <c r="B125" s="165" t="s">
        <v>25</v>
      </c>
      <c r="C125" s="165">
        <v>2626543</v>
      </c>
      <c r="D125" s="165">
        <v>146486613</v>
      </c>
      <c r="E125" s="165">
        <v>33571219</v>
      </c>
      <c r="O125" s="43" t="s">
        <v>25</v>
      </c>
      <c r="P125" s="164">
        <f t="shared" si="4"/>
        <v>2626543</v>
      </c>
      <c r="Q125" s="164">
        <f t="shared" si="6"/>
        <v>146486613</v>
      </c>
      <c r="R125" s="164">
        <f t="shared" si="5"/>
        <v>33571219</v>
      </c>
      <c r="U125" s="43" t="s">
        <v>25</v>
      </c>
      <c r="V125" s="111" t="s">
        <v>5</v>
      </c>
      <c r="W125" s="111" t="s">
        <v>5</v>
      </c>
      <c r="X125" s="111" t="s">
        <v>5</v>
      </c>
      <c r="Y125" s="111" t="s">
        <v>5</v>
      </c>
      <c r="Z125" s="111" t="s">
        <v>5</v>
      </c>
      <c r="AA125" s="111" t="s">
        <v>5</v>
      </c>
      <c r="AB125" s="44">
        <v>0</v>
      </c>
      <c r="AC125" s="111" t="s">
        <v>5</v>
      </c>
      <c r="AD125" s="111" t="s">
        <v>5</v>
      </c>
      <c r="AE125" s="111" t="s">
        <v>5</v>
      </c>
      <c r="AF125" s="111" t="s">
        <v>5</v>
      </c>
      <c r="AG125" s="111" t="s">
        <v>5</v>
      </c>
      <c r="AH125" s="111" t="s">
        <v>5</v>
      </c>
      <c r="AI125" s="111" t="s">
        <v>5</v>
      </c>
      <c r="AJ125" s="44">
        <v>0</v>
      </c>
      <c r="AK125" s="111" t="s">
        <v>5</v>
      </c>
      <c r="AL125" s="111" t="s">
        <v>5</v>
      </c>
      <c r="AM125" s="111" t="s">
        <v>5</v>
      </c>
      <c r="AN125" s="44">
        <v>0</v>
      </c>
      <c r="AO125" s="44">
        <v>0</v>
      </c>
      <c r="AP125" s="44">
        <v>2626543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33571219</v>
      </c>
      <c r="AW125" s="44">
        <v>0</v>
      </c>
    </row>
    <row r="126" spans="2:49" ht="15">
      <c r="B126" s="165" t="s">
        <v>26</v>
      </c>
      <c r="C126" s="165">
        <v>3135595781</v>
      </c>
      <c r="D126" s="165">
        <v>146486613</v>
      </c>
      <c r="E126" s="165">
        <v>904525610</v>
      </c>
      <c r="O126" s="43" t="s">
        <v>26</v>
      </c>
      <c r="P126" s="164">
        <f t="shared" si="4"/>
        <v>3135595781</v>
      </c>
      <c r="Q126" s="164">
        <f t="shared" si="6"/>
        <v>146486613</v>
      </c>
      <c r="R126" s="164">
        <f t="shared" si="5"/>
        <v>904525610</v>
      </c>
      <c r="U126" s="43" t="s">
        <v>26</v>
      </c>
      <c r="V126" s="111" t="s">
        <v>5</v>
      </c>
      <c r="W126" s="111" t="s">
        <v>5</v>
      </c>
      <c r="X126" s="111" t="s">
        <v>5</v>
      </c>
      <c r="Y126" s="111" t="s">
        <v>5</v>
      </c>
      <c r="Z126" s="111" t="s">
        <v>5</v>
      </c>
      <c r="AA126" s="111" t="s">
        <v>5</v>
      </c>
      <c r="AB126" s="44">
        <v>0</v>
      </c>
      <c r="AC126" s="111" t="s">
        <v>5</v>
      </c>
      <c r="AD126" s="111" t="s">
        <v>5</v>
      </c>
      <c r="AE126" s="111" t="s">
        <v>5</v>
      </c>
      <c r="AF126" s="111" t="s">
        <v>5</v>
      </c>
      <c r="AG126" s="111" t="s">
        <v>5</v>
      </c>
      <c r="AH126" s="111" t="s">
        <v>5</v>
      </c>
      <c r="AI126" s="111" t="s">
        <v>5</v>
      </c>
      <c r="AJ126" s="44">
        <v>0</v>
      </c>
      <c r="AK126" s="111" t="s">
        <v>5</v>
      </c>
      <c r="AL126" s="111" t="s">
        <v>5</v>
      </c>
      <c r="AM126" s="111" t="s">
        <v>5</v>
      </c>
      <c r="AN126" s="44">
        <v>1812234011</v>
      </c>
      <c r="AO126" s="44">
        <v>16104998</v>
      </c>
      <c r="AP126" s="44">
        <v>2534022</v>
      </c>
      <c r="AQ126" s="44">
        <v>1304722750</v>
      </c>
      <c r="AR126" s="44">
        <v>0</v>
      </c>
      <c r="AS126" s="44">
        <v>0</v>
      </c>
      <c r="AT126" s="44">
        <v>100152216</v>
      </c>
      <c r="AU126" s="44">
        <v>46334397</v>
      </c>
      <c r="AV126" s="44">
        <v>888976307</v>
      </c>
      <c r="AW126" s="44">
        <v>15549303</v>
      </c>
    </row>
    <row r="127" spans="2:49" ht="15">
      <c r="B127" s="165" t="s">
        <v>208</v>
      </c>
      <c r="C127" s="165">
        <v>0</v>
      </c>
      <c r="D127" s="165">
        <v>0</v>
      </c>
      <c r="E127" s="165">
        <v>49775638</v>
      </c>
      <c r="O127" s="43" t="s">
        <v>208</v>
      </c>
      <c r="P127" s="164">
        <f t="shared" si="4"/>
        <v>0</v>
      </c>
      <c r="Q127" s="164">
        <f>SUM(AR127:AU127)</f>
        <v>0</v>
      </c>
      <c r="R127" s="164">
        <f t="shared" si="5"/>
        <v>49775638</v>
      </c>
      <c r="U127" s="43" t="s">
        <v>208</v>
      </c>
      <c r="V127" s="111" t="s">
        <v>5</v>
      </c>
      <c r="W127" s="111" t="s">
        <v>5</v>
      </c>
      <c r="X127" s="111" t="s">
        <v>5</v>
      </c>
      <c r="Y127" s="111" t="s">
        <v>5</v>
      </c>
      <c r="Z127" s="111" t="s">
        <v>5</v>
      </c>
      <c r="AA127" s="111" t="s">
        <v>5</v>
      </c>
      <c r="AB127" s="44">
        <v>0</v>
      </c>
      <c r="AC127" s="111" t="s">
        <v>5</v>
      </c>
      <c r="AD127" s="111" t="s">
        <v>5</v>
      </c>
      <c r="AE127" s="111" t="s">
        <v>5</v>
      </c>
      <c r="AF127" s="111" t="s">
        <v>5</v>
      </c>
      <c r="AG127" s="111" t="s">
        <v>5</v>
      </c>
      <c r="AH127" s="111" t="s">
        <v>5</v>
      </c>
      <c r="AI127" s="111" t="s">
        <v>5</v>
      </c>
      <c r="AJ127" s="44">
        <v>0</v>
      </c>
      <c r="AK127" s="111" t="s">
        <v>5</v>
      </c>
      <c r="AL127" s="111" t="s">
        <v>5</v>
      </c>
      <c r="AM127" s="111" t="s">
        <v>5</v>
      </c>
      <c r="AN127" s="44">
        <v>0</v>
      </c>
      <c r="AO127" s="111" t="s">
        <v>5</v>
      </c>
      <c r="AP127" s="111" t="s">
        <v>5</v>
      </c>
      <c r="AQ127" s="111" t="s">
        <v>5</v>
      </c>
      <c r="AR127" s="111" t="s">
        <v>5</v>
      </c>
      <c r="AS127" s="44">
        <v>0</v>
      </c>
      <c r="AT127" s="44">
        <v>0</v>
      </c>
      <c r="AU127" s="44">
        <v>0</v>
      </c>
      <c r="AV127" s="44">
        <v>49775638</v>
      </c>
      <c r="AW127" s="111" t="s">
        <v>5</v>
      </c>
    </row>
    <row r="128" spans="2:49" ht="15">
      <c r="B128" s="165" t="s">
        <v>13</v>
      </c>
      <c r="C128" s="165">
        <v>0</v>
      </c>
      <c r="D128" s="165">
        <v>0</v>
      </c>
      <c r="E128" s="165">
        <v>0</v>
      </c>
      <c r="O128" s="43" t="s">
        <v>13</v>
      </c>
      <c r="P128" s="164">
        <f t="shared" si="4"/>
        <v>0</v>
      </c>
      <c r="Q128" s="164">
        <f>SUM(AR128:AU129)</f>
        <v>0</v>
      </c>
      <c r="R128" s="164">
        <f t="shared" si="5"/>
        <v>0</v>
      </c>
      <c r="U128" s="43" t="s">
        <v>13</v>
      </c>
      <c r="V128" s="111" t="s">
        <v>5</v>
      </c>
      <c r="W128" s="111" t="s">
        <v>5</v>
      </c>
      <c r="X128" s="111" t="s">
        <v>5</v>
      </c>
      <c r="Y128" s="111" t="s">
        <v>5</v>
      </c>
      <c r="Z128" s="111" t="s">
        <v>5</v>
      </c>
      <c r="AA128" s="111" t="s">
        <v>5</v>
      </c>
      <c r="AB128" s="44">
        <v>0</v>
      </c>
      <c r="AC128" s="111" t="s">
        <v>5</v>
      </c>
      <c r="AD128" s="111" t="s">
        <v>5</v>
      </c>
      <c r="AE128" s="111" t="s">
        <v>5</v>
      </c>
      <c r="AF128" s="111" t="s">
        <v>5</v>
      </c>
      <c r="AG128" s="111" t="s">
        <v>5</v>
      </c>
      <c r="AH128" s="111" t="s">
        <v>5</v>
      </c>
      <c r="AI128" s="111" t="s">
        <v>5</v>
      </c>
      <c r="AJ128" s="44">
        <v>0</v>
      </c>
      <c r="AK128" s="111" t="s">
        <v>5</v>
      </c>
      <c r="AL128" s="111" t="s">
        <v>5</v>
      </c>
      <c r="AM128" s="111" t="s">
        <v>5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</row>
    <row r="129" spans="2:49" ht="15">
      <c r="B129" s="165" t="s">
        <v>38</v>
      </c>
      <c r="C129" s="165">
        <v>0</v>
      </c>
      <c r="D129" s="165">
        <v>0</v>
      </c>
      <c r="E129" s="165">
        <v>0</v>
      </c>
      <c r="O129" s="43" t="s">
        <v>38</v>
      </c>
      <c r="P129" s="164">
        <f t="shared" si="4"/>
        <v>0</v>
      </c>
      <c r="Q129" s="164">
        <f>SUM(AR129:AU129)</f>
        <v>0</v>
      </c>
      <c r="R129" s="164">
        <f t="shared" si="5"/>
        <v>0</v>
      </c>
      <c r="U129" s="43" t="s">
        <v>38</v>
      </c>
      <c r="V129" s="111" t="s">
        <v>5</v>
      </c>
      <c r="W129" s="111" t="s">
        <v>5</v>
      </c>
      <c r="X129" s="111" t="s">
        <v>5</v>
      </c>
      <c r="Y129" s="111" t="s">
        <v>5</v>
      </c>
      <c r="Z129" s="111" t="s">
        <v>5</v>
      </c>
      <c r="AA129" s="111" t="s">
        <v>5</v>
      </c>
      <c r="AB129" s="111" t="s">
        <v>5</v>
      </c>
      <c r="AC129" s="111" t="s">
        <v>5</v>
      </c>
      <c r="AD129" s="111" t="s">
        <v>5</v>
      </c>
      <c r="AE129" s="111" t="s">
        <v>5</v>
      </c>
      <c r="AF129" s="111" t="s">
        <v>5</v>
      </c>
      <c r="AG129" s="111" t="s">
        <v>5</v>
      </c>
      <c r="AH129" s="111" t="s">
        <v>5</v>
      </c>
      <c r="AI129" s="111" t="s">
        <v>5</v>
      </c>
      <c r="AJ129" s="111" t="s">
        <v>5</v>
      </c>
      <c r="AK129" s="111" t="s">
        <v>5</v>
      </c>
      <c r="AL129" s="111" t="s">
        <v>5</v>
      </c>
      <c r="AM129" s="111" t="s">
        <v>5</v>
      </c>
      <c r="AN129" s="111" t="s">
        <v>5</v>
      </c>
      <c r="AO129" s="111" t="s">
        <v>5</v>
      </c>
      <c r="AP129" s="111" t="s">
        <v>5</v>
      </c>
      <c r="AQ129" s="111" t="s">
        <v>5</v>
      </c>
      <c r="AR129" s="111" t="s">
        <v>5</v>
      </c>
      <c r="AS129" s="111" t="s">
        <v>5</v>
      </c>
      <c r="AT129" s="111" t="s">
        <v>5</v>
      </c>
      <c r="AU129" s="111" t="s">
        <v>5</v>
      </c>
      <c r="AV129" s="111" t="s">
        <v>5</v>
      </c>
      <c r="AW129" s="111" t="s">
        <v>5</v>
      </c>
    </row>
    <row r="131" spans="3:13" ht="15">
      <c r="C131" s="268">
        <v>2005</v>
      </c>
      <c r="D131" s="268"/>
      <c r="E131" s="268"/>
      <c r="F131" s="168"/>
      <c r="G131" s="168"/>
      <c r="H131" s="168"/>
      <c r="I131" s="168"/>
      <c r="J131" s="168"/>
      <c r="K131" s="168"/>
      <c r="L131" s="168"/>
      <c r="M131" s="168"/>
    </row>
    <row r="132" spans="2:49" ht="15">
      <c r="B132" s="167"/>
      <c r="C132" s="167" t="s">
        <v>189</v>
      </c>
      <c r="D132" s="167" t="s">
        <v>188</v>
      </c>
      <c r="E132" s="167" t="s">
        <v>184</v>
      </c>
      <c r="F132" s="167"/>
      <c r="G132" s="167"/>
      <c r="H132" s="167"/>
      <c r="I132" s="167"/>
      <c r="J132" s="167"/>
      <c r="K132" s="167"/>
      <c r="L132" s="167"/>
      <c r="M132" s="167"/>
      <c r="P132" s="166" t="s">
        <v>189</v>
      </c>
      <c r="Q132" s="166" t="s">
        <v>188</v>
      </c>
      <c r="R132" s="166" t="s">
        <v>184</v>
      </c>
      <c r="U132" s="43" t="s">
        <v>239</v>
      </c>
      <c r="V132" s="43" t="s">
        <v>238</v>
      </c>
      <c r="W132" s="43" t="s">
        <v>237</v>
      </c>
      <c r="X132" s="43" t="s">
        <v>236</v>
      </c>
      <c r="Y132" s="43" t="s">
        <v>235</v>
      </c>
      <c r="Z132" s="43" t="s">
        <v>234</v>
      </c>
      <c r="AA132" s="43" t="s">
        <v>233</v>
      </c>
      <c r="AB132" s="43" t="s">
        <v>232</v>
      </c>
      <c r="AC132" s="43" t="s">
        <v>231</v>
      </c>
      <c r="AD132" s="43" t="s">
        <v>230</v>
      </c>
      <c r="AE132" s="43" t="s">
        <v>229</v>
      </c>
      <c r="AF132" s="43" t="s">
        <v>228</v>
      </c>
      <c r="AG132" s="43" t="s">
        <v>227</v>
      </c>
      <c r="AH132" s="43" t="s">
        <v>226</v>
      </c>
      <c r="AI132" s="43" t="s">
        <v>225</v>
      </c>
      <c r="AJ132" s="43" t="s">
        <v>224</v>
      </c>
      <c r="AK132" s="43" t="s">
        <v>223</v>
      </c>
      <c r="AL132" s="43" t="s">
        <v>222</v>
      </c>
      <c r="AM132" s="43" t="s">
        <v>221</v>
      </c>
      <c r="AN132" s="43" t="s">
        <v>220</v>
      </c>
      <c r="AO132" s="43" t="s">
        <v>219</v>
      </c>
      <c r="AP132" s="43" t="s">
        <v>218</v>
      </c>
      <c r="AQ132" s="43" t="s">
        <v>217</v>
      </c>
      <c r="AR132" s="43" t="s">
        <v>216</v>
      </c>
      <c r="AS132" s="43" t="s">
        <v>215</v>
      </c>
      <c r="AT132" s="43" t="s">
        <v>214</v>
      </c>
      <c r="AU132" s="43" t="s">
        <v>213</v>
      </c>
      <c r="AV132" s="43" t="s">
        <v>212</v>
      </c>
      <c r="AW132" s="43" t="s">
        <v>211</v>
      </c>
    </row>
    <row r="133" spans="2:49" ht="15">
      <c r="B133" s="165" t="s">
        <v>210</v>
      </c>
      <c r="C133" s="165">
        <v>2039476399</v>
      </c>
      <c r="D133" s="165">
        <v>5767723660</v>
      </c>
      <c r="E133" s="165">
        <v>5236076859</v>
      </c>
      <c r="O133" s="43" t="s">
        <v>210</v>
      </c>
      <c r="P133" s="164">
        <f aca="true" t="shared" si="7" ref="P133:P160">SUM(V133:AQ133)</f>
        <v>2039476399</v>
      </c>
      <c r="Q133" s="164">
        <f>SUM(AR133:AU159)</f>
        <v>16606485139</v>
      </c>
      <c r="R133" s="164">
        <f aca="true" t="shared" si="8" ref="R133:R160">SUM(AV133:AW133)</f>
        <v>5236076859</v>
      </c>
      <c r="U133" s="43" t="s">
        <v>210</v>
      </c>
      <c r="V133" s="111" t="s">
        <v>5</v>
      </c>
      <c r="W133" s="111" t="s">
        <v>5</v>
      </c>
      <c r="X133" s="111" t="s">
        <v>5</v>
      </c>
      <c r="Y133" s="111" t="s">
        <v>5</v>
      </c>
      <c r="Z133" s="111" t="s">
        <v>5</v>
      </c>
      <c r="AA133" s="111" t="s">
        <v>5</v>
      </c>
      <c r="AB133" s="44">
        <v>40000000</v>
      </c>
      <c r="AC133" s="111" t="s">
        <v>5</v>
      </c>
      <c r="AD133" s="111" t="s">
        <v>5</v>
      </c>
      <c r="AE133" s="111" t="s">
        <v>5</v>
      </c>
      <c r="AF133" s="111" t="s">
        <v>5</v>
      </c>
      <c r="AG133" s="111" t="s">
        <v>5</v>
      </c>
      <c r="AH133" s="111" t="s">
        <v>5</v>
      </c>
      <c r="AI133" s="111" t="s">
        <v>5</v>
      </c>
      <c r="AJ133" s="44">
        <v>384339846</v>
      </c>
      <c r="AK133" s="111" t="s">
        <v>5</v>
      </c>
      <c r="AL133" s="111" t="s">
        <v>5</v>
      </c>
      <c r="AM133" s="111" t="s">
        <v>5</v>
      </c>
      <c r="AN133" s="44">
        <v>567201872</v>
      </c>
      <c r="AO133" s="44">
        <v>293987635</v>
      </c>
      <c r="AP133" s="44">
        <v>253947046</v>
      </c>
      <c r="AQ133" s="44">
        <v>500000000</v>
      </c>
      <c r="AR133" s="44">
        <v>2119919765</v>
      </c>
      <c r="AS133" s="44">
        <v>189168592</v>
      </c>
      <c r="AT133" s="44">
        <v>2816246847</v>
      </c>
      <c r="AU133" s="44">
        <v>642388456</v>
      </c>
      <c r="AV133" s="44">
        <v>4076780857</v>
      </c>
      <c r="AW133" s="44">
        <v>1159296002</v>
      </c>
    </row>
    <row r="134" spans="2:49" ht="15">
      <c r="B134" s="165" t="s">
        <v>209</v>
      </c>
      <c r="C134" s="165">
        <v>2044618568</v>
      </c>
      <c r="D134" s="165">
        <v>5777977862</v>
      </c>
      <c r="E134" s="165">
        <v>5317643468</v>
      </c>
      <c r="O134" s="43" t="s">
        <v>209</v>
      </c>
      <c r="P134" s="164">
        <f t="shared" si="7"/>
        <v>2044618568</v>
      </c>
      <c r="Q134" s="164">
        <f>SUM(AR134:AU161)</f>
        <v>10873009808</v>
      </c>
      <c r="R134" s="164">
        <f t="shared" si="8"/>
        <v>5317643468</v>
      </c>
      <c r="U134" s="43" t="s">
        <v>209</v>
      </c>
      <c r="V134" s="111" t="s">
        <v>5</v>
      </c>
      <c r="W134" s="111" t="s">
        <v>5</v>
      </c>
      <c r="X134" s="111" t="s">
        <v>5</v>
      </c>
      <c r="Y134" s="111" t="s">
        <v>5</v>
      </c>
      <c r="Z134" s="111" t="s">
        <v>5</v>
      </c>
      <c r="AA134" s="111" t="s">
        <v>5</v>
      </c>
      <c r="AB134" s="44">
        <v>40000000</v>
      </c>
      <c r="AC134" s="111" t="s">
        <v>5</v>
      </c>
      <c r="AD134" s="111" t="s">
        <v>5</v>
      </c>
      <c r="AE134" s="111" t="s">
        <v>5</v>
      </c>
      <c r="AF134" s="111" t="s">
        <v>5</v>
      </c>
      <c r="AG134" s="111" t="s">
        <v>5</v>
      </c>
      <c r="AH134" s="111" t="s">
        <v>5</v>
      </c>
      <c r="AI134" s="111" t="s">
        <v>5</v>
      </c>
      <c r="AJ134" s="44">
        <v>384339846</v>
      </c>
      <c r="AK134" s="111" t="s">
        <v>5</v>
      </c>
      <c r="AL134" s="111" t="s">
        <v>5</v>
      </c>
      <c r="AM134" s="111" t="s">
        <v>5</v>
      </c>
      <c r="AN134" s="44">
        <v>567201872</v>
      </c>
      <c r="AO134" s="44">
        <v>293987635</v>
      </c>
      <c r="AP134" s="44">
        <v>254494330</v>
      </c>
      <c r="AQ134" s="44">
        <v>504594885</v>
      </c>
      <c r="AR134" s="44">
        <v>2125774618</v>
      </c>
      <c r="AS134" s="44">
        <v>189719930</v>
      </c>
      <c r="AT134" s="44">
        <v>2819236772</v>
      </c>
      <c r="AU134" s="44">
        <v>643246542</v>
      </c>
      <c r="AV134" s="44">
        <v>4153235432</v>
      </c>
      <c r="AW134" s="44">
        <v>1164408036</v>
      </c>
    </row>
    <row r="135" spans="2:49" ht="15">
      <c r="B135" s="165" t="s">
        <v>2</v>
      </c>
      <c r="C135" s="165">
        <v>0</v>
      </c>
      <c r="D135" s="165">
        <v>55220</v>
      </c>
      <c r="E135" s="165">
        <v>0</v>
      </c>
      <c r="O135" s="43" t="s">
        <v>2</v>
      </c>
      <c r="P135" s="164">
        <f t="shared" si="7"/>
        <v>0</v>
      </c>
      <c r="Q135" s="164">
        <f aca="true" t="shared" si="9" ref="Q135:Q157">SUM(AR135:AU136)</f>
        <v>55220</v>
      </c>
      <c r="R135" s="164">
        <f t="shared" si="8"/>
        <v>0</v>
      </c>
      <c r="U135" s="43" t="s">
        <v>2</v>
      </c>
      <c r="V135" s="111" t="s">
        <v>5</v>
      </c>
      <c r="W135" s="111" t="s">
        <v>5</v>
      </c>
      <c r="X135" s="111" t="s">
        <v>5</v>
      </c>
      <c r="Y135" s="111" t="s">
        <v>5</v>
      </c>
      <c r="Z135" s="111" t="s">
        <v>5</v>
      </c>
      <c r="AA135" s="111" t="s">
        <v>5</v>
      </c>
      <c r="AB135" s="44">
        <v>0</v>
      </c>
      <c r="AC135" s="111" t="s">
        <v>5</v>
      </c>
      <c r="AD135" s="111" t="s">
        <v>5</v>
      </c>
      <c r="AE135" s="111" t="s">
        <v>5</v>
      </c>
      <c r="AF135" s="111" t="s">
        <v>5</v>
      </c>
      <c r="AG135" s="111" t="s">
        <v>5</v>
      </c>
      <c r="AH135" s="111" t="s">
        <v>5</v>
      </c>
      <c r="AI135" s="111" t="s">
        <v>5</v>
      </c>
      <c r="AJ135" s="44">
        <v>0</v>
      </c>
      <c r="AK135" s="111" t="s">
        <v>5</v>
      </c>
      <c r="AL135" s="111" t="s">
        <v>5</v>
      </c>
      <c r="AM135" s="111" t="s">
        <v>5</v>
      </c>
      <c r="AN135" s="44">
        <v>0</v>
      </c>
      <c r="AO135" s="44">
        <v>0</v>
      </c>
      <c r="AP135" s="44">
        <v>0</v>
      </c>
      <c r="AQ135" s="111" t="s">
        <v>5</v>
      </c>
      <c r="AR135" s="44">
        <v>0</v>
      </c>
      <c r="AS135" s="44">
        <v>0</v>
      </c>
      <c r="AT135" s="44">
        <v>0</v>
      </c>
      <c r="AU135" s="44">
        <v>0</v>
      </c>
      <c r="AV135" s="111" t="s">
        <v>5</v>
      </c>
      <c r="AW135" s="111" t="s">
        <v>5</v>
      </c>
    </row>
    <row r="136" spans="2:49" ht="15">
      <c r="B136" s="165" t="s">
        <v>3</v>
      </c>
      <c r="C136" s="165">
        <v>0</v>
      </c>
      <c r="D136" s="165">
        <v>16860019</v>
      </c>
      <c r="E136" s="165">
        <v>77096329</v>
      </c>
      <c r="O136" s="43" t="s">
        <v>3</v>
      </c>
      <c r="P136" s="164">
        <f t="shared" si="7"/>
        <v>0</v>
      </c>
      <c r="Q136" s="164">
        <f t="shared" si="9"/>
        <v>16860019</v>
      </c>
      <c r="R136" s="164">
        <f t="shared" si="8"/>
        <v>77096329</v>
      </c>
      <c r="U136" s="43" t="s">
        <v>3</v>
      </c>
      <c r="V136" s="111" t="s">
        <v>5</v>
      </c>
      <c r="W136" s="111" t="s">
        <v>5</v>
      </c>
      <c r="X136" s="111" t="s">
        <v>5</v>
      </c>
      <c r="Y136" s="111" t="s">
        <v>5</v>
      </c>
      <c r="Z136" s="111" t="s">
        <v>5</v>
      </c>
      <c r="AA136" s="111" t="s">
        <v>5</v>
      </c>
      <c r="AB136" s="44">
        <v>0</v>
      </c>
      <c r="AC136" s="111" t="s">
        <v>5</v>
      </c>
      <c r="AD136" s="111" t="s">
        <v>5</v>
      </c>
      <c r="AE136" s="111" t="s">
        <v>5</v>
      </c>
      <c r="AF136" s="111" t="s">
        <v>5</v>
      </c>
      <c r="AG136" s="111" t="s">
        <v>5</v>
      </c>
      <c r="AH136" s="111" t="s">
        <v>5</v>
      </c>
      <c r="AI136" s="111" t="s">
        <v>5</v>
      </c>
      <c r="AJ136" s="44">
        <v>0</v>
      </c>
      <c r="AK136" s="111" t="s">
        <v>5</v>
      </c>
      <c r="AL136" s="111" t="s">
        <v>5</v>
      </c>
      <c r="AM136" s="111" t="s">
        <v>5</v>
      </c>
      <c r="AN136" s="44">
        <v>0</v>
      </c>
      <c r="AO136" s="44">
        <v>0</v>
      </c>
      <c r="AP136" s="44">
        <v>0</v>
      </c>
      <c r="AQ136" s="111" t="s">
        <v>5</v>
      </c>
      <c r="AR136" s="44">
        <v>0</v>
      </c>
      <c r="AS136" s="44">
        <v>0</v>
      </c>
      <c r="AT136" s="44">
        <v>0</v>
      </c>
      <c r="AU136" s="44">
        <v>55220</v>
      </c>
      <c r="AV136" s="44">
        <v>76780857</v>
      </c>
      <c r="AW136" s="44">
        <v>315472</v>
      </c>
    </row>
    <row r="137" spans="2:49" ht="15">
      <c r="B137" s="165" t="s">
        <v>4</v>
      </c>
      <c r="C137" s="165">
        <v>41048337</v>
      </c>
      <c r="D137" s="165">
        <v>117110090</v>
      </c>
      <c r="E137" s="165">
        <v>0</v>
      </c>
      <c r="O137" s="43" t="s">
        <v>4</v>
      </c>
      <c r="P137" s="164">
        <f t="shared" si="7"/>
        <v>41048337</v>
      </c>
      <c r="Q137" s="164">
        <f t="shared" si="9"/>
        <v>117110090</v>
      </c>
      <c r="R137" s="164">
        <f t="shared" si="8"/>
        <v>0</v>
      </c>
      <c r="U137" s="43" t="s">
        <v>4</v>
      </c>
      <c r="V137" s="111" t="s">
        <v>5</v>
      </c>
      <c r="W137" s="111" t="s">
        <v>5</v>
      </c>
      <c r="X137" s="111" t="s">
        <v>5</v>
      </c>
      <c r="Y137" s="111" t="s">
        <v>5</v>
      </c>
      <c r="Z137" s="111" t="s">
        <v>5</v>
      </c>
      <c r="AA137" s="111" t="s">
        <v>5</v>
      </c>
      <c r="AB137" s="44">
        <v>0</v>
      </c>
      <c r="AC137" s="111" t="s">
        <v>5</v>
      </c>
      <c r="AD137" s="111" t="s">
        <v>5</v>
      </c>
      <c r="AE137" s="111" t="s">
        <v>5</v>
      </c>
      <c r="AF137" s="111" t="s">
        <v>5</v>
      </c>
      <c r="AG137" s="111" t="s">
        <v>5</v>
      </c>
      <c r="AH137" s="111" t="s">
        <v>5</v>
      </c>
      <c r="AI137" s="111" t="s">
        <v>5</v>
      </c>
      <c r="AJ137" s="44">
        <v>0</v>
      </c>
      <c r="AK137" s="111" t="s">
        <v>5</v>
      </c>
      <c r="AL137" s="111" t="s">
        <v>5</v>
      </c>
      <c r="AM137" s="111" t="s">
        <v>5</v>
      </c>
      <c r="AN137" s="44">
        <v>308784</v>
      </c>
      <c r="AO137" s="44">
        <v>40739553</v>
      </c>
      <c r="AP137" s="44">
        <v>0</v>
      </c>
      <c r="AQ137" s="44">
        <v>0</v>
      </c>
      <c r="AR137" s="44">
        <v>10273357</v>
      </c>
      <c r="AS137" s="44">
        <v>0</v>
      </c>
      <c r="AT137" s="44">
        <v>6531442</v>
      </c>
      <c r="AU137" s="44">
        <v>0</v>
      </c>
      <c r="AV137" s="44">
        <v>0</v>
      </c>
      <c r="AW137" s="44">
        <v>0</v>
      </c>
    </row>
    <row r="138" spans="2:49" ht="15">
      <c r="B138" s="165" t="s">
        <v>27</v>
      </c>
      <c r="C138" s="165">
        <v>10607684</v>
      </c>
      <c r="D138" s="165">
        <v>110044787</v>
      </c>
      <c r="E138" s="165">
        <v>465404050</v>
      </c>
      <c r="O138" s="43" t="s">
        <v>27</v>
      </c>
      <c r="P138" s="164">
        <f t="shared" si="7"/>
        <v>10607684</v>
      </c>
      <c r="Q138" s="164">
        <f t="shared" si="9"/>
        <v>110044787</v>
      </c>
      <c r="R138" s="164">
        <f t="shared" si="8"/>
        <v>465404050</v>
      </c>
      <c r="U138" s="43" t="s">
        <v>27</v>
      </c>
      <c r="V138" s="111" t="s">
        <v>5</v>
      </c>
      <c r="W138" s="111" t="s">
        <v>5</v>
      </c>
      <c r="X138" s="111" t="s">
        <v>5</v>
      </c>
      <c r="Y138" s="111" t="s">
        <v>5</v>
      </c>
      <c r="Z138" s="111" t="s">
        <v>5</v>
      </c>
      <c r="AA138" s="111" t="s">
        <v>5</v>
      </c>
      <c r="AB138" s="44">
        <v>0</v>
      </c>
      <c r="AC138" s="111" t="s">
        <v>5</v>
      </c>
      <c r="AD138" s="111" t="s">
        <v>5</v>
      </c>
      <c r="AE138" s="111" t="s">
        <v>5</v>
      </c>
      <c r="AF138" s="111" t="s">
        <v>5</v>
      </c>
      <c r="AG138" s="111" t="s">
        <v>5</v>
      </c>
      <c r="AH138" s="111" t="s">
        <v>5</v>
      </c>
      <c r="AI138" s="111" t="s">
        <v>5</v>
      </c>
      <c r="AJ138" s="111" t="s">
        <v>5</v>
      </c>
      <c r="AK138" s="111" t="s">
        <v>5</v>
      </c>
      <c r="AL138" s="111" t="s">
        <v>5</v>
      </c>
      <c r="AM138" s="111" t="s">
        <v>5</v>
      </c>
      <c r="AN138" s="111" t="s">
        <v>5</v>
      </c>
      <c r="AO138" s="111" t="s">
        <v>5</v>
      </c>
      <c r="AP138" s="44">
        <v>10607684</v>
      </c>
      <c r="AQ138" s="111" t="s">
        <v>5</v>
      </c>
      <c r="AR138" s="44">
        <v>0</v>
      </c>
      <c r="AS138" s="44">
        <v>0</v>
      </c>
      <c r="AT138" s="44">
        <v>95151857</v>
      </c>
      <c r="AU138" s="44">
        <v>5153434</v>
      </c>
      <c r="AV138" s="44">
        <v>465404050</v>
      </c>
      <c r="AW138" s="111" t="s">
        <v>5</v>
      </c>
    </row>
    <row r="139" spans="2:49" ht="15">
      <c r="B139" s="165" t="s">
        <v>6</v>
      </c>
      <c r="C139" s="165">
        <v>381872</v>
      </c>
      <c r="D139" s="165">
        <v>9739496</v>
      </c>
      <c r="E139" s="165">
        <v>63430777</v>
      </c>
      <c r="O139" s="43" t="s">
        <v>6</v>
      </c>
      <c r="P139" s="164">
        <f t="shared" si="7"/>
        <v>381872</v>
      </c>
      <c r="Q139" s="164">
        <f t="shared" si="9"/>
        <v>9739496</v>
      </c>
      <c r="R139" s="164">
        <f t="shared" si="8"/>
        <v>63430777</v>
      </c>
      <c r="U139" s="43" t="s">
        <v>6</v>
      </c>
      <c r="V139" s="111" t="s">
        <v>5</v>
      </c>
      <c r="W139" s="111" t="s">
        <v>5</v>
      </c>
      <c r="X139" s="111" t="s">
        <v>5</v>
      </c>
      <c r="Y139" s="111" t="s">
        <v>5</v>
      </c>
      <c r="Z139" s="111" t="s">
        <v>5</v>
      </c>
      <c r="AA139" s="111" t="s">
        <v>5</v>
      </c>
      <c r="AB139" s="44">
        <v>0</v>
      </c>
      <c r="AC139" s="111" t="s">
        <v>5</v>
      </c>
      <c r="AD139" s="111" t="s">
        <v>5</v>
      </c>
      <c r="AE139" s="111" t="s">
        <v>5</v>
      </c>
      <c r="AF139" s="111" t="s">
        <v>5</v>
      </c>
      <c r="AG139" s="111" t="s">
        <v>5</v>
      </c>
      <c r="AH139" s="111" t="s">
        <v>5</v>
      </c>
      <c r="AI139" s="111" t="s">
        <v>5</v>
      </c>
      <c r="AJ139" s="44">
        <v>0</v>
      </c>
      <c r="AK139" s="111" t="s">
        <v>5</v>
      </c>
      <c r="AL139" s="111" t="s">
        <v>5</v>
      </c>
      <c r="AM139" s="111" t="s">
        <v>5</v>
      </c>
      <c r="AN139" s="44">
        <v>0</v>
      </c>
      <c r="AO139" s="44">
        <v>325630</v>
      </c>
      <c r="AP139" s="44">
        <v>56242</v>
      </c>
      <c r="AQ139" s="44">
        <v>0</v>
      </c>
      <c r="AR139" s="44">
        <v>6820076</v>
      </c>
      <c r="AS139" s="44">
        <v>0</v>
      </c>
      <c r="AT139" s="44">
        <v>459013</v>
      </c>
      <c r="AU139" s="44">
        <v>2460407</v>
      </c>
      <c r="AV139" s="44">
        <v>63111986</v>
      </c>
      <c r="AW139" s="44">
        <v>318791</v>
      </c>
    </row>
    <row r="140" spans="2:49" ht="15">
      <c r="B140" s="165" t="s">
        <v>7</v>
      </c>
      <c r="C140" s="165">
        <v>0</v>
      </c>
      <c r="D140" s="165">
        <v>0</v>
      </c>
      <c r="E140" s="165">
        <v>13205000</v>
      </c>
      <c r="O140" s="43" t="s">
        <v>7</v>
      </c>
      <c r="P140" s="164">
        <f t="shared" si="7"/>
        <v>0</v>
      </c>
      <c r="Q140" s="164">
        <f t="shared" si="9"/>
        <v>0</v>
      </c>
      <c r="R140" s="164">
        <f t="shared" si="8"/>
        <v>13205000</v>
      </c>
      <c r="U140" s="43" t="s">
        <v>7</v>
      </c>
      <c r="V140" s="111" t="s">
        <v>5</v>
      </c>
      <c r="W140" s="111" t="s">
        <v>5</v>
      </c>
      <c r="X140" s="111" t="s">
        <v>5</v>
      </c>
      <c r="Y140" s="111" t="s">
        <v>5</v>
      </c>
      <c r="Z140" s="111" t="s">
        <v>5</v>
      </c>
      <c r="AA140" s="111" t="s">
        <v>5</v>
      </c>
      <c r="AB140" s="44">
        <v>0</v>
      </c>
      <c r="AC140" s="111" t="s">
        <v>5</v>
      </c>
      <c r="AD140" s="111" t="s">
        <v>5</v>
      </c>
      <c r="AE140" s="111" t="s">
        <v>5</v>
      </c>
      <c r="AF140" s="111" t="s">
        <v>5</v>
      </c>
      <c r="AG140" s="111" t="s">
        <v>5</v>
      </c>
      <c r="AH140" s="111" t="s">
        <v>5</v>
      </c>
      <c r="AI140" s="111" t="s">
        <v>5</v>
      </c>
      <c r="AJ140" s="44">
        <v>0</v>
      </c>
      <c r="AK140" s="111" t="s">
        <v>5</v>
      </c>
      <c r="AL140" s="111" t="s">
        <v>5</v>
      </c>
      <c r="AM140" s="111" t="s">
        <v>5</v>
      </c>
      <c r="AN140" s="44">
        <v>0</v>
      </c>
      <c r="AO140" s="111" t="s">
        <v>5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10378000</v>
      </c>
      <c r="AW140" s="44">
        <v>2827000</v>
      </c>
    </row>
    <row r="141" spans="2:49" ht="15">
      <c r="B141" s="165" t="s">
        <v>8</v>
      </c>
      <c r="C141" s="165">
        <v>0</v>
      </c>
      <c r="D141" s="165">
        <v>167884016</v>
      </c>
      <c r="E141" s="165">
        <v>189113770</v>
      </c>
      <c r="O141" s="43" t="s">
        <v>8</v>
      </c>
      <c r="P141" s="164">
        <f t="shared" si="7"/>
        <v>0</v>
      </c>
      <c r="Q141" s="164">
        <f t="shared" si="9"/>
        <v>167884016</v>
      </c>
      <c r="R141" s="164">
        <f t="shared" si="8"/>
        <v>189113770</v>
      </c>
      <c r="U141" s="43" t="s">
        <v>8</v>
      </c>
      <c r="V141" s="111" t="s">
        <v>5</v>
      </c>
      <c r="W141" s="111" t="s">
        <v>5</v>
      </c>
      <c r="X141" s="111" t="s">
        <v>5</v>
      </c>
      <c r="Y141" s="111" t="s">
        <v>5</v>
      </c>
      <c r="Z141" s="111" t="s">
        <v>5</v>
      </c>
      <c r="AA141" s="111" t="s">
        <v>5</v>
      </c>
      <c r="AB141" s="44">
        <v>0</v>
      </c>
      <c r="AC141" s="111" t="s">
        <v>5</v>
      </c>
      <c r="AD141" s="111" t="s">
        <v>5</v>
      </c>
      <c r="AE141" s="111" t="s">
        <v>5</v>
      </c>
      <c r="AF141" s="111" t="s">
        <v>5</v>
      </c>
      <c r="AG141" s="111" t="s">
        <v>5</v>
      </c>
      <c r="AH141" s="111" t="s">
        <v>5</v>
      </c>
      <c r="AI141" s="111" t="s">
        <v>5</v>
      </c>
      <c r="AJ141" s="44">
        <v>0</v>
      </c>
      <c r="AK141" s="111" t="s">
        <v>5</v>
      </c>
      <c r="AL141" s="111" t="s">
        <v>5</v>
      </c>
      <c r="AM141" s="111" t="s">
        <v>5</v>
      </c>
      <c r="AN141" s="44">
        <v>0</v>
      </c>
      <c r="AO141" s="111" t="s">
        <v>5</v>
      </c>
      <c r="AP141" s="111" t="s">
        <v>5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189113770</v>
      </c>
      <c r="AW141" s="111" t="s">
        <v>5</v>
      </c>
    </row>
    <row r="142" spans="2:49" ht="15">
      <c r="B142" s="165" t="s">
        <v>9</v>
      </c>
      <c r="C142" s="165">
        <v>258074013</v>
      </c>
      <c r="D142" s="165">
        <v>1168263251</v>
      </c>
      <c r="E142" s="165">
        <v>687923165</v>
      </c>
      <c r="O142" s="43" t="s">
        <v>9</v>
      </c>
      <c r="P142" s="164">
        <f t="shared" si="7"/>
        <v>258074013</v>
      </c>
      <c r="Q142" s="164">
        <f t="shared" si="9"/>
        <v>1168263251</v>
      </c>
      <c r="R142" s="164">
        <f t="shared" si="8"/>
        <v>687923165</v>
      </c>
      <c r="U142" s="43" t="s">
        <v>9</v>
      </c>
      <c r="V142" s="111" t="s">
        <v>5</v>
      </c>
      <c r="W142" s="111" t="s">
        <v>5</v>
      </c>
      <c r="X142" s="111" t="s">
        <v>5</v>
      </c>
      <c r="Y142" s="111" t="s">
        <v>5</v>
      </c>
      <c r="Z142" s="111" t="s">
        <v>5</v>
      </c>
      <c r="AA142" s="111" t="s">
        <v>5</v>
      </c>
      <c r="AB142" s="44">
        <v>0</v>
      </c>
      <c r="AC142" s="111" t="s">
        <v>5</v>
      </c>
      <c r="AD142" s="111" t="s">
        <v>5</v>
      </c>
      <c r="AE142" s="111" t="s">
        <v>5</v>
      </c>
      <c r="AF142" s="111" t="s">
        <v>5</v>
      </c>
      <c r="AG142" s="111" t="s">
        <v>5</v>
      </c>
      <c r="AH142" s="111" t="s">
        <v>5</v>
      </c>
      <c r="AI142" s="111" t="s">
        <v>5</v>
      </c>
      <c r="AJ142" s="44">
        <v>174641891</v>
      </c>
      <c r="AK142" s="111" t="s">
        <v>5</v>
      </c>
      <c r="AL142" s="111" t="s">
        <v>5</v>
      </c>
      <c r="AM142" s="111" t="s">
        <v>5</v>
      </c>
      <c r="AN142" s="111" t="s">
        <v>5</v>
      </c>
      <c r="AO142" s="44">
        <v>26514121</v>
      </c>
      <c r="AP142" s="44">
        <v>5756545</v>
      </c>
      <c r="AQ142" s="44">
        <v>51161456</v>
      </c>
      <c r="AR142" s="44">
        <v>1034198</v>
      </c>
      <c r="AS142" s="111" t="s">
        <v>5</v>
      </c>
      <c r="AT142" s="44">
        <v>162639721</v>
      </c>
      <c r="AU142" s="44">
        <v>4210097</v>
      </c>
      <c r="AV142" s="44">
        <v>535486744</v>
      </c>
      <c r="AW142" s="44">
        <v>152436421</v>
      </c>
    </row>
    <row r="143" spans="2:49" ht="15">
      <c r="B143" s="165" t="s">
        <v>10</v>
      </c>
      <c r="C143" s="165">
        <v>55467110</v>
      </c>
      <c r="D143" s="165">
        <v>1010633437</v>
      </c>
      <c r="E143" s="165">
        <v>313422593</v>
      </c>
      <c r="O143" s="43" t="s">
        <v>10</v>
      </c>
      <c r="P143" s="164">
        <f t="shared" si="7"/>
        <v>55467110</v>
      </c>
      <c r="Q143" s="164">
        <f t="shared" si="9"/>
        <v>1010633437</v>
      </c>
      <c r="R143" s="164">
        <f t="shared" si="8"/>
        <v>313422593</v>
      </c>
      <c r="U143" s="43" t="s">
        <v>10</v>
      </c>
      <c r="V143" s="111" t="s">
        <v>5</v>
      </c>
      <c r="W143" s="111" t="s">
        <v>5</v>
      </c>
      <c r="X143" s="111" t="s">
        <v>5</v>
      </c>
      <c r="Y143" s="111" t="s">
        <v>5</v>
      </c>
      <c r="Z143" s="111" t="s">
        <v>5</v>
      </c>
      <c r="AA143" s="111" t="s">
        <v>5</v>
      </c>
      <c r="AB143" s="44">
        <v>0</v>
      </c>
      <c r="AC143" s="111" t="s">
        <v>5</v>
      </c>
      <c r="AD143" s="111" t="s">
        <v>5</v>
      </c>
      <c r="AE143" s="111" t="s">
        <v>5</v>
      </c>
      <c r="AF143" s="111" t="s">
        <v>5</v>
      </c>
      <c r="AG143" s="111" t="s">
        <v>5</v>
      </c>
      <c r="AH143" s="111" t="s">
        <v>5</v>
      </c>
      <c r="AI143" s="111" t="s">
        <v>5</v>
      </c>
      <c r="AJ143" s="44">
        <v>12204000</v>
      </c>
      <c r="AK143" s="111" t="s">
        <v>5</v>
      </c>
      <c r="AL143" s="111" t="s">
        <v>5</v>
      </c>
      <c r="AM143" s="111" t="s">
        <v>5</v>
      </c>
      <c r="AN143" s="44">
        <v>0</v>
      </c>
      <c r="AO143" s="44">
        <v>17901000</v>
      </c>
      <c r="AP143" s="44">
        <v>5812110</v>
      </c>
      <c r="AQ143" s="44">
        <v>19550000</v>
      </c>
      <c r="AR143" s="44">
        <v>615640895</v>
      </c>
      <c r="AS143" s="44">
        <v>76665425</v>
      </c>
      <c r="AT143" s="44">
        <v>185989838</v>
      </c>
      <c r="AU143" s="44">
        <v>122083077</v>
      </c>
      <c r="AV143" s="44">
        <v>140441820</v>
      </c>
      <c r="AW143" s="44">
        <v>172980773</v>
      </c>
    </row>
    <row r="144" spans="2:49" ht="15">
      <c r="B144" s="165" t="s">
        <v>11</v>
      </c>
      <c r="C144" s="165">
        <v>5142169</v>
      </c>
      <c r="D144" s="165">
        <v>1647949202</v>
      </c>
      <c r="E144" s="165">
        <v>81566609</v>
      </c>
      <c r="O144" s="43" t="s">
        <v>11</v>
      </c>
      <c r="P144" s="164">
        <f t="shared" si="7"/>
        <v>5142169</v>
      </c>
      <c r="Q144" s="164">
        <f t="shared" si="9"/>
        <v>1647949202</v>
      </c>
      <c r="R144" s="164">
        <f t="shared" si="8"/>
        <v>81566609</v>
      </c>
      <c r="U144" s="43" t="s">
        <v>11</v>
      </c>
      <c r="V144" s="111" t="s">
        <v>5</v>
      </c>
      <c r="W144" s="111" t="s">
        <v>5</v>
      </c>
      <c r="X144" s="111" t="s">
        <v>5</v>
      </c>
      <c r="Y144" s="111" t="s">
        <v>5</v>
      </c>
      <c r="Z144" s="111" t="s">
        <v>5</v>
      </c>
      <c r="AA144" s="111" t="s">
        <v>5</v>
      </c>
      <c r="AB144" s="44">
        <v>0</v>
      </c>
      <c r="AC144" s="111" t="s">
        <v>5</v>
      </c>
      <c r="AD144" s="111" t="s">
        <v>5</v>
      </c>
      <c r="AE144" s="111" t="s">
        <v>5</v>
      </c>
      <c r="AF144" s="111" t="s">
        <v>5</v>
      </c>
      <c r="AG144" s="111" t="s">
        <v>5</v>
      </c>
      <c r="AH144" s="111" t="s">
        <v>5</v>
      </c>
      <c r="AI144" s="111" t="s">
        <v>5</v>
      </c>
      <c r="AJ144" s="44">
        <v>0</v>
      </c>
      <c r="AK144" s="111" t="s">
        <v>5</v>
      </c>
      <c r="AL144" s="111" t="s">
        <v>5</v>
      </c>
      <c r="AM144" s="111" t="s">
        <v>5</v>
      </c>
      <c r="AN144" s="44">
        <v>0</v>
      </c>
      <c r="AO144" s="44">
        <v>0</v>
      </c>
      <c r="AP144" s="44">
        <v>547284</v>
      </c>
      <c r="AQ144" s="44">
        <v>4594885</v>
      </c>
      <c r="AR144" s="44">
        <v>5854853</v>
      </c>
      <c r="AS144" s="44">
        <v>551338</v>
      </c>
      <c r="AT144" s="44">
        <v>2989925</v>
      </c>
      <c r="AU144" s="44">
        <v>858086</v>
      </c>
      <c r="AV144" s="44">
        <v>76454575</v>
      </c>
      <c r="AW144" s="44">
        <v>5112034</v>
      </c>
    </row>
    <row r="145" spans="2:49" ht="15">
      <c r="B145" s="165" t="s">
        <v>12</v>
      </c>
      <c r="C145" s="165">
        <v>114978000</v>
      </c>
      <c r="D145" s="165">
        <v>1638708977</v>
      </c>
      <c r="E145" s="165">
        <v>941254000</v>
      </c>
      <c r="O145" s="43" t="s">
        <v>12</v>
      </c>
      <c r="P145" s="164">
        <f t="shared" si="7"/>
        <v>114978000</v>
      </c>
      <c r="Q145" s="164">
        <f t="shared" si="9"/>
        <v>1638708977</v>
      </c>
      <c r="R145" s="164">
        <f t="shared" si="8"/>
        <v>941254000</v>
      </c>
      <c r="U145" s="43" t="s">
        <v>12</v>
      </c>
      <c r="V145" s="111" t="s">
        <v>5</v>
      </c>
      <c r="W145" s="111" t="s">
        <v>5</v>
      </c>
      <c r="X145" s="111" t="s">
        <v>5</v>
      </c>
      <c r="Y145" s="111" t="s">
        <v>5</v>
      </c>
      <c r="Z145" s="111" t="s">
        <v>5</v>
      </c>
      <c r="AA145" s="111" t="s">
        <v>5</v>
      </c>
      <c r="AB145" s="44">
        <v>0</v>
      </c>
      <c r="AC145" s="111" t="s">
        <v>5</v>
      </c>
      <c r="AD145" s="111" t="s">
        <v>5</v>
      </c>
      <c r="AE145" s="111" t="s">
        <v>5</v>
      </c>
      <c r="AF145" s="111" t="s">
        <v>5</v>
      </c>
      <c r="AG145" s="111" t="s">
        <v>5</v>
      </c>
      <c r="AH145" s="111" t="s">
        <v>5</v>
      </c>
      <c r="AI145" s="111" t="s">
        <v>5</v>
      </c>
      <c r="AJ145" s="44">
        <v>0</v>
      </c>
      <c r="AK145" s="111" t="s">
        <v>5</v>
      </c>
      <c r="AL145" s="111" t="s">
        <v>5</v>
      </c>
      <c r="AM145" s="111" t="s">
        <v>5</v>
      </c>
      <c r="AN145" s="111" t="s">
        <v>5</v>
      </c>
      <c r="AO145" s="44">
        <v>24303000</v>
      </c>
      <c r="AP145" s="44">
        <v>23510000</v>
      </c>
      <c r="AQ145" s="44">
        <v>67165000</v>
      </c>
      <c r="AR145" s="44">
        <v>128548000</v>
      </c>
      <c r="AS145" s="44">
        <v>72373000</v>
      </c>
      <c r="AT145" s="44">
        <v>1211796000</v>
      </c>
      <c r="AU145" s="44">
        <v>224978000</v>
      </c>
      <c r="AV145" s="44">
        <v>544288000</v>
      </c>
      <c r="AW145" s="44">
        <v>396966000</v>
      </c>
    </row>
    <row r="146" spans="2:49" ht="15">
      <c r="B146" s="165" t="s">
        <v>14</v>
      </c>
      <c r="C146" s="165">
        <v>1930837</v>
      </c>
      <c r="D146" s="165">
        <v>1013977</v>
      </c>
      <c r="E146" s="165">
        <v>71613657</v>
      </c>
      <c r="O146" s="43" t="s">
        <v>14</v>
      </c>
      <c r="P146" s="164">
        <f t="shared" si="7"/>
        <v>1930837</v>
      </c>
      <c r="Q146" s="164">
        <f t="shared" si="9"/>
        <v>1013977</v>
      </c>
      <c r="R146" s="164">
        <f t="shared" si="8"/>
        <v>71613657</v>
      </c>
      <c r="U146" s="43" t="s">
        <v>14</v>
      </c>
      <c r="V146" s="111" t="s">
        <v>5</v>
      </c>
      <c r="W146" s="111" t="s">
        <v>5</v>
      </c>
      <c r="X146" s="111" t="s">
        <v>5</v>
      </c>
      <c r="Y146" s="111" t="s">
        <v>5</v>
      </c>
      <c r="Z146" s="111" t="s">
        <v>5</v>
      </c>
      <c r="AA146" s="111" t="s">
        <v>5</v>
      </c>
      <c r="AB146" s="44">
        <v>0</v>
      </c>
      <c r="AC146" s="111" t="s">
        <v>5</v>
      </c>
      <c r="AD146" s="111" t="s">
        <v>5</v>
      </c>
      <c r="AE146" s="111" t="s">
        <v>5</v>
      </c>
      <c r="AF146" s="111" t="s">
        <v>5</v>
      </c>
      <c r="AG146" s="111" t="s">
        <v>5</v>
      </c>
      <c r="AH146" s="111" t="s">
        <v>5</v>
      </c>
      <c r="AI146" s="111" t="s">
        <v>5</v>
      </c>
      <c r="AJ146" s="44">
        <v>0</v>
      </c>
      <c r="AK146" s="111" t="s">
        <v>5</v>
      </c>
      <c r="AL146" s="111" t="s">
        <v>5</v>
      </c>
      <c r="AM146" s="111" t="s">
        <v>5</v>
      </c>
      <c r="AN146" s="44">
        <v>0</v>
      </c>
      <c r="AO146" s="44">
        <v>0</v>
      </c>
      <c r="AP146" s="44">
        <v>1930837</v>
      </c>
      <c r="AQ146" s="111" t="s">
        <v>5</v>
      </c>
      <c r="AR146" s="111" t="s">
        <v>5</v>
      </c>
      <c r="AS146" s="44">
        <v>0</v>
      </c>
      <c r="AT146" s="44">
        <v>0</v>
      </c>
      <c r="AU146" s="44">
        <v>1013977</v>
      </c>
      <c r="AV146" s="44">
        <v>71613657</v>
      </c>
      <c r="AW146" s="44">
        <v>0</v>
      </c>
    </row>
    <row r="147" spans="2:49" ht="15">
      <c r="B147" s="165" t="s">
        <v>16</v>
      </c>
      <c r="C147" s="165">
        <v>0</v>
      </c>
      <c r="D147" s="165">
        <v>521587000</v>
      </c>
      <c r="E147" s="165">
        <v>0</v>
      </c>
      <c r="O147" s="43" t="s">
        <v>16</v>
      </c>
      <c r="P147" s="164">
        <f t="shared" si="7"/>
        <v>0</v>
      </c>
      <c r="Q147" s="164">
        <f t="shared" si="9"/>
        <v>521587000</v>
      </c>
      <c r="R147" s="164">
        <f t="shared" si="8"/>
        <v>0</v>
      </c>
      <c r="U147" s="43" t="s">
        <v>16</v>
      </c>
      <c r="V147" s="111" t="s">
        <v>5</v>
      </c>
      <c r="W147" s="111" t="s">
        <v>5</v>
      </c>
      <c r="X147" s="111" t="s">
        <v>5</v>
      </c>
      <c r="Y147" s="111" t="s">
        <v>5</v>
      </c>
      <c r="Z147" s="111" t="s">
        <v>5</v>
      </c>
      <c r="AA147" s="111" t="s">
        <v>5</v>
      </c>
      <c r="AB147" s="44">
        <v>0</v>
      </c>
      <c r="AC147" s="111" t="s">
        <v>5</v>
      </c>
      <c r="AD147" s="111" t="s">
        <v>5</v>
      </c>
      <c r="AE147" s="111" t="s">
        <v>5</v>
      </c>
      <c r="AF147" s="111" t="s">
        <v>5</v>
      </c>
      <c r="AG147" s="111" t="s">
        <v>5</v>
      </c>
      <c r="AH147" s="111" t="s">
        <v>5</v>
      </c>
      <c r="AI147" s="111" t="s">
        <v>5</v>
      </c>
      <c r="AJ147" s="44">
        <v>0</v>
      </c>
      <c r="AK147" s="111" t="s">
        <v>5</v>
      </c>
      <c r="AL147" s="111" t="s">
        <v>5</v>
      </c>
      <c r="AM147" s="111" t="s">
        <v>5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</row>
    <row r="148" spans="2:49" ht="15">
      <c r="B148" s="165" t="s">
        <v>17</v>
      </c>
      <c r="C148" s="165">
        <v>89791000</v>
      </c>
      <c r="D148" s="165">
        <v>632734750</v>
      </c>
      <c r="E148" s="165">
        <v>424530000</v>
      </c>
      <c r="O148" s="43" t="s">
        <v>17</v>
      </c>
      <c r="P148" s="164">
        <f t="shared" si="7"/>
        <v>89791000</v>
      </c>
      <c r="Q148" s="164">
        <f t="shared" si="9"/>
        <v>632734750</v>
      </c>
      <c r="R148" s="164">
        <f t="shared" si="8"/>
        <v>424530000</v>
      </c>
      <c r="U148" s="43" t="s">
        <v>17</v>
      </c>
      <c r="V148" s="111" t="s">
        <v>5</v>
      </c>
      <c r="W148" s="111" t="s">
        <v>5</v>
      </c>
      <c r="X148" s="111" t="s">
        <v>5</v>
      </c>
      <c r="Y148" s="111" t="s">
        <v>5</v>
      </c>
      <c r="Z148" s="111" t="s">
        <v>5</v>
      </c>
      <c r="AA148" s="111" t="s">
        <v>5</v>
      </c>
      <c r="AB148" s="44">
        <v>0</v>
      </c>
      <c r="AC148" s="111" t="s">
        <v>5</v>
      </c>
      <c r="AD148" s="111" t="s">
        <v>5</v>
      </c>
      <c r="AE148" s="111" t="s">
        <v>5</v>
      </c>
      <c r="AF148" s="111" t="s">
        <v>5</v>
      </c>
      <c r="AG148" s="111" t="s">
        <v>5</v>
      </c>
      <c r="AH148" s="111" t="s">
        <v>5</v>
      </c>
      <c r="AI148" s="111" t="s">
        <v>5</v>
      </c>
      <c r="AJ148" s="44">
        <v>0</v>
      </c>
      <c r="AK148" s="111" t="s">
        <v>5</v>
      </c>
      <c r="AL148" s="111" t="s">
        <v>5</v>
      </c>
      <c r="AM148" s="111" t="s">
        <v>5</v>
      </c>
      <c r="AN148" s="111" t="s">
        <v>5</v>
      </c>
      <c r="AO148" s="111" t="s">
        <v>5</v>
      </c>
      <c r="AP148" s="44">
        <v>15180000</v>
      </c>
      <c r="AQ148" s="44">
        <v>74611000</v>
      </c>
      <c r="AR148" s="44">
        <v>180501000</v>
      </c>
      <c r="AS148" s="44">
        <v>0</v>
      </c>
      <c r="AT148" s="44">
        <v>341086000</v>
      </c>
      <c r="AU148" s="44">
        <v>0</v>
      </c>
      <c r="AV148" s="44">
        <v>372699000</v>
      </c>
      <c r="AW148" s="44">
        <v>51831000</v>
      </c>
    </row>
    <row r="149" spans="2:49" ht="15">
      <c r="B149" s="165" t="s">
        <v>18</v>
      </c>
      <c r="C149" s="165">
        <v>204161844</v>
      </c>
      <c r="D149" s="165">
        <v>125246746</v>
      </c>
      <c r="E149" s="165">
        <v>580716008</v>
      </c>
      <c r="O149" s="43" t="s">
        <v>18</v>
      </c>
      <c r="P149" s="164">
        <f t="shared" si="7"/>
        <v>204161844</v>
      </c>
      <c r="Q149" s="164">
        <f t="shared" si="9"/>
        <v>125246746</v>
      </c>
      <c r="R149" s="164">
        <f t="shared" si="8"/>
        <v>580716008</v>
      </c>
      <c r="U149" s="43" t="s">
        <v>18</v>
      </c>
      <c r="V149" s="111" t="s">
        <v>5</v>
      </c>
      <c r="W149" s="111" t="s">
        <v>5</v>
      </c>
      <c r="X149" s="111" t="s">
        <v>5</v>
      </c>
      <c r="Y149" s="111" t="s">
        <v>5</v>
      </c>
      <c r="Z149" s="111" t="s">
        <v>5</v>
      </c>
      <c r="AA149" s="111" t="s">
        <v>5</v>
      </c>
      <c r="AB149" s="44">
        <v>0</v>
      </c>
      <c r="AC149" s="111" t="s">
        <v>5</v>
      </c>
      <c r="AD149" s="111" t="s">
        <v>5</v>
      </c>
      <c r="AE149" s="111" t="s">
        <v>5</v>
      </c>
      <c r="AF149" s="111" t="s">
        <v>5</v>
      </c>
      <c r="AG149" s="111" t="s">
        <v>5</v>
      </c>
      <c r="AH149" s="111" t="s">
        <v>5</v>
      </c>
      <c r="AI149" s="111" t="s">
        <v>5</v>
      </c>
      <c r="AJ149" s="44">
        <v>0</v>
      </c>
      <c r="AK149" s="111" t="s">
        <v>5</v>
      </c>
      <c r="AL149" s="111" t="s">
        <v>5</v>
      </c>
      <c r="AM149" s="111" t="s">
        <v>5</v>
      </c>
      <c r="AN149" s="44">
        <v>0</v>
      </c>
      <c r="AO149" s="44">
        <v>3186552</v>
      </c>
      <c r="AP149" s="44">
        <v>136423614</v>
      </c>
      <c r="AQ149" s="44">
        <v>64551678</v>
      </c>
      <c r="AR149" s="44">
        <v>21003505</v>
      </c>
      <c r="AS149" s="44">
        <v>0</v>
      </c>
      <c r="AT149" s="44">
        <v>58147079</v>
      </c>
      <c r="AU149" s="44">
        <v>31997166</v>
      </c>
      <c r="AV149" s="44">
        <v>580716008</v>
      </c>
      <c r="AW149" s="111" t="s">
        <v>5</v>
      </c>
    </row>
    <row r="150" spans="2:49" ht="15">
      <c r="B150" s="165" t="s">
        <v>19</v>
      </c>
      <c r="C150" s="165">
        <v>168570</v>
      </c>
      <c r="D150" s="165">
        <v>14098996</v>
      </c>
      <c r="E150" s="165">
        <v>157311480</v>
      </c>
      <c r="O150" s="43" t="s">
        <v>19</v>
      </c>
      <c r="P150" s="164">
        <f t="shared" si="7"/>
        <v>168570</v>
      </c>
      <c r="Q150" s="164">
        <f t="shared" si="9"/>
        <v>14098996</v>
      </c>
      <c r="R150" s="164">
        <f t="shared" si="8"/>
        <v>157311480</v>
      </c>
      <c r="U150" s="43" t="s">
        <v>19</v>
      </c>
      <c r="V150" s="111" t="s">
        <v>5</v>
      </c>
      <c r="W150" s="111" t="s">
        <v>5</v>
      </c>
      <c r="X150" s="111" t="s">
        <v>5</v>
      </c>
      <c r="Y150" s="111" t="s">
        <v>5</v>
      </c>
      <c r="Z150" s="111" t="s">
        <v>5</v>
      </c>
      <c r="AA150" s="111" t="s">
        <v>5</v>
      </c>
      <c r="AB150" s="44">
        <v>0</v>
      </c>
      <c r="AC150" s="111" t="s">
        <v>5</v>
      </c>
      <c r="AD150" s="111" t="s">
        <v>5</v>
      </c>
      <c r="AE150" s="111" t="s">
        <v>5</v>
      </c>
      <c r="AF150" s="111" t="s">
        <v>5</v>
      </c>
      <c r="AG150" s="111" t="s">
        <v>5</v>
      </c>
      <c r="AH150" s="111" t="s">
        <v>5</v>
      </c>
      <c r="AI150" s="111" t="s">
        <v>5</v>
      </c>
      <c r="AJ150" s="44">
        <v>0</v>
      </c>
      <c r="AK150" s="111" t="s">
        <v>5</v>
      </c>
      <c r="AL150" s="111" t="s">
        <v>5</v>
      </c>
      <c r="AM150" s="111" t="s">
        <v>5</v>
      </c>
      <c r="AN150" s="44">
        <v>0</v>
      </c>
      <c r="AO150" s="44">
        <v>22085</v>
      </c>
      <c r="AP150" s="44">
        <v>0</v>
      </c>
      <c r="AQ150" s="44">
        <v>146485</v>
      </c>
      <c r="AR150" s="44">
        <v>0</v>
      </c>
      <c r="AS150" s="44">
        <v>231408</v>
      </c>
      <c r="AT150" s="44">
        <v>1024202</v>
      </c>
      <c r="AU150" s="44">
        <v>12843386</v>
      </c>
      <c r="AV150" s="44">
        <v>156445273</v>
      </c>
      <c r="AW150" s="44">
        <v>866207</v>
      </c>
    </row>
    <row r="151" spans="2:49" ht="15">
      <c r="B151" s="165" t="s">
        <v>20</v>
      </c>
      <c r="C151" s="165">
        <v>0</v>
      </c>
      <c r="D151" s="165">
        <v>0</v>
      </c>
      <c r="E151" s="165">
        <v>0</v>
      </c>
      <c r="O151" s="43" t="s">
        <v>20</v>
      </c>
      <c r="P151" s="164">
        <f t="shared" si="7"/>
        <v>0</v>
      </c>
      <c r="Q151" s="164">
        <f t="shared" si="9"/>
        <v>0</v>
      </c>
      <c r="R151" s="164">
        <f t="shared" si="8"/>
        <v>0</v>
      </c>
      <c r="U151" s="43" t="s">
        <v>20</v>
      </c>
      <c r="V151" s="111" t="s">
        <v>5</v>
      </c>
      <c r="W151" s="111" t="s">
        <v>5</v>
      </c>
      <c r="X151" s="111" t="s">
        <v>5</v>
      </c>
      <c r="Y151" s="111" t="s">
        <v>5</v>
      </c>
      <c r="Z151" s="111" t="s">
        <v>5</v>
      </c>
      <c r="AA151" s="111" t="s">
        <v>5</v>
      </c>
      <c r="AB151" s="44">
        <v>0</v>
      </c>
      <c r="AC151" s="111" t="s">
        <v>5</v>
      </c>
      <c r="AD151" s="111" t="s">
        <v>5</v>
      </c>
      <c r="AE151" s="111" t="s">
        <v>5</v>
      </c>
      <c r="AF151" s="111" t="s">
        <v>5</v>
      </c>
      <c r="AG151" s="111" t="s">
        <v>5</v>
      </c>
      <c r="AH151" s="111" t="s">
        <v>5</v>
      </c>
      <c r="AI151" s="111" t="s">
        <v>5</v>
      </c>
      <c r="AJ151" s="44">
        <v>0</v>
      </c>
      <c r="AK151" s="111" t="s">
        <v>5</v>
      </c>
      <c r="AL151" s="111" t="s">
        <v>5</v>
      </c>
      <c r="AM151" s="111" t="s">
        <v>5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111" t="s">
        <v>5</v>
      </c>
      <c r="AV151" s="44">
        <v>0</v>
      </c>
      <c r="AW151" s="44">
        <v>0</v>
      </c>
    </row>
    <row r="152" spans="2:49" ht="15">
      <c r="B152" s="165" t="s">
        <v>21</v>
      </c>
      <c r="C152" s="165">
        <v>0</v>
      </c>
      <c r="D152" s="165">
        <v>223627453</v>
      </c>
      <c r="E152" s="165">
        <v>0</v>
      </c>
      <c r="O152" s="43" t="s">
        <v>21</v>
      </c>
      <c r="P152" s="164">
        <f t="shared" si="7"/>
        <v>0</v>
      </c>
      <c r="Q152" s="164">
        <f t="shared" si="9"/>
        <v>223627453</v>
      </c>
      <c r="R152" s="164">
        <f t="shared" si="8"/>
        <v>0</v>
      </c>
      <c r="U152" s="43" t="s">
        <v>21</v>
      </c>
      <c r="V152" s="111" t="s">
        <v>5</v>
      </c>
      <c r="W152" s="111" t="s">
        <v>5</v>
      </c>
      <c r="X152" s="111" t="s">
        <v>5</v>
      </c>
      <c r="Y152" s="111" t="s">
        <v>5</v>
      </c>
      <c r="Z152" s="111" t="s">
        <v>5</v>
      </c>
      <c r="AA152" s="111" t="s">
        <v>5</v>
      </c>
      <c r="AB152" s="44">
        <v>0</v>
      </c>
      <c r="AC152" s="111" t="s">
        <v>5</v>
      </c>
      <c r="AD152" s="111" t="s">
        <v>5</v>
      </c>
      <c r="AE152" s="111" t="s">
        <v>5</v>
      </c>
      <c r="AF152" s="111" t="s">
        <v>5</v>
      </c>
      <c r="AG152" s="111" t="s">
        <v>5</v>
      </c>
      <c r="AH152" s="111" t="s">
        <v>5</v>
      </c>
      <c r="AI152" s="111" t="s">
        <v>5</v>
      </c>
      <c r="AJ152" s="44">
        <v>0</v>
      </c>
      <c r="AK152" s="111" t="s">
        <v>5</v>
      </c>
      <c r="AL152" s="111" t="s">
        <v>5</v>
      </c>
      <c r="AM152" s="111" t="s">
        <v>5</v>
      </c>
      <c r="AN152" s="44">
        <v>0</v>
      </c>
      <c r="AO152" s="44">
        <v>0</v>
      </c>
      <c r="AP152" s="44">
        <v>0</v>
      </c>
      <c r="AQ152" s="111" t="s">
        <v>5</v>
      </c>
      <c r="AR152" s="44">
        <v>0</v>
      </c>
      <c r="AS152" s="44">
        <v>0</v>
      </c>
      <c r="AT152" s="44">
        <v>0</v>
      </c>
      <c r="AU152" s="44">
        <v>0</v>
      </c>
      <c r="AV152" s="111" t="s">
        <v>5</v>
      </c>
      <c r="AW152" s="44">
        <v>0</v>
      </c>
    </row>
    <row r="153" spans="2:49" ht="15">
      <c r="B153" s="165" t="s">
        <v>22</v>
      </c>
      <c r="C153" s="165">
        <v>234241994</v>
      </c>
      <c r="D153" s="165">
        <v>256021713</v>
      </c>
      <c r="E153" s="165">
        <v>109286788</v>
      </c>
      <c r="O153" s="43" t="s">
        <v>22</v>
      </c>
      <c r="P153" s="164">
        <f t="shared" si="7"/>
        <v>234241994</v>
      </c>
      <c r="Q153" s="164">
        <f t="shared" si="9"/>
        <v>256021713</v>
      </c>
      <c r="R153" s="164">
        <f t="shared" si="8"/>
        <v>109286788</v>
      </c>
      <c r="U153" s="43" t="s">
        <v>22</v>
      </c>
      <c r="V153" s="111" t="s">
        <v>5</v>
      </c>
      <c r="W153" s="111" t="s">
        <v>5</v>
      </c>
      <c r="X153" s="111" t="s">
        <v>5</v>
      </c>
      <c r="Y153" s="111" t="s">
        <v>5</v>
      </c>
      <c r="Z153" s="111" t="s">
        <v>5</v>
      </c>
      <c r="AA153" s="111" t="s">
        <v>5</v>
      </c>
      <c r="AB153" s="44">
        <v>0</v>
      </c>
      <c r="AC153" s="111" t="s">
        <v>5</v>
      </c>
      <c r="AD153" s="111" t="s">
        <v>5</v>
      </c>
      <c r="AE153" s="111" t="s">
        <v>5</v>
      </c>
      <c r="AF153" s="111" t="s">
        <v>5</v>
      </c>
      <c r="AG153" s="111" t="s">
        <v>5</v>
      </c>
      <c r="AH153" s="111" t="s">
        <v>5</v>
      </c>
      <c r="AI153" s="111" t="s">
        <v>5</v>
      </c>
      <c r="AJ153" s="44">
        <v>0</v>
      </c>
      <c r="AK153" s="111" t="s">
        <v>5</v>
      </c>
      <c r="AL153" s="111" t="s">
        <v>5</v>
      </c>
      <c r="AM153" s="111" t="s">
        <v>5</v>
      </c>
      <c r="AN153" s="44">
        <v>97000000</v>
      </c>
      <c r="AO153" s="44">
        <v>7066341</v>
      </c>
      <c r="AP153" s="44">
        <v>4204871</v>
      </c>
      <c r="AQ153" s="44">
        <v>125970782</v>
      </c>
      <c r="AR153" s="44">
        <v>75809000</v>
      </c>
      <c r="AS153" s="44">
        <v>0</v>
      </c>
      <c r="AT153" s="44">
        <v>72129730</v>
      </c>
      <c r="AU153" s="44">
        <v>75688723</v>
      </c>
      <c r="AV153" s="44">
        <v>95838704</v>
      </c>
      <c r="AW153" s="44">
        <v>13448084</v>
      </c>
    </row>
    <row r="154" spans="2:49" ht="15">
      <c r="B154" s="165" t="s">
        <v>23</v>
      </c>
      <c r="C154" s="165">
        <v>0</v>
      </c>
      <c r="D154" s="165">
        <v>1052362087</v>
      </c>
      <c r="E154" s="165">
        <v>2050161</v>
      </c>
      <c r="O154" s="43" t="s">
        <v>23</v>
      </c>
      <c r="P154" s="164">
        <f t="shared" si="7"/>
        <v>0</v>
      </c>
      <c r="Q154" s="164">
        <f t="shared" si="9"/>
        <v>1052362087</v>
      </c>
      <c r="R154" s="164">
        <f t="shared" si="8"/>
        <v>2050161</v>
      </c>
      <c r="U154" s="43" t="s">
        <v>23</v>
      </c>
      <c r="V154" s="111" t="s">
        <v>5</v>
      </c>
      <c r="W154" s="111" t="s">
        <v>5</v>
      </c>
      <c r="X154" s="111" t="s">
        <v>5</v>
      </c>
      <c r="Y154" s="111" t="s">
        <v>5</v>
      </c>
      <c r="Z154" s="111" t="s">
        <v>5</v>
      </c>
      <c r="AA154" s="111" t="s">
        <v>5</v>
      </c>
      <c r="AB154" s="44">
        <v>0</v>
      </c>
      <c r="AC154" s="111" t="s">
        <v>5</v>
      </c>
      <c r="AD154" s="111" t="s">
        <v>5</v>
      </c>
      <c r="AE154" s="111" t="s">
        <v>5</v>
      </c>
      <c r="AF154" s="111" t="s">
        <v>5</v>
      </c>
      <c r="AG154" s="111" t="s">
        <v>5</v>
      </c>
      <c r="AH154" s="111" t="s">
        <v>5</v>
      </c>
      <c r="AI154" s="111" t="s">
        <v>5</v>
      </c>
      <c r="AJ154" s="44">
        <v>0</v>
      </c>
      <c r="AK154" s="111" t="s">
        <v>5</v>
      </c>
      <c r="AL154" s="111" t="s">
        <v>5</v>
      </c>
      <c r="AM154" s="111" t="s">
        <v>5</v>
      </c>
      <c r="AN154" s="44">
        <v>0</v>
      </c>
      <c r="AO154" s="111" t="s">
        <v>5</v>
      </c>
      <c r="AP154" s="111" t="s">
        <v>5</v>
      </c>
      <c r="AQ154" s="111" t="s">
        <v>5</v>
      </c>
      <c r="AR154" s="111" t="s">
        <v>5</v>
      </c>
      <c r="AS154" s="44">
        <v>0</v>
      </c>
      <c r="AT154" s="44">
        <v>32394260</v>
      </c>
      <c r="AU154" s="111" t="s">
        <v>5</v>
      </c>
      <c r="AV154" s="111" t="s">
        <v>5</v>
      </c>
      <c r="AW154" s="44">
        <v>2050161</v>
      </c>
    </row>
    <row r="155" spans="2:49" ht="15">
      <c r="B155" s="165" t="s">
        <v>24</v>
      </c>
      <c r="C155" s="165">
        <v>124498391</v>
      </c>
      <c r="D155" s="165">
        <v>1019967827</v>
      </c>
      <c r="E155" s="165">
        <v>470103832</v>
      </c>
      <c r="O155" s="43" t="s">
        <v>24</v>
      </c>
      <c r="P155" s="164">
        <f t="shared" si="7"/>
        <v>124498391</v>
      </c>
      <c r="Q155" s="164">
        <f t="shared" si="9"/>
        <v>1019967827</v>
      </c>
      <c r="R155" s="164">
        <f t="shared" si="8"/>
        <v>470103832</v>
      </c>
      <c r="U155" s="43" t="s">
        <v>24</v>
      </c>
      <c r="V155" s="111" t="s">
        <v>5</v>
      </c>
      <c r="W155" s="111" t="s">
        <v>5</v>
      </c>
      <c r="X155" s="111" t="s">
        <v>5</v>
      </c>
      <c r="Y155" s="111" t="s">
        <v>5</v>
      </c>
      <c r="Z155" s="111" t="s">
        <v>5</v>
      </c>
      <c r="AA155" s="111" t="s">
        <v>5</v>
      </c>
      <c r="AB155" s="44">
        <v>0</v>
      </c>
      <c r="AC155" s="111" t="s">
        <v>5</v>
      </c>
      <c r="AD155" s="111" t="s">
        <v>5</v>
      </c>
      <c r="AE155" s="111" t="s">
        <v>5</v>
      </c>
      <c r="AF155" s="111" t="s">
        <v>5</v>
      </c>
      <c r="AG155" s="111" t="s">
        <v>5</v>
      </c>
      <c r="AH155" s="111" t="s">
        <v>5</v>
      </c>
      <c r="AI155" s="111" t="s">
        <v>5</v>
      </c>
      <c r="AJ155" s="44">
        <v>0</v>
      </c>
      <c r="AK155" s="111" t="s">
        <v>5</v>
      </c>
      <c r="AL155" s="111" t="s">
        <v>5</v>
      </c>
      <c r="AM155" s="111" t="s">
        <v>5</v>
      </c>
      <c r="AN155" s="111" t="s">
        <v>5</v>
      </c>
      <c r="AO155" s="44">
        <v>113661889</v>
      </c>
      <c r="AP155" s="111" t="s">
        <v>5</v>
      </c>
      <c r="AQ155" s="44">
        <v>10836502</v>
      </c>
      <c r="AR155" s="44">
        <v>404422346</v>
      </c>
      <c r="AS155" s="44">
        <v>12635273</v>
      </c>
      <c r="AT155" s="44">
        <v>563930974</v>
      </c>
      <c r="AU155" s="44">
        <v>38979234</v>
      </c>
      <c r="AV155" s="44">
        <v>383686751</v>
      </c>
      <c r="AW155" s="44">
        <v>86417081</v>
      </c>
    </row>
    <row r="156" spans="2:49" ht="15">
      <c r="B156" s="165" t="s">
        <v>25</v>
      </c>
      <c r="C156" s="165">
        <v>6179637</v>
      </c>
      <c r="D156" s="165">
        <v>183918993</v>
      </c>
      <c r="E156" s="165">
        <v>55296804</v>
      </c>
      <c r="O156" s="43" t="s">
        <v>25</v>
      </c>
      <c r="P156" s="164">
        <f t="shared" si="7"/>
        <v>6179637</v>
      </c>
      <c r="Q156" s="164">
        <f t="shared" si="9"/>
        <v>183918993</v>
      </c>
      <c r="R156" s="164">
        <f t="shared" si="8"/>
        <v>55296804</v>
      </c>
      <c r="U156" s="43" t="s">
        <v>25</v>
      </c>
      <c r="V156" s="111" t="s">
        <v>5</v>
      </c>
      <c r="W156" s="111" t="s">
        <v>5</v>
      </c>
      <c r="X156" s="111" t="s">
        <v>5</v>
      </c>
      <c r="Y156" s="111" t="s">
        <v>5</v>
      </c>
      <c r="Z156" s="111" t="s">
        <v>5</v>
      </c>
      <c r="AA156" s="111" t="s">
        <v>5</v>
      </c>
      <c r="AB156" s="44">
        <v>0</v>
      </c>
      <c r="AC156" s="111" t="s">
        <v>5</v>
      </c>
      <c r="AD156" s="111" t="s">
        <v>5</v>
      </c>
      <c r="AE156" s="111" t="s">
        <v>5</v>
      </c>
      <c r="AF156" s="111" t="s">
        <v>5</v>
      </c>
      <c r="AG156" s="111" t="s">
        <v>5</v>
      </c>
      <c r="AH156" s="111" t="s">
        <v>5</v>
      </c>
      <c r="AI156" s="111" t="s">
        <v>5</v>
      </c>
      <c r="AJ156" s="44">
        <v>0</v>
      </c>
      <c r="AK156" s="111" t="s">
        <v>5</v>
      </c>
      <c r="AL156" s="111" t="s">
        <v>5</v>
      </c>
      <c r="AM156" s="111" t="s">
        <v>5</v>
      </c>
      <c r="AN156" s="44">
        <v>0</v>
      </c>
      <c r="AO156" s="44">
        <v>0</v>
      </c>
      <c r="AP156" s="44">
        <v>6179637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55296804</v>
      </c>
      <c r="AW156" s="44">
        <v>0</v>
      </c>
    </row>
    <row r="157" spans="2:49" ht="15">
      <c r="B157" s="165" t="s">
        <v>26</v>
      </c>
      <c r="C157" s="165">
        <v>3864480349</v>
      </c>
      <c r="D157" s="165">
        <v>193829095</v>
      </c>
      <c r="E157" s="165">
        <v>942813764</v>
      </c>
      <c r="O157" s="43" t="s">
        <v>26</v>
      </c>
      <c r="P157" s="164">
        <f t="shared" si="7"/>
        <v>3864480349</v>
      </c>
      <c r="Q157" s="164">
        <f t="shared" si="9"/>
        <v>193829095</v>
      </c>
      <c r="R157" s="164">
        <f t="shared" si="8"/>
        <v>942813764</v>
      </c>
      <c r="U157" s="43" t="s">
        <v>26</v>
      </c>
      <c r="V157" s="111" t="s">
        <v>5</v>
      </c>
      <c r="W157" s="111" t="s">
        <v>5</v>
      </c>
      <c r="X157" s="111" t="s">
        <v>5</v>
      </c>
      <c r="Y157" s="111" t="s">
        <v>5</v>
      </c>
      <c r="Z157" s="111" t="s">
        <v>5</v>
      </c>
      <c r="AA157" s="111" t="s">
        <v>5</v>
      </c>
      <c r="AB157" s="44">
        <v>0</v>
      </c>
      <c r="AC157" s="111" t="s">
        <v>5</v>
      </c>
      <c r="AD157" s="111" t="s">
        <v>5</v>
      </c>
      <c r="AE157" s="111" t="s">
        <v>5</v>
      </c>
      <c r="AF157" s="111" t="s">
        <v>5</v>
      </c>
      <c r="AG157" s="111" t="s">
        <v>5</v>
      </c>
      <c r="AH157" s="111" t="s">
        <v>5</v>
      </c>
      <c r="AI157" s="111" t="s">
        <v>5</v>
      </c>
      <c r="AJ157" s="44">
        <v>0</v>
      </c>
      <c r="AK157" s="111" t="s">
        <v>5</v>
      </c>
      <c r="AL157" s="111" t="s">
        <v>5</v>
      </c>
      <c r="AM157" s="111" t="s">
        <v>5</v>
      </c>
      <c r="AN157" s="44">
        <v>2193896020</v>
      </c>
      <c r="AO157" s="44">
        <v>23320432</v>
      </c>
      <c r="AP157" s="44">
        <v>2441068</v>
      </c>
      <c r="AQ157" s="44">
        <v>1644822829</v>
      </c>
      <c r="AR157" s="44">
        <v>0</v>
      </c>
      <c r="AS157" s="44">
        <v>0</v>
      </c>
      <c r="AT157" s="44">
        <v>122361659</v>
      </c>
      <c r="AU157" s="44">
        <v>61557334</v>
      </c>
      <c r="AV157" s="44">
        <v>922460795</v>
      </c>
      <c r="AW157" s="44">
        <v>20352969</v>
      </c>
    </row>
    <row r="158" spans="2:49" ht="15">
      <c r="B158" s="165" t="s">
        <v>208</v>
      </c>
      <c r="C158" s="165">
        <v>36937182</v>
      </c>
      <c r="D158" s="165">
        <v>9910102</v>
      </c>
      <c r="E158" s="165">
        <v>62855074</v>
      </c>
      <c r="O158" s="43" t="s">
        <v>208</v>
      </c>
      <c r="P158" s="164">
        <f t="shared" si="7"/>
        <v>36937182</v>
      </c>
      <c r="Q158" s="164">
        <f>SUM(AR158:AU158)</f>
        <v>9910102</v>
      </c>
      <c r="R158" s="164">
        <f t="shared" si="8"/>
        <v>62855074</v>
      </c>
      <c r="U158" s="43" t="s">
        <v>208</v>
      </c>
      <c r="V158" s="111" t="s">
        <v>5</v>
      </c>
      <c r="W158" s="111" t="s">
        <v>5</v>
      </c>
      <c r="X158" s="111" t="s">
        <v>5</v>
      </c>
      <c r="Y158" s="111" t="s">
        <v>5</v>
      </c>
      <c r="Z158" s="111" t="s">
        <v>5</v>
      </c>
      <c r="AA158" s="111" t="s">
        <v>5</v>
      </c>
      <c r="AB158" s="44">
        <v>0</v>
      </c>
      <c r="AC158" s="111" t="s">
        <v>5</v>
      </c>
      <c r="AD158" s="111" t="s">
        <v>5</v>
      </c>
      <c r="AE158" s="111" t="s">
        <v>5</v>
      </c>
      <c r="AF158" s="111" t="s">
        <v>5</v>
      </c>
      <c r="AG158" s="111" t="s">
        <v>5</v>
      </c>
      <c r="AH158" s="111" t="s">
        <v>5</v>
      </c>
      <c r="AI158" s="111" t="s">
        <v>5</v>
      </c>
      <c r="AJ158" s="44">
        <v>6211481</v>
      </c>
      <c r="AK158" s="111" t="s">
        <v>5</v>
      </c>
      <c r="AL158" s="111" t="s">
        <v>5</v>
      </c>
      <c r="AM158" s="111" t="s">
        <v>5</v>
      </c>
      <c r="AN158" s="44">
        <v>0</v>
      </c>
      <c r="AO158" s="44">
        <v>29586046</v>
      </c>
      <c r="AP158" s="44">
        <v>542169</v>
      </c>
      <c r="AQ158" s="44">
        <v>597486</v>
      </c>
      <c r="AR158" s="44">
        <v>9529136</v>
      </c>
      <c r="AS158" s="44">
        <v>0</v>
      </c>
      <c r="AT158" s="44">
        <v>0</v>
      </c>
      <c r="AU158" s="44">
        <v>380966</v>
      </c>
      <c r="AV158" s="44">
        <v>62839435</v>
      </c>
      <c r="AW158" s="44">
        <v>15639</v>
      </c>
    </row>
    <row r="159" spans="2:49" ht="15">
      <c r="B159" s="165" t="s">
        <v>13</v>
      </c>
      <c r="C159" s="165">
        <v>0</v>
      </c>
      <c r="D159" s="165">
        <v>34248329</v>
      </c>
      <c r="E159" s="165">
        <v>0</v>
      </c>
      <c r="O159" s="43" t="s">
        <v>13</v>
      </c>
      <c r="P159" s="164">
        <f t="shared" si="7"/>
        <v>0</v>
      </c>
      <c r="Q159" s="164">
        <f>SUM(AR159:AU160)</f>
        <v>34248329</v>
      </c>
      <c r="R159" s="164">
        <f t="shared" si="8"/>
        <v>0</v>
      </c>
      <c r="U159" s="43" t="s">
        <v>13</v>
      </c>
      <c r="V159" s="111" t="s">
        <v>5</v>
      </c>
      <c r="W159" s="111" t="s">
        <v>5</v>
      </c>
      <c r="X159" s="111" t="s">
        <v>5</v>
      </c>
      <c r="Y159" s="111" t="s">
        <v>5</v>
      </c>
      <c r="Z159" s="111" t="s">
        <v>5</v>
      </c>
      <c r="AA159" s="111" t="s">
        <v>5</v>
      </c>
      <c r="AB159" s="44">
        <v>0</v>
      </c>
      <c r="AC159" s="111" t="s">
        <v>5</v>
      </c>
      <c r="AD159" s="111" t="s">
        <v>5</v>
      </c>
      <c r="AE159" s="111" t="s">
        <v>5</v>
      </c>
      <c r="AF159" s="111" t="s">
        <v>5</v>
      </c>
      <c r="AG159" s="111" t="s">
        <v>5</v>
      </c>
      <c r="AH159" s="111" t="s">
        <v>5</v>
      </c>
      <c r="AI159" s="111" t="s">
        <v>5</v>
      </c>
      <c r="AJ159" s="44">
        <v>0</v>
      </c>
      <c r="AK159" s="111" t="s">
        <v>5</v>
      </c>
      <c r="AL159" s="111" t="s">
        <v>5</v>
      </c>
      <c r="AM159" s="111" t="s">
        <v>5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</row>
    <row r="160" spans="2:49" ht="15">
      <c r="B160" s="165" t="s">
        <v>38</v>
      </c>
      <c r="C160" s="165">
        <v>0</v>
      </c>
      <c r="D160" s="165">
        <v>34248329</v>
      </c>
      <c r="E160" s="165">
        <v>224053460</v>
      </c>
      <c r="O160" s="43" t="s">
        <v>38</v>
      </c>
      <c r="P160" s="164">
        <f t="shared" si="7"/>
        <v>0</v>
      </c>
      <c r="Q160" s="164">
        <f>SUM(AR160:AU160)</f>
        <v>34248329</v>
      </c>
      <c r="R160" s="164">
        <f t="shared" si="8"/>
        <v>224053460</v>
      </c>
      <c r="U160" s="43" t="s">
        <v>38</v>
      </c>
      <c r="V160" s="111" t="s">
        <v>5</v>
      </c>
      <c r="W160" s="111" t="s">
        <v>5</v>
      </c>
      <c r="X160" s="111" t="s">
        <v>5</v>
      </c>
      <c r="Y160" s="111" t="s">
        <v>5</v>
      </c>
      <c r="Z160" s="111" t="s">
        <v>5</v>
      </c>
      <c r="AA160" s="111" t="s">
        <v>5</v>
      </c>
      <c r="AB160" s="44">
        <v>0</v>
      </c>
      <c r="AC160" s="111" t="s">
        <v>5</v>
      </c>
      <c r="AD160" s="111" t="s">
        <v>5</v>
      </c>
      <c r="AE160" s="111" t="s">
        <v>5</v>
      </c>
      <c r="AF160" s="111" t="s">
        <v>5</v>
      </c>
      <c r="AG160" s="111" t="s">
        <v>5</v>
      </c>
      <c r="AH160" s="111" t="s">
        <v>5</v>
      </c>
      <c r="AI160" s="111" t="s">
        <v>5</v>
      </c>
      <c r="AJ160" s="44">
        <v>0</v>
      </c>
      <c r="AK160" s="111" t="s">
        <v>5</v>
      </c>
      <c r="AL160" s="111" t="s">
        <v>5</v>
      </c>
      <c r="AM160" s="111" t="s">
        <v>5</v>
      </c>
      <c r="AN160" s="44">
        <v>0</v>
      </c>
      <c r="AO160" s="111" t="s">
        <v>5</v>
      </c>
      <c r="AP160" s="111" t="s">
        <v>5</v>
      </c>
      <c r="AQ160" s="111" t="s">
        <v>5</v>
      </c>
      <c r="AR160" s="44">
        <v>32874092</v>
      </c>
      <c r="AS160" s="111" t="s">
        <v>5</v>
      </c>
      <c r="AT160" s="111" t="s">
        <v>5</v>
      </c>
      <c r="AU160" s="44">
        <v>1374237</v>
      </c>
      <c r="AV160" s="44">
        <v>222836008</v>
      </c>
      <c r="AW160" s="44">
        <v>1217452</v>
      </c>
    </row>
    <row r="162" spans="3:13" ht="15">
      <c r="C162" s="268">
        <v>2006</v>
      </c>
      <c r="D162" s="268"/>
      <c r="E162" s="268"/>
      <c r="F162" s="168"/>
      <c r="G162" s="168"/>
      <c r="H162" s="168"/>
      <c r="I162" s="168"/>
      <c r="J162" s="168"/>
      <c r="K162" s="168"/>
      <c r="L162" s="168"/>
      <c r="M162" s="168"/>
    </row>
    <row r="163" spans="2:49" ht="15">
      <c r="B163" s="167"/>
      <c r="C163" s="167" t="s">
        <v>189</v>
      </c>
      <c r="D163" s="167" t="s">
        <v>188</v>
      </c>
      <c r="E163" s="167" t="s">
        <v>184</v>
      </c>
      <c r="F163" s="167"/>
      <c r="G163" s="167"/>
      <c r="H163" s="167"/>
      <c r="I163" s="167"/>
      <c r="J163" s="167"/>
      <c r="K163" s="167"/>
      <c r="L163" s="167"/>
      <c r="M163" s="167"/>
      <c r="P163" s="166" t="s">
        <v>189</v>
      </c>
      <c r="Q163" s="166" t="s">
        <v>188</v>
      </c>
      <c r="R163" s="166" t="s">
        <v>184</v>
      </c>
      <c r="U163" s="43" t="s">
        <v>239</v>
      </c>
      <c r="V163" s="43" t="s">
        <v>238</v>
      </c>
      <c r="W163" s="43" t="s">
        <v>237</v>
      </c>
      <c r="X163" s="43" t="s">
        <v>236</v>
      </c>
      <c r="Y163" s="43" t="s">
        <v>235</v>
      </c>
      <c r="Z163" s="43" t="s">
        <v>234</v>
      </c>
      <c r="AA163" s="43" t="s">
        <v>233</v>
      </c>
      <c r="AB163" s="43" t="s">
        <v>232</v>
      </c>
      <c r="AC163" s="43" t="s">
        <v>231</v>
      </c>
      <c r="AD163" s="43" t="s">
        <v>230</v>
      </c>
      <c r="AE163" s="43" t="s">
        <v>229</v>
      </c>
      <c r="AF163" s="43" t="s">
        <v>228</v>
      </c>
      <c r="AG163" s="43" t="s">
        <v>227</v>
      </c>
      <c r="AH163" s="43" t="s">
        <v>226</v>
      </c>
      <c r="AI163" s="43" t="s">
        <v>225</v>
      </c>
      <c r="AJ163" s="43" t="s">
        <v>224</v>
      </c>
      <c r="AK163" s="43" t="s">
        <v>223</v>
      </c>
      <c r="AL163" s="43" t="s">
        <v>222</v>
      </c>
      <c r="AM163" s="43" t="s">
        <v>221</v>
      </c>
      <c r="AN163" s="43" t="s">
        <v>220</v>
      </c>
      <c r="AO163" s="43" t="s">
        <v>219</v>
      </c>
      <c r="AP163" s="43" t="s">
        <v>218</v>
      </c>
      <c r="AQ163" s="43" t="s">
        <v>217</v>
      </c>
      <c r="AR163" s="43" t="s">
        <v>216</v>
      </c>
      <c r="AS163" s="43" t="s">
        <v>215</v>
      </c>
      <c r="AT163" s="43" t="s">
        <v>214</v>
      </c>
      <c r="AU163" s="43" t="s">
        <v>213</v>
      </c>
      <c r="AV163" s="43" t="s">
        <v>212</v>
      </c>
      <c r="AW163" s="43" t="s">
        <v>211</v>
      </c>
    </row>
    <row r="164" spans="2:49" ht="15">
      <c r="B164" s="165" t="s">
        <v>210</v>
      </c>
      <c r="C164" s="165">
        <v>2040584003</v>
      </c>
      <c r="D164" s="165">
        <v>8133068488</v>
      </c>
      <c r="E164" s="165">
        <v>6111551236</v>
      </c>
      <c r="O164" s="43" t="s">
        <v>210</v>
      </c>
      <c r="P164" s="164">
        <f aca="true" t="shared" si="10" ref="P164:P191">SUM(V164:AQ164)</f>
        <v>2040584003</v>
      </c>
      <c r="Q164" s="164">
        <f>SUM(AR164:AU190)</f>
        <v>23825506391</v>
      </c>
      <c r="R164" s="164">
        <f aca="true" t="shared" si="11" ref="R164:R191">SUM(AV164:AW164)</f>
        <v>6111551236</v>
      </c>
      <c r="U164" s="43" t="s">
        <v>210</v>
      </c>
      <c r="V164" s="111" t="s">
        <v>5</v>
      </c>
      <c r="W164" s="111" t="s">
        <v>5</v>
      </c>
      <c r="X164" s="111" t="s">
        <v>5</v>
      </c>
      <c r="Y164" s="111" t="s">
        <v>5</v>
      </c>
      <c r="Z164" s="111" t="s">
        <v>5</v>
      </c>
      <c r="AA164" s="111" t="s">
        <v>5</v>
      </c>
      <c r="AB164" s="44">
        <v>40000000</v>
      </c>
      <c r="AC164" s="111" t="s">
        <v>5</v>
      </c>
      <c r="AD164" s="111" t="s">
        <v>5</v>
      </c>
      <c r="AE164" s="111" t="s">
        <v>5</v>
      </c>
      <c r="AF164" s="111" t="s">
        <v>5</v>
      </c>
      <c r="AG164" s="111" t="s">
        <v>5</v>
      </c>
      <c r="AH164" s="111" t="s">
        <v>5</v>
      </c>
      <c r="AI164" s="111" t="s">
        <v>5</v>
      </c>
      <c r="AJ164" s="44">
        <v>441644384</v>
      </c>
      <c r="AK164" s="111" t="s">
        <v>5</v>
      </c>
      <c r="AL164" s="111" t="s">
        <v>5</v>
      </c>
      <c r="AM164" s="111" t="s">
        <v>5</v>
      </c>
      <c r="AN164" s="44">
        <v>303582548</v>
      </c>
      <c r="AO164" s="44">
        <v>332094478</v>
      </c>
      <c r="AP164" s="44">
        <v>346277823</v>
      </c>
      <c r="AQ164" s="44">
        <v>576984770</v>
      </c>
      <c r="AR164" s="44">
        <v>2126472372</v>
      </c>
      <c r="AS164" s="44">
        <v>171741084</v>
      </c>
      <c r="AT164" s="44">
        <v>3995062976</v>
      </c>
      <c r="AU164" s="44">
        <v>1839792056</v>
      </c>
      <c r="AV164" s="44">
        <v>5120000000</v>
      </c>
      <c r="AW164" s="44">
        <v>991551236</v>
      </c>
    </row>
    <row r="165" spans="2:49" ht="15">
      <c r="B165" s="165" t="s">
        <v>209</v>
      </c>
      <c r="C165" s="165">
        <v>2048465771</v>
      </c>
      <c r="D165" s="165">
        <v>8148334267</v>
      </c>
      <c r="E165" s="165">
        <v>6202988462</v>
      </c>
      <c r="O165" s="43" t="s">
        <v>209</v>
      </c>
      <c r="P165" s="164">
        <f t="shared" si="10"/>
        <v>2048465771</v>
      </c>
      <c r="Q165" s="164">
        <f>SUM(AR165:AU192)</f>
        <v>15748046108</v>
      </c>
      <c r="R165" s="164">
        <f t="shared" si="11"/>
        <v>6202988462</v>
      </c>
      <c r="U165" s="43" t="s">
        <v>209</v>
      </c>
      <c r="V165" s="111" t="s">
        <v>5</v>
      </c>
      <c r="W165" s="111" t="s">
        <v>5</v>
      </c>
      <c r="X165" s="111" t="s">
        <v>5</v>
      </c>
      <c r="Y165" s="111" t="s">
        <v>5</v>
      </c>
      <c r="Z165" s="111" t="s">
        <v>5</v>
      </c>
      <c r="AA165" s="111" t="s">
        <v>5</v>
      </c>
      <c r="AB165" s="44">
        <v>40000000</v>
      </c>
      <c r="AC165" s="111" t="s">
        <v>5</v>
      </c>
      <c r="AD165" s="111" t="s">
        <v>5</v>
      </c>
      <c r="AE165" s="111" t="s">
        <v>5</v>
      </c>
      <c r="AF165" s="111" t="s">
        <v>5</v>
      </c>
      <c r="AG165" s="111" t="s">
        <v>5</v>
      </c>
      <c r="AH165" s="111" t="s">
        <v>5</v>
      </c>
      <c r="AI165" s="111" t="s">
        <v>5</v>
      </c>
      <c r="AJ165" s="44">
        <v>441644384</v>
      </c>
      <c r="AK165" s="111" t="s">
        <v>5</v>
      </c>
      <c r="AL165" s="111" t="s">
        <v>5</v>
      </c>
      <c r="AM165" s="111" t="s">
        <v>5</v>
      </c>
      <c r="AN165" s="44">
        <v>303582548</v>
      </c>
      <c r="AO165" s="44">
        <v>332673897</v>
      </c>
      <c r="AP165" s="44">
        <v>347562842</v>
      </c>
      <c r="AQ165" s="44">
        <v>583002100</v>
      </c>
      <c r="AR165" s="44">
        <v>2133853925</v>
      </c>
      <c r="AS165" s="44">
        <v>172154311</v>
      </c>
      <c r="AT165" s="44">
        <v>4000631437</v>
      </c>
      <c r="AU165" s="44">
        <v>1841694594</v>
      </c>
      <c r="AV165" s="44">
        <v>5204920910</v>
      </c>
      <c r="AW165" s="44">
        <v>998067552</v>
      </c>
    </row>
    <row r="166" spans="2:49" ht="15">
      <c r="B166" s="165" t="s">
        <v>2</v>
      </c>
      <c r="C166" s="165">
        <v>0</v>
      </c>
      <c r="D166" s="165">
        <v>58799</v>
      </c>
      <c r="E166" s="165">
        <v>0</v>
      </c>
      <c r="O166" s="43" t="s">
        <v>2</v>
      </c>
      <c r="P166" s="164">
        <f t="shared" si="10"/>
        <v>0</v>
      </c>
      <c r="Q166" s="164">
        <f aca="true" t="shared" si="12" ref="Q166:Q188">SUM(AR166:AU167)</f>
        <v>58799</v>
      </c>
      <c r="R166" s="164">
        <f t="shared" si="11"/>
        <v>0</v>
      </c>
      <c r="U166" s="43" t="s">
        <v>2</v>
      </c>
      <c r="V166" s="111" t="s">
        <v>5</v>
      </c>
      <c r="W166" s="111" t="s">
        <v>5</v>
      </c>
      <c r="X166" s="111" t="s">
        <v>5</v>
      </c>
      <c r="Y166" s="111" t="s">
        <v>5</v>
      </c>
      <c r="Z166" s="111" t="s">
        <v>5</v>
      </c>
      <c r="AA166" s="111" t="s">
        <v>5</v>
      </c>
      <c r="AB166" s="44">
        <v>0</v>
      </c>
      <c r="AC166" s="111" t="s">
        <v>5</v>
      </c>
      <c r="AD166" s="111" t="s">
        <v>5</v>
      </c>
      <c r="AE166" s="111" t="s">
        <v>5</v>
      </c>
      <c r="AF166" s="111" t="s">
        <v>5</v>
      </c>
      <c r="AG166" s="111" t="s">
        <v>5</v>
      </c>
      <c r="AH166" s="111" t="s">
        <v>5</v>
      </c>
      <c r="AI166" s="111" t="s">
        <v>5</v>
      </c>
      <c r="AJ166" s="44">
        <v>0</v>
      </c>
      <c r="AK166" s="111" t="s">
        <v>5</v>
      </c>
      <c r="AL166" s="111" t="s">
        <v>5</v>
      </c>
      <c r="AM166" s="111" t="s">
        <v>5</v>
      </c>
      <c r="AN166" s="44">
        <v>0</v>
      </c>
      <c r="AO166" s="44">
        <v>0</v>
      </c>
      <c r="AP166" s="44">
        <v>0</v>
      </c>
      <c r="AQ166" s="111" t="s">
        <v>5</v>
      </c>
      <c r="AR166" s="44">
        <v>0</v>
      </c>
      <c r="AS166" s="44">
        <v>0</v>
      </c>
      <c r="AT166" s="44">
        <v>0</v>
      </c>
      <c r="AU166" s="44">
        <v>0</v>
      </c>
      <c r="AV166" s="111" t="s">
        <v>5</v>
      </c>
      <c r="AW166" s="111" t="s">
        <v>5</v>
      </c>
    </row>
    <row r="167" spans="2:49" ht="15">
      <c r="B167" s="165" t="s">
        <v>3</v>
      </c>
      <c r="C167" s="165">
        <v>2621945</v>
      </c>
      <c r="D167" s="165">
        <v>62561111</v>
      </c>
      <c r="E167" s="165">
        <v>74489212</v>
      </c>
      <c r="O167" s="43" t="s">
        <v>3</v>
      </c>
      <c r="P167" s="164">
        <f t="shared" si="10"/>
        <v>2621945</v>
      </c>
      <c r="Q167" s="164">
        <f t="shared" si="12"/>
        <v>62561111</v>
      </c>
      <c r="R167" s="164">
        <f t="shared" si="11"/>
        <v>74489212</v>
      </c>
      <c r="U167" s="43" t="s">
        <v>3</v>
      </c>
      <c r="V167" s="111" t="s">
        <v>5</v>
      </c>
      <c r="W167" s="111" t="s">
        <v>5</v>
      </c>
      <c r="X167" s="111" t="s">
        <v>5</v>
      </c>
      <c r="Y167" s="111" t="s">
        <v>5</v>
      </c>
      <c r="Z167" s="111" t="s">
        <v>5</v>
      </c>
      <c r="AA167" s="111" t="s">
        <v>5</v>
      </c>
      <c r="AB167" s="44">
        <v>0</v>
      </c>
      <c r="AC167" s="111" t="s">
        <v>5</v>
      </c>
      <c r="AD167" s="111" t="s">
        <v>5</v>
      </c>
      <c r="AE167" s="111" t="s">
        <v>5</v>
      </c>
      <c r="AF167" s="111" t="s">
        <v>5</v>
      </c>
      <c r="AG167" s="111" t="s">
        <v>5</v>
      </c>
      <c r="AH167" s="111" t="s">
        <v>5</v>
      </c>
      <c r="AI167" s="111" t="s">
        <v>5</v>
      </c>
      <c r="AJ167" s="44">
        <v>0</v>
      </c>
      <c r="AK167" s="111" t="s">
        <v>5</v>
      </c>
      <c r="AL167" s="111" t="s">
        <v>5</v>
      </c>
      <c r="AM167" s="111" t="s">
        <v>5</v>
      </c>
      <c r="AN167" s="44">
        <v>0</v>
      </c>
      <c r="AO167" s="111" t="s">
        <v>5</v>
      </c>
      <c r="AP167" s="111" t="s">
        <v>5</v>
      </c>
      <c r="AQ167" s="44">
        <v>2621945</v>
      </c>
      <c r="AR167" s="44">
        <v>0</v>
      </c>
      <c r="AS167" s="44">
        <v>0</v>
      </c>
      <c r="AT167" s="44">
        <v>0</v>
      </c>
      <c r="AU167" s="44">
        <v>58799</v>
      </c>
      <c r="AV167" s="44">
        <v>74061765</v>
      </c>
      <c r="AW167" s="44">
        <v>427447</v>
      </c>
    </row>
    <row r="168" spans="2:49" ht="15">
      <c r="B168" s="165" t="s">
        <v>4</v>
      </c>
      <c r="C168" s="165">
        <v>49040232</v>
      </c>
      <c r="D168" s="165">
        <v>435915623</v>
      </c>
      <c r="E168" s="165">
        <v>0</v>
      </c>
      <c r="O168" s="43" t="s">
        <v>4</v>
      </c>
      <c r="P168" s="164">
        <f t="shared" si="10"/>
        <v>49040232</v>
      </c>
      <c r="Q168" s="164">
        <f t="shared" si="12"/>
        <v>435915623</v>
      </c>
      <c r="R168" s="164">
        <f t="shared" si="11"/>
        <v>0</v>
      </c>
      <c r="U168" s="43" t="s">
        <v>4</v>
      </c>
      <c r="V168" s="111" t="s">
        <v>5</v>
      </c>
      <c r="W168" s="111" t="s">
        <v>5</v>
      </c>
      <c r="X168" s="111" t="s">
        <v>5</v>
      </c>
      <c r="Y168" s="111" t="s">
        <v>5</v>
      </c>
      <c r="Z168" s="111" t="s">
        <v>5</v>
      </c>
      <c r="AA168" s="111" t="s">
        <v>5</v>
      </c>
      <c r="AB168" s="44">
        <v>0</v>
      </c>
      <c r="AC168" s="111" t="s">
        <v>5</v>
      </c>
      <c r="AD168" s="111" t="s">
        <v>5</v>
      </c>
      <c r="AE168" s="111" t="s">
        <v>5</v>
      </c>
      <c r="AF168" s="111" t="s">
        <v>5</v>
      </c>
      <c r="AG168" s="111" t="s">
        <v>5</v>
      </c>
      <c r="AH168" s="111" t="s">
        <v>5</v>
      </c>
      <c r="AI168" s="111" t="s">
        <v>5</v>
      </c>
      <c r="AJ168" s="44">
        <v>2549771</v>
      </c>
      <c r="AK168" s="111" t="s">
        <v>5</v>
      </c>
      <c r="AL168" s="111" t="s">
        <v>5</v>
      </c>
      <c r="AM168" s="111" t="s">
        <v>5</v>
      </c>
      <c r="AN168" s="44">
        <v>0</v>
      </c>
      <c r="AO168" s="44">
        <v>46490461</v>
      </c>
      <c r="AP168" s="44">
        <v>0</v>
      </c>
      <c r="AQ168" s="44">
        <v>0</v>
      </c>
      <c r="AR168" s="44">
        <v>59114638</v>
      </c>
      <c r="AS168" s="44">
        <v>0</v>
      </c>
      <c r="AT168" s="44">
        <v>3387674</v>
      </c>
      <c r="AU168" s="44">
        <v>0</v>
      </c>
      <c r="AV168" s="44">
        <v>0</v>
      </c>
      <c r="AW168" s="44">
        <v>0</v>
      </c>
    </row>
    <row r="169" spans="2:49" ht="15">
      <c r="B169" s="165" t="s">
        <v>27</v>
      </c>
      <c r="C169" s="165">
        <v>56458874</v>
      </c>
      <c r="D169" s="165">
        <v>384030059</v>
      </c>
      <c r="E169" s="165">
        <v>629032249</v>
      </c>
      <c r="O169" s="43" t="s">
        <v>27</v>
      </c>
      <c r="P169" s="164">
        <f t="shared" si="10"/>
        <v>56458874</v>
      </c>
      <c r="Q169" s="164">
        <f t="shared" si="12"/>
        <v>384030059</v>
      </c>
      <c r="R169" s="164">
        <f t="shared" si="11"/>
        <v>629032249</v>
      </c>
      <c r="U169" s="43" t="s">
        <v>27</v>
      </c>
      <c r="V169" s="111" t="s">
        <v>5</v>
      </c>
      <c r="W169" s="111" t="s">
        <v>5</v>
      </c>
      <c r="X169" s="111" t="s">
        <v>5</v>
      </c>
      <c r="Y169" s="111" t="s">
        <v>5</v>
      </c>
      <c r="Z169" s="111" t="s">
        <v>5</v>
      </c>
      <c r="AA169" s="111" t="s">
        <v>5</v>
      </c>
      <c r="AB169" s="44">
        <v>0</v>
      </c>
      <c r="AC169" s="111" t="s">
        <v>5</v>
      </c>
      <c r="AD169" s="111" t="s">
        <v>5</v>
      </c>
      <c r="AE169" s="111" t="s">
        <v>5</v>
      </c>
      <c r="AF169" s="111" t="s">
        <v>5</v>
      </c>
      <c r="AG169" s="111" t="s">
        <v>5</v>
      </c>
      <c r="AH169" s="111" t="s">
        <v>5</v>
      </c>
      <c r="AI169" s="111" t="s">
        <v>5</v>
      </c>
      <c r="AJ169" s="111" t="s">
        <v>5</v>
      </c>
      <c r="AK169" s="111" t="s">
        <v>5</v>
      </c>
      <c r="AL169" s="111" t="s">
        <v>5</v>
      </c>
      <c r="AM169" s="111" t="s">
        <v>5</v>
      </c>
      <c r="AN169" s="111" t="s">
        <v>5</v>
      </c>
      <c r="AO169" s="111" t="s">
        <v>5</v>
      </c>
      <c r="AP169" s="44">
        <v>56458874</v>
      </c>
      <c r="AQ169" s="111" t="s">
        <v>5</v>
      </c>
      <c r="AR169" s="44">
        <v>0</v>
      </c>
      <c r="AS169" s="44">
        <v>0</v>
      </c>
      <c r="AT169" s="44">
        <v>221903472</v>
      </c>
      <c r="AU169" s="44">
        <v>151509839</v>
      </c>
      <c r="AV169" s="44">
        <v>570979635</v>
      </c>
      <c r="AW169" s="44">
        <v>58052614</v>
      </c>
    </row>
    <row r="170" spans="2:49" ht="15">
      <c r="B170" s="165" t="s">
        <v>6</v>
      </c>
      <c r="C170" s="165">
        <v>1396661</v>
      </c>
      <c r="D170" s="165">
        <v>10616748</v>
      </c>
      <c r="E170" s="165">
        <v>53651656</v>
      </c>
      <c r="O170" s="43" t="s">
        <v>6</v>
      </c>
      <c r="P170" s="164">
        <f t="shared" si="10"/>
        <v>1396661</v>
      </c>
      <c r="Q170" s="164">
        <f t="shared" si="12"/>
        <v>10616748</v>
      </c>
      <c r="R170" s="164">
        <f t="shared" si="11"/>
        <v>53651656</v>
      </c>
      <c r="U170" s="43" t="s">
        <v>6</v>
      </c>
      <c r="V170" s="111" t="s">
        <v>5</v>
      </c>
      <c r="W170" s="111" t="s">
        <v>5</v>
      </c>
      <c r="X170" s="111" t="s">
        <v>5</v>
      </c>
      <c r="Y170" s="111" t="s">
        <v>5</v>
      </c>
      <c r="Z170" s="111" t="s">
        <v>5</v>
      </c>
      <c r="AA170" s="111" t="s">
        <v>5</v>
      </c>
      <c r="AB170" s="44">
        <v>0</v>
      </c>
      <c r="AC170" s="111" t="s">
        <v>5</v>
      </c>
      <c r="AD170" s="111" t="s">
        <v>5</v>
      </c>
      <c r="AE170" s="111" t="s">
        <v>5</v>
      </c>
      <c r="AF170" s="111" t="s">
        <v>5</v>
      </c>
      <c r="AG170" s="111" t="s">
        <v>5</v>
      </c>
      <c r="AH170" s="111" t="s">
        <v>5</v>
      </c>
      <c r="AI170" s="111" t="s">
        <v>5</v>
      </c>
      <c r="AJ170" s="44">
        <v>0</v>
      </c>
      <c r="AK170" s="111" t="s">
        <v>5</v>
      </c>
      <c r="AL170" s="111" t="s">
        <v>5</v>
      </c>
      <c r="AM170" s="111" t="s">
        <v>5</v>
      </c>
      <c r="AN170" s="111" t="s">
        <v>5</v>
      </c>
      <c r="AO170" s="44">
        <v>1284624</v>
      </c>
      <c r="AP170" s="44">
        <v>112037</v>
      </c>
      <c r="AQ170" s="44">
        <v>0</v>
      </c>
      <c r="AR170" s="44">
        <v>8059387</v>
      </c>
      <c r="AS170" s="44">
        <v>0</v>
      </c>
      <c r="AT170" s="44">
        <v>786497</v>
      </c>
      <c r="AU170" s="44">
        <v>1770864</v>
      </c>
      <c r="AV170" s="44">
        <v>53651656</v>
      </c>
      <c r="AW170" s="44">
        <v>0</v>
      </c>
    </row>
    <row r="171" spans="2:49" ht="15">
      <c r="B171" s="165" t="s">
        <v>7</v>
      </c>
      <c r="C171" s="165">
        <v>0</v>
      </c>
      <c r="D171" s="165">
        <v>0</v>
      </c>
      <c r="E171" s="165">
        <v>13662000</v>
      </c>
      <c r="O171" s="43" t="s">
        <v>7</v>
      </c>
      <c r="P171" s="164">
        <f t="shared" si="10"/>
        <v>0</v>
      </c>
      <c r="Q171" s="164">
        <f t="shared" si="12"/>
        <v>0</v>
      </c>
      <c r="R171" s="164">
        <f t="shared" si="11"/>
        <v>13662000</v>
      </c>
      <c r="U171" s="43" t="s">
        <v>7</v>
      </c>
      <c r="V171" s="111" t="s">
        <v>5</v>
      </c>
      <c r="W171" s="111" t="s">
        <v>5</v>
      </c>
      <c r="X171" s="111" t="s">
        <v>5</v>
      </c>
      <c r="Y171" s="111" t="s">
        <v>5</v>
      </c>
      <c r="Z171" s="111" t="s">
        <v>5</v>
      </c>
      <c r="AA171" s="111" t="s">
        <v>5</v>
      </c>
      <c r="AB171" s="44">
        <v>0</v>
      </c>
      <c r="AC171" s="111" t="s">
        <v>5</v>
      </c>
      <c r="AD171" s="111" t="s">
        <v>5</v>
      </c>
      <c r="AE171" s="111" t="s">
        <v>5</v>
      </c>
      <c r="AF171" s="111" t="s">
        <v>5</v>
      </c>
      <c r="AG171" s="111" t="s">
        <v>5</v>
      </c>
      <c r="AH171" s="111" t="s">
        <v>5</v>
      </c>
      <c r="AI171" s="111" t="s">
        <v>5</v>
      </c>
      <c r="AJ171" s="44">
        <v>0</v>
      </c>
      <c r="AK171" s="111" t="s">
        <v>5</v>
      </c>
      <c r="AL171" s="111" t="s">
        <v>5</v>
      </c>
      <c r="AM171" s="111" t="s">
        <v>5</v>
      </c>
      <c r="AN171" s="44">
        <v>0</v>
      </c>
      <c r="AO171" s="111" t="s">
        <v>5</v>
      </c>
      <c r="AP171" s="44">
        <v>0</v>
      </c>
      <c r="AQ171" s="44">
        <v>0</v>
      </c>
      <c r="AR171" s="44">
        <v>0</v>
      </c>
      <c r="AS171" s="44">
        <v>0</v>
      </c>
      <c r="AT171" s="111" t="s">
        <v>5</v>
      </c>
      <c r="AU171" s="44">
        <v>0</v>
      </c>
      <c r="AV171" s="44">
        <v>10672000</v>
      </c>
      <c r="AW171" s="44">
        <v>2990000</v>
      </c>
    </row>
    <row r="172" spans="2:49" ht="15">
      <c r="B172" s="165" t="s">
        <v>8</v>
      </c>
      <c r="C172" s="165">
        <v>19031684</v>
      </c>
      <c r="D172" s="165">
        <v>185159988</v>
      </c>
      <c r="E172" s="165">
        <v>662454963</v>
      </c>
      <c r="O172" s="43" t="s">
        <v>8</v>
      </c>
      <c r="P172" s="164">
        <f t="shared" si="10"/>
        <v>19031684</v>
      </c>
      <c r="Q172" s="164">
        <f t="shared" si="12"/>
        <v>185159988</v>
      </c>
      <c r="R172" s="164">
        <f t="shared" si="11"/>
        <v>662454963</v>
      </c>
      <c r="U172" s="43" t="s">
        <v>8</v>
      </c>
      <c r="V172" s="111" t="s">
        <v>5</v>
      </c>
      <c r="W172" s="111" t="s">
        <v>5</v>
      </c>
      <c r="X172" s="111" t="s">
        <v>5</v>
      </c>
      <c r="Y172" s="111" t="s">
        <v>5</v>
      </c>
      <c r="Z172" s="111" t="s">
        <v>5</v>
      </c>
      <c r="AA172" s="111" t="s">
        <v>5</v>
      </c>
      <c r="AB172" s="44">
        <v>0</v>
      </c>
      <c r="AC172" s="111" t="s">
        <v>5</v>
      </c>
      <c r="AD172" s="111" t="s">
        <v>5</v>
      </c>
      <c r="AE172" s="111" t="s">
        <v>5</v>
      </c>
      <c r="AF172" s="111" t="s">
        <v>5</v>
      </c>
      <c r="AG172" s="111" t="s">
        <v>5</v>
      </c>
      <c r="AH172" s="111" t="s">
        <v>5</v>
      </c>
      <c r="AI172" s="111" t="s">
        <v>5</v>
      </c>
      <c r="AJ172" s="44">
        <v>0</v>
      </c>
      <c r="AK172" s="111" t="s">
        <v>5</v>
      </c>
      <c r="AL172" s="111" t="s">
        <v>5</v>
      </c>
      <c r="AM172" s="111" t="s">
        <v>5</v>
      </c>
      <c r="AN172" s="44">
        <v>0</v>
      </c>
      <c r="AO172" s="111" t="s">
        <v>5</v>
      </c>
      <c r="AP172" s="44">
        <v>19031684</v>
      </c>
      <c r="AQ172" s="44">
        <v>0</v>
      </c>
      <c r="AR172" s="44">
        <v>0</v>
      </c>
      <c r="AS172" s="44">
        <v>0</v>
      </c>
      <c r="AT172" s="44">
        <v>0</v>
      </c>
      <c r="AU172" s="44">
        <v>0</v>
      </c>
      <c r="AV172" s="44">
        <v>653487770</v>
      </c>
      <c r="AW172" s="44">
        <v>8967193</v>
      </c>
    </row>
    <row r="173" spans="2:49" ht="15">
      <c r="B173" s="165" t="s">
        <v>9</v>
      </c>
      <c r="C173" s="165">
        <v>231131522</v>
      </c>
      <c r="D173" s="165">
        <v>1254487372</v>
      </c>
      <c r="E173" s="165">
        <v>699595239</v>
      </c>
      <c r="O173" s="43" t="s">
        <v>9</v>
      </c>
      <c r="P173" s="164">
        <f t="shared" si="10"/>
        <v>231131522</v>
      </c>
      <c r="Q173" s="164">
        <f t="shared" si="12"/>
        <v>1254487372</v>
      </c>
      <c r="R173" s="164">
        <f t="shared" si="11"/>
        <v>699595239</v>
      </c>
      <c r="U173" s="43" t="s">
        <v>9</v>
      </c>
      <c r="V173" s="111" t="s">
        <v>5</v>
      </c>
      <c r="W173" s="111" t="s">
        <v>5</v>
      </c>
      <c r="X173" s="111" t="s">
        <v>5</v>
      </c>
      <c r="Y173" s="111" t="s">
        <v>5</v>
      </c>
      <c r="Z173" s="111" t="s">
        <v>5</v>
      </c>
      <c r="AA173" s="111" t="s">
        <v>5</v>
      </c>
      <c r="AB173" s="44">
        <v>0</v>
      </c>
      <c r="AC173" s="111" t="s">
        <v>5</v>
      </c>
      <c r="AD173" s="111" t="s">
        <v>5</v>
      </c>
      <c r="AE173" s="111" t="s">
        <v>5</v>
      </c>
      <c r="AF173" s="111" t="s">
        <v>5</v>
      </c>
      <c r="AG173" s="111" t="s">
        <v>5</v>
      </c>
      <c r="AH173" s="111" t="s">
        <v>5</v>
      </c>
      <c r="AI173" s="111" t="s">
        <v>5</v>
      </c>
      <c r="AJ173" s="44">
        <v>148926568</v>
      </c>
      <c r="AK173" s="111" t="s">
        <v>5</v>
      </c>
      <c r="AL173" s="111" t="s">
        <v>5</v>
      </c>
      <c r="AM173" s="111" t="s">
        <v>5</v>
      </c>
      <c r="AN173" s="111" t="s">
        <v>5</v>
      </c>
      <c r="AO173" s="44">
        <v>27681799</v>
      </c>
      <c r="AP173" s="44">
        <v>3339019</v>
      </c>
      <c r="AQ173" s="44">
        <v>51184136</v>
      </c>
      <c r="AR173" s="44">
        <v>1167824</v>
      </c>
      <c r="AS173" s="111" t="s">
        <v>5</v>
      </c>
      <c r="AT173" s="44">
        <v>178499868</v>
      </c>
      <c r="AU173" s="44">
        <v>5492296</v>
      </c>
      <c r="AV173" s="44">
        <v>496719156</v>
      </c>
      <c r="AW173" s="44">
        <v>202876083</v>
      </c>
    </row>
    <row r="174" spans="2:49" ht="15">
      <c r="B174" s="165" t="s">
        <v>10</v>
      </c>
      <c r="C174" s="165">
        <v>55904000</v>
      </c>
      <c r="D174" s="165">
        <v>1084593163</v>
      </c>
      <c r="E174" s="165">
        <v>373464584</v>
      </c>
      <c r="O174" s="43" t="s">
        <v>10</v>
      </c>
      <c r="P174" s="164">
        <f t="shared" si="10"/>
        <v>55904000</v>
      </c>
      <c r="Q174" s="164">
        <f t="shared" si="12"/>
        <v>1084593163</v>
      </c>
      <c r="R174" s="164">
        <f t="shared" si="11"/>
        <v>373464584</v>
      </c>
      <c r="U174" s="43" t="s">
        <v>10</v>
      </c>
      <c r="V174" s="111" t="s">
        <v>5</v>
      </c>
      <c r="W174" s="111" t="s">
        <v>5</v>
      </c>
      <c r="X174" s="111" t="s">
        <v>5</v>
      </c>
      <c r="Y174" s="111" t="s">
        <v>5</v>
      </c>
      <c r="Z174" s="111" t="s">
        <v>5</v>
      </c>
      <c r="AA174" s="111" t="s">
        <v>5</v>
      </c>
      <c r="AB174" s="44">
        <v>0</v>
      </c>
      <c r="AC174" s="111" t="s">
        <v>5</v>
      </c>
      <c r="AD174" s="111" t="s">
        <v>5</v>
      </c>
      <c r="AE174" s="111" t="s">
        <v>5</v>
      </c>
      <c r="AF174" s="111" t="s">
        <v>5</v>
      </c>
      <c r="AG174" s="111" t="s">
        <v>5</v>
      </c>
      <c r="AH174" s="111" t="s">
        <v>5</v>
      </c>
      <c r="AI174" s="111" t="s">
        <v>5</v>
      </c>
      <c r="AJ174" s="44">
        <v>11211000</v>
      </c>
      <c r="AK174" s="111" t="s">
        <v>5</v>
      </c>
      <c r="AL174" s="111" t="s">
        <v>5</v>
      </c>
      <c r="AM174" s="111" t="s">
        <v>5</v>
      </c>
      <c r="AN174" s="44">
        <v>0</v>
      </c>
      <c r="AO174" s="44">
        <v>16250000</v>
      </c>
      <c r="AP174" s="44">
        <v>8159000</v>
      </c>
      <c r="AQ174" s="44">
        <v>20284000</v>
      </c>
      <c r="AR174" s="44">
        <v>657411122</v>
      </c>
      <c r="AS174" s="44">
        <v>71528006</v>
      </c>
      <c r="AT174" s="44">
        <v>208988256</v>
      </c>
      <c r="AU174" s="44">
        <v>131400000</v>
      </c>
      <c r="AV174" s="44">
        <v>190884550</v>
      </c>
      <c r="AW174" s="44">
        <v>182580034</v>
      </c>
    </row>
    <row r="175" spans="2:49" ht="15">
      <c r="B175" s="165" t="s">
        <v>11</v>
      </c>
      <c r="C175" s="165">
        <v>7881768</v>
      </c>
      <c r="D175" s="165">
        <v>3462690779</v>
      </c>
      <c r="E175" s="165">
        <v>91437226</v>
      </c>
      <c r="O175" s="43" t="s">
        <v>11</v>
      </c>
      <c r="P175" s="164">
        <f t="shared" si="10"/>
        <v>7881768</v>
      </c>
      <c r="Q175" s="164">
        <f t="shared" si="12"/>
        <v>3462690779</v>
      </c>
      <c r="R175" s="164">
        <f t="shared" si="11"/>
        <v>91437226</v>
      </c>
      <c r="U175" s="43" t="s">
        <v>11</v>
      </c>
      <c r="V175" s="111" t="s">
        <v>5</v>
      </c>
      <c r="W175" s="111" t="s">
        <v>5</v>
      </c>
      <c r="X175" s="111" t="s">
        <v>5</v>
      </c>
      <c r="Y175" s="111" t="s">
        <v>5</v>
      </c>
      <c r="Z175" s="111" t="s">
        <v>5</v>
      </c>
      <c r="AA175" s="111" t="s">
        <v>5</v>
      </c>
      <c r="AB175" s="44">
        <v>0</v>
      </c>
      <c r="AC175" s="111" t="s">
        <v>5</v>
      </c>
      <c r="AD175" s="111" t="s">
        <v>5</v>
      </c>
      <c r="AE175" s="111" t="s">
        <v>5</v>
      </c>
      <c r="AF175" s="111" t="s">
        <v>5</v>
      </c>
      <c r="AG175" s="111" t="s">
        <v>5</v>
      </c>
      <c r="AH175" s="111" t="s">
        <v>5</v>
      </c>
      <c r="AI175" s="111" t="s">
        <v>5</v>
      </c>
      <c r="AJ175" s="44">
        <v>0</v>
      </c>
      <c r="AK175" s="111" t="s">
        <v>5</v>
      </c>
      <c r="AL175" s="111" t="s">
        <v>5</v>
      </c>
      <c r="AM175" s="111" t="s">
        <v>5</v>
      </c>
      <c r="AN175" s="44">
        <v>0</v>
      </c>
      <c r="AO175" s="44">
        <v>579419</v>
      </c>
      <c r="AP175" s="44">
        <v>1285019</v>
      </c>
      <c r="AQ175" s="44">
        <v>6017330</v>
      </c>
      <c r="AR175" s="44">
        <v>7381553</v>
      </c>
      <c r="AS175" s="44">
        <v>413227</v>
      </c>
      <c r="AT175" s="44">
        <v>5568461</v>
      </c>
      <c r="AU175" s="44">
        <v>1902538</v>
      </c>
      <c r="AV175" s="44">
        <v>84920910</v>
      </c>
      <c r="AW175" s="44">
        <v>6516316</v>
      </c>
    </row>
    <row r="176" spans="2:49" ht="15">
      <c r="B176" s="165" t="s">
        <v>12</v>
      </c>
      <c r="C176" s="165">
        <v>216470000</v>
      </c>
      <c r="D176" s="165">
        <v>3447425000</v>
      </c>
      <c r="E176" s="165">
        <v>1212978000</v>
      </c>
      <c r="O176" s="43" t="s">
        <v>12</v>
      </c>
      <c r="P176" s="164">
        <f t="shared" si="10"/>
        <v>216470000</v>
      </c>
      <c r="Q176" s="164">
        <f t="shared" si="12"/>
        <v>3447425000</v>
      </c>
      <c r="R176" s="164">
        <f t="shared" si="11"/>
        <v>1212978000</v>
      </c>
      <c r="U176" s="43" t="s">
        <v>12</v>
      </c>
      <c r="V176" s="111" t="s">
        <v>5</v>
      </c>
      <c r="W176" s="111" t="s">
        <v>5</v>
      </c>
      <c r="X176" s="111" t="s">
        <v>5</v>
      </c>
      <c r="Y176" s="111" t="s">
        <v>5</v>
      </c>
      <c r="Z176" s="111" t="s">
        <v>5</v>
      </c>
      <c r="AA176" s="111" t="s">
        <v>5</v>
      </c>
      <c r="AB176" s="44">
        <v>0</v>
      </c>
      <c r="AC176" s="111" t="s">
        <v>5</v>
      </c>
      <c r="AD176" s="111" t="s">
        <v>5</v>
      </c>
      <c r="AE176" s="111" t="s">
        <v>5</v>
      </c>
      <c r="AF176" s="111" t="s">
        <v>5</v>
      </c>
      <c r="AG176" s="111" t="s">
        <v>5</v>
      </c>
      <c r="AH176" s="111" t="s">
        <v>5</v>
      </c>
      <c r="AI176" s="111" t="s">
        <v>5</v>
      </c>
      <c r="AJ176" s="44">
        <v>0</v>
      </c>
      <c r="AK176" s="111" t="s">
        <v>5</v>
      </c>
      <c r="AL176" s="111" t="s">
        <v>5</v>
      </c>
      <c r="AM176" s="111" t="s">
        <v>5</v>
      </c>
      <c r="AN176" s="111" t="s">
        <v>5</v>
      </c>
      <c r="AO176" s="44">
        <v>24402000</v>
      </c>
      <c r="AP176" s="44">
        <v>47929000</v>
      </c>
      <c r="AQ176" s="44">
        <v>144139000</v>
      </c>
      <c r="AR176" s="44">
        <v>224602000</v>
      </c>
      <c r="AS176" s="44">
        <v>57078000</v>
      </c>
      <c r="AT176" s="44">
        <v>1880204000</v>
      </c>
      <c r="AU176" s="44">
        <v>1285541000</v>
      </c>
      <c r="AV176" s="44">
        <v>803124000</v>
      </c>
      <c r="AW176" s="44">
        <v>409854000</v>
      </c>
    </row>
    <row r="177" spans="2:49" ht="15">
      <c r="B177" s="165" t="s">
        <v>14</v>
      </c>
      <c r="C177" s="165">
        <v>0</v>
      </c>
      <c r="D177" s="165">
        <v>0</v>
      </c>
      <c r="E177" s="165">
        <v>57839243</v>
      </c>
      <c r="O177" s="43" t="s">
        <v>14</v>
      </c>
      <c r="P177" s="164">
        <f t="shared" si="10"/>
        <v>0</v>
      </c>
      <c r="Q177" s="164">
        <f t="shared" si="12"/>
        <v>0</v>
      </c>
      <c r="R177" s="164">
        <f t="shared" si="11"/>
        <v>57839243</v>
      </c>
      <c r="U177" s="43" t="s">
        <v>14</v>
      </c>
      <c r="V177" s="111" t="s">
        <v>5</v>
      </c>
      <c r="W177" s="111" t="s">
        <v>5</v>
      </c>
      <c r="X177" s="111" t="s">
        <v>5</v>
      </c>
      <c r="Y177" s="111" t="s">
        <v>5</v>
      </c>
      <c r="Z177" s="111" t="s">
        <v>5</v>
      </c>
      <c r="AA177" s="111" t="s">
        <v>5</v>
      </c>
      <c r="AB177" s="44">
        <v>0</v>
      </c>
      <c r="AC177" s="111" t="s">
        <v>5</v>
      </c>
      <c r="AD177" s="111" t="s">
        <v>5</v>
      </c>
      <c r="AE177" s="111" t="s">
        <v>5</v>
      </c>
      <c r="AF177" s="111" t="s">
        <v>5</v>
      </c>
      <c r="AG177" s="111" t="s">
        <v>5</v>
      </c>
      <c r="AH177" s="111" t="s">
        <v>5</v>
      </c>
      <c r="AI177" s="111" t="s">
        <v>5</v>
      </c>
      <c r="AJ177" s="44">
        <v>0</v>
      </c>
      <c r="AK177" s="111" t="s">
        <v>5</v>
      </c>
      <c r="AL177" s="111" t="s">
        <v>5</v>
      </c>
      <c r="AM177" s="111" t="s">
        <v>5</v>
      </c>
      <c r="AN177" s="44">
        <v>0</v>
      </c>
      <c r="AO177" s="111" t="s">
        <v>5</v>
      </c>
      <c r="AP177" s="111" t="s">
        <v>5</v>
      </c>
      <c r="AQ177" s="44">
        <v>0</v>
      </c>
      <c r="AR177" s="44">
        <v>0</v>
      </c>
      <c r="AS177" s="111" t="s">
        <v>5</v>
      </c>
      <c r="AT177" s="44">
        <v>0</v>
      </c>
      <c r="AU177" s="111" t="s">
        <v>5</v>
      </c>
      <c r="AV177" s="44">
        <v>57839243</v>
      </c>
      <c r="AW177" s="111" t="s">
        <v>5</v>
      </c>
    </row>
    <row r="178" spans="2:49" ht="15">
      <c r="B178" s="165" t="s">
        <v>16</v>
      </c>
      <c r="C178" s="165">
        <v>0</v>
      </c>
      <c r="D178" s="165">
        <v>466109000</v>
      </c>
      <c r="E178" s="165">
        <v>0</v>
      </c>
      <c r="O178" s="43" t="s">
        <v>16</v>
      </c>
      <c r="P178" s="164">
        <f t="shared" si="10"/>
        <v>0</v>
      </c>
      <c r="Q178" s="164">
        <f t="shared" si="12"/>
        <v>466109000</v>
      </c>
      <c r="R178" s="164">
        <f t="shared" si="11"/>
        <v>0</v>
      </c>
      <c r="U178" s="43" t="s">
        <v>16</v>
      </c>
      <c r="V178" s="111" t="s">
        <v>5</v>
      </c>
      <c r="W178" s="111" t="s">
        <v>5</v>
      </c>
      <c r="X178" s="111" t="s">
        <v>5</v>
      </c>
      <c r="Y178" s="111" t="s">
        <v>5</v>
      </c>
      <c r="Z178" s="111" t="s">
        <v>5</v>
      </c>
      <c r="AA178" s="111" t="s">
        <v>5</v>
      </c>
      <c r="AB178" s="44">
        <v>0</v>
      </c>
      <c r="AC178" s="111" t="s">
        <v>5</v>
      </c>
      <c r="AD178" s="111" t="s">
        <v>5</v>
      </c>
      <c r="AE178" s="111" t="s">
        <v>5</v>
      </c>
      <c r="AF178" s="111" t="s">
        <v>5</v>
      </c>
      <c r="AG178" s="111" t="s">
        <v>5</v>
      </c>
      <c r="AH178" s="111" t="s">
        <v>5</v>
      </c>
      <c r="AI178" s="111" t="s">
        <v>5</v>
      </c>
      <c r="AJ178" s="44">
        <v>0</v>
      </c>
      <c r="AK178" s="111" t="s">
        <v>5</v>
      </c>
      <c r="AL178" s="111" t="s">
        <v>5</v>
      </c>
      <c r="AM178" s="111" t="s">
        <v>5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</row>
    <row r="179" spans="2:49" ht="15">
      <c r="B179" s="165" t="s">
        <v>17</v>
      </c>
      <c r="C179" s="165">
        <v>13919000</v>
      </c>
      <c r="D179" s="165">
        <v>605157717</v>
      </c>
      <c r="E179" s="165">
        <v>568114000</v>
      </c>
      <c r="O179" s="43" t="s">
        <v>17</v>
      </c>
      <c r="P179" s="164">
        <f t="shared" si="10"/>
        <v>13919000</v>
      </c>
      <c r="Q179" s="164">
        <f t="shared" si="12"/>
        <v>605157717</v>
      </c>
      <c r="R179" s="164">
        <f t="shared" si="11"/>
        <v>568114000</v>
      </c>
      <c r="U179" s="43" t="s">
        <v>17</v>
      </c>
      <c r="V179" s="111" t="s">
        <v>5</v>
      </c>
      <c r="W179" s="111" t="s">
        <v>5</v>
      </c>
      <c r="X179" s="111" t="s">
        <v>5</v>
      </c>
      <c r="Y179" s="111" t="s">
        <v>5</v>
      </c>
      <c r="Z179" s="111" t="s">
        <v>5</v>
      </c>
      <c r="AA179" s="111" t="s">
        <v>5</v>
      </c>
      <c r="AB179" s="44">
        <v>0</v>
      </c>
      <c r="AC179" s="111" t="s">
        <v>5</v>
      </c>
      <c r="AD179" s="111" t="s">
        <v>5</v>
      </c>
      <c r="AE179" s="111" t="s">
        <v>5</v>
      </c>
      <c r="AF179" s="111" t="s">
        <v>5</v>
      </c>
      <c r="AG179" s="111" t="s">
        <v>5</v>
      </c>
      <c r="AH179" s="111" t="s">
        <v>5</v>
      </c>
      <c r="AI179" s="111" t="s">
        <v>5</v>
      </c>
      <c r="AJ179" s="111" t="s">
        <v>5</v>
      </c>
      <c r="AK179" s="111" t="s">
        <v>5</v>
      </c>
      <c r="AL179" s="111" t="s">
        <v>5</v>
      </c>
      <c r="AM179" s="111" t="s">
        <v>5</v>
      </c>
      <c r="AN179" s="111" t="s">
        <v>5</v>
      </c>
      <c r="AO179" s="111" t="s">
        <v>5</v>
      </c>
      <c r="AP179" s="44">
        <v>13919000</v>
      </c>
      <c r="AQ179" s="111" t="s">
        <v>5</v>
      </c>
      <c r="AR179" s="44">
        <v>85676000</v>
      </c>
      <c r="AS179" s="44">
        <v>0</v>
      </c>
      <c r="AT179" s="44">
        <v>380433000</v>
      </c>
      <c r="AU179" s="44">
        <v>0</v>
      </c>
      <c r="AV179" s="44">
        <v>546165000</v>
      </c>
      <c r="AW179" s="44">
        <v>21949000</v>
      </c>
    </row>
    <row r="180" spans="2:49" ht="15">
      <c r="B180" s="165" t="s">
        <v>18</v>
      </c>
      <c r="C180" s="165">
        <v>148124464</v>
      </c>
      <c r="D180" s="165">
        <v>175923475</v>
      </c>
      <c r="E180" s="165">
        <v>517721631</v>
      </c>
      <c r="O180" s="43" t="s">
        <v>18</v>
      </c>
      <c r="P180" s="164">
        <f t="shared" si="10"/>
        <v>148124464</v>
      </c>
      <c r="Q180" s="164">
        <f t="shared" si="12"/>
        <v>175923475</v>
      </c>
      <c r="R180" s="164">
        <f t="shared" si="11"/>
        <v>517721631</v>
      </c>
      <c r="U180" s="43" t="s">
        <v>18</v>
      </c>
      <c r="V180" s="111" t="s">
        <v>5</v>
      </c>
      <c r="W180" s="111" t="s">
        <v>5</v>
      </c>
      <c r="X180" s="111" t="s">
        <v>5</v>
      </c>
      <c r="Y180" s="111" t="s">
        <v>5</v>
      </c>
      <c r="Z180" s="111" t="s">
        <v>5</v>
      </c>
      <c r="AA180" s="111" t="s">
        <v>5</v>
      </c>
      <c r="AB180" s="44">
        <v>0</v>
      </c>
      <c r="AC180" s="111" t="s">
        <v>5</v>
      </c>
      <c r="AD180" s="111" t="s">
        <v>5</v>
      </c>
      <c r="AE180" s="111" t="s">
        <v>5</v>
      </c>
      <c r="AF180" s="111" t="s">
        <v>5</v>
      </c>
      <c r="AG180" s="111" t="s">
        <v>5</v>
      </c>
      <c r="AH180" s="111" t="s">
        <v>5</v>
      </c>
      <c r="AI180" s="111" t="s">
        <v>5</v>
      </c>
      <c r="AJ180" s="44">
        <v>0</v>
      </c>
      <c r="AK180" s="111" t="s">
        <v>5</v>
      </c>
      <c r="AL180" s="111" t="s">
        <v>5</v>
      </c>
      <c r="AM180" s="111" t="s">
        <v>5</v>
      </c>
      <c r="AN180" s="44">
        <v>0</v>
      </c>
      <c r="AO180" s="111" t="s">
        <v>5</v>
      </c>
      <c r="AP180" s="44">
        <v>121731230</v>
      </c>
      <c r="AQ180" s="44">
        <v>26393234</v>
      </c>
      <c r="AR180" s="44">
        <v>25155907</v>
      </c>
      <c r="AS180" s="44">
        <v>0</v>
      </c>
      <c r="AT180" s="44">
        <v>83299571</v>
      </c>
      <c r="AU180" s="44">
        <v>30593239</v>
      </c>
      <c r="AV180" s="44">
        <v>517124028</v>
      </c>
      <c r="AW180" s="44">
        <v>597603</v>
      </c>
    </row>
    <row r="181" spans="2:49" ht="15">
      <c r="B181" s="165" t="s">
        <v>19</v>
      </c>
      <c r="C181" s="165">
        <v>0</v>
      </c>
      <c r="D181" s="165">
        <v>37542778</v>
      </c>
      <c r="E181" s="165">
        <v>177905869</v>
      </c>
      <c r="O181" s="43" t="s">
        <v>19</v>
      </c>
      <c r="P181" s="164">
        <f t="shared" si="10"/>
        <v>0</v>
      </c>
      <c r="Q181" s="164">
        <f t="shared" si="12"/>
        <v>37542778</v>
      </c>
      <c r="R181" s="164">
        <f t="shared" si="11"/>
        <v>177905869</v>
      </c>
      <c r="U181" s="43" t="s">
        <v>19</v>
      </c>
      <c r="V181" s="111" t="s">
        <v>5</v>
      </c>
      <c r="W181" s="111" t="s">
        <v>5</v>
      </c>
      <c r="X181" s="111" t="s">
        <v>5</v>
      </c>
      <c r="Y181" s="111" t="s">
        <v>5</v>
      </c>
      <c r="Z181" s="111" t="s">
        <v>5</v>
      </c>
      <c r="AA181" s="111" t="s">
        <v>5</v>
      </c>
      <c r="AB181" s="44">
        <v>0</v>
      </c>
      <c r="AC181" s="111" t="s">
        <v>5</v>
      </c>
      <c r="AD181" s="111" t="s">
        <v>5</v>
      </c>
      <c r="AE181" s="111" t="s">
        <v>5</v>
      </c>
      <c r="AF181" s="111" t="s">
        <v>5</v>
      </c>
      <c r="AG181" s="111" t="s">
        <v>5</v>
      </c>
      <c r="AH181" s="111" t="s">
        <v>5</v>
      </c>
      <c r="AI181" s="111" t="s">
        <v>5</v>
      </c>
      <c r="AJ181" s="44">
        <v>0</v>
      </c>
      <c r="AK181" s="111" t="s">
        <v>5</v>
      </c>
      <c r="AL181" s="111" t="s">
        <v>5</v>
      </c>
      <c r="AM181" s="111" t="s">
        <v>5</v>
      </c>
      <c r="AN181" s="44">
        <v>0</v>
      </c>
      <c r="AO181" s="44">
        <v>0</v>
      </c>
      <c r="AP181" s="44">
        <v>0</v>
      </c>
      <c r="AQ181" s="44">
        <v>0</v>
      </c>
      <c r="AR181" s="44">
        <v>35152</v>
      </c>
      <c r="AS181" s="44">
        <v>191532</v>
      </c>
      <c r="AT181" s="44">
        <v>625937</v>
      </c>
      <c r="AU181" s="44">
        <v>36022137</v>
      </c>
      <c r="AV181" s="44">
        <v>175538596</v>
      </c>
      <c r="AW181" s="44">
        <v>2367273</v>
      </c>
    </row>
    <row r="182" spans="2:49" ht="15">
      <c r="B182" s="165" t="s">
        <v>20</v>
      </c>
      <c r="C182" s="165">
        <v>10345342</v>
      </c>
      <c r="D182" s="165">
        <v>668020</v>
      </c>
      <c r="E182" s="165">
        <v>141003849</v>
      </c>
      <c r="O182" s="43" t="s">
        <v>20</v>
      </c>
      <c r="P182" s="164">
        <f t="shared" si="10"/>
        <v>10345342</v>
      </c>
      <c r="Q182" s="164">
        <f t="shared" si="12"/>
        <v>668020</v>
      </c>
      <c r="R182" s="164">
        <f t="shared" si="11"/>
        <v>141003849</v>
      </c>
      <c r="U182" s="43" t="s">
        <v>20</v>
      </c>
      <c r="V182" s="111" t="s">
        <v>5</v>
      </c>
      <c r="W182" s="111" t="s">
        <v>5</v>
      </c>
      <c r="X182" s="111" t="s">
        <v>5</v>
      </c>
      <c r="Y182" s="111" t="s">
        <v>5</v>
      </c>
      <c r="Z182" s="111" t="s">
        <v>5</v>
      </c>
      <c r="AA182" s="111" t="s">
        <v>5</v>
      </c>
      <c r="AB182" s="44">
        <v>0</v>
      </c>
      <c r="AC182" s="111" t="s">
        <v>5</v>
      </c>
      <c r="AD182" s="111" t="s">
        <v>5</v>
      </c>
      <c r="AE182" s="111" t="s">
        <v>5</v>
      </c>
      <c r="AF182" s="111" t="s">
        <v>5</v>
      </c>
      <c r="AG182" s="111" t="s">
        <v>5</v>
      </c>
      <c r="AH182" s="111" t="s">
        <v>5</v>
      </c>
      <c r="AI182" s="111" t="s">
        <v>5</v>
      </c>
      <c r="AJ182" s="44">
        <v>0</v>
      </c>
      <c r="AK182" s="111" t="s">
        <v>5</v>
      </c>
      <c r="AL182" s="111" t="s">
        <v>5</v>
      </c>
      <c r="AM182" s="111" t="s">
        <v>5</v>
      </c>
      <c r="AN182" s="44">
        <v>0</v>
      </c>
      <c r="AO182" s="44">
        <v>0</v>
      </c>
      <c r="AP182" s="111" t="s">
        <v>5</v>
      </c>
      <c r="AQ182" s="44">
        <v>10345342</v>
      </c>
      <c r="AR182" s="44">
        <v>0</v>
      </c>
      <c r="AS182" s="44">
        <v>0</v>
      </c>
      <c r="AT182" s="44">
        <v>0</v>
      </c>
      <c r="AU182" s="44">
        <v>668020</v>
      </c>
      <c r="AV182" s="44">
        <v>140397751</v>
      </c>
      <c r="AW182" s="44">
        <v>606098</v>
      </c>
    </row>
    <row r="183" spans="2:49" ht="15">
      <c r="B183" s="165" t="s">
        <v>21</v>
      </c>
      <c r="C183" s="165">
        <v>0</v>
      </c>
      <c r="D183" s="165">
        <v>307290985</v>
      </c>
      <c r="E183" s="165">
        <v>0</v>
      </c>
      <c r="O183" s="43" t="s">
        <v>21</v>
      </c>
      <c r="P183" s="164">
        <f t="shared" si="10"/>
        <v>0</v>
      </c>
      <c r="Q183" s="164">
        <f t="shared" si="12"/>
        <v>307290985</v>
      </c>
      <c r="R183" s="164">
        <f t="shared" si="11"/>
        <v>0</v>
      </c>
      <c r="U183" s="43" t="s">
        <v>21</v>
      </c>
      <c r="V183" s="111" t="s">
        <v>5</v>
      </c>
      <c r="W183" s="111" t="s">
        <v>5</v>
      </c>
      <c r="X183" s="111" t="s">
        <v>5</v>
      </c>
      <c r="Y183" s="111" t="s">
        <v>5</v>
      </c>
      <c r="Z183" s="111" t="s">
        <v>5</v>
      </c>
      <c r="AA183" s="111" t="s">
        <v>5</v>
      </c>
      <c r="AB183" s="44">
        <v>0</v>
      </c>
      <c r="AC183" s="111" t="s">
        <v>5</v>
      </c>
      <c r="AD183" s="111" t="s">
        <v>5</v>
      </c>
      <c r="AE183" s="111" t="s">
        <v>5</v>
      </c>
      <c r="AF183" s="111" t="s">
        <v>5</v>
      </c>
      <c r="AG183" s="111" t="s">
        <v>5</v>
      </c>
      <c r="AH183" s="111" t="s">
        <v>5</v>
      </c>
      <c r="AI183" s="111" t="s">
        <v>5</v>
      </c>
      <c r="AJ183" s="44">
        <v>0</v>
      </c>
      <c r="AK183" s="111" t="s">
        <v>5</v>
      </c>
      <c r="AL183" s="111" t="s">
        <v>5</v>
      </c>
      <c r="AM183" s="111" t="s">
        <v>5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0</v>
      </c>
      <c r="AV183" s="111" t="s">
        <v>5</v>
      </c>
      <c r="AW183" s="111" t="s">
        <v>5</v>
      </c>
    </row>
    <row r="184" spans="2:49" ht="15">
      <c r="B184" s="165" t="s">
        <v>22</v>
      </c>
      <c r="C184" s="165">
        <v>198144473</v>
      </c>
      <c r="D184" s="165">
        <v>424038370</v>
      </c>
      <c r="E184" s="165">
        <v>67743504</v>
      </c>
      <c r="O184" s="43" t="s">
        <v>22</v>
      </c>
      <c r="P184" s="164">
        <f t="shared" si="10"/>
        <v>198144473</v>
      </c>
      <c r="Q184" s="164">
        <f t="shared" si="12"/>
        <v>424038370</v>
      </c>
      <c r="R184" s="164">
        <f t="shared" si="11"/>
        <v>67743504</v>
      </c>
      <c r="U184" s="43" t="s">
        <v>22</v>
      </c>
      <c r="V184" s="111" t="s">
        <v>5</v>
      </c>
      <c r="W184" s="111" t="s">
        <v>5</v>
      </c>
      <c r="X184" s="111" t="s">
        <v>5</v>
      </c>
      <c r="Y184" s="111" t="s">
        <v>5</v>
      </c>
      <c r="Z184" s="111" t="s">
        <v>5</v>
      </c>
      <c r="AA184" s="111" t="s">
        <v>5</v>
      </c>
      <c r="AB184" s="44">
        <v>0</v>
      </c>
      <c r="AC184" s="111" t="s">
        <v>5</v>
      </c>
      <c r="AD184" s="111" t="s">
        <v>5</v>
      </c>
      <c r="AE184" s="111" t="s">
        <v>5</v>
      </c>
      <c r="AF184" s="111" t="s">
        <v>5</v>
      </c>
      <c r="AG184" s="111" t="s">
        <v>5</v>
      </c>
      <c r="AH184" s="111" t="s">
        <v>5</v>
      </c>
      <c r="AI184" s="111" t="s">
        <v>5</v>
      </c>
      <c r="AJ184" s="44">
        <v>0</v>
      </c>
      <c r="AK184" s="111" t="s">
        <v>5</v>
      </c>
      <c r="AL184" s="111" t="s">
        <v>5</v>
      </c>
      <c r="AM184" s="111" t="s">
        <v>5</v>
      </c>
      <c r="AN184" s="44">
        <v>0</v>
      </c>
      <c r="AO184" s="44">
        <v>8609488</v>
      </c>
      <c r="AP184" s="44">
        <v>8105</v>
      </c>
      <c r="AQ184" s="44">
        <v>189526880</v>
      </c>
      <c r="AR184" s="44">
        <v>109309630</v>
      </c>
      <c r="AS184" s="44">
        <v>0</v>
      </c>
      <c r="AT184" s="44">
        <v>102299269</v>
      </c>
      <c r="AU184" s="44">
        <v>95682086</v>
      </c>
      <c r="AV184" s="44">
        <v>57043672</v>
      </c>
      <c r="AW184" s="44">
        <v>10699832</v>
      </c>
    </row>
    <row r="185" spans="2:49" ht="15">
      <c r="B185" s="165" t="s">
        <v>23</v>
      </c>
      <c r="C185" s="165">
        <v>0</v>
      </c>
      <c r="D185" s="165">
        <v>1204267372</v>
      </c>
      <c r="E185" s="165">
        <v>3640430</v>
      </c>
      <c r="O185" s="43" t="s">
        <v>23</v>
      </c>
      <c r="P185" s="164">
        <f t="shared" si="10"/>
        <v>0</v>
      </c>
      <c r="Q185" s="164">
        <f t="shared" si="12"/>
        <v>1204267372</v>
      </c>
      <c r="R185" s="164">
        <f t="shared" si="11"/>
        <v>3640430</v>
      </c>
      <c r="U185" s="43" t="s">
        <v>23</v>
      </c>
      <c r="V185" s="111" t="s">
        <v>5</v>
      </c>
      <c r="W185" s="111" t="s">
        <v>5</v>
      </c>
      <c r="X185" s="111" t="s">
        <v>5</v>
      </c>
      <c r="Y185" s="111" t="s">
        <v>5</v>
      </c>
      <c r="Z185" s="111" t="s">
        <v>5</v>
      </c>
      <c r="AA185" s="111" t="s">
        <v>5</v>
      </c>
      <c r="AB185" s="44">
        <v>0</v>
      </c>
      <c r="AC185" s="111" t="s">
        <v>5</v>
      </c>
      <c r="AD185" s="111" t="s">
        <v>5</v>
      </c>
      <c r="AE185" s="111" t="s">
        <v>5</v>
      </c>
      <c r="AF185" s="111" t="s">
        <v>5</v>
      </c>
      <c r="AG185" s="111" t="s">
        <v>5</v>
      </c>
      <c r="AH185" s="111" t="s">
        <v>5</v>
      </c>
      <c r="AI185" s="111" t="s">
        <v>5</v>
      </c>
      <c r="AJ185" s="44">
        <v>0</v>
      </c>
      <c r="AK185" s="111" t="s">
        <v>5</v>
      </c>
      <c r="AL185" s="111" t="s">
        <v>5</v>
      </c>
      <c r="AM185" s="111" t="s">
        <v>5</v>
      </c>
      <c r="AN185" s="44">
        <v>0</v>
      </c>
      <c r="AO185" s="111" t="s">
        <v>5</v>
      </c>
      <c r="AP185" s="111" t="s">
        <v>5</v>
      </c>
      <c r="AQ185" s="111" t="s">
        <v>5</v>
      </c>
      <c r="AR185" s="44">
        <v>116747385</v>
      </c>
      <c r="AS185" s="44">
        <v>0</v>
      </c>
      <c r="AT185" s="111" t="s">
        <v>5</v>
      </c>
      <c r="AU185" s="111" t="s">
        <v>5</v>
      </c>
      <c r="AV185" s="111" t="s">
        <v>5</v>
      </c>
      <c r="AW185" s="44">
        <v>3640430</v>
      </c>
    </row>
    <row r="186" spans="2:49" ht="15">
      <c r="B186" s="165" t="s">
        <v>24</v>
      </c>
      <c r="C186" s="165">
        <v>159098176</v>
      </c>
      <c r="D186" s="165">
        <v>1087519987</v>
      </c>
      <c r="E186" s="165">
        <v>451982456</v>
      </c>
      <c r="O186" s="43" t="s">
        <v>24</v>
      </c>
      <c r="P186" s="164">
        <f t="shared" si="10"/>
        <v>159098176</v>
      </c>
      <c r="Q186" s="164">
        <f t="shared" si="12"/>
        <v>1087519987</v>
      </c>
      <c r="R186" s="164">
        <f t="shared" si="11"/>
        <v>451982456</v>
      </c>
      <c r="U186" s="43" t="s">
        <v>24</v>
      </c>
      <c r="V186" s="111" t="s">
        <v>5</v>
      </c>
      <c r="W186" s="111" t="s">
        <v>5</v>
      </c>
      <c r="X186" s="111" t="s">
        <v>5</v>
      </c>
      <c r="Y186" s="111" t="s">
        <v>5</v>
      </c>
      <c r="Z186" s="111" t="s">
        <v>5</v>
      </c>
      <c r="AA186" s="111" t="s">
        <v>5</v>
      </c>
      <c r="AB186" s="44">
        <v>0</v>
      </c>
      <c r="AC186" s="111" t="s">
        <v>5</v>
      </c>
      <c r="AD186" s="111" t="s">
        <v>5</v>
      </c>
      <c r="AE186" s="111" t="s">
        <v>5</v>
      </c>
      <c r="AF186" s="111" t="s">
        <v>5</v>
      </c>
      <c r="AG186" s="111" t="s">
        <v>5</v>
      </c>
      <c r="AH186" s="111" t="s">
        <v>5</v>
      </c>
      <c r="AI186" s="111" t="s">
        <v>5</v>
      </c>
      <c r="AJ186" s="44">
        <v>0</v>
      </c>
      <c r="AK186" s="111" t="s">
        <v>5</v>
      </c>
      <c r="AL186" s="111" t="s">
        <v>5</v>
      </c>
      <c r="AM186" s="111" t="s">
        <v>5</v>
      </c>
      <c r="AN186" s="111" t="s">
        <v>5</v>
      </c>
      <c r="AO186" s="44">
        <v>148827248</v>
      </c>
      <c r="AP186" s="111" t="s">
        <v>5</v>
      </c>
      <c r="AQ186" s="44">
        <v>10270928</v>
      </c>
      <c r="AR186" s="44">
        <v>405038652</v>
      </c>
      <c r="AS186" s="44">
        <v>13813387</v>
      </c>
      <c r="AT186" s="44">
        <v>631788245</v>
      </c>
      <c r="AU186" s="44">
        <v>36879703</v>
      </c>
      <c r="AV186" s="44">
        <v>371268684</v>
      </c>
      <c r="AW186" s="44">
        <v>80713772</v>
      </c>
    </row>
    <row r="187" spans="2:49" ht="15">
      <c r="B187" s="165" t="s">
        <v>25</v>
      </c>
      <c r="C187" s="165">
        <v>4591682</v>
      </c>
      <c r="D187" s="165">
        <v>213811388</v>
      </c>
      <c r="E187" s="165">
        <v>41462899</v>
      </c>
      <c r="O187" s="43" t="s">
        <v>25</v>
      </c>
      <c r="P187" s="164">
        <f t="shared" si="10"/>
        <v>4591682</v>
      </c>
      <c r="Q187" s="164">
        <f t="shared" si="12"/>
        <v>213811388</v>
      </c>
      <c r="R187" s="164">
        <f t="shared" si="11"/>
        <v>41462899</v>
      </c>
      <c r="U187" s="43" t="s">
        <v>25</v>
      </c>
      <c r="V187" s="111" t="s">
        <v>5</v>
      </c>
      <c r="W187" s="111" t="s">
        <v>5</v>
      </c>
      <c r="X187" s="111" t="s">
        <v>5</v>
      </c>
      <c r="Y187" s="111" t="s">
        <v>5</v>
      </c>
      <c r="Z187" s="111" t="s">
        <v>5</v>
      </c>
      <c r="AA187" s="111" t="s">
        <v>5</v>
      </c>
      <c r="AB187" s="44">
        <v>0</v>
      </c>
      <c r="AC187" s="111" t="s">
        <v>5</v>
      </c>
      <c r="AD187" s="111" t="s">
        <v>5</v>
      </c>
      <c r="AE187" s="111" t="s">
        <v>5</v>
      </c>
      <c r="AF187" s="111" t="s">
        <v>5</v>
      </c>
      <c r="AG187" s="111" t="s">
        <v>5</v>
      </c>
      <c r="AH187" s="111" t="s">
        <v>5</v>
      </c>
      <c r="AI187" s="111" t="s">
        <v>5</v>
      </c>
      <c r="AJ187" s="44">
        <v>0</v>
      </c>
      <c r="AK187" s="111" t="s">
        <v>5</v>
      </c>
      <c r="AL187" s="111" t="s">
        <v>5</v>
      </c>
      <c r="AM187" s="111" t="s">
        <v>5</v>
      </c>
      <c r="AN187" s="44">
        <v>0</v>
      </c>
      <c r="AO187" s="44">
        <v>0</v>
      </c>
      <c r="AP187" s="44">
        <v>4591682</v>
      </c>
      <c r="AQ187" s="44">
        <v>0</v>
      </c>
      <c r="AR187" s="44">
        <v>0</v>
      </c>
      <c r="AS187" s="44">
        <v>0</v>
      </c>
      <c r="AT187" s="44">
        <v>0</v>
      </c>
      <c r="AU187" s="44">
        <v>0</v>
      </c>
      <c r="AV187" s="44">
        <v>41462899</v>
      </c>
      <c r="AW187" s="44">
        <v>0</v>
      </c>
    </row>
    <row r="188" spans="2:49" ht="15">
      <c r="B188" s="165" t="s">
        <v>26</v>
      </c>
      <c r="C188" s="165">
        <v>5370728700</v>
      </c>
      <c r="D188" s="165">
        <v>226075463</v>
      </c>
      <c r="E188" s="165">
        <v>1110413187</v>
      </c>
      <c r="O188" s="43" t="s">
        <v>26</v>
      </c>
      <c r="P188" s="164">
        <f t="shared" si="10"/>
        <v>5370728700</v>
      </c>
      <c r="Q188" s="164">
        <f t="shared" si="12"/>
        <v>226075463</v>
      </c>
      <c r="R188" s="164">
        <f t="shared" si="11"/>
        <v>1110413187</v>
      </c>
      <c r="U188" s="43" t="s">
        <v>26</v>
      </c>
      <c r="V188" s="111" t="s">
        <v>5</v>
      </c>
      <c r="W188" s="111" t="s">
        <v>5</v>
      </c>
      <c r="X188" s="111" t="s">
        <v>5</v>
      </c>
      <c r="Y188" s="111" t="s">
        <v>5</v>
      </c>
      <c r="Z188" s="111" t="s">
        <v>5</v>
      </c>
      <c r="AA188" s="111" t="s">
        <v>5</v>
      </c>
      <c r="AB188" s="44">
        <v>0</v>
      </c>
      <c r="AC188" s="111" t="s">
        <v>5</v>
      </c>
      <c r="AD188" s="111" t="s">
        <v>5</v>
      </c>
      <c r="AE188" s="111" t="s">
        <v>5</v>
      </c>
      <c r="AF188" s="111" t="s">
        <v>5</v>
      </c>
      <c r="AG188" s="111" t="s">
        <v>5</v>
      </c>
      <c r="AH188" s="111" t="s">
        <v>5</v>
      </c>
      <c r="AI188" s="111" t="s">
        <v>5</v>
      </c>
      <c r="AJ188" s="44">
        <v>0</v>
      </c>
      <c r="AK188" s="111" t="s">
        <v>5</v>
      </c>
      <c r="AL188" s="111" t="s">
        <v>5</v>
      </c>
      <c r="AM188" s="111" t="s">
        <v>5</v>
      </c>
      <c r="AN188" s="44">
        <v>3027029774</v>
      </c>
      <c r="AO188" s="44">
        <v>47711005</v>
      </c>
      <c r="AP188" s="44">
        <v>3643752</v>
      </c>
      <c r="AQ188" s="44">
        <v>2292344169</v>
      </c>
      <c r="AR188" s="44">
        <v>0</v>
      </c>
      <c r="AS188" s="44">
        <v>0</v>
      </c>
      <c r="AT188" s="44">
        <v>139714559</v>
      </c>
      <c r="AU188" s="44">
        <v>74096829</v>
      </c>
      <c r="AV188" s="44">
        <v>1087185108</v>
      </c>
      <c r="AW188" s="44">
        <v>23228079</v>
      </c>
    </row>
    <row r="189" spans="2:49" ht="15">
      <c r="B189" s="165" t="s">
        <v>208</v>
      </c>
      <c r="C189" s="165">
        <v>45010078</v>
      </c>
      <c r="D189" s="165">
        <v>12264075</v>
      </c>
      <c r="E189" s="165">
        <v>73545557</v>
      </c>
      <c r="O189" s="43" t="s">
        <v>208</v>
      </c>
      <c r="P189" s="164">
        <f t="shared" si="10"/>
        <v>45010078</v>
      </c>
      <c r="Q189" s="164">
        <f>SUM(AR189:AU189)</f>
        <v>12264075</v>
      </c>
      <c r="R189" s="164">
        <f t="shared" si="11"/>
        <v>73545557</v>
      </c>
      <c r="U189" s="43" t="s">
        <v>208</v>
      </c>
      <c r="V189" s="111" t="s">
        <v>5</v>
      </c>
      <c r="W189" s="111" t="s">
        <v>5</v>
      </c>
      <c r="X189" s="111" t="s">
        <v>5</v>
      </c>
      <c r="Y189" s="111" t="s">
        <v>5</v>
      </c>
      <c r="Z189" s="111" t="s">
        <v>5</v>
      </c>
      <c r="AA189" s="111" t="s">
        <v>5</v>
      </c>
      <c r="AB189" s="44">
        <v>0</v>
      </c>
      <c r="AC189" s="111" t="s">
        <v>5</v>
      </c>
      <c r="AD189" s="111" t="s">
        <v>5</v>
      </c>
      <c r="AE189" s="111" t="s">
        <v>5</v>
      </c>
      <c r="AF189" s="111" t="s">
        <v>5</v>
      </c>
      <c r="AG189" s="111" t="s">
        <v>5</v>
      </c>
      <c r="AH189" s="111" t="s">
        <v>5</v>
      </c>
      <c r="AI189" s="111" t="s">
        <v>5</v>
      </c>
      <c r="AJ189" s="44">
        <v>1453892</v>
      </c>
      <c r="AK189" s="111" t="s">
        <v>5</v>
      </c>
      <c r="AL189" s="111" t="s">
        <v>5</v>
      </c>
      <c r="AM189" s="111" t="s">
        <v>5</v>
      </c>
      <c r="AN189" s="44">
        <v>0</v>
      </c>
      <c r="AO189" s="44">
        <v>41370192</v>
      </c>
      <c r="AP189" s="44">
        <v>535594</v>
      </c>
      <c r="AQ189" s="44">
        <v>1650400</v>
      </c>
      <c r="AR189" s="44">
        <v>11362546</v>
      </c>
      <c r="AS189" s="44">
        <v>0</v>
      </c>
      <c r="AT189" s="44">
        <v>0</v>
      </c>
      <c r="AU189" s="44">
        <v>901529</v>
      </c>
      <c r="AV189" s="44">
        <v>73486156</v>
      </c>
      <c r="AW189" s="44">
        <v>59401</v>
      </c>
    </row>
    <row r="190" spans="2:49" ht="15">
      <c r="B190" s="165" t="s">
        <v>13</v>
      </c>
      <c r="C190" s="165">
        <v>0</v>
      </c>
      <c r="D190" s="165">
        <v>55608205</v>
      </c>
      <c r="E190" s="165">
        <v>0</v>
      </c>
      <c r="O190" s="43" t="s">
        <v>13</v>
      </c>
      <c r="P190" s="164">
        <f t="shared" si="10"/>
        <v>0</v>
      </c>
      <c r="Q190" s="164">
        <f>SUM(AR190:AU191)</f>
        <v>55608205</v>
      </c>
      <c r="R190" s="164">
        <f t="shared" si="11"/>
        <v>0</v>
      </c>
      <c r="U190" s="43" t="s">
        <v>13</v>
      </c>
      <c r="V190" s="111" t="s">
        <v>5</v>
      </c>
      <c r="W190" s="111" t="s">
        <v>5</v>
      </c>
      <c r="X190" s="111" t="s">
        <v>5</v>
      </c>
      <c r="Y190" s="111" t="s">
        <v>5</v>
      </c>
      <c r="Z190" s="111" t="s">
        <v>5</v>
      </c>
      <c r="AA190" s="111" t="s">
        <v>5</v>
      </c>
      <c r="AB190" s="44">
        <v>0</v>
      </c>
      <c r="AC190" s="111" t="s">
        <v>5</v>
      </c>
      <c r="AD190" s="111" t="s">
        <v>5</v>
      </c>
      <c r="AE190" s="111" t="s">
        <v>5</v>
      </c>
      <c r="AF190" s="111" t="s">
        <v>5</v>
      </c>
      <c r="AG190" s="111" t="s">
        <v>5</v>
      </c>
      <c r="AH190" s="111" t="s">
        <v>5</v>
      </c>
      <c r="AI190" s="111" t="s">
        <v>5</v>
      </c>
      <c r="AJ190" s="44">
        <v>0</v>
      </c>
      <c r="AK190" s="111" t="s">
        <v>5</v>
      </c>
      <c r="AL190" s="111" t="s">
        <v>5</v>
      </c>
      <c r="AM190" s="111" t="s">
        <v>5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44">
        <v>0</v>
      </c>
      <c r="AW190" s="44">
        <v>0</v>
      </c>
    </row>
    <row r="191" spans="2:49" ht="15">
      <c r="B191" s="165" t="s">
        <v>38</v>
      </c>
      <c r="C191" s="165">
        <v>3962559</v>
      </c>
      <c r="D191" s="165">
        <v>55608205</v>
      </c>
      <c r="E191" s="165">
        <v>332519550</v>
      </c>
      <c r="O191" s="43" t="s">
        <v>38</v>
      </c>
      <c r="P191" s="164">
        <f t="shared" si="10"/>
        <v>3962559</v>
      </c>
      <c r="Q191" s="164">
        <f>SUM(AR191:AU191)</f>
        <v>55608205</v>
      </c>
      <c r="R191" s="164">
        <f t="shared" si="11"/>
        <v>332519550</v>
      </c>
      <c r="U191" s="43" t="s">
        <v>38</v>
      </c>
      <c r="V191" s="111" t="s">
        <v>5</v>
      </c>
      <c r="W191" s="111" t="s">
        <v>5</v>
      </c>
      <c r="X191" s="111" t="s">
        <v>5</v>
      </c>
      <c r="Y191" s="111" t="s">
        <v>5</v>
      </c>
      <c r="Z191" s="111" t="s">
        <v>5</v>
      </c>
      <c r="AA191" s="111" t="s">
        <v>5</v>
      </c>
      <c r="AB191" s="44">
        <v>0</v>
      </c>
      <c r="AC191" s="111" t="s">
        <v>5</v>
      </c>
      <c r="AD191" s="111" t="s">
        <v>5</v>
      </c>
      <c r="AE191" s="111" t="s">
        <v>5</v>
      </c>
      <c r="AF191" s="111" t="s">
        <v>5</v>
      </c>
      <c r="AG191" s="111" t="s">
        <v>5</v>
      </c>
      <c r="AH191" s="111" t="s">
        <v>5</v>
      </c>
      <c r="AI191" s="111" t="s">
        <v>5</v>
      </c>
      <c r="AJ191" s="44">
        <v>0</v>
      </c>
      <c r="AK191" s="111" t="s">
        <v>5</v>
      </c>
      <c r="AL191" s="111" t="s">
        <v>5</v>
      </c>
      <c r="AM191" s="111" t="s">
        <v>5</v>
      </c>
      <c r="AN191" s="44">
        <v>0</v>
      </c>
      <c r="AO191" s="111" t="s">
        <v>5</v>
      </c>
      <c r="AP191" s="111" t="s">
        <v>5</v>
      </c>
      <c r="AQ191" s="44">
        <v>3962559</v>
      </c>
      <c r="AR191" s="44">
        <v>41556931</v>
      </c>
      <c r="AS191" s="111" t="s">
        <v>5</v>
      </c>
      <c r="AT191" s="44">
        <v>14051274</v>
      </c>
      <c r="AU191" s="44">
        <v>0</v>
      </c>
      <c r="AV191" s="44">
        <v>325711944</v>
      </c>
      <c r="AW191" s="44">
        <v>6807606</v>
      </c>
    </row>
    <row r="193" spans="3:13" ht="15">
      <c r="C193" s="268">
        <v>2007</v>
      </c>
      <c r="D193" s="268"/>
      <c r="E193" s="268"/>
      <c r="F193" s="168"/>
      <c r="G193" s="168"/>
      <c r="H193" s="168"/>
      <c r="I193" s="168"/>
      <c r="J193" s="168"/>
      <c r="K193" s="168"/>
      <c r="L193" s="168"/>
      <c r="M193" s="168"/>
    </row>
    <row r="194" spans="2:49" ht="15">
      <c r="B194" s="167"/>
      <c r="C194" s="167" t="s">
        <v>189</v>
      </c>
      <c r="D194" s="167" t="s">
        <v>188</v>
      </c>
      <c r="E194" s="167" t="s">
        <v>184</v>
      </c>
      <c r="F194" s="167"/>
      <c r="G194" s="167"/>
      <c r="H194" s="167"/>
      <c r="I194" s="167"/>
      <c r="J194" s="167"/>
      <c r="K194" s="167"/>
      <c r="L194" s="167"/>
      <c r="M194" s="167"/>
      <c r="P194" s="166" t="s">
        <v>189</v>
      </c>
      <c r="Q194" s="166" t="s">
        <v>188</v>
      </c>
      <c r="R194" s="166" t="s">
        <v>184</v>
      </c>
      <c r="U194" s="43" t="s">
        <v>239</v>
      </c>
      <c r="V194" s="43" t="s">
        <v>238</v>
      </c>
      <c r="W194" s="43" t="s">
        <v>237</v>
      </c>
      <c r="X194" s="43" t="s">
        <v>236</v>
      </c>
      <c r="Y194" s="43" t="s">
        <v>235</v>
      </c>
      <c r="Z194" s="43" t="s">
        <v>234</v>
      </c>
      <c r="AA194" s="43" t="s">
        <v>233</v>
      </c>
      <c r="AB194" s="43" t="s">
        <v>232</v>
      </c>
      <c r="AC194" s="43" t="s">
        <v>231</v>
      </c>
      <c r="AD194" s="43" t="s">
        <v>230</v>
      </c>
      <c r="AE194" s="43" t="s">
        <v>229</v>
      </c>
      <c r="AF194" s="43" t="s">
        <v>228</v>
      </c>
      <c r="AG194" s="43" t="s">
        <v>227</v>
      </c>
      <c r="AH194" s="43" t="s">
        <v>226</v>
      </c>
      <c r="AI194" s="43" t="s">
        <v>225</v>
      </c>
      <c r="AJ194" s="43" t="s">
        <v>224</v>
      </c>
      <c r="AK194" s="43" t="s">
        <v>223</v>
      </c>
      <c r="AL194" s="43" t="s">
        <v>222</v>
      </c>
      <c r="AM194" s="43" t="s">
        <v>221</v>
      </c>
      <c r="AN194" s="43" t="s">
        <v>220</v>
      </c>
      <c r="AO194" s="43" t="s">
        <v>219</v>
      </c>
      <c r="AP194" s="43" t="s">
        <v>218</v>
      </c>
      <c r="AQ194" s="43" t="s">
        <v>217</v>
      </c>
      <c r="AR194" s="43" t="s">
        <v>216</v>
      </c>
      <c r="AS194" s="43" t="s">
        <v>215</v>
      </c>
      <c r="AT194" s="43" t="s">
        <v>214</v>
      </c>
      <c r="AU194" s="43" t="s">
        <v>213</v>
      </c>
      <c r="AV194" s="43" t="s">
        <v>212</v>
      </c>
      <c r="AW194" s="43" t="s">
        <v>211</v>
      </c>
    </row>
    <row r="195" spans="2:49" ht="15">
      <c r="B195" s="165" t="s">
        <v>210</v>
      </c>
      <c r="C195" s="165">
        <v>2612112773</v>
      </c>
      <c r="D195" s="165">
        <v>8549212755</v>
      </c>
      <c r="E195" s="165">
        <v>6271588778</v>
      </c>
      <c r="O195" s="43" t="s">
        <v>210</v>
      </c>
      <c r="P195" s="164">
        <f aca="true" t="shared" si="13" ref="P195:P222">SUM(V195:AQ195)</f>
        <v>2612112773</v>
      </c>
      <c r="Q195" s="164">
        <f>SUM(AR195:AU221)</f>
        <v>24404499067</v>
      </c>
      <c r="R195" s="164">
        <f aca="true" t="shared" si="14" ref="R195:R222">SUM(AV195:AW195)</f>
        <v>6271588778</v>
      </c>
      <c r="U195" s="43" t="s">
        <v>210</v>
      </c>
      <c r="V195" s="111" t="s">
        <v>5</v>
      </c>
      <c r="W195" s="111" t="s">
        <v>5</v>
      </c>
      <c r="X195" s="111" t="s">
        <v>5</v>
      </c>
      <c r="Y195" s="111" t="s">
        <v>5</v>
      </c>
      <c r="Z195" s="111" t="s">
        <v>5</v>
      </c>
      <c r="AA195" s="111" t="s">
        <v>5</v>
      </c>
      <c r="AB195" s="44">
        <v>60300000</v>
      </c>
      <c r="AC195" s="111" t="s">
        <v>5</v>
      </c>
      <c r="AD195" s="111" t="s">
        <v>5</v>
      </c>
      <c r="AE195" s="111" t="s">
        <v>5</v>
      </c>
      <c r="AF195" s="111" t="s">
        <v>5</v>
      </c>
      <c r="AG195" s="111" t="s">
        <v>5</v>
      </c>
      <c r="AH195" s="111" t="s">
        <v>5</v>
      </c>
      <c r="AI195" s="111" t="s">
        <v>5</v>
      </c>
      <c r="AJ195" s="44">
        <v>436357885</v>
      </c>
      <c r="AK195" s="111" t="s">
        <v>5</v>
      </c>
      <c r="AL195" s="111" t="s">
        <v>5</v>
      </c>
      <c r="AM195" s="111" t="s">
        <v>5</v>
      </c>
      <c r="AN195" s="44">
        <v>418344783</v>
      </c>
      <c r="AO195" s="44">
        <v>426245862</v>
      </c>
      <c r="AP195" s="44">
        <v>644906718</v>
      </c>
      <c r="AQ195" s="44">
        <v>625957525</v>
      </c>
      <c r="AR195" s="44">
        <v>2564905323</v>
      </c>
      <c r="AS195" s="44">
        <v>231044207</v>
      </c>
      <c r="AT195" s="44">
        <v>4145686065</v>
      </c>
      <c r="AU195" s="44">
        <v>1607577160</v>
      </c>
      <c r="AV195" s="44">
        <v>5191588778</v>
      </c>
      <c r="AW195" s="44">
        <v>1080000000</v>
      </c>
    </row>
    <row r="196" spans="2:49" ht="15">
      <c r="B196" s="165" t="s">
        <v>209</v>
      </c>
      <c r="C196" s="165">
        <v>2624331253</v>
      </c>
      <c r="D196" s="165">
        <v>8567327076</v>
      </c>
      <c r="E196" s="165">
        <v>6399508294</v>
      </c>
      <c r="O196" s="43" t="s">
        <v>209</v>
      </c>
      <c r="P196" s="164">
        <f t="shared" si="13"/>
        <v>2624331253</v>
      </c>
      <c r="Q196" s="164">
        <f>SUM(AR196:AU223)</f>
        <v>15857123777</v>
      </c>
      <c r="R196" s="164">
        <f t="shared" si="14"/>
        <v>6399508294</v>
      </c>
      <c r="U196" s="43" t="s">
        <v>209</v>
      </c>
      <c r="V196" s="111" t="s">
        <v>5</v>
      </c>
      <c r="W196" s="111" t="s">
        <v>5</v>
      </c>
      <c r="X196" s="111" t="s">
        <v>5</v>
      </c>
      <c r="Y196" s="111" t="s">
        <v>5</v>
      </c>
      <c r="Z196" s="111" t="s">
        <v>5</v>
      </c>
      <c r="AA196" s="111" t="s">
        <v>5</v>
      </c>
      <c r="AB196" s="44">
        <v>60300000</v>
      </c>
      <c r="AC196" s="111" t="s">
        <v>5</v>
      </c>
      <c r="AD196" s="111" t="s">
        <v>5</v>
      </c>
      <c r="AE196" s="111" t="s">
        <v>5</v>
      </c>
      <c r="AF196" s="111" t="s">
        <v>5</v>
      </c>
      <c r="AG196" s="111" t="s">
        <v>5</v>
      </c>
      <c r="AH196" s="111" t="s">
        <v>5</v>
      </c>
      <c r="AI196" s="111" t="s">
        <v>5</v>
      </c>
      <c r="AJ196" s="44">
        <v>436357885</v>
      </c>
      <c r="AK196" s="111" t="s">
        <v>5</v>
      </c>
      <c r="AL196" s="111" t="s">
        <v>5</v>
      </c>
      <c r="AM196" s="111" t="s">
        <v>5</v>
      </c>
      <c r="AN196" s="44">
        <v>418344783</v>
      </c>
      <c r="AO196" s="44">
        <v>426245862</v>
      </c>
      <c r="AP196" s="44">
        <v>646204288</v>
      </c>
      <c r="AQ196" s="44">
        <v>636878435</v>
      </c>
      <c r="AR196" s="44">
        <v>2569440071</v>
      </c>
      <c r="AS196" s="44">
        <v>231465553</v>
      </c>
      <c r="AT196" s="44">
        <v>4157382736</v>
      </c>
      <c r="AU196" s="44">
        <v>1609038716</v>
      </c>
      <c r="AV196" s="44">
        <v>5312557794</v>
      </c>
      <c r="AW196" s="44">
        <v>1086950500</v>
      </c>
    </row>
    <row r="197" spans="2:49" ht="15">
      <c r="B197" s="165" t="s">
        <v>2</v>
      </c>
      <c r="C197" s="165">
        <v>0</v>
      </c>
      <c r="D197" s="165">
        <v>418243</v>
      </c>
      <c r="E197" s="165">
        <v>0</v>
      </c>
      <c r="O197" s="43" t="s">
        <v>2</v>
      </c>
      <c r="P197" s="164">
        <f t="shared" si="13"/>
        <v>0</v>
      </c>
      <c r="Q197" s="164">
        <f aca="true" t="shared" si="15" ref="Q197:Q219">SUM(AR197:AU198)</f>
        <v>418243</v>
      </c>
      <c r="R197" s="164">
        <f t="shared" si="14"/>
        <v>0</v>
      </c>
      <c r="U197" s="43" t="s">
        <v>2</v>
      </c>
      <c r="V197" s="111" t="s">
        <v>5</v>
      </c>
      <c r="W197" s="111" t="s">
        <v>5</v>
      </c>
      <c r="X197" s="111" t="s">
        <v>5</v>
      </c>
      <c r="Y197" s="111" t="s">
        <v>5</v>
      </c>
      <c r="Z197" s="111" t="s">
        <v>5</v>
      </c>
      <c r="AA197" s="111" t="s">
        <v>5</v>
      </c>
      <c r="AB197" s="44">
        <v>0</v>
      </c>
      <c r="AC197" s="111" t="s">
        <v>5</v>
      </c>
      <c r="AD197" s="111" t="s">
        <v>5</v>
      </c>
      <c r="AE197" s="111" t="s">
        <v>5</v>
      </c>
      <c r="AF197" s="111" t="s">
        <v>5</v>
      </c>
      <c r="AG197" s="111" t="s">
        <v>5</v>
      </c>
      <c r="AH197" s="111" t="s">
        <v>5</v>
      </c>
      <c r="AI197" s="111" t="s">
        <v>5</v>
      </c>
      <c r="AJ197" s="44">
        <v>0</v>
      </c>
      <c r="AK197" s="111" t="s">
        <v>5</v>
      </c>
      <c r="AL197" s="111" t="s">
        <v>5</v>
      </c>
      <c r="AM197" s="111" t="s">
        <v>5</v>
      </c>
      <c r="AN197" s="44">
        <v>0</v>
      </c>
      <c r="AO197" s="44">
        <v>0</v>
      </c>
      <c r="AP197" s="44">
        <v>0</v>
      </c>
      <c r="AQ197" s="111" t="s">
        <v>5</v>
      </c>
      <c r="AR197" s="44">
        <v>0</v>
      </c>
      <c r="AS197" s="44">
        <v>0</v>
      </c>
      <c r="AT197" s="44">
        <v>0</v>
      </c>
      <c r="AU197" s="44">
        <v>0</v>
      </c>
      <c r="AV197" s="111" t="s">
        <v>5</v>
      </c>
      <c r="AW197" s="111" t="s">
        <v>5</v>
      </c>
    </row>
    <row r="198" spans="2:49" ht="15">
      <c r="B198" s="165" t="s">
        <v>3</v>
      </c>
      <c r="C198" s="165">
        <v>1921976</v>
      </c>
      <c r="D198" s="165">
        <v>14103986</v>
      </c>
      <c r="E198" s="165">
        <v>108877697</v>
      </c>
      <c r="O198" s="43" t="s">
        <v>3</v>
      </c>
      <c r="P198" s="164">
        <f t="shared" si="13"/>
        <v>1921976</v>
      </c>
      <c r="Q198" s="164">
        <f t="shared" si="15"/>
        <v>14103986</v>
      </c>
      <c r="R198" s="164">
        <f t="shared" si="14"/>
        <v>108877697</v>
      </c>
      <c r="U198" s="43" t="s">
        <v>3</v>
      </c>
      <c r="V198" s="111" t="s">
        <v>5</v>
      </c>
      <c r="W198" s="111" t="s">
        <v>5</v>
      </c>
      <c r="X198" s="111" t="s">
        <v>5</v>
      </c>
      <c r="Y198" s="111" t="s">
        <v>5</v>
      </c>
      <c r="Z198" s="111" t="s">
        <v>5</v>
      </c>
      <c r="AA198" s="111" t="s">
        <v>5</v>
      </c>
      <c r="AB198" s="44">
        <v>0</v>
      </c>
      <c r="AC198" s="111" t="s">
        <v>5</v>
      </c>
      <c r="AD198" s="111" t="s">
        <v>5</v>
      </c>
      <c r="AE198" s="111" t="s">
        <v>5</v>
      </c>
      <c r="AF198" s="111" t="s">
        <v>5</v>
      </c>
      <c r="AG198" s="111" t="s">
        <v>5</v>
      </c>
      <c r="AH198" s="111" t="s">
        <v>5</v>
      </c>
      <c r="AI198" s="111" t="s">
        <v>5</v>
      </c>
      <c r="AJ198" s="44">
        <v>0</v>
      </c>
      <c r="AK198" s="111" t="s">
        <v>5</v>
      </c>
      <c r="AL198" s="111" t="s">
        <v>5</v>
      </c>
      <c r="AM198" s="111" t="s">
        <v>5</v>
      </c>
      <c r="AN198" s="44">
        <v>0</v>
      </c>
      <c r="AO198" s="111" t="s">
        <v>5</v>
      </c>
      <c r="AP198" s="111" t="s">
        <v>5</v>
      </c>
      <c r="AQ198" s="44">
        <v>1921976</v>
      </c>
      <c r="AR198" s="44">
        <v>0</v>
      </c>
      <c r="AS198" s="44">
        <v>0</v>
      </c>
      <c r="AT198" s="111" t="s">
        <v>5</v>
      </c>
      <c r="AU198" s="44">
        <v>418243</v>
      </c>
      <c r="AV198" s="44">
        <v>108427242</v>
      </c>
      <c r="AW198" s="44">
        <v>450455</v>
      </c>
    </row>
    <row r="199" spans="2:49" ht="15">
      <c r="B199" s="165" t="s">
        <v>4</v>
      </c>
      <c r="C199" s="165">
        <v>54572786</v>
      </c>
      <c r="D199" s="165">
        <v>216901977</v>
      </c>
      <c r="E199" s="165">
        <v>0</v>
      </c>
      <c r="O199" s="43" t="s">
        <v>4</v>
      </c>
      <c r="P199" s="164">
        <f t="shared" si="13"/>
        <v>54572786</v>
      </c>
      <c r="Q199" s="164">
        <f t="shared" si="15"/>
        <v>216901977</v>
      </c>
      <c r="R199" s="164">
        <f t="shared" si="14"/>
        <v>0</v>
      </c>
      <c r="U199" s="43" t="s">
        <v>4</v>
      </c>
      <c r="V199" s="111" t="s">
        <v>5</v>
      </c>
      <c r="W199" s="111" t="s">
        <v>5</v>
      </c>
      <c r="X199" s="111" t="s">
        <v>5</v>
      </c>
      <c r="Y199" s="111" t="s">
        <v>5</v>
      </c>
      <c r="Z199" s="111" t="s">
        <v>5</v>
      </c>
      <c r="AA199" s="111" t="s">
        <v>5</v>
      </c>
      <c r="AB199" s="44">
        <v>0</v>
      </c>
      <c r="AC199" s="111" t="s">
        <v>5</v>
      </c>
      <c r="AD199" s="111" t="s">
        <v>5</v>
      </c>
      <c r="AE199" s="111" t="s">
        <v>5</v>
      </c>
      <c r="AF199" s="111" t="s">
        <v>5</v>
      </c>
      <c r="AG199" s="111" t="s">
        <v>5</v>
      </c>
      <c r="AH199" s="111" t="s">
        <v>5</v>
      </c>
      <c r="AI199" s="111" t="s">
        <v>5</v>
      </c>
      <c r="AJ199" s="44">
        <v>0</v>
      </c>
      <c r="AK199" s="111" t="s">
        <v>5</v>
      </c>
      <c r="AL199" s="111" t="s">
        <v>5</v>
      </c>
      <c r="AM199" s="111" t="s">
        <v>5</v>
      </c>
      <c r="AN199" s="44">
        <v>0</v>
      </c>
      <c r="AO199" s="44">
        <v>54572786</v>
      </c>
      <c r="AP199" s="44">
        <v>0</v>
      </c>
      <c r="AQ199" s="44">
        <v>0</v>
      </c>
      <c r="AR199" s="44">
        <v>10851743</v>
      </c>
      <c r="AS199" s="44">
        <v>0</v>
      </c>
      <c r="AT199" s="44">
        <v>2834000</v>
      </c>
      <c r="AU199" s="44">
        <v>0</v>
      </c>
      <c r="AV199" s="44">
        <v>0</v>
      </c>
      <c r="AW199" s="44">
        <v>0</v>
      </c>
    </row>
    <row r="200" spans="2:49" ht="15">
      <c r="B200" s="165" t="s">
        <v>27</v>
      </c>
      <c r="C200" s="165">
        <v>0</v>
      </c>
      <c r="D200" s="165">
        <v>217883254</v>
      </c>
      <c r="E200" s="165">
        <v>720180904</v>
      </c>
      <c r="O200" s="43" t="s">
        <v>27</v>
      </c>
      <c r="P200" s="164">
        <f t="shared" si="13"/>
        <v>0</v>
      </c>
      <c r="Q200" s="164">
        <f t="shared" si="15"/>
        <v>217883254</v>
      </c>
      <c r="R200" s="164">
        <f t="shared" si="14"/>
        <v>720180904</v>
      </c>
      <c r="U200" s="43" t="s">
        <v>27</v>
      </c>
      <c r="V200" s="111" t="s">
        <v>5</v>
      </c>
      <c r="W200" s="111" t="s">
        <v>5</v>
      </c>
      <c r="X200" s="111" t="s">
        <v>5</v>
      </c>
      <c r="Y200" s="111" t="s">
        <v>5</v>
      </c>
      <c r="Z200" s="111" t="s">
        <v>5</v>
      </c>
      <c r="AA200" s="111" t="s">
        <v>5</v>
      </c>
      <c r="AB200" s="111" t="s">
        <v>5</v>
      </c>
      <c r="AC200" s="111" t="s">
        <v>5</v>
      </c>
      <c r="AD200" s="111" t="s">
        <v>5</v>
      </c>
      <c r="AE200" s="111" t="s">
        <v>5</v>
      </c>
      <c r="AF200" s="111" t="s">
        <v>5</v>
      </c>
      <c r="AG200" s="111" t="s">
        <v>5</v>
      </c>
      <c r="AH200" s="111" t="s">
        <v>5</v>
      </c>
      <c r="AI200" s="111" t="s">
        <v>5</v>
      </c>
      <c r="AJ200" s="111" t="s">
        <v>5</v>
      </c>
      <c r="AK200" s="111" t="s">
        <v>5</v>
      </c>
      <c r="AL200" s="111" t="s">
        <v>5</v>
      </c>
      <c r="AM200" s="111" t="s">
        <v>5</v>
      </c>
      <c r="AN200" s="111" t="s">
        <v>5</v>
      </c>
      <c r="AO200" s="111" t="s">
        <v>5</v>
      </c>
      <c r="AP200" s="111" t="s">
        <v>5</v>
      </c>
      <c r="AQ200" s="111" t="s">
        <v>5</v>
      </c>
      <c r="AR200" s="44">
        <v>0</v>
      </c>
      <c r="AS200" s="44">
        <v>0</v>
      </c>
      <c r="AT200" s="111" t="s">
        <v>5</v>
      </c>
      <c r="AU200" s="44">
        <v>203216234</v>
      </c>
      <c r="AV200" s="44">
        <v>618790077</v>
      </c>
      <c r="AW200" s="44">
        <v>101390827</v>
      </c>
    </row>
    <row r="201" spans="2:49" ht="15">
      <c r="B201" s="165" t="s">
        <v>6</v>
      </c>
      <c r="C201" s="165">
        <v>494740</v>
      </c>
      <c r="D201" s="165">
        <v>14667020</v>
      </c>
      <c r="E201" s="165">
        <v>67963327</v>
      </c>
      <c r="O201" s="43" t="s">
        <v>6</v>
      </c>
      <c r="P201" s="164">
        <f t="shared" si="13"/>
        <v>494740</v>
      </c>
      <c r="Q201" s="164">
        <f t="shared" si="15"/>
        <v>14667020</v>
      </c>
      <c r="R201" s="164">
        <f t="shared" si="14"/>
        <v>67963327</v>
      </c>
      <c r="U201" s="43" t="s">
        <v>6</v>
      </c>
      <c r="V201" s="111" t="s">
        <v>5</v>
      </c>
      <c r="W201" s="111" t="s">
        <v>5</v>
      </c>
      <c r="X201" s="111" t="s">
        <v>5</v>
      </c>
      <c r="Y201" s="111" t="s">
        <v>5</v>
      </c>
      <c r="Z201" s="111" t="s">
        <v>5</v>
      </c>
      <c r="AA201" s="111" t="s">
        <v>5</v>
      </c>
      <c r="AB201" s="44">
        <v>0</v>
      </c>
      <c r="AC201" s="111" t="s">
        <v>5</v>
      </c>
      <c r="AD201" s="111" t="s">
        <v>5</v>
      </c>
      <c r="AE201" s="111" t="s">
        <v>5</v>
      </c>
      <c r="AF201" s="111" t="s">
        <v>5</v>
      </c>
      <c r="AG201" s="111" t="s">
        <v>5</v>
      </c>
      <c r="AH201" s="111" t="s">
        <v>5</v>
      </c>
      <c r="AI201" s="111" t="s">
        <v>5</v>
      </c>
      <c r="AJ201" s="44">
        <v>0</v>
      </c>
      <c r="AK201" s="111" t="s">
        <v>5</v>
      </c>
      <c r="AL201" s="111" t="s">
        <v>5</v>
      </c>
      <c r="AM201" s="111" t="s">
        <v>5</v>
      </c>
      <c r="AN201" s="44">
        <v>0</v>
      </c>
      <c r="AO201" s="44">
        <v>494740</v>
      </c>
      <c r="AP201" s="111" t="s">
        <v>5</v>
      </c>
      <c r="AQ201" s="44">
        <v>0</v>
      </c>
      <c r="AR201" s="44">
        <v>10507970</v>
      </c>
      <c r="AS201" s="44">
        <v>0</v>
      </c>
      <c r="AT201" s="44">
        <v>2646581</v>
      </c>
      <c r="AU201" s="44">
        <v>1512469</v>
      </c>
      <c r="AV201" s="44">
        <v>67912773</v>
      </c>
      <c r="AW201" s="44">
        <v>50554</v>
      </c>
    </row>
    <row r="202" spans="2:49" ht="15">
      <c r="B202" s="165" t="s">
        <v>7</v>
      </c>
      <c r="C202" s="165">
        <v>0</v>
      </c>
      <c r="D202" s="165">
        <v>0</v>
      </c>
      <c r="E202" s="165">
        <v>15062000</v>
      </c>
      <c r="O202" s="43" t="s">
        <v>7</v>
      </c>
      <c r="P202" s="164">
        <f t="shared" si="13"/>
        <v>0</v>
      </c>
      <c r="Q202" s="164">
        <f t="shared" si="15"/>
        <v>0</v>
      </c>
      <c r="R202" s="164">
        <f t="shared" si="14"/>
        <v>15062000</v>
      </c>
      <c r="U202" s="43" t="s">
        <v>7</v>
      </c>
      <c r="V202" s="111" t="s">
        <v>5</v>
      </c>
      <c r="W202" s="111" t="s">
        <v>5</v>
      </c>
      <c r="X202" s="111" t="s">
        <v>5</v>
      </c>
      <c r="Y202" s="111" t="s">
        <v>5</v>
      </c>
      <c r="Z202" s="111" t="s">
        <v>5</v>
      </c>
      <c r="AA202" s="111" t="s">
        <v>5</v>
      </c>
      <c r="AB202" s="44">
        <v>0</v>
      </c>
      <c r="AC202" s="111" t="s">
        <v>5</v>
      </c>
      <c r="AD202" s="111" t="s">
        <v>5</v>
      </c>
      <c r="AE202" s="111" t="s">
        <v>5</v>
      </c>
      <c r="AF202" s="111" t="s">
        <v>5</v>
      </c>
      <c r="AG202" s="111" t="s">
        <v>5</v>
      </c>
      <c r="AH202" s="111" t="s">
        <v>5</v>
      </c>
      <c r="AI202" s="111" t="s">
        <v>5</v>
      </c>
      <c r="AJ202" s="44">
        <v>0</v>
      </c>
      <c r="AK202" s="111" t="s">
        <v>5</v>
      </c>
      <c r="AL202" s="111" t="s">
        <v>5</v>
      </c>
      <c r="AM202" s="111" t="s">
        <v>5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10050000</v>
      </c>
      <c r="AW202" s="44">
        <v>5012000</v>
      </c>
    </row>
    <row r="203" spans="2:49" ht="15">
      <c r="B203" s="165" t="s">
        <v>8</v>
      </c>
      <c r="C203" s="165">
        <v>19298128</v>
      </c>
      <c r="D203" s="165">
        <v>176693421</v>
      </c>
      <c r="E203" s="165">
        <v>287149912</v>
      </c>
      <c r="O203" s="43" t="s">
        <v>8</v>
      </c>
      <c r="P203" s="164">
        <f t="shared" si="13"/>
        <v>19298128</v>
      </c>
      <c r="Q203" s="164">
        <f t="shared" si="15"/>
        <v>176693421</v>
      </c>
      <c r="R203" s="164">
        <f t="shared" si="14"/>
        <v>287149912</v>
      </c>
      <c r="U203" s="43" t="s">
        <v>8</v>
      </c>
      <c r="V203" s="111" t="s">
        <v>5</v>
      </c>
      <c r="W203" s="111" t="s">
        <v>5</v>
      </c>
      <c r="X203" s="111" t="s">
        <v>5</v>
      </c>
      <c r="Y203" s="111" t="s">
        <v>5</v>
      </c>
      <c r="Z203" s="111" t="s">
        <v>5</v>
      </c>
      <c r="AA203" s="111" t="s">
        <v>5</v>
      </c>
      <c r="AB203" s="44">
        <v>0</v>
      </c>
      <c r="AC203" s="111" t="s">
        <v>5</v>
      </c>
      <c r="AD203" s="111" t="s">
        <v>5</v>
      </c>
      <c r="AE203" s="111" t="s">
        <v>5</v>
      </c>
      <c r="AF203" s="111" t="s">
        <v>5</v>
      </c>
      <c r="AG203" s="111" t="s">
        <v>5</v>
      </c>
      <c r="AH203" s="111" t="s">
        <v>5</v>
      </c>
      <c r="AI203" s="111" t="s">
        <v>5</v>
      </c>
      <c r="AJ203" s="44">
        <v>0</v>
      </c>
      <c r="AK203" s="111" t="s">
        <v>5</v>
      </c>
      <c r="AL203" s="111" t="s">
        <v>5</v>
      </c>
      <c r="AM203" s="111" t="s">
        <v>5</v>
      </c>
      <c r="AN203" s="44">
        <v>0</v>
      </c>
      <c r="AO203" s="111" t="s">
        <v>5</v>
      </c>
      <c r="AP203" s="44">
        <v>19298128</v>
      </c>
      <c r="AQ203" s="44">
        <v>0</v>
      </c>
      <c r="AR203" s="44">
        <v>0</v>
      </c>
      <c r="AS203" s="44">
        <v>0</v>
      </c>
      <c r="AT203" s="44">
        <v>0</v>
      </c>
      <c r="AU203" s="44">
        <v>0</v>
      </c>
      <c r="AV203" s="44">
        <v>279418583</v>
      </c>
      <c r="AW203" s="44">
        <v>7731329</v>
      </c>
    </row>
    <row r="204" spans="2:49" ht="15">
      <c r="B204" s="165" t="s">
        <v>9</v>
      </c>
      <c r="C204" s="165">
        <v>298133215</v>
      </c>
      <c r="D204" s="165">
        <v>862134481</v>
      </c>
      <c r="E204" s="165">
        <v>817681157</v>
      </c>
      <c r="O204" s="43" t="s">
        <v>9</v>
      </c>
      <c r="P204" s="164">
        <f t="shared" si="13"/>
        <v>298133215</v>
      </c>
      <c r="Q204" s="164">
        <f t="shared" si="15"/>
        <v>862134481</v>
      </c>
      <c r="R204" s="164">
        <f t="shared" si="14"/>
        <v>817681157</v>
      </c>
      <c r="U204" s="43" t="s">
        <v>9</v>
      </c>
      <c r="V204" s="111" t="s">
        <v>5</v>
      </c>
      <c r="W204" s="111" t="s">
        <v>5</v>
      </c>
      <c r="X204" s="111" t="s">
        <v>5</v>
      </c>
      <c r="Y204" s="111" t="s">
        <v>5</v>
      </c>
      <c r="Z204" s="111" t="s">
        <v>5</v>
      </c>
      <c r="AA204" s="111" t="s">
        <v>5</v>
      </c>
      <c r="AB204" s="44">
        <v>0</v>
      </c>
      <c r="AC204" s="111" t="s">
        <v>5</v>
      </c>
      <c r="AD204" s="111" t="s">
        <v>5</v>
      </c>
      <c r="AE204" s="111" t="s">
        <v>5</v>
      </c>
      <c r="AF204" s="111" t="s">
        <v>5</v>
      </c>
      <c r="AG204" s="111" t="s">
        <v>5</v>
      </c>
      <c r="AH204" s="111" t="s">
        <v>5</v>
      </c>
      <c r="AI204" s="111" t="s">
        <v>5</v>
      </c>
      <c r="AJ204" s="44">
        <v>168300924</v>
      </c>
      <c r="AK204" s="111" t="s">
        <v>5</v>
      </c>
      <c r="AL204" s="111" t="s">
        <v>5</v>
      </c>
      <c r="AM204" s="111" t="s">
        <v>5</v>
      </c>
      <c r="AN204" s="111" t="s">
        <v>5</v>
      </c>
      <c r="AO204" s="44">
        <v>28996424</v>
      </c>
      <c r="AP204" s="44">
        <v>29388073</v>
      </c>
      <c r="AQ204" s="44">
        <v>71447794</v>
      </c>
      <c r="AR204" s="44">
        <v>1336601</v>
      </c>
      <c r="AS204" s="111" t="s">
        <v>5</v>
      </c>
      <c r="AT204" s="44">
        <v>171197650</v>
      </c>
      <c r="AU204" s="44">
        <v>4159170</v>
      </c>
      <c r="AV204" s="44">
        <v>606889435</v>
      </c>
      <c r="AW204" s="44">
        <v>210791722</v>
      </c>
    </row>
    <row r="205" spans="2:49" ht="15">
      <c r="B205" s="165" t="s">
        <v>10</v>
      </c>
      <c r="C205" s="165">
        <v>75281000</v>
      </c>
      <c r="D205" s="165">
        <v>703555381</v>
      </c>
      <c r="E205" s="165">
        <v>291159000</v>
      </c>
      <c r="O205" s="43" t="s">
        <v>10</v>
      </c>
      <c r="P205" s="164">
        <f t="shared" si="13"/>
        <v>75281000</v>
      </c>
      <c r="Q205" s="164">
        <f t="shared" si="15"/>
        <v>703555381</v>
      </c>
      <c r="R205" s="164">
        <f t="shared" si="14"/>
        <v>291159000</v>
      </c>
      <c r="U205" s="43" t="s">
        <v>10</v>
      </c>
      <c r="V205" s="111" t="s">
        <v>5</v>
      </c>
      <c r="W205" s="111" t="s">
        <v>5</v>
      </c>
      <c r="X205" s="111" t="s">
        <v>5</v>
      </c>
      <c r="Y205" s="111" t="s">
        <v>5</v>
      </c>
      <c r="Z205" s="111" t="s">
        <v>5</v>
      </c>
      <c r="AA205" s="111" t="s">
        <v>5</v>
      </c>
      <c r="AB205" s="44">
        <v>0</v>
      </c>
      <c r="AC205" s="111" t="s">
        <v>5</v>
      </c>
      <c r="AD205" s="111" t="s">
        <v>5</v>
      </c>
      <c r="AE205" s="111" t="s">
        <v>5</v>
      </c>
      <c r="AF205" s="111" t="s">
        <v>5</v>
      </c>
      <c r="AG205" s="111" t="s">
        <v>5</v>
      </c>
      <c r="AH205" s="111" t="s">
        <v>5</v>
      </c>
      <c r="AI205" s="111" t="s">
        <v>5</v>
      </c>
      <c r="AJ205" s="44">
        <v>20161000</v>
      </c>
      <c r="AK205" s="111" t="s">
        <v>5</v>
      </c>
      <c r="AL205" s="111" t="s">
        <v>5</v>
      </c>
      <c r="AM205" s="111" t="s">
        <v>5</v>
      </c>
      <c r="AN205" s="44">
        <v>0</v>
      </c>
      <c r="AO205" s="44">
        <v>21778000</v>
      </c>
      <c r="AP205" s="44">
        <v>3680000</v>
      </c>
      <c r="AQ205" s="44">
        <v>29662000</v>
      </c>
      <c r="AR205" s="44">
        <v>542235158</v>
      </c>
      <c r="AS205" s="111" t="s">
        <v>5</v>
      </c>
      <c r="AT205" s="44">
        <v>143205902</v>
      </c>
      <c r="AU205" s="111" t="s">
        <v>5</v>
      </c>
      <c r="AV205" s="44">
        <v>291159000</v>
      </c>
      <c r="AW205" s="111" t="s">
        <v>5</v>
      </c>
    </row>
    <row r="206" spans="2:49" ht="15">
      <c r="B206" s="165" t="s">
        <v>11</v>
      </c>
      <c r="C206" s="165">
        <v>12218480</v>
      </c>
      <c r="D206" s="165">
        <v>3385660321</v>
      </c>
      <c r="E206" s="165">
        <v>127919516</v>
      </c>
      <c r="O206" s="43" t="s">
        <v>11</v>
      </c>
      <c r="P206" s="164">
        <f t="shared" si="13"/>
        <v>12218480</v>
      </c>
      <c r="Q206" s="164">
        <f t="shared" si="15"/>
        <v>3385660321</v>
      </c>
      <c r="R206" s="164">
        <f t="shared" si="14"/>
        <v>127919516</v>
      </c>
      <c r="U206" s="43" t="s">
        <v>11</v>
      </c>
      <c r="V206" s="111" t="s">
        <v>5</v>
      </c>
      <c r="W206" s="111" t="s">
        <v>5</v>
      </c>
      <c r="X206" s="111" t="s">
        <v>5</v>
      </c>
      <c r="Y206" s="111" t="s">
        <v>5</v>
      </c>
      <c r="Z206" s="111" t="s">
        <v>5</v>
      </c>
      <c r="AA206" s="111" t="s">
        <v>5</v>
      </c>
      <c r="AB206" s="44">
        <v>0</v>
      </c>
      <c r="AC206" s="111" t="s">
        <v>5</v>
      </c>
      <c r="AD206" s="111" t="s">
        <v>5</v>
      </c>
      <c r="AE206" s="111" t="s">
        <v>5</v>
      </c>
      <c r="AF206" s="111" t="s">
        <v>5</v>
      </c>
      <c r="AG206" s="111" t="s">
        <v>5</v>
      </c>
      <c r="AH206" s="111" t="s">
        <v>5</v>
      </c>
      <c r="AI206" s="111" t="s">
        <v>5</v>
      </c>
      <c r="AJ206" s="44">
        <v>0</v>
      </c>
      <c r="AK206" s="111" t="s">
        <v>5</v>
      </c>
      <c r="AL206" s="111" t="s">
        <v>5</v>
      </c>
      <c r="AM206" s="111" t="s">
        <v>5</v>
      </c>
      <c r="AN206" s="44">
        <v>0</v>
      </c>
      <c r="AO206" s="44">
        <v>0</v>
      </c>
      <c r="AP206" s="44">
        <v>1297570</v>
      </c>
      <c r="AQ206" s="44">
        <v>10920910</v>
      </c>
      <c r="AR206" s="44">
        <v>4534748</v>
      </c>
      <c r="AS206" s="44">
        <v>421346</v>
      </c>
      <c r="AT206" s="44">
        <v>11696671</v>
      </c>
      <c r="AU206" s="44">
        <v>1461556</v>
      </c>
      <c r="AV206" s="44">
        <v>120969016</v>
      </c>
      <c r="AW206" s="44">
        <v>6950500</v>
      </c>
    </row>
    <row r="207" spans="2:49" ht="15">
      <c r="B207" s="165" t="s">
        <v>12</v>
      </c>
      <c r="C207" s="165">
        <v>24864000</v>
      </c>
      <c r="D207" s="165">
        <v>3374475784</v>
      </c>
      <c r="E207" s="165">
        <v>0</v>
      </c>
      <c r="O207" s="43" t="s">
        <v>12</v>
      </c>
      <c r="P207" s="164">
        <f t="shared" si="13"/>
        <v>24864000</v>
      </c>
      <c r="Q207" s="164">
        <f t="shared" si="15"/>
        <v>3374475784</v>
      </c>
      <c r="R207" s="164">
        <f t="shared" si="14"/>
        <v>0</v>
      </c>
      <c r="U207" s="43" t="s">
        <v>12</v>
      </c>
      <c r="V207" s="111" t="s">
        <v>5</v>
      </c>
      <c r="W207" s="111" t="s">
        <v>5</v>
      </c>
      <c r="X207" s="111" t="s">
        <v>5</v>
      </c>
      <c r="Y207" s="111" t="s">
        <v>5</v>
      </c>
      <c r="Z207" s="111" t="s">
        <v>5</v>
      </c>
      <c r="AA207" s="111" t="s">
        <v>5</v>
      </c>
      <c r="AB207" s="44">
        <v>0</v>
      </c>
      <c r="AC207" s="111" t="s">
        <v>5</v>
      </c>
      <c r="AD207" s="111" t="s">
        <v>5</v>
      </c>
      <c r="AE207" s="111" t="s">
        <v>5</v>
      </c>
      <c r="AF207" s="111" t="s">
        <v>5</v>
      </c>
      <c r="AG207" s="111" t="s">
        <v>5</v>
      </c>
      <c r="AH207" s="111" t="s">
        <v>5</v>
      </c>
      <c r="AI207" s="111" t="s">
        <v>5</v>
      </c>
      <c r="AJ207" s="44">
        <v>0</v>
      </c>
      <c r="AK207" s="111" t="s">
        <v>5</v>
      </c>
      <c r="AL207" s="111" t="s">
        <v>5</v>
      </c>
      <c r="AM207" s="111" t="s">
        <v>5</v>
      </c>
      <c r="AN207" s="111" t="s">
        <v>5</v>
      </c>
      <c r="AO207" s="44">
        <v>24864000</v>
      </c>
      <c r="AP207" s="111" t="s">
        <v>5</v>
      </c>
      <c r="AQ207" s="111" t="s">
        <v>5</v>
      </c>
      <c r="AR207" s="44">
        <v>242799000</v>
      </c>
      <c r="AS207" s="44">
        <v>104969000</v>
      </c>
      <c r="AT207" s="44">
        <v>2058457000</v>
      </c>
      <c r="AU207" s="44">
        <v>961321000</v>
      </c>
      <c r="AV207" s="111" t="s">
        <v>5</v>
      </c>
      <c r="AW207" s="111" t="s">
        <v>5</v>
      </c>
    </row>
    <row r="208" spans="2:49" ht="15">
      <c r="B208" s="165" t="s">
        <v>14</v>
      </c>
      <c r="C208" s="165">
        <v>0</v>
      </c>
      <c r="D208" s="165">
        <v>6929784</v>
      </c>
      <c r="E208" s="165">
        <v>68755104</v>
      </c>
      <c r="O208" s="43" t="s">
        <v>14</v>
      </c>
      <c r="P208" s="164">
        <f t="shared" si="13"/>
        <v>0</v>
      </c>
      <c r="Q208" s="164">
        <f t="shared" si="15"/>
        <v>6929784</v>
      </c>
      <c r="R208" s="164">
        <f t="shared" si="14"/>
        <v>68755104</v>
      </c>
      <c r="U208" s="43" t="s">
        <v>14</v>
      </c>
      <c r="V208" s="111" t="s">
        <v>5</v>
      </c>
      <c r="W208" s="111" t="s">
        <v>5</v>
      </c>
      <c r="X208" s="111" t="s">
        <v>5</v>
      </c>
      <c r="Y208" s="111" t="s">
        <v>5</v>
      </c>
      <c r="Z208" s="111" t="s">
        <v>5</v>
      </c>
      <c r="AA208" s="111" t="s">
        <v>5</v>
      </c>
      <c r="AB208" s="44">
        <v>0</v>
      </c>
      <c r="AC208" s="111" t="s">
        <v>5</v>
      </c>
      <c r="AD208" s="111" t="s">
        <v>5</v>
      </c>
      <c r="AE208" s="111" t="s">
        <v>5</v>
      </c>
      <c r="AF208" s="111" t="s">
        <v>5</v>
      </c>
      <c r="AG208" s="111" t="s">
        <v>5</v>
      </c>
      <c r="AH208" s="111" t="s">
        <v>5</v>
      </c>
      <c r="AI208" s="111" t="s">
        <v>5</v>
      </c>
      <c r="AJ208" s="44">
        <v>0</v>
      </c>
      <c r="AK208" s="111" t="s">
        <v>5</v>
      </c>
      <c r="AL208" s="111" t="s">
        <v>5</v>
      </c>
      <c r="AM208" s="111" t="s">
        <v>5</v>
      </c>
      <c r="AN208" s="44">
        <v>0</v>
      </c>
      <c r="AO208" s="111" t="s">
        <v>5</v>
      </c>
      <c r="AP208" s="111" t="s">
        <v>5</v>
      </c>
      <c r="AQ208" s="44">
        <v>0</v>
      </c>
      <c r="AR208" s="44">
        <v>0</v>
      </c>
      <c r="AS208" s="111" t="s">
        <v>5</v>
      </c>
      <c r="AT208" s="44">
        <v>0</v>
      </c>
      <c r="AU208" s="44">
        <v>6929784</v>
      </c>
      <c r="AV208" s="44">
        <v>68755104</v>
      </c>
      <c r="AW208" s="44">
        <v>0</v>
      </c>
    </row>
    <row r="209" spans="2:49" ht="15">
      <c r="B209" s="165" t="s">
        <v>16</v>
      </c>
      <c r="C209" s="165">
        <v>0</v>
      </c>
      <c r="D209" s="165">
        <v>733436000</v>
      </c>
      <c r="E209" s="165">
        <v>0</v>
      </c>
      <c r="O209" s="43" t="s">
        <v>16</v>
      </c>
      <c r="P209" s="164">
        <f t="shared" si="13"/>
        <v>0</v>
      </c>
      <c r="Q209" s="164">
        <f t="shared" si="15"/>
        <v>733436000</v>
      </c>
      <c r="R209" s="164">
        <f t="shared" si="14"/>
        <v>0</v>
      </c>
      <c r="U209" s="43" t="s">
        <v>16</v>
      </c>
      <c r="V209" s="111" t="s">
        <v>5</v>
      </c>
      <c r="W209" s="111" t="s">
        <v>5</v>
      </c>
      <c r="X209" s="111" t="s">
        <v>5</v>
      </c>
      <c r="Y209" s="111" t="s">
        <v>5</v>
      </c>
      <c r="Z209" s="111" t="s">
        <v>5</v>
      </c>
      <c r="AA209" s="111" t="s">
        <v>5</v>
      </c>
      <c r="AB209" s="44">
        <v>0</v>
      </c>
      <c r="AC209" s="111" t="s">
        <v>5</v>
      </c>
      <c r="AD209" s="111" t="s">
        <v>5</v>
      </c>
      <c r="AE209" s="111" t="s">
        <v>5</v>
      </c>
      <c r="AF209" s="111" t="s">
        <v>5</v>
      </c>
      <c r="AG209" s="111" t="s">
        <v>5</v>
      </c>
      <c r="AH209" s="111" t="s">
        <v>5</v>
      </c>
      <c r="AI209" s="111" t="s">
        <v>5</v>
      </c>
      <c r="AJ209" s="44">
        <v>0</v>
      </c>
      <c r="AK209" s="111" t="s">
        <v>5</v>
      </c>
      <c r="AL209" s="111" t="s">
        <v>5</v>
      </c>
      <c r="AM209" s="111" t="s">
        <v>5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  <c r="AU209" s="44">
        <v>0</v>
      </c>
      <c r="AV209" s="44">
        <v>0</v>
      </c>
      <c r="AW209" s="44">
        <v>0</v>
      </c>
    </row>
    <row r="210" spans="2:49" ht="15">
      <c r="B210" s="165" t="s">
        <v>17</v>
      </c>
      <c r="C210" s="165">
        <v>173875000</v>
      </c>
      <c r="D210" s="165">
        <v>925870813</v>
      </c>
      <c r="E210" s="165">
        <v>798497000</v>
      </c>
      <c r="O210" s="43" t="s">
        <v>17</v>
      </c>
      <c r="P210" s="164">
        <f t="shared" si="13"/>
        <v>173875000</v>
      </c>
      <c r="Q210" s="164">
        <f t="shared" si="15"/>
        <v>925870813</v>
      </c>
      <c r="R210" s="164">
        <f t="shared" si="14"/>
        <v>798497000</v>
      </c>
      <c r="U210" s="43" t="s">
        <v>17</v>
      </c>
      <c r="V210" s="111" t="s">
        <v>5</v>
      </c>
      <c r="W210" s="111" t="s">
        <v>5</v>
      </c>
      <c r="X210" s="111" t="s">
        <v>5</v>
      </c>
      <c r="Y210" s="111" t="s">
        <v>5</v>
      </c>
      <c r="Z210" s="111" t="s">
        <v>5</v>
      </c>
      <c r="AA210" s="111" t="s">
        <v>5</v>
      </c>
      <c r="AB210" s="44">
        <v>0</v>
      </c>
      <c r="AC210" s="111" t="s">
        <v>5</v>
      </c>
      <c r="AD210" s="111" t="s">
        <v>5</v>
      </c>
      <c r="AE210" s="111" t="s">
        <v>5</v>
      </c>
      <c r="AF210" s="111" t="s">
        <v>5</v>
      </c>
      <c r="AG210" s="111" t="s">
        <v>5</v>
      </c>
      <c r="AH210" s="111" t="s">
        <v>5</v>
      </c>
      <c r="AI210" s="111" t="s">
        <v>5</v>
      </c>
      <c r="AJ210" s="111" t="s">
        <v>5</v>
      </c>
      <c r="AK210" s="111" t="s">
        <v>5</v>
      </c>
      <c r="AL210" s="111" t="s">
        <v>5</v>
      </c>
      <c r="AM210" s="111" t="s">
        <v>5</v>
      </c>
      <c r="AN210" s="111" t="s">
        <v>5</v>
      </c>
      <c r="AO210" s="111" t="s">
        <v>5</v>
      </c>
      <c r="AP210" s="44">
        <v>16744000</v>
      </c>
      <c r="AQ210" s="44">
        <v>157131000</v>
      </c>
      <c r="AR210" s="44">
        <v>219107000</v>
      </c>
      <c r="AS210" s="44">
        <v>0</v>
      </c>
      <c r="AT210" s="44">
        <v>514329000</v>
      </c>
      <c r="AU210" s="44">
        <v>0</v>
      </c>
      <c r="AV210" s="44">
        <v>714689000</v>
      </c>
      <c r="AW210" s="44">
        <v>83808000</v>
      </c>
    </row>
    <row r="211" spans="2:49" ht="15">
      <c r="B211" s="165" t="s">
        <v>18</v>
      </c>
      <c r="C211" s="165">
        <v>306482253</v>
      </c>
      <c r="D211" s="165">
        <v>210229808</v>
      </c>
      <c r="E211" s="165">
        <v>383332082</v>
      </c>
      <c r="O211" s="43" t="s">
        <v>18</v>
      </c>
      <c r="P211" s="164">
        <f t="shared" si="13"/>
        <v>306482253</v>
      </c>
      <c r="Q211" s="164">
        <f t="shared" si="15"/>
        <v>210229808</v>
      </c>
      <c r="R211" s="164">
        <f t="shared" si="14"/>
        <v>383332082</v>
      </c>
      <c r="U211" s="43" t="s">
        <v>18</v>
      </c>
      <c r="V211" s="111" t="s">
        <v>5</v>
      </c>
      <c r="W211" s="111" t="s">
        <v>5</v>
      </c>
      <c r="X211" s="111" t="s">
        <v>5</v>
      </c>
      <c r="Y211" s="111" t="s">
        <v>5</v>
      </c>
      <c r="Z211" s="111" t="s">
        <v>5</v>
      </c>
      <c r="AA211" s="111" t="s">
        <v>5</v>
      </c>
      <c r="AB211" s="44">
        <v>0</v>
      </c>
      <c r="AC211" s="111" t="s">
        <v>5</v>
      </c>
      <c r="AD211" s="111" t="s">
        <v>5</v>
      </c>
      <c r="AE211" s="111" t="s">
        <v>5</v>
      </c>
      <c r="AF211" s="111" t="s">
        <v>5</v>
      </c>
      <c r="AG211" s="111" t="s">
        <v>5</v>
      </c>
      <c r="AH211" s="111" t="s">
        <v>5</v>
      </c>
      <c r="AI211" s="111" t="s">
        <v>5</v>
      </c>
      <c r="AJ211" s="44">
        <v>0</v>
      </c>
      <c r="AK211" s="111" t="s">
        <v>5</v>
      </c>
      <c r="AL211" s="111" t="s">
        <v>5</v>
      </c>
      <c r="AM211" s="111" t="s">
        <v>5</v>
      </c>
      <c r="AN211" s="44">
        <v>0</v>
      </c>
      <c r="AO211" s="44">
        <v>5437350</v>
      </c>
      <c r="AP211" s="44">
        <v>274054629</v>
      </c>
      <c r="AQ211" s="44">
        <v>26990274</v>
      </c>
      <c r="AR211" s="44">
        <v>58172556</v>
      </c>
      <c r="AS211" s="44">
        <v>0</v>
      </c>
      <c r="AT211" s="44">
        <v>98729313</v>
      </c>
      <c r="AU211" s="44">
        <v>35532944</v>
      </c>
      <c r="AV211" s="44">
        <v>382510717</v>
      </c>
      <c r="AW211" s="44">
        <v>821365</v>
      </c>
    </row>
    <row r="212" spans="2:49" ht="15">
      <c r="B212" s="165" t="s">
        <v>19</v>
      </c>
      <c r="C212" s="165">
        <v>0</v>
      </c>
      <c r="D212" s="165">
        <v>17854205</v>
      </c>
      <c r="E212" s="165">
        <v>184465157</v>
      </c>
      <c r="O212" s="43" t="s">
        <v>19</v>
      </c>
      <c r="P212" s="164">
        <f t="shared" si="13"/>
        <v>0</v>
      </c>
      <c r="Q212" s="164">
        <f t="shared" si="15"/>
        <v>17854205</v>
      </c>
      <c r="R212" s="164">
        <f t="shared" si="14"/>
        <v>184465157</v>
      </c>
      <c r="U212" s="43" t="s">
        <v>19</v>
      </c>
      <c r="V212" s="111" t="s">
        <v>5</v>
      </c>
      <c r="W212" s="111" t="s">
        <v>5</v>
      </c>
      <c r="X212" s="111" t="s">
        <v>5</v>
      </c>
      <c r="Y212" s="111" t="s">
        <v>5</v>
      </c>
      <c r="Z212" s="111" t="s">
        <v>5</v>
      </c>
      <c r="AA212" s="111" t="s">
        <v>5</v>
      </c>
      <c r="AB212" s="44">
        <v>0</v>
      </c>
      <c r="AC212" s="111" t="s">
        <v>5</v>
      </c>
      <c r="AD212" s="111" t="s">
        <v>5</v>
      </c>
      <c r="AE212" s="111" t="s">
        <v>5</v>
      </c>
      <c r="AF212" s="111" t="s">
        <v>5</v>
      </c>
      <c r="AG212" s="111" t="s">
        <v>5</v>
      </c>
      <c r="AH212" s="111" t="s">
        <v>5</v>
      </c>
      <c r="AI212" s="111" t="s">
        <v>5</v>
      </c>
      <c r="AJ212" s="44">
        <v>0</v>
      </c>
      <c r="AK212" s="111" t="s">
        <v>5</v>
      </c>
      <c r="AL212" s="111" t="s">
        <v>5</v>
      </c>
      <c r="AM212" s="111" t="s">
        <v>5</v>
      </c>
      <c r="AN212" s="44">
        <v>0</v>
      </c>
      <c r="AO212" s="44">
        <v>0</v>
      </c>
      <c r="AP212" s="44">
        <v>0</v>
      </c>
      <c r="AQ212" s="111" t="s">
        <v>5</v>
      </c>
      <c r="AR212" s="44">
        <v>0</v>
      </c>
      <c r="AS212" s="44">
        <v>302985</v>
      </c>
      <c r="AT212" s="44">
        <v>1491253</v>
      </c>
      <c r="AU212" s="44">
        <v>16000757</v>
      </c>
      <c r="AV212" s="44">
        <v>181388030</v>
      </c>
      <c r="AW212" s="44">
        <v>3077127</v>
      </c>
    </row>
    <row r="213" spans="2:49" ht="15">
      <c r="B213" s="165" t="s">
        <v>20</v>
      </c>
      <c r="C213" s="165">
        <v>14358568</v>
      </c>
      <c r="D213" s="165">
        <v>59210</v>
      </c>
      <c r="E213" s="165">
        <v>167569722</v>
      </c>
      <c r="O213" s="43" t="s">
        <v>20</v>
      </c>
      <c r="P213" s="164">
        <f t="shared" si="13"/>
        <v>14358568</v>
      </c>
      <c r="Q213" s="164">
        <f t="shared" si="15"/>
        <v>59210</v>
      </c>
      <c r="R213" s="164">
        <f t="shared" si="14"/>
        <v>167569722</v>
      </c>
      <c r="U213" s="43" t="s">
        <v>20</v>
      </c>
      <c r="V213" s="111" t="s">
        <v>5</v>
      </c>
      <c r="W213" s="111" t="s">
        <v>5</v>
      </c>
      <c r="X213" s="111" t="s">
        <v>5</v>
      </c>
      <c r="Y213" s="111" t="s">
        <v>5</v>
      </c>
      <c r="Z213" s="111" t="s">
        <v>5</v>
      </c>
      <c r="AA213" s="111" t="s">
        <v>5</v>
      </c>
      <c r="AB213" s="44">
        <v>0</v>
      </c>
      <c r="AC213" s="111" t="s">
        <v>5</v>
      </c>
      <c r="AD213" s="111" t="s">
        <v>5</v>
      </c>
      <c r="AE213" s="111" t="s">
        <v>5</v>
      </c>
      <c r="AF213" s="111" t="s">
        <v>5</v>
      </c>
      <c r="AG213" s="111" t="s">
        <v>5</v>
      </c>
      <c r="AH213" s="111" t="s">
        <v>5</v>
      </c>
      <c r="AI213" s="111" t="s">
        <v>5</v>
      </c>
      <c r="AJ213" s="44">
        <v>0</v>
      </c>
      <c r="AK213" s="111" t="s">
        <v>5</v>
      </c>
      <c r="AL213" s="111" t="s">
        <v>5</v>
      </c>
      <c r="AM213" s="111" t="s">
        <v>5</v>
      </c>
      <c r="AN213" s="44">
        <v>0</v>
      </c>
      <c r="AO213" s="44">
        <v>0</v>
      </c>
      <c r="AP213" s="111" t="s">
        <v>5</v>
      </c>
      <c r="AQ213" s="44">
        <v>14358568</v>
      </c>
      <c r="AR213" s="44">
        <v>0</v>
      </c>
      <c r="AS213" s="44">
        <v>0</v>
      </c>
      <c r="AT213" s="44">
        <v>0</v>
      </c>
      <c r="AU213" s="44">
        <v>59210</v>
      </c>
      <c r="AV213" s="44">
        <v>167569722</v>
      </c>
      <c r="AW213" s="111" t="s">
        <v>5</v>
      </c>
    </row>
    <row r="214" spans="2:49" ht="15">
      <c r="B214" s="165" t="s">
        <v>21</v>
      </c>
      <c r="C214" s="165">
        <v>0</v>
      </c>
      <c r="D214" s="165">
        <v>346453778</v>
      </c>
      <c r="E214" s="165">
        <v>0</v>
      </c>
      <c r="O214" s="43" t="s">
        <v>21</v>
      </c>
      <c r="P214" s="164">
        <f t="shared" si="13"/>
        <v>0</v>
      </c>
      <c r="Q214" s="164">
        <f t="shared" si="15"/>
        <v>346453778</v>
      </c>
      <c r="R214" s="164">
        <f t="shared" si="14"/>
        <v>0</v>
      </c>
      <c r="U214" s="43" t="s">
        <v>21</v>
      </c>
      <c r="V214" s="111" t="s">
        <v>5</v>
      </c>
      <c r="W214" s="111" t="s">
        <v>5</v>
      </c>
      <c r="X214" s="111" t="s">
        <v>5</v>
      </c>
      <c r="Y214" s="111" t="s">
        <v>5</v>
      </c>
      <c r="Z214" s="111" t="s">
        <v>5</v>
      </c>
      <c r="AA214" s="111" t="s">
        <v>5</v>
      </c>
      <c r="AB214" s="44">
        <v>0</v>
      </c>
      <c r="AC214" s="111" t="s">
        <v>5</v>
      </c>
      <c r="AD214" s="111" t="s">
        <v>5</v>
      </c>
      <c r="AE214" s="111" t="s">
        <v>5</v>
      </c>
      <c r="AF214" s="111" t="s">
        <v>5</v>
      </c>
      <c r="AG214" s="111" t="s">
        <v>5</v>
      </c>
      <c r="AH214" s="111" t="s">
        <v>5</v>
      </c>
      <c r="AI214" s="111" t="s">
        <v>5</v>
      </c>
      <c r="AJ214" s="44">
        <v>0</v>
      </c>
      <c r="AK214" s="111" t="s">
        <v>5</v>
      </c>
      <c r="AL214" s="111" t="s">
        <v>5</v>
      </c>
      <c r="AM214" s="111" t="s">
        <v>5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111" t="s">
        <v>5</v>
      </c>
      <c r="AW214" s="44">
        <v>0</v>
      </c>
    </row>
    <row r="215" spans="2:49" ht="15">
      <c r="B215" s="165" t="s">
        <v>22</v>
      </c>
      <c r="C215" s="165">
        <v>128731469</v>
      </c>
      <c r="D215" s="165">
        <v>423768077</v>
      </c>
      <c r="E215" s="165">
        <v>93618039</v>
      </c>
      <c r="O215" s="43" t="s">
        <v>22</v>
      </c>
      <c r="P215" s="164">
        <f t="shared" si="13"/>
        <v>128731469</v>
      </c>
      <c r="Q215" s="164">
        <f t="shared" si="15"/>
        <v>423768077</v>
      </c>
      <c r="R215" s="164">
        <f t="shared" si="14"/>
        <v>93618039</v>
      </c>
      <c r="U215" s="43" t="s">
        <v>22</v>
      </c>
      <c r="V215" s="111" t="s">
        <v>5</v>
      </c>
      <c r="W215" s="111" t="s">
        <v>5</v>
      </c>
      <c r="X215" s="111" t="s">
        <v>5</v>
      </c>
      <c r="Y215" s="111" t="s">
        <v>5</v>
      </c>
      <c r="Z215" s="111" t="s">
        <v>5</v>
      </c>
      <c r="AA215" s="111" t="s">
        <v>5</v>
      </c>
      <c r="AB215" s="44">
        <v>0</v>
      </c>
      <c r="AC215" s="111" t="s">
        <v>5</v>
      </c>
      <c r="AD215" s="111" t="s">
        <v>5</v>
      </c>
      <c r="AE215" s="111" t="s">
        <v>5</v>
      </c>
      <c r="AF215" s="111" t="s">
        <v>5</v>
      </c>
      <c r="AG215" s="111" t="s">
        <v>5</v>
      </c>
      <c r="AH215" s="111" t="s">
        <v>5</v>
      </c>
      <c r="AI215" s="111" t="s">
        <v>5</v>
      </c>
      <c r="AJ215" s="44">
        <v>0</v>
      </c>
      <c r="AK215" s="111" t="s">
        <v>5</v>
      </c>
      <c r="AL215" s="111" t="s">
        <v>5</v>
      </c>
      <c r="AM215" s="111" t="s">
        <v>5</v>
      </c>
      <c r="AN215" s="44">
        <v>0</v>
      </c>
      <c r="AO215" s="44">
        <v>11108586</v>
      </c>
      <c r="AP215" s="44">
        <v>202373</v>
      </c>
      <c r="AQ215" s="44">
        <v>117420510</v>
      </c>
      <c r="AR215" s="44">
        <v>95351613</v>
      </c>
      <c r="AS215" s="44">
        <v>0</v>
      </c>
      <c r="AT215" s="44">
        <v>124779277</v>
      </c>
      <c r="AU215" s="44">
        <v>126322888</v>
      </c>
      <c r="AV215" s="44">
        <v>79840735</v>
      </c>
      <c r="AW215" s="44">
        <v>13777304</v>
      </c>
    </row>
    <row r="216" spans="2:49" ht="15">
      <c r="B216" s="165" t="s">
        <v>23</v>
      </c>
      <c r="C216" s="165">
        <v>7998508</v>
      </c>
      <c r="D216" s="165">
        <v>1257636945</v>
      </c>
      <c r="E216" s="165">
        <v>1709171</v>
      </c>
      <c r="O216" s="43" t="s">
        <v>23</v>
      </c>
      <c r="P216" s="164">
        <f t="shared" si="13"/>
        <v>7998508</v>
      </c>
      <c r="Q216" s="164">
        <f t="shared" si="15"/>
        <v>1257636945</v>
      </c>
      <c r="R216" s="164">
        <f t="shared" si="14"/>
        <v>1709171</v>
      </c>
      <c r="U216" s="43" t="s">
        <v>23</v>
      </c>
      <c r="V216" s="111" t="s">
        <v>5</v>
      </c>
      <c r="W216" s="111" t="s">
        <v>5</v>
      </c>
      <c r="X216" s="111" t="s">
        <v>5</v>
      </c>
      <c r="Y216" s="111" t="s">
        <v>5</v>
      </c>
      <c r="Z216" s="111" t="s">
        <v>5</v>
      </c>
      <c r="AA216" s="111" t="s">
        <v>5</v>
      </c>
      <c r="AB216" s="44">
        <v>0</v>
      </c>
      <c r="AC216" s="111" t="s">
        <v>5</v>
      </c>
      <c r="AD216" s="111" t="s">
        <v>5</v>
      </c>
      <c r="AE216" s="111" t="s">
        <v>5</v>
      </c>
      <c r="AF216" s="111" t="s">
        <v>5</v>
      </c>
      <c r="AG216" s="111" t="s">
        <v>5</v>
      </c>
      <c r="AH216" s="111" t="s">
        <v>5</v>
      </c>
      <c r="AI216" s="111" t="s">
        <v>5</v>
      </c>
      <c r="AJ216" s="44">
        <v>0</v>
      </c>
      <c r="AK216" s="111" t="s">
        <v>5</v>
      </c>
      <c r="AL216" s="111" t="s">
        <v>5</v>
      </c>
      <c r="AM216" s="111" t="s">
        <v>5</v>
      </c>
      <c r="AN216" s="44">
        <v>0</v>
      </c>
      <c r="AO216" s="44">
        <v>7998508</v>
      </c>
      <c r="AP216" s="111" t="s">
        <v>5</v>
      </c>
      <c r="AQ216" s="111" t="s">
        <v>5</v>
      </c>
      <c r="AR216" s="111" t="s">
        <v>5</v>
      </c>
      <c r="AS216" s="44">
        <v>0</v>
      </c>
      <c r="AT216" s="44">
        <v>77314299</v>
      </c>
      <c r="AU216" s="111" t="s">
        <v>5</v>
      </c>
      <c r="AV216" s="111" t="s">
        <v>5</v>
      </c>
      <c r="AW216" s="44">
        <v>1709171</v>
      </c>
    </row>
    <row r="217" spans="2:49" ht="15">
      <c r="B217" s="165" t="s">
        <v>24</v>
      </c>
      <c r="C217" s="165">
        <v>223884326</v>
      </c>
      <c r="D217" s="165">
        <v>1180322646</v>
      </c>
      <c r="E217" s="165">
        <v>453920566</v>
      </c>
      <c r="O217" s="43" t="s">
        <v>24</v>
      </c>
      <c r="P217" s="164">
        <f t="shared" si="13"/>
        <v>223884326</v>
      </c>
      <c r="Q217" s="164">
        <f t="shared" si="15"/>
        <v>1180322646</v>
      </c>
      <c r="R217" s="164">
        <f t="shared" si="14"/>
        <v>453920566</v>
      </c>
      <c r="U217" s="43" t="s">
        <v>24</v>
      </c>
      <c r="V217" s="111" t="s">
        <v>5</v>
      </c>
      <c r="W217" s="111" t="s">
        <v>5</v>
      </c>
      <c r="X217" s="111" t="s">
        <v>5</v>
      </c>
      <c r="Y217" s="111" t="s">
        <v>5</v>
      </c>
      <c r="Z217" s="111" t="s">
        <v>5</v>
      </c>
      <c r="AA217" s="111" t="s">
        <v>5</v>
      </c>
      <c r="AB217" s="44">
        <v>0</v>
      </c>
      <c r="AC217" s="111" t="s">
        <v>5</v>
      </c>
      <c r="AD217" s="111" t="s">
        <v>5</v>
      </c>
      <c r="AE217" s="111" t="s">
        <v>5</v>
      </c>
      <c r="AF217" s="111" t="s">
        <v>5</v>
      </c>
      <c r="AG217" s="111" t="s">
        <v>5</v>
      </c>
      <c r="AH217" s="111" t="s">
        <v>5</v>
      </c>
      <c r="AI217" s="111" t="s">
        <v>5</v>
      </c>
      <c r="AJ217" s="44">
        <v>0</v>
      </c>
      <c r="AK217" s="111" t="s">
        <v>5</v>
      </c>
      <c r="AL217" s="111" t="s">
        <v>5</v>
      </c>
      <c r="AM217" s="111" t="s">
        <v>5</v>
      </c>
      <c r="AN217" s="111" t="s">
        <v>5</v>
      </c>
      <c r="AO217" s="44">
        <v>193944530</v>
      </c>
      <c r="AP217" s="44">
        <v>17681270</v>
      </c>
      <c r="AQ217" s="44">
        <v>12258526</v>
      </c>
      <c r="AR217" s="44">
        <v>455506035</v>
      </c>
      <c r="AS217" s="44">
        <v>23207762</v>
      </c>
      <c r="AT217" s="44">
        <v>667406552</v>
      </c>
      <c r="AU217" s="44">
        <v>34202297</v>
      </c>
      <c r="AV217" s="44">
        <v>367589210</v>
      </c>
      <c r="AW217" s="44">
        <v>86331356</v>
      </c>
    </row>
    <row r="218" spans="2:49" ht="15">
      <c r="B218" s="165" t="s">
        <v>25</v>
      </c>
      <c r="C218" s="165">
        <v>6327445</v>
      </c>
      <c r="D218" s="165">
        <v>241754132</v>
      </c>
      <c r="E218" s="165">
        <v>28465594</v>
      </c>
      <c r="O218" s="43" t="s">
        <v>25</v>
      </c>
      <c r="P218" s="164">
        <f t="shared" si="13"/>
        <v>6327445</v>
      </c>
      <c r="Q218" s="164">
        <f t="shared" si="15"/>
        <v>241754132</v>
      </c>
      <c r="R218" s="164">
        <f t="shared" si="14"/>
        <v>28465594</v>
      </c>
      <c r="U218" s="43" t="s">
        <v>25</v>
      </c>
      <c r="V218" s="111" t="s">
        <v>5</v>
      </c>
      <c r="W218" s="111" t="s">
        <v>5</v>
      </c>
      <c r="X218" s="111" t="s">
        <v>5</v>
      </c>
      <c r="Y218" s="111" t="s">
        <v>5</v>
      </c>
      <c r="Z218" s="111" t="s">
        <v>5</v>
      </c>
      <c r="AA218" s="111" t="s">
        <v>5</v>
      </c>
      <c r="AB218" s="44">
        <v>0</v>
      </c>
      <c r="AC218" s="111" t="s">
        <v>5</v>
      </c>
      <c r="AD218" s="111" t="s">
        <v>5</v>
      </c>
      <c r="AE218" s="111" t="s">
        <v>5</v>
      </c>
      <c r="AF218" s="111" t="s">
        <v>5</v>
      </c>
      <c r="AG218" s="111" t="s">
        <v>5</v>
      </c>
      <c r="AH218" s="111" t="s">
        <v>5</v>
      </c>
      <c r="AI218" s="111" t="s">
        <v>5</v>
      </c>
      <c r="AJ218" s="44">
        <v>0</v>
      </c>
      <c r="AK218" s="111" t="s">
        <v>5</v>
      </c>
      <c r="AL218" s="111" t="s">
        <v>5</v>
      </c>
      <c r="AM218" s="111" t="s">
        <v>5</v>
      </c>
      <c r="AN218" s="44">
        <v>0</v>
      </c>
      <c r="AO218" s="44">
        <v>0</v>
      </c>
      <c r="AP218" s="44">
        <v>6327445</v>
      </c>
      <c r="AQ218" s="44">
        <v>0</v>
      </c>
      <c r="AR218" s="44">
        <v>0</v>
      </c>
      <c r="AS218" s="44">
        <v>0</v>
      </c>
      <c r="AT218" s="44">
        <v>0</v>
      </c>
      <c r="AU218" s="44">
        <v>0</v>
      </c>
      <c r="AV218" s="44">
        <v>28465594</v>
      </c>
      <c r="AW218" s="44">
        <v>0</v>
      </c>
    </row>
    <row r="219" spans="2:49" ht="15">
      <c r="B219" s="165" t="s">
        <v>26</v>
      </c>
      <c r="C219" s="165">
        <v>6133159983</v>
      </c>
      <c r="D219" s="165">
        <v>253431669</v>
      </c>
      <c r="E219" s="165">
        <v>1534931704</v>
      </c>
      <c r="O219" s="43" t="s">
        <v>26</v>
      </c>
      <c r="P219" s="164">
        <f t="shared" si="13"/>
        <v>6133159983</v>
      </c>
      <c r="Q219" s="164">
        <f t="shared" si="15"/>
        <v>253431669</v>
      </c>
      <c r="R219" s="164">
        <f t="shared" si="14"/>
        <v>1534931704</v>
      </c>
      <c r="U219" s="43" t="s">
        <v>26</v>
      </c>
      <c r="V219" s="111" t="s">
        <v>5</v>
      </c>
      <c r="W219" s="111" t="s">
        <v>5</v>
      </c>
      <c r="X219" s="111" t="s">
        <v>5</v>
      </c>
      <c r="Y219" s="111" t="s">
        <v>5</v>
      </c>
      <c r="Z219" s="111" t="s">
        <v>5</v>
      </c>
      <c r="AA219" s="111" t="s">
        <v>5</v>
      </c>
      <c r="AB219" s="44">
        <v>0</v>
      </c>
      <c r="AC219" s="111" t="s">
        <v>5</v>
      </c>
      <c r="AD219" s="111" t="s">
        <v>5</v>
      </c>
      <c r="AE219" s="111" t="s">
        <v>5</v>
      </c>
      <c r="AF219" s="111" t="s">
        <v>5</v>
      </c>
      <c r="AG219" s="111" t="s">
        <v>5</v>
      </c>
      <c r="AH219" s="111" t="s">
        <v>5</v>
      </c>
      <c r="AI219" s="111" t="s">
        <v>5</v>
      </c>
      <c r="AJ219" s="44">
        <v>0</v>
      </c>
      <c r="AK219" s="111" t="s">
        <v>5</v>
      </c>
      <c r="AL219" s="111" t="s">
        <v>5</v>
      </c>
      <c r="AM219" s="111" t="s">
        <v>5</v>
      </c>
      <c r="AN219" s="44">
        <v>3429888231</v>
      </c>
      <c r="AO219" s="44">
        <v>84455935</v>
      </c>
      <c r="AP219" s="44">
        <v>10927088</v>
      </c>
      <c r="AQ219" s="44">
        <v>2607888729</v>
      </c>
      <c r="AR219" s="44">
        <v>0</v>
      </c>
      <c r="AS219" s="44">
        <v>0</v>
      </c>
      <c r="AT219" s="44">
        <v>181709724</v>
      </c>
      <c r="AU219" s="44">
        <v>60044408</v>
      </c>
      <c r="AV219" s="44">
        <v>1513084264</v>
      </c>
      <c r="AW219" s="44">
        <v>21847440</v>
      </c>
    </row>
    <row r="220" spans="2:49" ht="15">
      <c r="B220" s="165" t="s">
        <v>208</v>
      </c>
      <c r="C220" s="165">
        <v>45557171</v>
      </c>
      <c r="D220" s="165">
        <v>11677537</v>
      </c>
      <c r="E220" s="165">
        <v>38346</v>
      </c>
      <c r="O220" s="43" t="s">
        <v>208</v>
      </c>
      <c r="P220" s="164">
        <f t="shared" si="13"/>
        <v>45557171</v>
      </c>
      <c r="Q220" s="164">
        <f>SUM(AR220:AU220)</f>
        <v>11677537</v>
      </c>
      <c r="R220" s="164">
        <f t="shared" si="14"/>
        <v>38346</v>
      </c>
      <c r="U220" s="43" t="s">
        <v>208</v>
      </c>
      <c r="V220" s="111" t="s">
        <v>5</v>
      </c>
      <c r="W220" s="111" t="s">
        <v>5</v>
      </c>
      <c r="X220" s="111" t="s">
        <v>5</v>
      </c>
      <c r="Y220" s="111" t="s">
        <v>5</v>
      </c>
      <c r="Z220" s="111" t="s">
        <v>5</v>
      </c>
      <c r="AA220" s="111" t="s">
        <v>5</v>
      </c>
      <c r="AB220" s="44">
        <v>0</v>
      </c>
      <c r="AC220" s="111" t="s">
        <v>5</v>
      </c>
      <c r="AD220" s="111" t="s">
        <v>5</v>
      </c>
      <c r="AE220" s="111" t="s">
        <v>5</v>
      </c>
      <c r="AF220" s="111" t="s">
        <v>5</v>
      </c>
      <c r="AG220" s="111" t="s">
        <v>5</v>
      </c>
      <c r="AH220" s="111" t="s">
        <v>5</v>
      </c>
      <c r="AI220" s="111" t="s">
        <v>5</v>
      </c>
      <c r="AJ220" s="44">
        <v>0</v>
      </c>
      <c r="AK220" s="111" t="s">
        <v>5</v>
      </c>
      <c r="AL220" s="111" t="s">
        <v>5</v>
      </c>
      <c r="AM220" s="111" t="s">
        <v>5</v>
      </c>
      <c r="AN220" s="44">
        <v>0</v>
      </c>
      <c r="AO220" s="44">
        <v>45557171</v>
      </c>
      <c r="AP220" s="44">
        <v>0</v>
      </c>
      <c r="AQ220" s="111" t="s">
        <v>5</v>
      </c>
      <c r="AR220" s="44">
        <v>10932026</v>
      </c>
      <c r="AS220" s="44">
        <v>0</v>
      </c>
      <c r="AT220" s="44">
        <v>0</v>
      </c>
      <c r="AU220" s="44">
        <v>745511</v>
      </c>
      <c r="AV220" s="111" t="s">
        <v>5</v>
      </c>
      <c r="AW220" s="44">
        <v>38346</v>
      </c>
    </row>
    <row r="221" spans="2:49" ht="15">
      <c r="B221" s="165" t="s">
        <v>13</v>
      </c>
      <c r="C221" s="165">
        <v>0</v>
      </c>
      <c r="D221" s="165">
        <v>1837465</v>
      </c>
      <c r="E221" s="165">
        <v>0</v>
      </c>
      <c r="O221" s="43" t="s">
        <v>13</v>
      </c>
      <c r="P221" s="164">
        <f t="shared" si="13"/>
        <v>0</v>
      </c>
      <c r="Q221" s="164">
        <f>SUM(AR221:AU222)</f>
        <v>1837465</v>
      </c>
      <c r="R221" s="164">
        <f t="shared" si="14"/>
        <v>0</v>
      </c>
      <c r="U221" s="43" t="s">
        <v>13</v>
      </c>
      <c r="V221" s="111" t="s">
        <v>5</v>
      </c>
      <c r="W221" s="111" t="s">
        <v>5</v>
      </c>
      <c r="X221" s="111" t="s">
        <v>5</v>
      </c>
      <c r="Y221" s="111" t="s">
        <v>5</v>
      </c>
      <c r="Z221" s="111" t="s">
        <v>5</v>
      </c>
      <c r="AA221" s="111" t="s">
        <v>5</v>
      </c>
      <c r="AB221" s="44">
        <v>0</v>
      </c>
      <c r="AC221" s="111" t="s">
        <v>5</v>
      </c>
      <c r="AD221" s="111" t="s">
        <v>5</v>
      </c>
      <c r="AE221" s="111" t="s">
        <v>5</v>
      </c>
      <c r="AF221" s="111" t="s">
        <v>5</v>
      </c>
      <c r="AG221" s="111" t="s">
        <v>5</v>
      </c>
      <c r="AH221" s="111" t="s">
        <v>5</v>
      </c>
      <c r="AI221" s="111" t="s">
        <v>5</v>
      </c>
      <c r="AJ221" s="44">
        <v>0</v>
      </c>
      <c r="AK221" s="111" t="s">
        <v>5</v>
      </c>
      <c r="AL221" s="111" t="s">
        <v>5</v>
      </c>
      <c r="AM221" s="111" t="s">
        <v>5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  <c r="AU221" s="44">
        <v>0</v>
      </c>
      <c r="AV221" s="44">
        <v>0</v>
      </c>
      <c r="AW221" s="44">
        <v>0</v>
      </c>
    </row>
    <row r="222" spans="2:49" ht="15">
      <c r="B222" s="165" t="s">
        <v>38</v>
      </c>
      <c r="C222" s="165">
        <v>4514700</v>
      </c>
      <c r="D222" s="165">
        <v>1837465</v>
      </c>
      <c r="E222" s="165">
        <v>408567542</v>
      </c>
      <c r="O222" s="43" t="s">
        <v>38</v>
      </c>
      <c r="P222" s="164">
        <f t="shared" si="13"/>
        <v>4514700</v>
      </c>
      <c r="Q222" s="164">
        <f>SUM(AR222:AU222)</f>
        <v>1837465</v>
      </c>
      <c r="R222" s="164">
        <f t="shared" si="14"/>
        <v>408567542</v>
      </c>
      <c r="U222" s="43" t="s">
        <v>38</v>
      </c>
      <c r="V222" s="111" t="s">
        <v>5</v>
      </c>
      <c r="W222" s="111" t="s">
        <v>5</v>
      </c>
      <c r="X222" s="111" t="s">
        <v>5</v>
      </c>
      <c r="Y222" s="111" t="s">
        <v>5</v>
      </c>
      <c r="Z222" s="111" t="s">
        <v>5</v>
      </c>
      <c r="AA222" s="111" t="s">
        <v>5</v>
      </c>
      <c r="AB222" s="44">
        <v>0</v>
      </c>
      <c r="AC222" s="111" t="s">
        <v>5</v>
      </c>
      <c r="AD222" s="111" t="s">
        <v>5</v>
      </c>
      <c r="AE222" s="111" t="s">
        <v>5</v>
      </c>
      <c r="AF222" s="111" t="s">
        <v>5</v>
      </c>
      <c r="AG222" s="111" t="s">
        <v>5</v>
      </c>
      <c r="AH222" s="111" t="s">
        <v>5</v>
      </c>
      <c r="AI222" s="111" t="s">
        <v>5</v>
      </c>
      <c r="AJ222" s="44">
        <v>0</v>
      </c>
      <c r="AK222" s="111" t="s">
        <v>5</v>
      </c>
      <c r="AL222" s="111" t="s">
        <v>5</v>
      </c>
      <c r="AM222" s="111" t="s">
        <v>5</v>
      </c>
      <c r="AN222" s="44">
        <v>0</v>
      </c>
      <c r="AO222" s="111" t="s">
        <v>5</v>
      </c>
      <c r="AP222" s="111" t="s">
        <v>5</v>
      </c>
      <c r="AQ222" s="44">
        <v>4514700</v>
      </c>
      <c r="AR222" s="44">
        <v>0</v>
      </c>
      <c r="AS222" s="44">
        <v>0</v>
      </c>
      <c r="AT222" s="44">
        <v>1837465</v>
      </c>
      <c r="AU222" s="44">
        <v>0</v>
      </c>
      <c r="AV222" s="44">
        <v>398342704</v>
      </c>
      <c r="AW222" s="44">
        <v>10224838</v>
      </c>
    </row>
    <row r="224" spans="3:13" ht="15">
      <c r="C224" s="268">
        <v>2008</v>
      </c>
      <c r="D224" s="268"/>
      <c r="E224" s="268"/>
      <c r="F224" s="168"/>
      <c r="G224" s="168"/>
      <c r="H224" s="168"/>
      <c r="I224" s="168"/>
      <c r="J224" s="168"/>
      <c r="K224" s="168"/>
      <c r="L224" s="168"/>
      <c r="M224" s="168"/>
    </row>
    <row r="225" spans="2:49" ht="15">
      <c r="B225" s="167"/>
      <c r="C225" s="167" t="s">
        <v>189</v>
      </c>
      <c r="D225" s="167" t="s">
        <v>188</v>
      </c>
      <c r="E225" s="167" t="s">
        <v>184</v>
      </c>
      <c r="F225" s="167"/>
      <c r="G225" s="167"/>
      <c r="H225" s="167"/>
      <c r="I225" s="167"/>
      <c r="J225" s="167"/>
      <c r="K225" s="167"/>
      <c r="L225" s="167"/>
      <c r="M225" s="167"/>
      <c r="P225" s="166" t="s">
        <v>189</v>
      </c>
      <c r="Q225" s="166" t="s">
        <v>188</v>
      </c>
      <c r="R225" s="166" t="s">
        <v>184</v>
      </c>
      <c r="U225" s="43" t="s">
        <v>239</v>
      </c>
      <c r="V225" s="43" t="s">
        <v>238</v>
      </c>
      <c r="W225" s="43" t="s">
        <v>237</v>
      </c>
      <c r="X225" s="43" t="s">
        <v>236</v>
      </c>
      <c r="Y225" s="43" t="s">
        <v>235</v>
      </c>
      <c r="Z225" s="43" t="s">
        <v>234</v>
      </c>
      <c r="AA225" s="43" t="s">
        <v>233</v>
      </c>
      <c r="AB225" s="43" t="s">
        <v>232</v>
      </c>
      <c r="AC225" s="43" t="s">
        <v>231</v>
      </c>
      <c r="AD225" s="43" t="s">
        <v>230</v>
      </c>
      <c r="AE225" s="43" t="s">
        <v>229</v>
      </c>
      <c r="AF225" s="43" t="s">
        <v>228</v>
      </c>
      <c r="AG225" s="43" t="s">
        <v>227</v>
      </c>
      <c r="AH225" s="43" t="s">
        <v>226</v>
      </c>
      <c r="AI225" s="43" t="s">
        <v>225</v>
      </c>
      <c r="AJ225" s="43" t="s">
        <v>224</v>
      </c>
      <c r="AK225" s="43" t="s">
        <v>223</v>
      </c>
      <c r="AL225" s="43" t="s">
        <v>222</v>
      </c>
      <c r="AM225" s="43" t="s">
        <v>221</v>
      </c>
      <c r="AN225" s="43" t="s">
        <v>220</v>
      </c>
      <c r="AO225" s="43" t="s">
        <v>219</v>
      </c>
      <c r="AP225" s="43" t="s">
        <v>218</v>
      </c>
      <c r="AQ225" s="43" t="s">
        <v>217</v>
      </c>
      <c r="AR225" s="43" t="s">
        <v>216</v>
      </c>
      <c r="AS225" s="43" t="s">
        <v>215</v>
      </c>
      <c r="AT225" s="43" t="s">
        <v>214</v>
      </c>
      <c r="AU225" s="43" t="s">
        <v>213</v>
      </c>
      <c r="AV225" s="43" t="s">
        <v>212</v>
      </c>
      <c r="AW225" s="43" t="s">
        <v>211</v>
      </c>
    </row>
    <row r="226" spans="2:49" ht="15">
      <c r="B226" s="165" t="s">
        <v>210</v>
      </c>
      <c r="C226" s="165">
        <v>17375962785</v>
      </c>
      <c r="D226" s="165">
        <v>9078677368</v>
      </c>
      <c r="E226" s="165">
        <v>7149978148</v>
      </c>
      <c r="O226" s="43" t="s">
        <v>210</v>
      </c>
      <c r="P226" s="164">
        <f aca="true" t="shared" si="16" ref="P226:P253">SUM(V226:AQ226)</f>
        <v>17375962785</v>
      </c>
      <c r="Q226" s="164">
        <f>SUM(AR226:AU252)</f>
        <v>26982241165</v>
      </c>
      <c r="R226" s="164">
        <f aca="true" t="shared" si="17" ref="R226:R253">SUM(AV226:AW226)</f>
        <v>7149978148</v>
      </c>
      <c r="U226" s="43" t="s">
        <v>210</v>
      </c>
      <c r="V226" s="44">
        <v>3802786478</v>
      </c>
      <c r="W226" s="44">
        <v>1400000000</v>
      </c>
      <c r="X226" s="44">
        <v>53797460</v>
      </c>
      <c r="Y226" s="44">
        <v>48000000</v>
      </c>
      <c r="Z226" s="44">
        <v>527788349</v>
      </c>
      <c r="AA226" s="44">
        <v>313346199</v>
      </c>
      <c r="AB226" s="44">
        <v>60000000</v>
      </c>
      <c r="AC226" s="44">
        <v>319343244</v>
      </c>
      <c r="AD226" s="44">
        <v>372958987</v>
      </c>
      <c r="AE226" s="44">
        <v>2214387554</v>
      </c>
      <c r="AF226" s="44">
        <v>821290658</v>
      </c>
      <c r="AG226" s="44">
        <v>220000000</v>
      </c>
      <c r="AH226" s="44">
        <v>246433526</v>
      </c>
      <c r="AI226" s="44">
        <v>24000000</v>
      </c>
      <c r="AJ226" s="44">
        <v>2735167332</v>
      </c>
      <c r="AK226" s="44">
        <v>420000000</v>
      </c>
      <c r="AL226" s="44">
        <v>925511378</v>
      </c>
      <c r="AM226" s="44">
        <v>446341883</v>
      </c>
      <c r="AN226" s="44">
        <v>800000000</v>
      </c>
      <c r="AO226" s="44">
        <v>383822293</v>
      </c>
      <c r="AP226" s="44">
        <v>424796023</v>
      </c>
      <c r="AQ226" s="44">
        <v>816191421</v>
      </c>
      <c r="AR226" s="44">
        <v>2490786589</v>
      </c>
      <c r="AS226" s="44">
        <v>353704100</v>
      </c>
      <c r="AT226" s="44">
        <v>4500000000</v>
      </c>
      <c r="AU226" s="44">
        <v>1734186679</v>
      </c>
      <c r="AV226" s="44">
        <v>5900000000</v>
      </c>
      <c r="AW226" s="44">
        <v>1249978148</v>
      </c>
    </row>
    <row r="227" spans="2:49" ht="15">
      <c r="B227" s="165" t="s">
        <v>209</v>
      </c>
      <c r="C227" s="165">
        <v>17436826023</v>
      </c>
      <c r="D227" s="165">
        <v>9102556054</v>
      </c>
      <c r="E227" s="165">
        <v>7249730778</v>
      </c>
      <c r="O227" s="43" t="s">
        <v>209</v>
      </c>
      <c r="P227" s="164">
        <f t="shared" si="16"/>
        <v>17436826023</v>
      </c>
      <c r="Q227" s="164">
        <f>SUM(AR227:AU254)</f>
        <v>17985841498</v>
      </c>
      <c r="R227" s="164">
        <f t="shared" si="17"/>
        <v>7249730778</v>
      </c>
      <c r="U227" s="43" t="s">
        <v>209</v>
      </c>
      <c r="V227" s="44">
        <v>3802786478</v>
      </c>
      <c r="W227" s="44">
        <v>1400000000</v>
      </c>
      <c r="X227" s="44">
        <v>53797460</v>
      </c>
      <c r="Y227" s="44">
        <v>48000000</v>
      </c>
      <c r="Z227" s="44">
        <v>527788349</v>
      </c>
      <c r="AA227" s="44">
        <v>313346199</v>
      </c>
      <c r="AB227" s="44">
        <v>60000000</v>
      </c>
      <c r="AC227" s="44">
        <v>319343244</v>
      </c>
      <c r="AD227" s="44">
        <v>372958987</v>
      </c>
      <c r="AE227" s="44">
        <v>2214387554</v>
      </c>
      <c r="AF227" s="44">
        <v>821290658</v>
      </c>
      <c r="AG227" s="44">
        <v>220000000</v>
      </c>
      <c r="AH227" s="44">
        <v>246433526</v>
      </c>
      <c r="AI227" s="44">
        <v>24000000</v>
      </c>
      <c r="AJ227" s="44">
        <v>2735167332</v>
      </c>
      <c r="AK227" s="44">
        <v>420000000</v>
      </c>
      <c r="AL227" s="44">
        <v>925511378</v>
      </c>
      <c r="AM227" s="44">
        <v>446341883</v>
      </c>
      <c r="AN227" s="44">
        <v>800000000</v>
      </c>
      <c r="AO227" s="44">
        <v>384624433</v>
      </c>
      <c r="AP227" s="44">
        <v>470976112</v>
      </c>
      <c r="AQ227" s="44">
        <v>830072430</v>
      </c>
      <c r="AR227" s="44">
        <v>2498256431</v>
      </c>
      <c r="AS227" s="44">
        <v>353840467</v>
      </c>
      <c r="AT227" s="44">
        <v>4514898567</v>
      </c>
      <c r="AU227" s="44">
        <v>1735560589</v>
      </c>
      <c r="AV227" s="44">
        <v>5989983661</v>
      </c>
      <c r="AW227" s="44">
        <v>1259747117</v>
      </c>
    </row>
    <row r="228" spans="2:49" ht="15">
      <c r="B228" s="165" t="s">
        <v>2</v>
      </c>
      <c r="C228" s="165">
        <v>0</v>
      </c>
      <c r="D228" s="165">
        <v>736783</v>
      </c>
      <c r="E228" s="165">
        <v>0</v>
      </c>
      <c r="O228" s="43" t="s">
        <v>2</v>
      </c>
      <c r="P228" s="164">
        <f t="shared" si="16"/>
        <v>0</v>
      </c>
      <c r="Q228" s="164">
        <f aca="true" t="shared" si="18" ref="Q228:Q250">SUM(AR228:AU229)</f>
        <v>736783</v>
      </c>
      <c r="R228" s="164">
        <f t="shared" si="17"/>
        <v>0</v>
      </c>
      <c r="U228" s="43" t="s">
        <v>2</v>
      </c>
      <c r="V228" s="111" t="s">
        <v>5</v>
      </c>
      <c r="W228" s="111" t="s">
        <v>5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111" t="s">
        <v>5</v>
      </c>
      <c r="AR228" s="111" t="s">
        <v>5</v>
      </c>
      <c r="AS228" s="44">
        <v>0</v>
      </c>
      <c r="AT228" s="111" t="s">
        <v>5</v>
      </c>
      <c r="AU228" s="111" t="s">
        <v>5</v>
      </c>
      <c r="AV228" s="111" t="s">
        <v>5</v>
      </c>
      <c r="AW228" s="111" t="s">
        <v>5</v>
      </c>
    </row>
    <row r="229" spans="2:49" ht="15">
      <c r="B229" s="165" t="s">
        <v>3</v>
      </c>
      <c r="C229" s="165">
        <v>33421106</v>
      </c>
      <c r="D229" s="165">
        <v>44894374</v>
      </c>
      <c r="E229" s="165">
        <v>108201248</v>
      </c>
      <c r="O229" s="43" t="s">
        <v>3</v>
      </c>
      <c r="P229" s="164">
        <f t="shared" si="16"/>
        <v>33421106</v>
      </c>
      <c r="Q229" s="164">
        <f t="shared" si="18"/>
        <v>44894374</v>
      </c>
      <c r="R229" s="164">
        <f t="shared" si="17"/>
        <v>108201248</v>
      </c>
      <c r="U229" s="43" t="s">
        <v>3</v>
      </c>
      <c r="V229" s="44">
        <v>0</v>
      </c>
      <c r="W229" s="44">
        <v>0</v>
      </c>
      <c r="X229" s="44">
        <v>0</v>
      </c>
      <c r="Y229" s="44">
        <v>0</v>
      </c>
      <c r="Z229" s="111" t="s">
        <v>5</v>
      </c>
      <c r="AA229" s="111" t="s">
        <v>5</v>
      </c>
      <c r="AB229" s="44">
        <v>0</v>
      </c>
      <c r="AC229" s="111" t="s">
        <v>5</v>
      </c>
      <c r="AD229" s="44">
        <v>0</v>
      </c>
      <c r="AE229" s="44">
        <v>0</v>
      </c>
      <c r="AF229" s="44">
        <v>0</v>
      </c>
      <c r="AG229" s="44">
        <v>0</v>
      </c>
      <c r="AH229" s="111" t="s">
        <v>5</v>
      </c>
      <c r="AI229" s="44">
        <v>0</v>
      </c>
      <c r="AJ229" s="44">
        <v>0</v>
      </c>
      <c r="AK229" s="44">
        <v>0</v>
      </c>
      <c r="AL229" s="44">
        <v>5748543</v>
      </c>
      <c r="AM229" s="44">
        <v>0</v>
      </c>
      <c r="AN229" s="44">
        <v>0</v>
      </c>
      <c r="AO229" s="44">
        <v>3045301</v>
      </c>
      <c r="AP229" s="44">
        <v>5637079</v>
      </c>
      <c r="AQ229" s="44">
        <v>18990183</v>
      </c>
      <c r="AR229" s="111" t="s">
        <v>5</v>
      </c>
      <c r="AS229" s="44">
        <v>0</v>
      </c>
      <c r="AT229" s="111" t="s">
        <v>5</v>
      </c>
      <c r="AU229" s="44">
        <v>736783</v>
      </c>
      <c r="AV229" s="44">
        <v>106232744</v>
      </c>
      <c r="AW229" s="44">
        <v>1968504</v>
      </c>
    </row>
    <row r="230" spans="2:49" ht="15">
      <c r="B230" s="165" t="s">
        <v>4</v>
      </c>
      <c r="C230" s="165">
        <v>0</v>
      </c>
      <c r="D230" s="165">
        <v>916466223</v>
      </c>
      <c r="E230" s="165">
        <v>0</v>
      </c>
      <c r="O230" s="43" t="s">
        <v>4</v>
      </c>
      <c r="P230" s="164">
        <f t="shared" si="16"/>
        <v>0</v>
      </c>
      <c r="Q230" s="164">
        <f t="shared" si="18"/>
        <v>916466223</v>
      </c>
      <c r="R230" s="164">
        <f t="shared" si="17"/>
        <v>0</v>
      </c>
      <c r="U230" s="43" t="s">
        <v>4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  <c r="AN230" s="44">
        <v>0</v>
      </c>
      <c r="AO230" s="44">
        <v>0</v>
      </c>
      <c r="AP230" s="44">
        <v>0</v>
      </c>
      <c r="AQ230" s="44">
        <v>0</v>
      </c>
      <c r="AR230" s="44">
        <v>38786212</v>
      </c>
      <c r="AS230" s="44">
        <v>0</v>
      </c>
      <c r="AT230" s="44">
        <v>4716470</v>
      </c>
      <c r="AU230" s="44">
        <v>654909</v>
      </c>
      <c r="AV230" s="44">
        <v>0</v>
      </c>
      <c r="AW230" s="44">
        <v>0</v>
      </c>
    </row>
    <row r="231" spans="2:49" ht="15">
      <c r="B231" s="165" t="s">
        <v>27</v>
      </c>
      <c r="C231" s="165">
        <v>1545940610</v>
      </c>
      <c r="D231" s="165">
        <v>889390681</v>
      </c>
      <c r="E231" s="165">
        <v>954155623</v>
      </c>
      <c r="O231" s="43" t="s">
        <v>27</v>
      </c>
      <c r="P231" s="164">
        <f t="shared" si="16"/>
        <v>1545940610</v>
      </c>
      <c r="Q231" s="164">
        <f t="shared" si="18"/>
        <v>889390681</v>
      </c>
      <c r="R231" s="164">
        <f t="shared" si="17"/>
        <v>954155623</v>
      </c>
      <c r="U231" s="43" t="s">
        <v>27</v>
      </c>
      <c r="V231" s="111" t="s">
        <v>5</v>
      </c>
      <c r="W231" s="111" t="s">
        <v>5</v>
      </c>
      <c r="X231" s="111" t="s">
        <v>5</v>
      </c>
      <c r="Y231" s="111" t="s">
        <v>5</v>
      </c>
      <c r="Z231" s="111" t="s">
        <v>5</v>
      </c>
      <c r="AA231" s="111" t="s">
        <v>5</v>
      </c>
      <c r="AB231" s="111" t="s">
        <v>5</v>
      </c>
      <c r="AC231" s="111" t="s">
        <v>5</v>
      </c>
      <c r="AD231" s="111" t="s">
        <v>5</v>
      </c>
      <c r="AE231" s="44">
        <v>1513349643</v>
      </c>
      <c r="AF231" s="111" t="s">
        <v>5</v>
      </c>
      <c r="AG231" s="111" t="s">
        <v>5</v>
      </c>
      <c r="AH231" s="111" t="s">
        <v>5</v>
      </c>
      <c r="AI231" s="111" t="s">
        <v>5</v>
      </c>
      <c r="AJ231" s="111" t="s">
        <v>5</v>
      </c>
      <c r="AK231" s="111" t="s">
        <v>5</v>
      </c>
      <c r="AL231" s="111" t="s">
        <v>5</v>
      </c>
      <c r="AM231" s="111" t="s">
        <v>5</v>
      </c>
      <c r="AN231" s="111" t="s">
        <v>5</v>
      </c>
      <c r="AO231" s="111" t="s">
        <v>5</v>
      </c>
      <c r="AP231" s="44">
        <v>32590967</v>
      </c>
      <c r="AQ231" s="111" t="s">
        <v>5</v>
      </c>
      <c r="AR231" s="44">
        <v>233704819</v>
      </c>
      <c r="AS231" s="111" t="s">
        <v>5</v>
      </c>
      <c r="AT231" s="111" t="s">
        <v>5</v>
      </c>
      <c r="AU231" s="44">
        <v>638603813</v>
      </c>
      <c r="AV231" s="44">
        <v>839942684</v>
      </c>
      <c r="AW231" s="44">
        <v>114212939</v>
      </c>
    </row>
    <row r="232" spans="2:49" ht="15">
      <c r="B232" s="165" t="s">
        <v>6</v>
      </c>
      <c r="C232" s="165">
        <v>2676364</v>
      </c>
      <c r="D232" s="165">
        <v>17082049</v>
      </c>
      <c r="E232" s="165">
        <v>81743510</v>
      </c>
      <c r="O232" s="43" t="s">
        <v>6</v>
      </c>
      <c r="P232" s="164">
        <f t="shared" si="16"/>
        <v>2676364</v>
      </c>
      <c r="Q232" s="164">
        <f t="shared" si="18"/>
        <v>17082049</v>
      </c>
      <c r="R232" s="164">
        <f t="shared" si="17"/>
        <v>81743510</v>
      </c>
      <c r="U232" s="43" t="s">
        <v>6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111" t="s">
        <v>5</v>
      </c>
      <c r="AN232" s="44">
        <v>0</v>
      </c>
      <c r="AO232" s="44">
        <v>957588</v>
      </c>
      <c r="AP232" s="44">
        <v>1718776</v>
      </c>
      <c r="AQ232" s="44">
        <v>0</v>
      </c>
      <c r="AR232" s="44">
        <v>6607058</v>
      </c>
      <c r="AS232" s="44">
        <v>0</v>
      </c>
      <c r="AT232" s="44">
        <v>6466964</v>
      </c>
      <c r="AU232" s="44">
        <v>4008027</v>
      </c>
      <c r="AV232" s="44">
        <v>81721588</v>
      </c>
      <c r="AW232" s="44">
        <v>21922</v>
      </c>
    </row>
    <row r="233" spans="2:49" ht="15">
      <c r="B233" s="165" t="s">
        <v>7</v>
      </c>
      <c r="C233" s="165">
        <v>0</v>
      </c>
      <c r="D233" s="165">
        <v>0</v>
      </c>
      <c r="E233" s="165">
        <v>18896000</v>
      </c>
      <c r="O233" s="43" t="s">
        <v>7</v>
      </c>
      <c r="P233" s="164">
        <f t="shared" si="16"/>
        <v>0</v>
      </c>
      <c r="Q233" s="164">
        <f t="shared" si="18"/>
        <v>0</v>
      </c>
      <c r="R233" s="164">
        <f t="shared" si="17"/>
        <v>18896000</v>
      </c>
      <c r="U233" s="43" t="s">
        <v>7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111" t="s">
        <v>5</v>
      </c>
      <c r="AI233" s="44">
        <v>0</v>
      </c>
      <c r="AJ233" s="44">
        <v>0</v>
      </c>
      <c r="AK233" s="44">
        <v>0</v>
      </c>
      <c r="AL233" s="44">
        <v>0</v>
      </c>
      <c r="AM233" s="111" t="s">
        <v>5</v>
      </c>
      <c r="AN233" s="44">
        <v>0</v>
      </c>
      <c r="AO233" s="44">
        <v>0</v>
      </c>
      <c r="AP233" s="44">
        <v>0</v>
      </c>
      <c r="AQ233" s="44">
        <v>0</v>
      </c>
      <c r="AR233" s="111" t="s">
        <v>5</v>
      </c>
      <c r="AS233" s="44">
        <v>0</v>
      </c>
      <c r="AT233" s="111" t="s">
        <v>5</v>
      </c>
      <c r="AU233" s="111" t="s">
        <v>5</v>
      </c>
      <c r="AV233" s="44">
        <v>10594000</v>
      </c>
      <c r="AW233" s="44">
        <v>8302000</v>
      </c>
    </row>
    <row r="234" spans="2:49" ht="15">
      <c r="B234" s="165" t="s">
        <v>8</v>
      </c>
      <c r="C234" s="165">
        <v>0</v>
      </c>
      <c r="D234" s="165">
        <v>114095199</v>
      </c>
      <c r="E234" s="165">
        <v>159283247</v>
      </c>
      <c r="O234" s="43" t="s">
        <v>8</v>
      </c>
      <c r="P234" s="164">
        <f t="shared" si="16"/>
        <v>0</v>
      </c>
      <c r="Q234" s="164">
        <f t="shared" si="18"/>
        <v>114095199</v>
      </c>
      <c r="R234" s="164">
        <f t="shared" si="17"/>
        <v>159283247</v>
      </c>
      <c r="U234" s="43" t="s">
        <v>8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111" t="s">
        <v>5</v>
      </c>
      <c r="AP234" s="44">
        <v>0</v>
      </c>
      <c r="AQ234" s="44">
        <v>0</v>
      </c>
      <c r="AR234" s="44">
        <v>0</v>
      </c>
      <c r="AS234" s="111" t="s">
        <v>5</v>
      </c>
      <c r="AT234" s="111" t="s">
        <v>5</v>
      </c>
      <c r="AU234" s="111" t="s">
        <v>5</v>
      </c>
      <c r="AV234" s="44">
        <v>157603140</v>
      </c>
      <c r="AW234" s="44">
        <v>1680107</v>
      </c>
    </row>
    <row r="235" spans="2:49" ht="15">
      <c r="B235" s="165" t="s">
        <v>9</v>
      </c>
      <c r="C235" s="165">
        <v>964331995</v>
      </c>
      <c r="D235" s="165">
        <v>1348782199</v>
      </c>
      <c r="E235" s="165">
        <v>931461892</v>
      </c>
      <c r="O235" s="43" t="s">
        <v>9</v>
      </c>
      <c r="P235" s="164">
        <f t="shared" si="16"/>
        <v>964331995</v>
      </c>
      <c r="Q235" s="164">
        <f t="shared" si="18"/>
        <v>1348782199</v>
      </c>
      <c r="R235" s="164">
        <f t="shared" si="17"/>
        <v>931461892</v>
      </c>
      <c r="U235" s="43" t="s">
        <v>9</v>
      </c>
      <c r="V235" s="44">
        <v>0</v>
      </c>
      <c r="W235" s="44">
        <v>143397995</v>
      </c>
      <c r="X235" s="111" t="s">
        <v>5</v>
      </c>
      <c r="Y235" s="111" t="s">
        <v>5</v>
      </c>
      <c r="Z235" s="111" t="s">
        <v>5</v>
      </c>
      <c r="AA235" s="111" t="s">
        <v>5</v>
      </c>
      <c r="AB235" s="44">
        <v>0</v>
      </c>
      <c r="AC235" s="44">
        <v>0</v>
      </c>
      <c r="AD235" s="44">
        <v>140085079</v>
      </c>
      <c r="AE235" s="111" t="s">
        <v>5</v>
      </c>
      <c r="AF235" s="111" t="s">
        <v>5</v>
      </c>
      <c r="AG235" s="111" t="s">
        <v>5</v>
      </c>
      <c r="AH235" s="44">
        <v>96601145</v>
      </c>
      <c r="AI235" s="44">
        <v>0</v>
      </c>
      <c r="AJ235" s="44">
        <v>264832327</v>
      </c>
      <c r="AK235" s="111" t="s">
        <v>5</v>
      </c>
      <c r="AL235" s="44">
        <v>182093927</v>
      </c>
      <c r="AM235" s="111" t="s">
        <v>5</v>
      </c>
      <c r="AN235" s="111" t="s">
        <v>5</v>
      </c>
      <c r="AO235" s="44">
        <v>30413710</v>
      </c>
      <c r="AP235" s="44">
        <v>29360317</v>
      </c>
      <c r="AQ235" s="44">
        <v>77547495</v>
      </c>
      <c r="AR235" s="44">
        <v>3620534</v>
      </c>
      <c r="AS235" s="111" t="s">
        <v>5</v>
      </c>
      <c r="AT235" s="44">
        <v>104667702</v>
      </c>
      <c r="AU235" s="44">
        <v>5806963</v>
      </c>
      <c r="AV235" s="44">
        <v>677938840</v>
      </c>
      <c r="AW235" s="44">
        <v>253523052</v>
      </c>
    </row>
    <row r="236" spans="2:49" ht="15">
      <c r="B236" s="165" t="s">
        <v>10</v>
      </c>
      <c r="C236" s="165">
        <v>221162030</v>
      </c>
      <c r="D236" s="165">
        <v>1258565686</v>
      </c>
      <c r="E236" s="165">
        <v>520882111</v>
      </c>
      <c r="O236" s="43" t="s">
        <v>10</v>
      </c>
      <c r="P236" s="164">
        <f t="shared" si="16"/>
        <v>221162030</v>
      </c>
      <c r="Q236" s="164">
        <f t="shared" si="18"/>
        <v>1258565686</v>
      </c>
      <c r="R236" s="164">
        <f t="shared" si="17"/>
        <v>520882111</v>
      </c>
      <c r="U236" s="43" t="s">
        <v>10</v>
      </c>
      <c r="V236" s="111" t="s">
        <v>5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111" t="s">
        <v>5</v>
      </c>
      <c r="AI236" s="44">
        <v>0</v>
      </c>
      <c r="AJ236" s="44">
        <v>0</v>
      </c>
      <c r="AK236" s="44">
        <v>0</v>
      </c>
      <c r="AL236" s="44">
        <v>24895000</v>
      </c>
      <c r="AM236" s="44">
        <v>0</v>
      </c>
      <c r="AN236" s="44">
        <v>0</v>
      </c>
      <c r="AO236" s="44">
        <v>50719000</v>
      </c>
      <c r="AP236" s="44">
        <v>9571000</v>
      </c>
      <c r="AQ236" s="44">
        <v>135977030</v>
      </c>
      <c r="AR236" s="44">
        <v>800957000</v>
      </c>
      <c r="AS236" s="44">
        <v>109630000</v>
      </c>
      <c r="AT236" s="44">
        <v>270868000</v>
      </c>
      <c r="AU236" s="44">
        <v>53232000</v>
      </c>
      <c r="AV236" s="44">
        <v>333855111</v>
      </c>
      <c r="AW236" s="44">
        <v>187027000</v>
      </c>
    </row>
    <row r="237" spans="2:49" ht="15">
      <c r="B237" s="165" t="s">
        <v>11</v>
      </c>
      <c r="C237" s="165">
        <v>60863238</v>
      </c>
      <c r="D237" s="165">
        <v>3591573686</v>
      </c>
      <c r="E237" s="165">
        <v>99752630</v>
      </c>
      <c r="O237" s="43" t="s">
        <v>11</v>
      </c>
      <c r="P237" s="164">
        <f t="shared" si="16"/>
        <v>60863238</v>
      </c>
      <c r="Q237" s="164">
        <f t="shared" si="18"/>
        <v>3591573686</v>
      </c>
      <c r="R237" s="164">
        <f t="shared" si="17"/>
        <v>99752630</v>
      </c>
      <c r="U237" s="43" t="s">
        <v>11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802140</v>
      </c>
      <c r="AP237" s="44">
        <v>46180089</v>
      </c>
      <c r="AQ237" s="44">
        <v>13881009</v>
      </c>
      <c r="AR237" s="44">
        <v>7469842</v>
      </c>
      <c r="AS237" s="44">
        <v>136367</v>
      </c>
      <c r="AT237" s="44">
        <v>14898567</v>
      </c>
      <c r="AU237" s="44">
        <v>1373910</v>
      </c>
      <c r="AV237" s="44">
        <v>89983661</v>
      </c>
      <c r="AW237" s="44">
        <v>9768969</v>
      </c>
    </row>
    <row r="238" spans="2:49" ht="15">
      <c r="B238" s="165" t="s">
        <v>12</v>
      </c>
      <c r="C238" s="165">
        <v>4110546000</v>
      </c>
      <c r="D238" s="165">
        <v>3571558963</v>
      </c>
      <c r="E238" s="165">
        <v>1252895000</v>
      </c>
      <c r="O238" s="43" t="s">
        <v>12</v>
      </c>
      <c r="P238" s="164">
        <f t="shared" si="16"/>
        <v>4110546000</v>
      </c>
      <c r="Q238" s="164">
        <f t="shared" si="18"/>
        <v>3571558963</v>
      </c>
      <c r="R238" s="164">
        <f t="shared" si="17"/>
        <v>1252895000</v>
      </c>
      <c r="U238" s="43" t="s">
        <v>12</v>
      </c>
      <c r="V238" s="44">
        <v>1343772000</v>
      </c>
      <c r="W238" s="44">
        <v>139672000</v>
      </c>
      <c r="X238" s="44">
        <v>0</v>
      </c>
      <c r="Y238" s="44">
        <v>0</v>
      </c>
      <c r="Z238" s="44">
        <v>106515000</v>
      </c>
      <c r="AA238" s="111" t="s">
        <v>5</v>
      </c>
      <c r="AB238" s="44">
        <v>0</v>
      </c>
      <c r="AC238" s="111" t="s">
        <v>5</v>
      </c>
      <c r="AD238" s="44">
        <v>6262000</v>
      </c>
      <c r="AE238" s="44">
        <v>0</v>
      </c>
      <c r="AF238" s="111" t="s">
        <v>5</v>
      </c>
      <c r="AG238" s="44">
        <v>0</v>
      </c>
      <c r="AH238" s="44">
        <v>15641000</v>
      </c>
      <c r="AI238" s="44">
        <v>1483000</v>
      </c>
      <c r="AJ238" s="44">
        <v>2150078000</v>
      </c>
      <c r="AK238" s="44">
        <v>13147000</v>
      </c>
      <c r="AL238" s="44">
        <v>236280000</v>
      </c>
      <c r="AM238" s="111" t="s">
        <v>5</v>
      </c>
      <c r="AN238" s="44">
        <v>0</v>
      </c>
      <c r="AO238" s="44">
        <v>24745000</v>
      </c>
      <c r="AP238" s="44">
        <v>20840000</v>
      </c>
      <c r="AQ238" s="44">
        <v>52111000</v>
      </c>
      <c r="AR238" s="44">
        <v>319713000</v>
      </c>
      <c r="AS238" s="44">
        <v>173986000</v>
      </c>
      <c r="AT238" s="44">
        <v>2332420000</v>
      </c>
      <c r="AU238" s="44">
        <v>741576000</v>
      </c>
      <c r="AV238" s="44">
        <v>770612000</v>
      </c>
      <c r="AW238" s="44">
        <v>482283000</v>
      </c>
    </row>
    <row r="239" spans="2:49" ht="15">
      <c r="B239" s="165" t="s">
        <v>14</v>
      </c>
      <c r="C239" s="165">
        <v>0</v>
      </c>
      <c r="D239" s="165">
        <v>3863963</v>
      </c>
      <c r="E239" s="165">
        <v>97911689</v>
      </c>
      <c r="O239" s="43" t="s">
        <v>14</v>
      </c>
      <c r="P239" s="164">
        <f t="shared" si="16"/>
        <v>0</v>
      </c>
      <c r="Q239" s="164">
        <f t="shared" si="18"/>
        <v>3863963</v>
      </c>
      <c r="R239" s="164">
        <f t="shared" si="17"/>
        <v>97911689</v>
      </c>
      <c r="U239" s="43" t="s">
        <v>14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111" t="s">
        <v>5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111" t="s">
        <v>5</v>
      </c>
      <c r="AP239" s="111" t="s">
        <v>5</v>
      </c>
      <c r="AQ239" s="111" t="s">
        <v>5</v>
      </c>
      <c r="AR239" s="111" t="s">
        <v>5</v>
      </c>
      <c r="AS239" s="111" t="s">
        <v>5</v>
      </c>
      <c r="AT239" s="111" t="s">
        <v>5</v>
      </c>
      <c r="AU239" s="44">
        <v>3863963</v>
      </c>
      <c r="AV239" s="44">
        <v>97911689</v>
      </c>
      <c r="AW239" s="111" t="s">
        <v>5</v>
      </c>
    </row>
    <row r="240" spans="2:49" ht="15">
      <c r="B240" s="165" t="s">
        <v>16</v>
      </c>
      <c r="C240" s="165">
        <v>0</v>
      </c>
      <c r="D240" s="165">
        <v>827023000</v>
      </c>
      <c r="E240" s="165">
        <v>0</v>
      </c>
      <c r="O240" s="43" t="s">
        <v>16</v>
      </c>
      <c r="P240" s="164">
        <f t="shared" si="16"/>
        <v>0</v>
      </c>
      <c r="Q240" s="164">
        <f t="shared" si="18"/>
        <v>827023000</v>
      </c>
      <c r="R240" s="164">
        <f t="shared" si="17"/>
        <v>0</v>
      </c>
      <c r="U240" s="43" t="s">
        <v>16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  <c r="AU240" s="44">
        <v>0</v>
      </c>
      <c r="AV240" s="44">
        <v>0</v>
      </c>
      <c r="AW240" s="44">
        <v>0</v>
      </c>
    </row>
    <row r="241" spans="2:49" ht="15">
      <c r="B241" s="165" t="s">
        <v>17</v>
      </c>
      <c r="C241" s="165">
        <v>1367521000</v>
      </c>
      <c r="D241" s="165">
        <v>1031152922</v>
      </c>
      <c r="E241" s="165">
        <v>911655000</v>
      </c>
      <c r="O241" s="43" t="s">
        <v>17</v>
      </c>
      <c r="P241" s="164">
        <f t="shared" si="16"/>
        <v>1367521000</v>
      </c>
      <c r="Q241" s="164">
        <f t="shared" si="18"/>
        <v>1031152922</v>
      </c>
      <c r="R241" s="164">
        <f t="shared" si="17"/>
        <v>911655000</v>
      </c>
      <c r="U241" s="43" t="s">
        <v>17</v>
      </c>
      <c r="V241" s="44">
        <v>65963000</v>
      </c>
      <c r="W241" s="111" t="s">
        <v>5</v>
      </c>
      <c r="X241" s="44">
        <v>0</v>
      </c>
      <c r="Y241" s="44">
        <v>0</v>
      </c>
      <c r="Z241" s="111" t="s">
        <v>5</v>
      </c>
      <c r="AA241" s="44">
        <v>111124000</v>
      </c>
      <c r="AB241" s="44">
        <v>0</v>
      </c>
      <c r="AC241" s="111" t="s">
        <v>5</v>
      </c>
      <c r="AD241" s="44">
        <v>179049000</v>
      </c>
      <c r="AE241" s="111" t="s">
        <v>5</v>
      </c>
      <c r="AF241" s="44">
        <v>139817000</v>
      </c>
      <c r="AG241" s="44">
        <v>184849000</v>
      </c>
      <c r="AH241" s="44">
        <v>0</v>
      </c>
      <c r="AI241" s="44">
        <v>0</v>
      </c>
      <c r="AJ241" s="111" t="s">
        <v>5</v>
      </c>
      <c r="AK241" s="44">
        <v>353540000</v>
      </c>
      <c r="AL241" s="111" t="s">
        <v>5</v>
      </c>
      <c r="AM241" s="44">
        <v>318482000</v>
      </c>
      <c r="AN241" s="111" t="s">
        <v>5</v>
      </c>
      <c r="AO241" s="44">
        <v>14697000</v>
      </c>
      <c r="AP241" s="111" t="s">
        <v>5</v>
      </c>
      <c r="AQ241" s="111" t="s">
        <v>5</v>
      </c>
      <c r="AR241" s="44">
        <v>188885000</v>
      </c>
      <c r="AS241" s="44">
        <v>0</v>
      </c>
      <c r="AT241" s="44">
        <v>638138000</v>
      </c>
      <c r="AU241" s="111" t="s">
        <v>5</v>
      </c>
      <c r="AV241" s="44">
        <v>832312000</v>
      </c>
      <c r="AW241" s="44">
        <v>79343000</v>
      </c>
    </row>
    <row r="242" spans="2:49" ht="15">
      <c r="B242" s="165" t="s">
        <v>18</v>
      </c>
      <c r="C242" s="165">
        <v>302418097</v>
      </c>
      <c r="D242" s="165">
        <v>231204083</v>
      </c>
      <c r="E242" s="165">
        <v>463525355</v>
      </c>
      <c r="O242" s="43" t="s">
        <v>18</v>
      </c>
      <c r="P242" s="164">
        <f t="shared" si="16"/>
        <v>302418097</v>
      </c>
      <c r="Q242" s="164">
        <f t="shared" si="18"/>
        <v>231204083</v>
      </c>
      <c r="R242" s="164">
        <f t="shared" si="17"/>
        <v>463525355</v>
      </c>
      <c r="U242" s="43" t="s">
        <v>18</v>
      </c>
      <c r="V242" s="44">
        <v>0</v>
      </c>
      <c r="W242" s="111" t="s">
        <v>5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157518749</v>
      </c>
      <c r="AF242" s="111" t="s">
        <v>5</v>
      </c>
      <c r="AG242" s="44">
        <v>0</v>
      </c>
      <c r="AH242" s="44">
        <v>0</v>
      </c>
      <c r="AI242" s="44">
        <v>0</v>
      </c>
      <c r="AJ242" s="111" t="s">
        <v>5</v>
      </c>
      <c r="AK242" s="111" t="s">
        <v>5</v>
      </c>
      <c r="AL242" s="111" t="s">
        <v>5</v>
      </c>
      <c r="AM242" s="44">
        <v>9456678</v>
      </c>
      <c r="AN242" s="44">
        <v>0</v>
      </c>
      <c r="AO242" s="44">
        <v>4846673</v>
      </c>
      <c r="AP242" s="44">
        <v>122567524</v>
      </c>
      <c r="AQ242" s="44">
        <v>8028473</v>
      </c>
      <c r="AR242" s="44">
        <v>54794254</v>
      </c>
      <c r="AS242" s="111" t="s">
        <v>5</v>
      </c>
      <c r="AT242" s="44">
        <v>98749381</v>
      </c>
      <c r="AU242" s="44">
        <v>50586287</v>
      </c>
      <c r="AV242" s="44">
        <v>459855329</v>
      </c>
      <c r="AW242" s="44">
        <v>3670026</v>
      </c>
    </row>
    <row r="243" spans="2:49" ht="15">
      <c r="B243" s="165" t="s">
        <v>19</v>
      </c>
      <c r="C243" s="165">
        <v>108212583</v>
      </c>
      <c r="D243" s="165">
        <v>27074161</v>
      </c>
      <c r="E243" s="165">
        <v>245272211</v>
      </c>
      <c r="O243" s="43" t="s">
        <v>19</v>
      </c>
      <c r="P243" s="164">
        <f t="shared" si="16"/>
        <v>108212583</v>
      </c>
      <c r="Q243" s="164">
        <f t="shared" si="18"/>
        <v>27074161</v>
      </c>
      <c r="R243" s="164">
        <f t="shared" si="17"/>
        <v>245272211</v>
      </c>
      <c r="U243" s="43" t="s">
        <v>19</v>
      </c>
      <c r="V243" s="44">
        <v>0</v>
      </c>
      <c r="W243" s="44">
        <v>21866082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111" t="s">
        <v>5</v>
      </c>
      <c r="AE243" s="44">
        <v>43051747</v>
      </c>
      <c r="AF243" s="44">
        <v>0</v>
      </c>
      <c r="AG243" s="44">
        <v>0</v>
      </c>
      <c r="AH243" s="44">
        <v>9909022</v>
      </c>
      <c r="AI243" s="44">
        <v>2319740</v>
      </c>
      <c r="AJ243" s="44">
        <v>0</v>
      </c>
      <c r="AK243" s="44">
        <v>0</v>
      </c>
      <c r="AL243" s="44">
        <v>5602106</v>
      </c>
      <c r="AM243" s="44">
        <v>0</v>
      </c>
      <c r="AN243" s="44">
        <v>0</v>
      </c>
      <c r="AO243" s="111" t="s">
        <v>5</v>
      </c>
      <c r="AP243" s="44">
        <v>21686994</v>
      </c>
      <c r="AQ243" s="44">
        <v>3776892</v>
      </c>
      <c r="AR243" s="44">
        <v>8362</v>
      </c>
      <c r="AS243" s="44">
        <v>161925</v>
      </c>
      <c r="AT243" s="111" t="s">
        <v>5</v>
      </c>
      <c r="AU243" s="44">
        <v>26903874</v>
      </c>
      <c r="AV243" s="44">
        <v>243113005</v>
      </c>
      <c r="AW243" s="44">
        <v>2159206</v>
      </c>
    </row>
    <row r="244" spans="2:49" ht="15">
      <c r="B244" s="165" t="s">
        <v>20</v>
      </c>
      <c r="C244" s="165">
        <v>19065278</v>
      </c>
      <c r="D244" s="165">
        <v>0</v>
      </c>
      <c r="E244" s="165">
        <v>177522874</v>
      </c>
      <c r="O244" s="43" t="s">
        <v>20</v>
      </c>
      <c r="P244" s="164">
        <f t="shared" si="16"/>
        <v>19065278</v>
      </c>
      <c r="Q244" s="164">
        <f t="shared" si="18"/>
        <v>0</v>
      </c>
      <c r="R244" s="164">
        <f t="shared" si="17"/>
        <v>177522874</v>
      </c>
      <c r="U244" s="43" t="s">
        <v>20</v>
      </c>
      <c r="V244" s="44">
        <v>0</v>
      </c>
      <c r="W244" s="44">
        <v>0</v>
      </c>
      <c r="X244" s="44">
        <v>0</v>
      </c>
      <c r="Y244" s="44">
        <v>0</v>
      </c>
      <c r="Z244" s="111" t="s">
        <v>5</v>
      </c>
      <c r="AA244" s="111" t="s">
        <v>5</v>
      </c>
      <c r="AB244" s="44">
        <v>0</v>
      </c>
      <c r="AC244" s="44">
        <v>0</v>
      </c>
      <c r="AD244" s="111" t="s">
        <v>5</v>
      </c>
      <c r="AE244" s="111" t="s">
        <v>5</v>
      </c>
      <c r="AF244" s="44">
        <v>0</v>
      </c>
      <c r="AG244" s="111" t="s">
        <v>5</v>
      </c>
      <c r="AH244" s="44">
        <v>0</v>
      </c>
      <c r="AI244" s="44">
        <v>0</v>
      </c>
      <c r="AJ244" s="111" t="s">
        <v>5</v>
      </c>
      <c r="AK244" s="44">
        <v>0</v>
      </c>
      <c r="AL244" s="111" t="s">
        <v>5</v>
      </c>
      <c r="AM244" s="44">
        <v>0</v>
      </c>
      <c r="AN244" s="44">
        <v>0</v>
      </c>
      <c r="AO244" s="44">
        <v>0</v>
      </c>
      <c r="AP244" s="44">
        <v>1233333</v>
      </c>
      <c r="AQ244" s="44">
        <v>17831945</v>
      </c>
      <c r="AR244" s="44">
        <v>0</v>
      </c>
      <c r="AS244" s="44">
        <v>0</v>
      </c>
      <c r="AT244" s="111" t="s">
        <v>5</v>
      </c>
      <c r="AU244" s="111" t="s">
        <v>5</v>
      </c>
      <c r="AV244" s="44">
        <v>177522874</v>
      </c>
      <c r="AW244" s="111" t="s">
        <v>5</v>
      </c>
    </row>
    <row r="245" spans="2:49" ht="15">
      <c r="B245" s="165" t="s">
        <v>21</v>
      </c>
      <c r="C245" s="165">
        <v>0</v>
      </c>
      <c r="D245" s="165">
        <v>347144523</v>
      </c>
      <c r="E245" s="165">
        <v>0</v>
      </c>
      <c r="O245" s="43" t="s">
        <v>21</v>
      </c>
      <c r="P245" s="164">
        <f t="shared" si="16"/>
        <v>0</v>
      </c>
      <c r="Q245" s="164">
        <f t="shared" si="18"/>
        <v>347144523</v>
      </c>
      <c r="R245" s="164">
        <f t="shared" si="17"/>
        <v>0</v>
      </c>
      <c r="U245" s="43" t="s">
        <v>21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111" t="s">
        <v>5</v>
      </c>
      <c r="AS245" s="44">
        <v>0</v>
      </c>
      <c r="AT245" s="111" t="s">
        <v>5</v>
      </c>
      <c r="AU245" s="111" t="s">
        <v>5</v>
      </c>
      <c r="AV245" s="111" t="s">
        <v>5</v>
      </c>
      <c r="AW245" s="44">
        <v>0</v>
      </c>
    </row>
    <row r="246" spans="2:49" ht="15">
      <c r="B246" s="165" t="s">
        <v>22</v>
      </c>
      <c r="C246" s="165">
        <v>1510930488</v>
      </c>
      <c r="D246" s="165">
        <v>482574675</v>
      </c>
      <c r="E246" s="165">
        <v>75007591</v>
      </c>
      <c r="O246" s="43" t="s">
        <v>22</v>
      </c>
      <c r="P246" s="164">
        <f t="shared" si="16"/>
        <v>1510930488</v>
      </c>
      <c r="Q246" s="164">
        <f t="shared" si="18"/>
        <v>482574675</v>
      </c>
      <c r="R246" s="164">
        <f t="shared" si="17"/>
        <v>75007591</v>
      </c>
      <c r="U246" s="43" t="s">
        <v>22</v>
      </c>
      <c r="V246" s="44">
        <v>597599132</v>
      </c>
      <c r="W246" s="44">
        <v>551182029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5034000</v>
      </c>
      <c r="AL246" s="44">
        <v>29121374</v>
      </c>
      <c r="AM246" s="44">
        <v>0</v>
      </c>
      <c r="AN246" s="44">
        <v>192900000</v>
      </c>
      <c r="AO246" s="44">
        <v>8810972</v>
      </c>
      <c r="AP246" s="44">
        <v>892</v>
      </c>
      <c r="AQ246" s="44">
        <v>126282089</v>
      </c>
      <c r="AR246" s="44">
        <v>100126725</v>
      </c>
      <c r="AS246" s="44">
        <v>0</v>
      </c>
      <c r="AT246" s="44">
        <v>116578460</v>
      </c>
      <c r="AU246" s="44">
        <v>130439338</v>
      </c>
      <c r="AV246" s="44">
        <v>64735161</v>
      </c>
      <c r="AW246" s="44">
        <v>10272430</v>
      </c>
    </row>
    <row r="247" spans="2:49" ht="15">
      <c r="B247" s="165" t="s">
        <v>23</v>
      </c>
      <c r="C247" s="165">
        <v>3055163</v>
      </c>
      <c r="D247" s="165">
        <v>1320380170</v>
      </c>
      <c r="E247" s="165">
        <v>1003411</v>
      </c>
      <c r="O247" s="43" t="s">
        <v>23</v>
      </c>
      <c r="P247" s="164">
        <f t="shared" si="16"/>
        <v>3055163</v>
      </c>
      <c r="Q247" s="164">
        <f t="shared" si="18"/>
        <v>1320380170</v>
      </c>
      <c r="R247" s="164">
        <f t="shared" si="17"/>
        <v>1003411</v>
      </c>
      <c r="U247" s="43" t="s">
        <v>23</v>
      </c>
      <c r="V247" s="44">
        <v>0</v>
      </c>
      <c r="W247" s="111" t="s">
        <v>5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111" t="s">
        <v>5</v>
      </c>
      <c r="AM247" s="111" t="s">
        <v>5</v>
      </c>
      <c r="AN247" s="44">
        <v>0</v>
      </c>
      <c r="AO247" s="44">
        <v>3055163</v>
      </c>
      <c r="AP247" s="111" t="s">
        <v>5</v>
      </c>
      <c r="AQ247" s="44">
        <v>0</v>
      </c>
      <c r="AR247" s="111" t="s">
        <v>5</v>
      </c>
      <c r="AS247" s="44">
        <v>0</v>
      </c>
      <c r="AT247" s="44">
        <v>101581766</v>
      </c>
      <c r="AU247" s="44">
        <v>33848386</v>
      </c>
      <c r="AV247" s="111" t="s">
        <v>5</v>
      </c>
      <c r="AW247" s="44">
        <v>1003411</v>
      </c>
    </row>
    <row r="248" spans="2:49" ht="15">
      <c r="B248" s="165" t="s">
        <v>24</v>
      </c>
      <c r="C248" s="165">
        <v>256733813</v>
      </c>
      <c r="D248" s="165">
        <v>1184950018</v>
      </c>
      <c r="E248" s="165">
        <v>450596524</v>
      </c>
      <c r="O248" s="43" t="s">
        <v>24</v>
      </c>
      <c r="P248" s="164">
        <f t="shared" si="16"/>
        <v>256733813</v>
      </c>
      <c r="Q248" s="164">
        <f t="shared" si="18"/>
        <v>1184950018</v>
      </c>
      <c r="R248" s="164">
        <f t="shared" si="17"/>
        <v>450596524</v>
      </c>
      <c r="U248" s="43" t="s">
        <v>24</v>
      </c>
      <c r="V248" s="111" t="s">
        <v>5</v>
      </c>
      <c r="W248" s="111" t="s">
        <v>5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2882152</v>
      </c>
      <c r="AD248" s="44">
        <v>0</v>
      </c>
      <c r="AE248" s="44">
        <v>0</v>
      </c>
      <c r="AF248" s="44">
        <v>0</v>
      </c>
      <c r="AG248" s="44">
        <v>0</v>
      </c>
      <c r="AH248" s="44">
        <v>10544030</v>
      </c>
      <c r="AI248" s="111" t="s">
        <v>5</v>
      </c>
      <c r="AJ248" s="44">
        <v>4364043</v>
      </c>
      <c r="AK248" s="44">
        <v>0</v>
      </c>
      <c r="AL248" s="44">
        <v>25433265</v>
      </c>
      <c r="AM248" s="111" t="s">
        <v>5</v>
      </c>
      <c r="AN248" s="111" t="s">
        <v>5</v>
      </c>
      <c r="AO248" s="44">
        <v>160134626</v>
      </c>
      <c r="AP248" s="44">
        <v>25987090</v>
      </c>
      <c r="AQ248" s="44">
        <v>27388607</v>
      </c>
      <c r="AR248" s="44">
        <v>467398403</v>
      </c>
      <c r="AS248" s="44">
        <v>39106847</v>
      </c>
      <c r="AT248" s="44">
        <v>646458532</v>
      </c>
      <c r="AU248" s="44">
        <v>31986236</v>
      </c>
      <c r="AV248" s="44">
        <v>349969860</v>
      </c>
      <c r="AW248" s="44">
        <v>100626664</v>
      </c>
    </row>
    <row r="249" spans="2:49" ht="15">
      <c r="B249" s="165" t="s">
        <v>25</v>
      </c>
      <c r="C249" s="165">
        <v>0</v>
      </c>
      <c r="D249" s="165">
        <v>187562898</v>
      </c>
      <c r="E249" s="165">
        <v>18694556</v>
      </c>
      <c r="O249" s="43" t="s">
        <v>25</v>
      </c>
      <c r="P249" s="164">
        <f t="shared" si="16"/>
        <v>0</v>
      </c>
      <c r="Q249" s="164">
        <f t="shared" si="18"/>
        <v>187562898</v>
      </c>
      <c r="R249" s="164">
        <f t="shared" si="17"/>
        <v>18694556</v>
      </c>
      <c r="U249" s="43" t="s">
        <v>25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111" t="s">
        <v>5</v>
      </c>
      <c r="AI249" s="111" t="s">
        <v>5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111" t="s">
        <v>5</v>
      </c>
      <c r="AQ249" s="44">
        <v>0</v>
      </c>
      <c r="AR249" s="44">
        <v>0</v>
      </c>
      <c r="AS249" s="44">
        <v>0</v>
      </c>
      <c r="AT249" s="44">
        <v>0</v>
      </c>
      <c r="AU249" s="111" t="s">
        <v>5</v>
      </c>
      <c r="AV249" s="44">
        <v>18694556</v>
      </c>
      <c r="AW249" s="44">
        <v>0</v>
      </c>
    </row>
    <row r="250" spans="2:49" ht="15">
      <c r="B250" s="165" t="s">
        <v>26</v>
      </c>
      <c r="C250" s="165">
        <v>2568212118</v>
      </c>
      <c r="D250" s="165">
        <v>196751064</v>
      </c>
      <c r="E250" s="165">
        <v>76593018</v>
      </c>
      <c r="O250" s="43" t="s">
        <v>26</v>
      </c>
      <c r="P250" s="164">
        <f t="shared" si="16"/>
        <v>2568212118</v>
      </c>
      <c r="Q250" s="164">
        <f t="shared" si="18"/>
        <v>196751064</v>
      </c>
      <c r="R250" s="164">
        <f t="shared" si="17"/>
        <v>76593018</v>
      </c>
      <c r="U250" s="43" t="s">
        <v>26</v>
      </c>
      <c r="V250" s="44">
        <v>78753602</v>
      </c>
      <c r="W250" s="111" t="s">
        <v>5</v>
      </c>
      <c r="X250" s="111" t="s">
        <v>5</v>
      </c>
      <c r="Y250" s="111" t="s">
        <v>5</v>
      </c>
      <c r="Z250" s="111" t="s">
        <v>5</v>
      </c>
      <c r="AA250" s="111" t="s">
        <v>5</v>
      </c>
      <c r="AB250" s="44">
        <v>0</v>
      </c>
      <c r="AC250" s="44">
        <v>1681010494</v>
      </c>
      <c r="AD250" s="44">
        <v>0</v>
      </c>
      <c r="AE250" s="44">
        <v>0</v>
      </c>
      <c r="AF250" s="44">
        <v>0</v>
      </c>
      <c r="AG250" s="44">
        <v>0</v>
      </c>
      <c r="AH250" s="44">
        <v>23863833</v>
      </c>
      <c r="AI250" s="111" t="s">
        <v>5</v>
      </c>
      <c r="AJ250" s="111" t="s">
        <v>5</v>
      </c>
      <c r="AK250" s="44">
        <v>0</v>
      </c>
      <c r="AL250" s="44">
        <v>157229714</v>
      </c>
      <c r="AM250" s="44">
        <v>571100721</v>
      </c>
      <c r="AN250" s="111" t="s">
        <v>5</v>
      </c>
      <c r="AO250" s="44">
        <v>49589844</v>
      </c>
      <c r="AP250" s="44">
        <v>6663910</v>
      </c>
      <c r="AQ250" s="111" t="s">
        <v>5</v>
      </c>
      <c r="AR250" s="44">
        <v>0</v>
      </c>
      <c r="AS250" s="111" t="s">
        <v>5</v>
      </c>
      <c r="AT250" s="44">
        <v>159289736</v>
      </c>
      <c r="AU250" s="44">
        <v>28273162</v>
      </c>
      <c r="AV250" s="44">
        <v>74810244</v>
      </c>
      <c r="AW250" s="44">
        <v>1782774</v>
      </c>
    </row>
    <row r="251" spans="2:49" ht="15">
      <c r="B251" s="165" t="s">
        <v>208</v>
      </c>
      <c r="C251" s="165">
        <v>56380590</v>
      </c>
      <c r="D251" s="165">
        <v>9188166</v>
      </c>
      <c r="E251" s="165">
        <v>184683677</v>
      </c>
      <c r="O251" s="43" t="s">
        <v>208</v>
      </c>
      <c r="P251" s="164">
        <f t="shared" si="16"/>
        <v>56380590</v>
      </c>
      <c r="Q251" s="164">
        <f>SUM(AR251:AU251)</f>
        <v>9188166</v>
      </c>
      <c r="R251" s="164">
        <f t="shared" si="17"/>
        <v>184683677</v>
      </c>
      <c r="U251" s="43" t="s">
        <v>208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56380590</v>
      </c>
      <c r="AP251" s="44">
        <v>0</v>
      </c>
      <c r="AQ251" s="111" t="s">
        <v>5</v>
      </c>
      <c r="AR251" s="44">
        <v>7985287</v>
      </c>
      <c r="AS251" s="44">
        <v>0</v>
      </c>
      <c r="AT251" s="44">
        <v>498436</v>
      </c>
      <c r="AU251" s="44">
        <v>704443</v>
      </c>
      <c r="AV251" s="44">
        <v>184666995</v>
      </c>
      <c r="AW251" s="44">
        <v>16682</v>
      </c>
    </row>
    <row r="252" spans="2:49" ht="15">
      <c r="B252" s="165" t="s">
        <v>13</v>
      </c>
      <c r="C252" s="165">
        <v>0</v>
      </c>
      <c r="D252" s="165">
        <v>82277701</v>
      </c>
      <c r="E252" s="165">
        <v>0</v>
      </c>
      <c r="O252" s="43" t="s">
        <v>13</v>
      </c>
      <c r="P252" s="164">
        <f t="shared" si="16"/>
        <v>0</v>
      </c>
      <c r="Q252" s="164">
        <f>SUM(AR252:AU253)</f>
        <v>82277701</v>
      </c>
      <c r="R252" s="164">
        <f t="shared" si="17"/>
        <v>0</v>
      </c>
      <c r="U252" s="43" t="s">
        <v>13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  <c r="AU252" s="44">
        <v>0</v>
      </c>
      <c r="AV252" s="44">
        <v>0</v>
      </c>
      <c r="AW252" s="44">
        <v>0</v>
      </c>
    </row>
    <row r="253" spans="2:49" ht="15">
      <c r="B253" s="165" t="s">
        <v>38</v>
      </c>
      <c r="C253" s="165">
        <v>618066913</v>
      </c>
      <c r="D253" s="165">
        <v>82277701</v>
      </c>
      <c r="E253" s="165">
        <v>623720377</v>
      </c>
      <c r="O253" s="43" t="s">
        <v>38</v>
      </c>
      <c r="P253" s="164">
        <f t="shared" si="16"/>
        <v>618066913</v>
      </c>
      <c r="Q253" s="164">
        <f>SUM(AR253:AU253)</f>
        <v>82277701</v>
      </c>
      <c r="R253" s="164">
        <f t="shared" si="17"/>
        <v>623720377</v>
      </c>
      <c r="U253" s="43" t="s">
        <v>38</v>
      </c>
      <c r="V253" s="111" t="s">
        <v>5</v>
      </c>
      <c r="W253" s="111" t="s">
        <v>5</v>
      </c>
      <c r="X253" s="111" t="s">
        <v>5</v>
      </c>
      <c r="Y253" s="44">
        <v>521442932</v>
      </c>
      <c r="Z253" s="111" t="s">
        <v>5</v>
      </c>
      <c r="AA253" s="44">
        <v>0</v>
      </c>
      <c r="AB253" s="44">
        <v>0</v>
      </c>
      <c r="AC253" s="111" t="s">
        <v>5</v>
      </c>
      <c r="AD253" s="44">
        <v>0</v>
      </c>
      <c r="AE253" s="111" t="s">
        <v>5</v>
      </c>
      <c r="AF253" s="44">
        <v>0</v>
      </c>
      <c r="AG253" s="44">
        <v>0</v>
      </c>
      <c r="AH253" s="44">
        <v>0</v>
      </c>
      <c r="AI253" s="44">
        <v>0</v>
      </c>
      <c r="AJ253" s="44">
        <v>86662999</v>
      </c>
      <c r="AK253" s="44">
        <v>0</v>
      </c>
      <c r="AL253" s="111" t="s">
        <v>5</v>
      </c>
      <c r="AM253" s="44">
        <v>0</v>
      </c>
      <c r="AN253" s="44">
        <v>0</v>
      </c>
      <c r="AO253" s="111" t="s">
        <v>5</v>
      </c>
      <c r="AP253" s="44">
        <v>9960982</v>
      </c>
      <c r="AQ253" s="111" t="s">
        <v>5</v>
      </c>
      <c r="AR253" s="44">
        <v>82277701</v>
      </c>
      <c r="AS253" s="111" t="s">
        <v>5</v>
      </c>
      <c r="AT253" s="111" t="s">
        <v>5</v>
      </c>
      <c r="AU253" s="111" t="s">
        <v>5</v>
      </c>
      <c r="AV253" s="44">
        <v>612284673</v>
      </c>
      <c r="AW253" s="44">
        <v>11435704</v>
      </c>
    </row>
    <row r="255" spans="3:13" ht="15">
      <c r="C255" s="268">
        <v>2009</v>
      </c>
      <c r="D255" s="268"/>
      <c r="E255" s="268"/>
      <c r="F255" s="168"/>
      <c r="G255" s="168"/>
      <c r="H255" s="168"/>
      <c r="I255" s="168"/>
      <c r="J255" s="168"/>
      <c r="K255" s="168"/>
      <c r="L255" s="168"/>
      <c r="M255" s="168"/>
    </row>
    <row r="256" spans="2:49" ht="15">
      <c r="B256" s="167"/>
      <c r="C256" s="167" t="s">
        <v>189</v>
      </c>
      <c r="D256" s="167" t="s">
        <v>188</v>
      </c>
      <c r="E256" s="167" t="s">
        <v>184</v>
      </c>
      <c r="F256" s="167"/>
      <c r="G256" s="167"/>
      <c r="H256" s="167"/>
      <c r="I256" s="167"/>
      <c r="J256" s="167"/>
      <c r="K256" s="167"/>
      <c r="L256" s="167"/>
      <c r="M256" s="167"/>
      <c r="P256" s="166" t="s">
        <v>189</v>
      </c>
      <c r="Q256" s="166" t="s">
        <v>188</v>
      </c>
      <c r="R256" s="166" t="s">
        <v>184</v>
      </c>
      <c r="U256" s="43" t="s">
        <v>239</v>
      </c>
      <c r="V256" s="43" t="s">
        <v>238</v>
      </c>
      <c r="W256" s="43" t="s">
        <v>237</v>
      </c>
      <c r="X256" s="43" t="s">
        <v>236</v>
      </c>
      <c r="Y256" s="43" t="s">
        <v>235</v>
      </c>
      <c r="Z256" s="43" t="s">
        <v>234</v>
      </c>
      <c r="AA256" s="43" t="s">
        <v>233</v>
      </c>
      <c r="AB256" s="43" t="s">
        <v>232</v>
      </c>
      <c r="AC256" s="43" t="s">
        <v>231</v>
      </c>
      <c r="AD256" s="43" t="s">
        <v>230</v>
      </c>
      <c r="AE256" s="43" t="s">
        <v>229</v>
      </c>
      <c r="AF256" s="43" t="s">
        <v>228</v>
      </c>
      <c r="AG256" s="43" t="s">
        <v>227</v>
      </c>
      <c r="AH256" s="43" t="s">
        <v>226</v>
      </c>
      <c r="AI256" s="43" t="s">
        <v>225</v>
      </c>
      <c r="AJ256" s="43" t="s">
        <v>224</v>
      </c>
      <c r="AK256" s="43" t="s">
        <v>223</v>
      </c>
      <c r="AL256" s="43" t="s">
        <v>222</v>
      </c>
      <c r="AM256" s="43" t="s">
        <v>221</v>
      </c>
      <c r="AN256" s="43" t="s">
        <v>220</v>
      </c>
      <c r="AO256" s="43" t="s">
        <v>219</v>
      </c>
      <c r="AP256" s="43" t="s">
        <v>218</v>
      </c>
      <c r="AQ256" s="43" t="s">
        <v>217</v>
      </c>
      <c r="AR256" s="43" t="s">
        <v>216</v>
      </c>
      <c r="AS256" s="43" t="s">
        <v>215</v>
      </c>
      <c r="AT256" s="43" t="s">
        <v>214</v>
      </c>
      <c r="AU256" s="43" t="s">
        <v>213</v>
      </c>
      <c r="AV256" s="43" t="s">
        <v>212</v>
      </c>
      <c r="AW256" s="43" t="s">
        <v>211</v>
      </c>
    </row>
    <row r="257" spans="2:49" ht="15">
      <c r="B257" s="165" t="s">
        <v>210</v>
      </c>
      <c r="C257" s="165">
        <v>14377337196</v>
      </c>
      <c r="D257" s="165">
        <v>7146510392</v>
      </c>
      <c r="E257" s="165">
        <v>6281987622</v>
      </c>
      <c r="O257" s="43" t="s">
        <v>210</v>
      </c>
      <c r="P257" s="164">
        <f aca="true" t="shared" si="19" ref="P257:P284">SUM(V257:AQ257)</f>
        <v>14377337196</v>
      </c>
      <c r="Q257" s="164">
        <f>SUM(AR257:AU283)</f>
        <v>21069149331</v>
      </c>
      <c r="R257" s="164">
        <f aca="true" t="shared" si="20" ref="R257:R284">SUM(AV257:AW257)</f>
        <v>6281987622</v>
      </c>
      <c r="U257" s="43" t="s">
        <v>210</v>
      </c>
      <c r="V257" s="44">
        <v>4026775107</v>
      </c>
      <c r="W257" s="44">
        <v>813239517</v>
      </c>
      <c r="X257" s="44">
        <v>8000000</v>
      </c>
      <c r="Y257" s="44">
        <v>8000</v>
      </c>
      <c r="Z257" s="44">
        <v>373544800</v>
      </c>
      <c r="AA257" s="44">
        <v>215636100</v>
      </c>
      <c r="AB257" s="44">
        <v>0</v>
      </c>
      <c r="AC257" s="44">
        <v>360629927</v>
      </c>
      <c r="AD257" s="44">
        <v>215268022</v>
      </c>
      <c r="AE257" s="44">
        <v>1199952885</v>
      </c>
      <c r="AF257" s="44">
        <v>597538000</v>
      </c>
      <c r="AG257" s="44">
        <v>331933575</v>
      </c>
      <c r="AH257" s="44">
        <v>176322475</v>
      </c>
      <c r="AI257" s="44">
        <v>2100000</v>
      </c>
      <c r="AJ257" s="44">
        <v>1593850697</v>
      </c>
      <c r="AK257" s="44">
        <v>294618822</v>
      </c>
      <c r="AL257" s="44">
        <v>1109392421</v>
      </c>
      <c r="AM257" s="44">
        <v>657174550</v>
      </c>
      <c r="AN257" s="44">
        <v>319038485</v>
      </c>
      <c r="AO257" s="44">
        <v>417817505</v>
      </c>
      <c r="AP257" s="44">
        <v>664496308</v>
      </c>
      <c r="AQ257" s="44">
        <v>1000000000</v>
      </c>
      <c r="AR257" s="44">
        <v>1773444831</v>
      </c>
      <c r="AS257" s="44">
        <v>294098963</v>
      </c>
      <c r="AT257" s="44">
        <v>4198458895</v>
      </c>
      <c r="AU257" s="44">
        <v>880507703</v>
      </c>
      <c r="AV257" s="44">
        <v>4830000000</v>
      </c>
      <c r="AW257" s="44">
        <v>1451987622</v>
      </c>
    </row>
    <row r="258" spans="2:49" ht="15">
      <c r="B258" s="165" t="s">
        <v>209</v>
      </c>
      <c r="C258" s="165">
        <v>14907168845</v>
      </c>
      <c r="D258" s="165">
        <v>7157487898</v>
      </c>
      <c r="E258" s="165">
        <v>6403747473</v>
      </c>
      <c r="O258" s="43" t="s">
        <v>209</v>
      </c>
      <c r="P258" s="164">
        <f t="shared" si="19"/>
        <v>14907168845</v>
      </c>
      <c r="Q258" s="164">
        <f>SUM(AR258:AU285)</f>
        <v>14055716133</v>
      </c>
      <c r="R258" s="164">
        <f t="shared" si="20"/>
        <v>6403747473</v>
      </c>
      <c r="U258" s="43" t="s">
        <v>209</v>
      </c>
      <c r="V258" s="44">
        <v>4026775107</v>
      </c>
      <c r="W258" s="44">
        <v>823917141</v>
      </c>
      <c r="X258" s="44">
        <v>97427368</v>
      </c>
      <c r="Y258" s="44">
        <v>41544175</v>
      </c>
      <c r="Z258" s="44">
        <v>501621111</v>
      </c>
      <c r="AA258" s="44">
        <v>215636100</v>
      </c>
      <c r="AB258" s="44">
        <v>0</v>
      </c>
      <c r="AC258" s="44">
        <v>370756700</v>
      </c>
      <c r="AD258" s="44">
        <v>215268022</v>
      </c>
      <c r="AE258" s="44">
        <v>1199952885</v>
      </c>
      <c r="AF258" s="44">
        <v>748418013</v>
      </c>
      <c r="AG258" s="44">
        <v>376814095</v>
      </c>
      <c r="AH258" s="44">
        <v>176963931</v>
      </c>
      <c r="AI258" s="44">
        <v>2100000</v>
      </c>
      <c r="AJ258" s="44">
        <v>1593850697</v>
      </c>
      <c r="AK258" s="44">
        <v>294618822</v>
      </c>
      <c r="AL258" s="44">
        <v>1114748060</v>
      </c>
      <c r="AM258" s="44">
        <v>657174550</v>
      </c>
      <c r="AN258" s="44">
        <v>324109365</v>
      </c>
      <c r="AO258" s="44">
        <v>424669829</v>
      </c>
      <c r="AP258" s="44">
        <v>698984371</v>
      </c>
      <c r="AQ258" s="44">
        <v>1001818503</v>
      </c>
      <c r="AR258" s="44">
        <v>1776306040</v>
      </c>
      <c r="AS258" s="44">
        <v>294191612</v>
      </c>
      <c r="AT258" s="44">
        <v>4205507416</v>
      </c>
      <c r="AU258" s="44">
        <v>881482830</v>
      </c>
      <c r="AV258" s="44">
        <v>4944233508</v>
      </c>
      <c r="AW258" s="44">
        <v>1459513965</v>
      </c>
    </row>
    <row r="259" spans="2:49" ht="15">
      <c r="B259" s="165" t="s">
        <v>2</v>
      </c>
      <c r="C259" s="165">
        <v>0</v>
      </c>
      <c r="D259" s="165">
        <v>200429</v>
      </c>
      <c r="E259" s="165">
        <v>0</v>
      </c>
      <c r="O259" s="43" t="s">
        <v>2</v>
      </c>
      <c r="P259" s="164">
        <f t="shared" si="19"/>
        <v>0</v>
      </c>
      <c r="Q259" s="164">
        <f aca="true" t="shared" si="21" ref="Q259:Q281">SUM(AR259:AU260)</f>
        <v>200429</v>
      </c>
      <c r="R259" s="164">
        <f t="shared" si="20"/>
        <v>0</v>
      </c>
      <c r="U259" s="43" t="s">
        <v>2</v>
      </c>
      <c r="V259" s="111" t="s">
        <v>5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111" t="s">
        <v>5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111" t="s">
        <v>5</v>
      </c>
      <c r="AR259" s="44">
        <v>0</v>
      </c>
      <c r="AS259" s="44">
        <v>0</v>
      </c>
      <c r="AT259" s="44">
        <v>0</v>
      </c>
      <c r="AU259" s="111" t="s">
        <v>5</v>
      </c>
      <c r="AV259" s="111" t="s">
        <v>5</v>
      </c>
      <c r="AW259" s="111" t="s">
        <v>5</v>
      </c>
    </row>
    <row r="260" spans="2:49" ht="15">
      <c r="B260" s="165" t="s">
        <v>3</v>
      </c>
      <c r="C260" s="165">
        <v>15896820</v>
      </c>
      <c r="D260" s="165">
        <v>16057107</v>
      </c>
      <c r="E260" s="165">
        <v>72613253</v>
      </c>
      <c r="O260" s="43" t="s">
        <v>3</v>
      </c>
      <c r="P260" s="164">
        <f t="shared" si="19"/>
        <v>15896820</v>
      </c>
      <c r="Q260" s="164">
        <f t="shared" si="21"/>
        <v>16057107</v>
      </c>
      <c r="R260" s="164">
        <f t="shared" si="20"/>
        <v>72613253</v>
      </c>
      <c r="U260" s="43" t="s">
        <v>3</v>
      </c>
      <c r="V260" s="44">
        <v>0</v>
      </c>
      <c r="W260" s="111" t="s">
        <v>5</v>
      </c>
      <c r="X260" s="44">
        <v>0</v>
      </c>
      <c r="Y260" s="44">
        <v>0</v>
      </c>
      <c r="Z260" s="111" t="s">
        <v>5</v>
      </c>
      <c r="AA260" s="44">
        <v>0</v>
      </c>
      <c r="AB260" s="44">
        <v>0</v>
      </c>
      <c r="AC260" s="111" t="s">
        <v>5</v>
      </c>
      <c r="AD260" s="111" t="s">
        <v>5</v>
      </c>
      <c r="AE260" s="44">
        <v>0</v>
      </c>
      <c r="AF260" s="44">
        <v>0</v>
      </c>
      <c r="AG260" s="111" t="s">
        <v>5</v>
      </c>
      <c r="AH260" s="44">
        <v>0</v>
      </c>
      <c r="AI260" s="44">
        <v>0</v>
      </c>
      <c r="AJ260" s="44">
        <v>0</v>
      </c>
      <c r="AK260" s="44">
        <v>0</v>
      </c>
      <c r="AL260" s="111" t="s">
        <v>5</v>
      </c>
      <c r="AM260" s="44">
        <v>0</v>
      </c>
      <c r="AN260" s="44">
        <v>0</v>
      </c>
      <c r="AO260" s="44">
        <v>337458</v>
      </c>
      <c r="AP260" s="44">
        <v>6061970</v>
      </c>
      <c r="AQ260" s="44">
        <v>9497392</v>
      </c>
      <c r="AR260" s="44">
        <v>0</v>
      </c>
      <c r="AS260" s="44">
        <v>0</v>
      </c>
      <c r="AT260" s="111" t="s">
        <v>5</v>
      </c>
      <c r="AU260" s="44">
        <v>200429</v>
      </c>
      <c r="AV260" s="44">
        <v>71313018</v>
      </c>
      <c r="AW260" s="44">
        <v>1300235</v>
      </c>
    </row>
    <row r="261" spans="2:49" ht="15">
      <c r="B261" s="165" t="s">
        <v>4</v>
      </c>
      <c r="C261" s="165">
        <v>0</v>
      </c>
      <c r="D261" s="165">
        <v>266619453</v>
      </c>
      <c r="E261" s="165">
        <v>0</v>
      </c>
      <c r="O261" s="43" t="s">
        <v>4</v>
      </c>
      <c r="P261" s="164">
        <f t="shared" si="19"/>
        <v>0</v>
      </c>
      <c r="Q261" s="164">
        <f t="shared" si="21"/>
        <v>266619453</v>
      </c>
      <c r="R261" s="164">
        <f t="shared" si="20"/>
        <v>0</v>
      </c>
      <c r="U261" s="43" t="s">
        <v>4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13360640</v>
      </c>
      <c r="AS261" s="44">
        <v>0</v>
      </c>
      <c r="AT261" s="44">
        <v>1680589</v>
      </c>
      <c r="AU261" s="44">
        <v>815449</v>
      </c>
      <c r="AV261" s="44">
        <v>0</v>
      </c>
      <c r="AW261" s="44">
        <v>0</v>
      </c>
    </row>
    <row r="262" spans="2:49" ht="15">
      <c r="B262" s="165" t="s">
        <v>27</v>
      </c>
      <c r="C262" s="165">
        <v>360161283</v>
      </c>
      <c r="D262" s="165">
        <v>260060067</v>
      </c>
      <c r="E262" s="165">
        <v>687881952</v>
      </c>
      <c r="O262" s="43" t="s">
        <v>27</v>
      </c>
      <c r="P262" s="164">
        <f t="shared" si="19"/>
        <v>360161283</v>
      </c>
      <c r="Q262" s="164">
        <f t="shared" si="21"/>
        <v>260060067</v>
      </c>
      <c r="R262" s="164">
        <f t="shared" si="20"/>
        <v>687881952</v>
      </c>
      <c r="U262" s="43" t="s">
        <v>27</v>
      </c>
      <c r="V262" s="111" t="s">
        <v>5</v>
      </c>
      <c r="W262" s="111" t="s">
        <v>5</v>
      </c>
      <c r="X262" s="44">
        <v>0</v>
      </c>
      <c r="Y262" s="44">
        <v>0</v>
      </c>
      <c r="Z262" s="44">
        <v>0</v>
      </c>
      <c r="AA262" s="111" t="s">
        <v>5</v>
      </c>
      <c r="AB262" s="44">
        <v>0</v>
      </c>
      <c r="AC262" s="111" t="s">
        <v>5</v>
      </c>
      <c r="AD262" s="44">
        <v>0</v>
      </c>
      <c r="AE262" s="111" t="s">
        <v>5</v>
      </c>
      <c r="AF262" s="111" t="s">
        <v>5</v>
      </c>
      <c r="AG262" s="44">
        <v>0</v>
      </c>
      <c r="AH262" s="111" t="s">
        <v>5</v>
      </c>
      <c r="AI262" s="44">
        <v>0</v>
      </c>
      <c r="AJ262" s="111" t="s">
        <v>5</v>
      </c>
      <c r="AK262" s="111" t="s">
        <v>5</v>
      </c>
      <c r="AL262" s="111" t="s">
        <v>5</v>
      </c>
      <c r="AM262" s="111" t="s">
        <v>5</v>
      </c>
      <c r="AN262" s="44">
        <v>0</v>
      </c>
      <c r="AO262" s="111" t="s">
        <v>5</v>
      </c>
      <c r="AP262" s="44">
        <v>210536207</v>
      </c>
      <c r="AQ262" s="44">
        <v>149625076</v>
      </c>
      <c r="AR262" s="111" t="s">
        <v>5</v>
      </c>
      <c r="AS262" s="111" t="s">
        <v>5</v>
      </c>
      <c r="AT262" s="44">
        <v>129345537</v>
      </c>
      <c r="AU262" s="44">
        <v>121417238</v>
      </c>
      <c r="AV262" s="44">
        <v>533177908</v>
      </c>
      <c r="AW262" s="44">
        <v>154704044</v>
      </c>
    </row>
    <row r="263" spans="2:49" ht="15">
      <c r="B263" s="165" t="s">
        <v>6</v>
      </c>
      <c r="C263" s="165">
        <v>18947886</v>
      </c>
      <c r="D263" s="165">
        <v>9297292</v>
      </c>
      <c r="E263" s="165">
        <v>56837332</v>
      </c>
      <c r="O263" s="43" t="s">
        <v>6</v>
      </c>
      <c r="P263" s="164">
        <f t="shared" si="19"/>
        <v>18947886</v>
      </c>
      <c r="Q263" s="164">
        <f t="shared" si="21"/>
        <v>9297292</v>
      </c>
      <c r="R263" s="164">
        <f t="shared" si="20"/>
        <v>56837332</v>
      </c>
      <c r="U263" s="43" t="s">
        <v>6</v>
      </c>
      <c r="V263" s="44">
        <v>0</v>
      </c>
      <c r="W263" s="111" t="s">
        <v>5</v>
      </c>
      <c r="X263" s="44">
        <v>0</v>
      </c>
      <c r="Y263" s="111" t="s">
        <v>5</v>
      </c>
      <c r="Z263" s="111" t="s">
        <v>5</v>
      </c>
      <c r="AA263" s="44">
        <v>0</v>
      </c>
      <c r="AB263" s="44">
        <v>0</v>
      </c>
      <c r="AC263" s="44">
        <v>18339192</v>
      </c>
      <c r="AD263" s="44">
        <v>0</v>
      </c>
      <c r="AE263" s="44">
        <v>524970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111" t="s">
        <v>5</v>
      </c>
      <c r="AM263" s="111" t="s">
        <v>5</v>
      </c>
      <c r="AN263" s="44">
        <v>0</v>
      </c>
      <c r="AO263" s="44">
        <v>83724</v>
      </c>
      <c r="AP263" s="111" t="s">
        <v>5</v>
      </c>
      <c r="AQ263" s="44">
        <v>0</v>
      </c>
      <c r="AR263" s="44">
        <v>4297931</v>
      </c>
      <c r="AS263" s="44">
        <v>0</v>
      </c>
      <c r="AT263" s="44">
        <v>4999361</v>
      </c>
      <c r="AU263" s="111" t="s">
        <v>5</v>
      </c>
      <c r="AV263" s="44">
        <v>56763834</v>
      </c>
      <c r="AW263" s="44">
        <v>73498</v>
      </c>
    </row>
    <row r="264" spans="2:49" ht="15">
      <c r="B264" s="165" t="s">
        <v>7</v>
      </c>
      <c r="C264" s="165">
        <v>0</v>
      </c>
      <c r="D264" s="165">
        <v>0</v>
      </c>
      <c r="E264" s="165">
        <v>14373000</v>
      </c>
      <c r="O264" s="43" t="s">
        <v>7</v>
      </c>
      <c r="P264" s="164">
        <f t="shared" si="19"/>
        <v>0</v>
      </c>
      <c r="Q264" s="164">
        <f t="shared" si="21"/>
        <v>0</v>
      </c>
      <c r="R264" s="164">
        <f t="shared" si="20"/>
        <v>14373000</v>
      </c>
      <c r="U264" s="43" t="s">
        <v>7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111" t="s">
        <v>5</v>
      </c>
      <c r="AI264" s="111" t="s">
        <v>5</v>
      </c>
      <c r="AJ264" s="44">
        <v>0</v>
      </c>
      <c r="AK264" s="44">
        <v>0</v>
      </c>
      <c r="AL264" s="44">
        <v>0</v>
      </c>
      <c r="AM264" s="111" t="s">
        <v>5</v>
      </c>
      <c r="AN264" s="44">
        <v>0</v>
      </c>
      <c r="AO264" s="44">
        <v>0</v>
      </c>
      <c r="AP264" s="44">
        <v>0</v>
      </c>
      <c r="AQ264" s="44">
        <v>0</v>
      </c>
      <c r="AR264" s="111" t="s">
        <v>5</v>
      </c>
      <c r="AS264" s="44">
        <v>0</v>
      </c>
      <c r="AT264" s="111" t="s">
        <v>5</v>
      </c>
      <c r="AU264" s="111" t="s">
        <v>5</v>
      </c>
      <c r="AV264" s="44">
        <v>7889000</v>
      </c>
      <c r="AW264" s="44">
        <v>6484000</v>
      </c>
    </row>
    <row r="265" spans="2:49" ht="15">
      <c r="B265" s="165" t="s">
        <v>8</v>
      </c>
      <c r="C265" s="165">
        <v>0</v>
      </c>
      <c r="D265" s="165">
        <v>57267439</v>
      </c>
      <c r="E265" s="165">
        <v>214985145</v>
      </c>
      <c r="O265" s="43" t="s">
        <v>8</v>
      </c>
      <c r="P265" s="164">
        <f t="shared" si="19"/>
        <v>0</v>
      </c>
      <c r="Q265" s="164">
        <f t="shared" si="21"/>
        <v>57267439</v>
      </c>
      <c r="R265" s="164">
        <f t="shared" si="20"/>
        <v>214985145</v>
      </c>
      <c r="U265" s="43" t="s">
        <v>8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111" t="s">
        <v>5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111" t="s">
        <v>5</v>
      </c>
      <c r="AK265" s="44">
        <v>0</v>
      </c>
      <c r="AL265" s="44">
        <v>0</v>
      </c>
      <c r="AM265" s="44">
        <v>0</v>
      </c>
      <c r="AN265" s="44">
        <v>0</v>
      </c>
      <c r="AO265" s="111" t="s">
        <v>5</v>
      </c>
      <c r="AP265" s="44">
        <v>0</v>
      </c>
      <c r="AQ265" s="44">
        <v>0</v>
      </c>
      <c r="AR265" s="44">
        <v>0</v>
      </c>
      <c r="AS265" s="111" t="s">
        <v>5</v>
      </c>
      <c r="AT265" s="111" t="s">
        <v>5</v>
      </c>
      <c r="AU265" s="111" t="s">
        <v>5</v>
      </c>
      <c r="AV265" s="44">
        <v>195176855</v>
      </c>
      <c r="AW265" s="44">
        <v>19808290</v>
      </c>
    </row>
    <row r="266" spans="2:49" ht="15">
      <c r="B266" s="165" t="s">
        <v>9</v>
      </c>
      <c r="C266" s="165">
        <v>965425409</v>
      </c>
      <c r="D266" s="165">
        <v>870066525</v>
      </c>
      <c r="E266" s="165">
        <v>922445477</v>
      </c>
      <c r="O266" s="43" t="s">
        <v>9</v>
      </c>
      <c r="P266" s="164">
        <f t="shared" si="19"/>
        <v>965425409</v>
      </c>
      <c r="Q266" s="164">
        <f t="shared" si="21"/>
        <v>870066525</v>
      </c>
      <c r="R266" s="164">
        <f t="shared" si="20"/>
        <v>922445477</v>
      </c>
      <c r="U266" s="43" t="s">
        <v>9</v>
      </c>
      <c r="V266" s="44">
        <v>0</v>
      </c>
      <c r="W266" s="44">
        <v>226908858</v>
      </c>
      <c r="X266" s="111" t="s">
        <v>5</v>
      </c>
      <c r="Y266" s="44">
        <v>0</v>
      </c>
      <c r="Z266" s="111" t="s">
        <v>5</v>
      </c>
      <c r="AA266" s="111" t="s">
        <v>5</v>
      </c>
      <c r="AB266" s="44">
        <v>0</v>
      </c>
      <c r="AC266" s="44">
        <v>0</v>
      </c>
      <c r="AD266" s="44">
        <v>0</v>
      </c>
      <c r="AE266" s="111" t="s">
        <v>5</v>
      </c>
      <c r="AF266" s="111" t="s">
        <v>5</v>
      </c>
      <c r="AG266" s="111" t="s">
        <v>5</v>
      </c>
      <c r="AH266" s="44">
        <v>52566156</v>
      </c>
      <c r="AI266" s="44">
        <v>0</v>
      </c>
      <c r="AJ266" s="44">
        <v>208210871</v>
      </c>
      <c r="AK266" s="111" t="s">
        <v>5</v>
      </c>
      <c r="AL266" s="44">
        <v>354666842</v>
      </c>
      <c r="AM266" s="111" t="s">
        <v>5</v>
      </c>
      <c r="AN266" s="111" t="s">
        <v>5</v>
      </c>
      <c r="AO266" s="44">
        <v>19622078</v>
      </c>
      <c r="AP266" s="44">
        <v>1199323</v>
      </c>
      <c r="AQ266" s="44">
        <v>102251281</v>
      </c>
      <c r="AR266" s="44">
        <v>2130769</v>
      </c>
      <c r="AS266" s="111" t="s">
        <v>5</v>
      </c>
      <c r="AT266" s="44">
        <v>52629949</v>
      </c>
      <c r="AU266" s="44">
        <v>2506721</v>
      </c>
      <c r="AV266" s="44">
        <v>728922907</v>
      </c>
      <c r="AW266" s="44">
        <v>193522570</v>
      </c>
    </row>
    <row r="267" spans="2:49" ht="15">
      <c r="B267" s="165" t="s">
        <v>10</v>
      </c>
      <c r="C267" s="165">
        <v>324510498</v>
      </c>
      <c r="D267" s="165">
        <v>823776592</v>
      </c>
      <c r="E267" s="165">
        <v>483913124</v>
      </c>
      <c r="O267" s="43" t="s">
        <v>10</v>
      </c>
      <c r="P267" s="164">
        <f t="shared" si="19"/>
        <v>324510498</v>
      </c>
      <c r="Q267" s="164">
        <f t="shared" si="21"/>
        <v>823776592</v>
      </c>
      <c r="R267" s="164">
        <f t="shared" si="20"/>
        <v>483913124</v>
      </c>
      <c r="U267" s="43" t="s">
        <v>10</v>
      </c>
      <c r="V267" s="111" t="s">
        <v>5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111" t="s">
        <v>5</v>
      </c>
      <c r="AI267" s="44">
        <v>0</v>
      </c>
      <c r="AJ267" s="111" t="s">
        <v>5</v>
      </c>
      <c r="AK267" s="44">
        <v>0</v>
      </c>
      <c r="AL267" s="44">
        <v>22124408</v>
      </c>
      <c r="AM267" s="111" t="s">
        <v>5</v>
      </c>
      <c r="AN267" s="44">
        <v>0</v>
      </c>
      <c r="AO267" s="44">
        <v>77832672</v>
      </c>
      <c r="AP267" s="44">
        <v>42931000</v>
      </c>
      <c r="AQ267" s="44">
        <v>181622418</v>
      </c>
      <c r="AR267" s="44">
        <v>548221204</v>
      </c>
      <c r="AS267" s="111" t="s">
        <v>5</v>
      </c>
      <c r="AT267" s="44">
        <v>200292000</v>
      </c>
      <c r="AU267" s="44">
        <v>64285882</v>
      </c>
      <c r="AV267" s="44">
        <v>235884391</v>
      </c>
      <c r="AW267" s="44">
        <v>248028733</v>
      </c>
    </row>
    <row r="268" spans="2:49" ht="15">
      <c r="B268" s="165" t="s">
        <v>11</v>
      </c>
      <c r="C268" s="165">
        <v>529831649</v>
      </c>
      <c r="D268" s="165">
        <v>3471339506</v>
      </c>
      <c r="E268" s="165">
        <v>121759851</v>
      </c>
      <c r="O268" s="43" t="s">
        <v>11</v>
      </c>
      <c r="P268" s="164">
        <f t="shared" si="19"/>
        <v>529831649</v>
      </c>
      <c r="Q268" s="164">
        <f t="shared" si="21"/>
        <v>3471339506</v>
      </c>
      <c r="R268" s="164">
        <f t="shared" si="20"/>
        <v>121759851</v>
      </c>
      <c r="U268" s="43" t="s">
        <v>11</v>
      </c>
      <c r="V268" s="44">
        <v>0</v>
      </c>
      <c r="W268" s="44">
        <v>10677624</v>
      </c>
      <c r="X268" s="44">
        <v>89427368</v>
      </c>
      <c r="Y268" s="44">
        <v>41536175</v>
      </c>
      <c r="Z268" s="44">
        <v>128076311</v>
      </c>
      <c r="AA268" s="44">
        <v>0</v>
      </c>
      <c r="AB268" s="44">
        <v>0</v>
      </c>
      <c r="AC268" s="44">
        <v>10126773</v>
      </c>
      <c r="AD268" s="44">
        <v>0</v>
      </c>
      <c r="AE268" s="44">
        <v>0</v>
      </c>
      <c r="AF268" s="44">
        <v>150880013</v>
      </c>
      <c r="AG268" s="44">
        <v>44880520</v>
      </c>
      <c r="AH268" s="44">
        <v>641456</v>
      </c>
      <c r="AI268" s="44">
        <v>0</v>
      </c>
      <c r="AJ268" s="44">
        <v>0</v>
      </c>
      <c r="AK268" s="44">
        <v>0</v>
      </c>
      <c r="AL268" s="44">
        <v>5355639</v>
      </c>
      <c r="AM268" s="44">
        <v>0</v>
      </c>
      <c r="AN268" s="44">
        <v>5070880</v>
      </c>
      <c r="AO268" s="44">
        <v>6852324</v>
      </c>
      <c r="AP268" s="44">
        <v>34488063</v>
      </c>
      <c r="AQ268" s="44">
        <v>1818503</v>
      </c>
      <c r="AR268" s="44">
        <v>2861209</v>
      </c>
      <c r="AS268" s="44">
        <v>92649</v>
      </c>
      <c r="AT268" s="44">
        <v>7048521</v>
      </c>
      <c r="AU268" s="44">
        <v>975127</v>
      </c>
      <c r="AV268" s="44">
        <v>114233508</v>
      </c>
      <c r="AW268" s="44">
        <v>7526343</v>
      </c>
    </row>
    <row r="269" spans="2:49" ht="15">
      <c r="B269" s="165" t="s">
        <v>12</v>
      </c>
      <c r="C269" s="165">
        <v>2582908000</v>
      </c>
      <c r="D269" s="165">
        <v>3460362000</v>
      </c>
      <c r="E269" s="165">
        <v>1404114000</v>
      </c>
      <c r="O269" s="43" t="s">
        <v>12</v>
      </c>
      <c r="P269" s="164">
        <f t="shared" si="19"/>
        <v>2582908000</v>
      </c>
      <c r="Q269" s="164">
        <f t="shared" si="21"/>
        <v>3460362000</v>
      </c>
      <c r="R269" s="164">
        <f t="shared" si="20"/>
        <v>1404114000</v>
      </c>
      <c r="U269" s="43" t="s">
        <v>12</v>
      </c>
      <c r="V269" s="44">
        <v>1187967000</v>
      </c>
      <c r="W269" s="44">
        <v>106842000</v>
      </c>
      <c r="X269" s="44">
        <v>0</v>
      </c>
      <c r="Y269" s="44">
        <v>0</v>
      </c>
      <c r="Z269" s="44">
        <v>97394000</v>
      </c>
      <c r="AA269" s="111" t="s">
        <v>5</v>
      </c>
      <c r="AB269" s="44">
        <v>0</v>
      </c>
      <c r="AC269" s="111" t="s">
        <v>5</v>
      </c>
      <c r="AD269" s="44">
        <v>2784000</v>
      </c>
      <c r="AE269" s="44">
        <v>0</v>
      </c>
      <c r="AF269" s="44">
        <v>174551000</v>
      </c>
      <c r="AG269" s="44">
        <v>0</v>
      </c>
      <c r="AH269" s="44">
        <v>12560000</v>
      </c>
      <c r="AI269" s="44">
        <v>0</v>
      </c>
      <c r="AJ269" s="44">
        <v>839987000</v>
      </c>
      <c r="AK269" s="44">
        <v>8524000</v>
      </c>
      <c r="AL269" s="44">
        <v>45858000</v>
      </c>
      <c r="AM269" s="44">
        <v>0</v>
      </c>
      <c r="AN269" s="44">
        <v>0</v>
      </c>
      <c r="AO269" s="44">
        <v>11383000</v>
      </c>
      <c r="AP269" s="44">
        <v>32426000</v>
      </c>
      <c r="AQ269" s="44">
        <v>62632000</v>
      </c>
      <c r="AR269" s="44">
        <v>247633000</v>
      </c>
      <c r="AS269" s="44">
        <v>165338000</v>
      </c>
      <c r="AT269" s="44">
        <v>2511500000</v>
      </c>
      <c r="AU269" s="44">
        <v>535891000</v>
      </c>
      <c r="AV269" s="44">
        <v>805915000</v>
      </c>
      <c r="AW269" s="44">
        <v>598199000</v>
      </c>
    </row>
    <row r="270" spans="2:49" ht="15">
      <c r="B270" s="165" t="s">
        <v>14</v>
      </c>
      <c r="C270" s="165">
        <v>0</v>
      </c>
      <c r="D270" s="165">
        <v>0</v>
      </c>
      <c r="E270" s="165">
        <v>54608623</v>
      </c>
      <c r="O270" s="43" t="s">
        <v>14</v>
      </c>
      <c r="P270" s="164">
        <f t="shared" si="19"/>
        <v>0</v>
      </c>
      <c r="Q270" s="164">
        <f t="shared" si="21"/>
        <v>0</v>
      </c>
      <c r="R270" s="164">
        <f t="shared" si="20"/>
        <v>54608623</v>
      </c>
      <c r="U270" s="43" t="s">
        <v>14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111" t="s">
        <v>5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111" t="s">
        <v>5</v>
      </c>
      <c r="AP270" s="111" t="s">
        <v>5</v>
      </c>
      <c r="AQ270" s="44">
        <v>0</v>
      </c>
      <c r="AR270" s="111" t="s">
        <v>5</v>
      </c>
      <c r="AS270" s="44">
        <v>0</v>
      </c>
      <c r="AT270" s="111" t="s">
        <v>5</v>
      </c>
      <c r="AU270" s="111" t="s">
        <v>5</v>
      </c>
      <c r="AV270" s="44">
        <v>54608623</v>
      </c>
      <c r="AW270" s="111" t="s">
        <v>5</v>
      </c>
    </row>
    <row r="271" spans="2:49" ht="15">
      <c r="B271" s="165" t="s">
        <v>16</v>
      </c>
      <c r="C271" s="165">
        <v>0</v>
      </c>
      <c r="D271" s="165">
        <v>790080000</v>
      </c>
      <c r="E271" s="165">
        <v>0</v>
      </c>
      <c r="O271" s="43" t="s">
        <v>16</v>
      </c>
      <c r="P271" s="164">
        <f t="shared" si="19"/>
        <v>0</v>
      </c>
      <c r="Q271" s="164">
        <f t="shared" si="21"/>
        <v>790080000</v>
      </c>
      <c r="R271" s="164">
        <f t="shared" si="20"/>
        <v>0</v>
      </c>
      <c r="U271" s="43" t="s">
        <v>16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  <c r="AU271" s="44">
        <v>0</v>
      </c>
      <c r="AV271" s="44">
        <v>0</v>
      </c>
      <c r="AW271" s="44">
        <v>0</v>
      </c>
    </row>
    <row r="272" spans="2:49" ht="15">
      <c r="B272" s="165" t="s">
        <v>17</v>
      </c>
      <c r="C272" s="165">
        <v>798181000</v>
      </c>
      <c r="D272" s="165">
        <v>896309874</v>
      </c>
      <c r="E272" s="165">
        <v>787273000</v>
      </c>
      <c r="O272" s="43" t="s">
        <v>17</v>
      </c>
      <c r="P272" s="164">
        <f t="shared" si="19"/>
        <v>798181000</v>
      </c>
      <c r="Q272" s="164">
        <f t="shared" si="21"/>
        <v>896309874</v>
      </c>
      <c r="R272" s="164">
        <f t="shared" si="20"/>
        <v>787273000</v>
      </c>
      <c r="U272" s="43" t="s">
        <v>17</v>
      </c>
      <c r="V272" s="111" t="s">
        <v>5</v>
      </c>
      <c r="W272" s="111" t="s">
        <v>5</v>
      </c>
      <c r="X272" s="44">
        <v>0</v>
      </c>
      <c r="Y272" s="44">
        <v>0</v>
      </c>
      <c r="Z272" s="111" t="s">
        <v>5</v>
      </c>
      <c r="AA272" s="111" t="s">
        <v>5</v>
      </c>
      <c r="AB272" s="44">
        <v>0</v>
      </c>
      <c r="AC272" s="44">
        <v>0</v>
      </c>
      <c r="AD272" s="44">
        <v>156239000</v>
      </c>
      <c r="AE272" s="111" t="s">
        <v>5</v>
      </c>
      <c r="AF272" s="44">
        <v>96918000</v>
      </c>
      <c r="AG272" s="44">
        <v>264667000</v>
      </c>
      <c r="AH272" s="111" t="s">
        <v>5</v>
      </c>
      <c r="AI272" s="44">
        <v>0</v>
      </c>
      <c r="AJ272" s="111" t="s">
        <v>5</v>
      </c>
      <c r="AK272" s="44">
        <v>249540000</v>
      </c>
      <c r="AL272" s="111" t="s">
        <v>5</v>
      </c>
      <c r="AM272" s="111" t="s">
        <v>5</v>
      </c>
      <c r="AN272" s="111" t="s">
        <v>5</v>
      </c>
      <c r="AO272" s="111" t="s">
        <v>5</v>
      </c>
      <c r="AP272" s="44">
        <v>30817000</v>
      </c>
      <c r="AQ272" s="111" t="s">
        <v>5</v>
      </c>
      <c r="AR272" s="44">
        <v>207645000</v>
      </c>
      <c r="AS272" s="44">
        <v>0</v>
      </c>
      <c r="AT272" s="44">
        <v>582435000</v>
      </c>
      <c r="AU272" s="111" t="s">
        <v>5</v>
      </c>
      <c r="AV272" s="44">
        <v>684737000</v>
      </c>
      <c r="AW272" s="44">
        <v>102536000</v>
      </c>
    </row>
    <row r="273" spans="2:49" ht="15">
      <c r="B273" s="165" t="s">
        <v>18</v>
      </c>
      <c r="C273" s="165">
        <v>292094255</v>
      </c>
      <c r="D273" s="165">
        <v>118185016</v>
      </c>
      <c r="E273" s="165">
        <v>254756863</v>
      </c>
      <c r="O273" s="43" t="s">
        <v>18</v>
      </c>
      <c r="P273" s="164">
        <f t="shared" si="19"/>
        <v>292094255</v>
      </c>
      <c r="Q273" s="164">
        <f t="shared" si="21"/>
        <v>118185016</v>
      </c>
      <c r="R273" s="164">
        <f t="shared" si="20"/>
        <v>254756863</v>
      </c>
      <c r="U273" s="43" t="s">
        <v>18</v>
      </c>
      <c r="V273" s="111" t="s">
        <v>5</v>
      </c>
      <c r="W273" s="111" t="s">
        <v>5</v>
      </c>
      <c r="X273" s="44">
        <v>0</v>
      </c>
      <c r="Y273" s="44">
        <v>0</v>
      </c>
      <c r="Z273" s="111" t="s">
        <v>5</v>
      </c>
      <c r="AA273" s="111" t="s">
        <v>5</v>
      </c>
      <c r="AB273" s="44">
        <v>0</v>
      </c>
      <c r="AC273" s="111" t="s">
        <v>5</v>
      </c>
      <c r="AD273" s="44">
        <v>0</v>
      </c>
      <c r="AE273" s="111" t="s">
        <v>5</v>
      </c>
      <c r="AF273" s="111" t="s">
        <v>5</v>
      </c>
      <c r="AG273" s="44">
        <v>0</v>
      </c>
      <c r="AH273" s="111" t="s">
        <v>5</v>
      </c>
      <c r="AI273" s="44">
        <v>0</v>
      </c>
      <c r="AJ273" s="111" t="s">
        <v>5</v>
      </c>
      <c r="AK273" s="111" t="s">
        <v>5</v>
      </c>
      <c r="AL273" s="44">
        <v>106178690</v>
      </c>
      <c r="AM273" s="44">
        <v>0</v>
      </c>
      <c r="AN273" s="44">
        <v>0</v>
      </c>
      <c r="AO273" s="44">
        <v>2194034</v>
      </c>
      <c r="AP273" s="44">
        <v>166015574</v>
      </c>
      <c r="AQ273" s="44">
        <v>17705957</v>
      </c>
      <c r="AR273" s="44">
        <v>42412515</v>
      </c>
      <c r="AS273" s="111" t="s">
        <v>5</v>
      </c>
      <c r="AT273" s="44">
        <v>37196853</v>
      </c>
      <c r="AU273" s="44">
        <v>26620506</v>
      </c>
      <c r="AV273" s="44">
        <v>254756863</v>
      </c>
      <c r="AW273" s="111" t="s">
        <v>5</v>
      </c>
    </row>
    <row r="274" spans="2:49" ht="15">
      <c r="B274" s="165" t="s">
        <v>19</v>
      </c>
      <c r="C274" s="165">
        <v>75240644</v>
      </c>
      <c r="D274" s="165">
        <v>13156967</v>
      </c>
      <c r="E274" s="165">
        <v>203359479</v>
      </c>
      <c r="O274" s="43" t="s">
        <v>19</v>
      </c>
      <c r="P274" s="164">
        <f t="shared" si="19"/>
        <v>75240644</v>
      </c>
      <c r="Q274" s="164">
        <f t="shared" si="21"/>
        <v>13156967</v>
      </c>
      <c r="R274" s="164">
        <f t="shared" si="20"/>
        <v>203359479</v>
      </c>
      <c r="U274" s="43" t="s">
        <v>19</v>
      </c>
      <c r="V274" s="44">
        <v>0</v>
      </c>
      <c r="W274" s="111" t="s">
        <v>5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111" t="s">
        <v>5</v>
      </c>
      <c r="AE274" s="44">
        <v>44029178</v>
      </c>
      <c r="AF274" s="44">
        <v>0</v>
      </c>
      <c r="AG274" s="44">
        <v>0</v>
      </c>
      <c r="AH274" s="44">
        <v>5863853</v>
      </c>
      <c r="AI274" s="44">
        <v>905930</v>
      </c>
      <c r="AJ274" s="44">
        <v>0</v>
      </c>
      <c r="AK274" s="44">
        <v>0</v>
      </c>
      <c r="AL274" s="44">
        <v>2247395</v>
      </c>
      <c r="AM274" s="44">
        <v>0</v>
      </c>
      <c r="AN274" s="44">
        <v>0</v>
      </c>
      <c r="AO274" s="111" t="s">
        <v>5</v>
      </c>
      <c r="AP274" s="44">
        <v>19026912</v>
      </c>
      <c r="AQ274" s="44">
        <v>3167376</v>
      </c>
      <c r="AR274" s="44">
        <v>49463</v>
      </c>
      <c r="AS274" s="44">
        <v>0</v>
      </c>
      <c r="AT274" s="111" t="s">
        <v>5</v>
      </c>
      <c r="AU274" s="44">
        <v>11905679</v>
      </c>
      <c r="AV274" s="44">
        <v>201915874</v>
      </c>
      <c r="AW274" s="44">
        <v>1443605</v>
      </c>
    </row>
    <row r="275" spans="2:49" ht="15">
      <c r="B275" s="165" t="s">
        <v>20</v>
      </c>
      <c r="C275" s="165">
        <v>69488894</v>
      </c>
      <c r="D275" s="165">
        <v>1201825</v>
      </c>
      <c r="E275" s="165">
        <v>127869079</v>
      </c>
      <c r="O275" s="43" t="s">
        <v>20</v>
      </c>
      <c r="P275" s="164">
        <f t="shared" si="19"/>
        <v>69488894</v>
      </c>
      <c r="Q275" s="164">
        <f t="shared" si="21"/>
        <v>1201825</v>
      </c>
      <c r="R275" s="164">
        <f t="shared" si="20"/>
        <v>127869079</v>
      </c>
      <c r="U275" s="43" t="s">
        <v>20</v>
      </c>
      <c r="V275" s="44">
        <v>0</v>
      </c>
      <c r="W275" s="44">
        <v>0</v>
      </c>
      <c r="X275" s="44">
        <v>0</v>
      </c>
      <c r="Y275" s="44">
        <v>0</v>
      </c>
      <c r="Z275" s="111" t="s">
        <v>5</v>
      </c>
      <c r="AA275" s="111" t="s">
        <v>5</v>
      </c>
      <c r="AB275" s="44">
        <v>0</v>
      </c>
      <c r="AC275" s="111" t="s">
        <v>5</v>
      </c>
      <c r="AD275" s="111" t="s">
        <v>5</v>
      </c>
      <c r="AE275" s="111" t="s">
        <v>5</v>
      </c>
      <c r="AF275" s="44">
        <v>0</v>
      </c>
      <c r="AG275" s="44">
        <v>44797444</v>
      </c>
      <c r="AH275" s="44">
        <v>0</v>
      </c>
      <c r="AI275" s="44">
        <v>0</v>
      </c>
      <c r="AJ275" s="111" t="s">
        <v>5</v>
      </c>
      <c r="AK275" s="44">
        <v>0</v>
      </c>
      <c r="AL275" s="111" t="s">
        <v>5</v>
      </c>
      <c r="AM275" s="111" t="s">
        <v>5</v>
      </c>
      <c r="AN275" s="44">
        <v>0</v>
      </c>
      <c r="AO275" s="44">
        <v>0</v>
      </c>
      <c r="AP275" s="44">
        <v>2565542</v>
      </c>
      <c r="AQ275" s="44">
        <v>22125908</v>
      </c>
      <c r="AR275" s="44">
        <v>0</v>
      </c>
      <c r="AS275" s="111" t="s">
        <v>5</v>
      </c>
      <c r="AT275" s="111" t="s">
        <v>5</v>
      </c>
      <c r="AU275" s="44">
        <v>1201825</v>
      </c>
      <c r="AV275" s="44">
        <v>127502378</v>
      </c>
      <c r="AW275" s="44">
        <v>366701</v>
      </c>
    </row>
    <row r="276" spans="2:49" ht="15">
      <c r="B276" s="165" t="s">
        <v>21</v>
      </c>
      <c r="C276" s="165">
        <v>0</v>
      </c>
      <c r="D276" s="165">
        <v>166749471</v>
      </c>
      <c r="E276" s="165">
        <v>0</v>
      </c>
      <c r="O276" s="43" t="s">
        <v>21</v>
      </c>
      <c r="P276" s="164">
        <f t="shared" si="19"/>
        <v>0</v>
      </c>
      <c r="Q276" s="164">
        <f t="shared" si="21"/>
        <v>166749471</v>
      </c>
      <c r="R276" s="164">
        <f t="shared" si="20"/>
        <v>0</v>
      </c>
      <c r="U276" s="43" t="s">
        <v>21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111" t="s">
        <v>5</v>
      </c>
      <c r="AQ276" s="44">
        <v>0</v>
      </c>
      <c r="AR276" s="111" t="s">
        <v>5</v>
      </c>
      <c r="AS276" s="44">
        <v>0</v>
      </c>
      <c r="AT276" s="111" t="s">
        <v>5</v>
      </c>
      <c r="AU276" s="111" t="s">
        <v>5</v>
      </c>
      <c r="AV276" s="111" t="s">
        <v>5</v>
      </c>
      <c r="AW276" s="44">
        <v>0</v>
      </c>
    </row>
    <row r="277" spans="2:49" ht="15">
      <c r="B277" s="165" t="s">
        <v>22</v>
      </c>
      <c r="C277" s="165">
        <v>1502852160</v>
      </c>
      <c r="D277" s="165">
        <v>236568759</v>
      </c>
      <c r="E277" s="165">
        <v>63678973</v>
      </c>
      <c r="O277" s="43" t="s">
        <v>22</v>
      </c>
      <c r="P277" s="164">
        <f t="shared" si="19"/>
        <v>1502852160</v>
      </c>
      <c r="Q277" s="164">
        <f t="shared" si="21"/>
        <v>236568759</v>
      </c>
      <c r="R277" s="164">
        <f t="shared" si="20"/>
        <v>63678973</v>
      </c>
      <c r="U277" s="43" t="s">
        <v>22</v>
      </c>
      <c r="V277" s="44">
        <v>1018775466</v>
      </c>
      <c r="W277" s="44">
        <v>292022943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3570000</v>
      </c>
      <c r="AL277" s="44">
        <v>33651692</v>
      </c>
      <c r="AM277" s="44">
        <v>0</v>
      </c>
      <c r="AN277" s="44">
        <v>0</v>
      </c>
      <c r="AO277" s="44">
        <v>9081250</v>
      </c>
      <c r="AP277" s="44">
        <v>14417592</v>
      </c>
      <c r="AQ277" s="44">
        <v>131333217</v>
      </c>
      <c r="AR277" s="44">
        <v>71592977</v>
      </c>
      <c r="AS277" s="44">
        <v>0</v>
      </c>
      <c r="AT277" s="44">
        <v>45984740</v>
      </c>
      <c r="AU277" s="44">
        <v>49171754</v>
      </c>
      <c r="AV277" s="44">
        <v>51225783</v>
      </c>
      <c r="AW277" s="44">
        <v>12453190</v>
      </c>
    </row>
    <row r="278" spans="2:49" ht="15">
      <c r="B278" s="165" t="s">
        <v>23</v>
      </c>
      <c r="C278" s="165">
        <v>1685454</v>
      </c>
      <c r="D278" s="165">
        <v>1011769363</v>
      </c>
      <c r="E278" s="165">
        <v>0</v>
      </c>
      <c r="O278" s="43" t="s">
        <v>23</v>
      </c>
      <c r="P278" s="164">
        <f t="shared" si="19"/>
        <v>1685454</v>
      </c>
      <c r="Q278" s="164">
        <f t="shared" si="21"/>
        <v>1011769363</v>
      </c>
      <c r="R278" s="164">
        <f t="shared" si="20"/>
        <v>0</v>
      </c>
      <c r="U278" s="43" t="s">
        <v>23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111" t="s">
        <v>5</v>
      </c>
      <c r="AM278" s="111" t="s">
        <v>5</v>
      </c>
      <c r="AN278" s="111" t="s">
        <v>5</v>
      </c>
      <c r="AO278" s="44">
        <v>1685454</v>
      </c>
      <c r="AP278" s="111" t="s">
        <v>5</v>
      </c>
      <c r="AQ278" s="44">
        <v>0</v>
      </c>
      <c r="AR278" s="111" t="s">
        <v>5</v>
      </c>
      <c r="AS278" s="44">
        <v>0</v>
      </c>
      <c r="AT278" s="44">
        <v>42323078</v>
      </c>
      <c r="AU278" s="44">
        <v>27496210</v>
      </c>
      <c r="AV278" s="111" t="s">
        <v>5</v>
      </c>
      <c r="AW278" s="111" t="s">
        <v>5</v>
      </c>
    </row>
    <row r="279" spans="2:49" ht="15">
      <c r="B279" s="165" t="s">
        <v>24</v>
      </c>
      <c r="C279" s="165">
        <v>366283926</v>
      </c>
      <c r="D279" s="165">
        <v>941950075</v>
      </c>
      <c r="E279" s="165">
        <v>364207466</v>
      </c>
      <c r="O279" s="43" t="s">
        <v>24</v>
      </c>
      <c r="P279" s="164">
        <f t="shared" si="19"/>
        <v>366283926</v>
      </c>
      <c r="Q279" s="164">
        <f t="shared" si="21"/>
        <v>941950075</v>
      </c>
      <c r="R279" s="164">
        <f t="shared" si="20"/>
        <v>364207466</v>
      </c>
      <c r="U279" s="43" t="s">
        <v>24</v>
      </c>
      <c r="V279" s="111" t="s">
        <v>5</v>
      </c>
      <c r="W279" s="44">
        <v>2214515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111" t="s">
        <v>5</v>
      </c>
      <c r="AI279" s="111" t="s">
        <v>5</v>
      </c>
      <c r="AJ279" s="111" t="s">
        <v>5</v>
      </c>
      <c r="AK279" s="44">
        <v>0</v>
      </c>
      <c r="AL279" s="44">
        <v>21372932</v>
      </c>
      <c r="AM279" s="44">
        <v>57100366</v>
      </c>
      <c r="AN279" s="111" t="s">
        <v>5</v>
      </c>
      <c r="AO279" s="44">
        <v>173123892</v>
      </c>
      <c r="AP279" s="44">
        <v>17581431</v>
      </c>
      <c r="AQ279" s="44">
        <v>94890790</v>
      </c>
      <c r="AR279" s="44">
        <v>317083081</v>
      </c>
      <c r="AS279" s="44">
        <v>29043482</v>
      </c>
      <c r="AT279" s="44">
        <v>570861113</v>
      </c>
      <c r="AU279" s="44">
        <v>24962399</v>
      </c>
      <c r="AV279" s="44">
        <v>267037062</v>
      </c>
      <c r="AW279" s="44">
        <v>97170404</v>
      </c>
    </row>
    <row r="280" spans="2:49" ht="15">
      <c r="B280" s="165" t="s">
        <v>25</v>
      </c>
      <c r="C280" s="165">
        <v>0</v>
      </c>
      <c r="D280" s="165">
        <v>52903137</v>
      </c>
      <c r="E280" s="165">
        <v>21548532</v>
      </c>
      <c r="O280" s="43" t="s">
        <v>25</v>
      </c>
      <c r="P280" s="164">
        <f t="shared" si="19"/>
        <v>0</v>
      </c>
      <c r="Q280" s="164">
        <f t="shared" si="21"/>
        <v>52903137</v>
      </c>
      <c r="R280" s="164">
        <f t="shared" si="20"/>
        <v>21548532</v>
      </c>
      <c r="U280" s="43" t="s">
        <v>25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111" t="s">
        <v>5</v>
      </c>
      <c r="AI280" s="111" t="s">
        <v>5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111" t="s">
        <v>5</v>
      </c>
      <c r="AQ280" s="44">
        <v>0</v>
      </c>
      <c r="AR280" s="44">
        <v>0</v>
      </c>
      <c r="AS280" s="44">
        <v>0</v>
      </c>
      <c r="AT280" s="44">
        <v>0</v>
      </c>
      <c r="AU280" s="111" t="s">
        <v>5</v>
      </c>
      <c r="AV280" s="44">
        <v>21548532</v>
      </c>
      <c r="AW280" s="44">
        <v>0</v>
      </c>
    </row>
    <row r="281" spans="2:49" ht="15">
      <c r="B281" s="165" t="s">
        <v>26</v>
      </c>
      <c r="C281" s="165">
        <v>2797881484</v>
      </c>
      <c r="D281" s="165">
        <v>59642161</v>
      </c>
      <c r="E281" s="165">
        <v>1549518206</v>
      </c>
      <c r="O281" s="43" t="s">
        <v>26</v>
      </c>
      <c r="P281" s="164">
        <f t="shared" si="19"/>
        <v>2797881484</v>
      </c>
      <c r="Q281" s="164">
        <f t="shared" si="21"/>
        <v>59642161</v>
      </c>
      <c r="R281" s="164">
        <f t="shared" si="20"/>
        <v>1549518206</v>
      </c>
      <c r="U281" s="43" t="s">
        <v>26</v>
      </c>
      <c r="V281" s="111" t="s">
        <v>5</v>
      </c>
      <c r="W281" s="111" t="s">
        <v>5</v>
      </c>
      <c r="X281" s="111" t="s">
        <v>5</v>
      </c>
      <c r="Y281" s="44">
        <v>0</v>
      </c>
      <c r="Z281" s="111" t="s">
        <v>5</v>
      </c>
      <c r="AA281" s="111" t="s">
        <v>5</v>
      </c>
      <c r="AB281" s="44">
        <v>0</v>
      </c>
      <c r="AC281" s="111" t="s">
        <v>5</v>
      </c>
      <c r="AD281" s="111" t="s">
        <v>5</v>
      </c>
      <c r="AE281" s="44">
        <v>0</v>
      </c>
      <c r="AF281" s="44">
        <v>0</v>
      </c>
      <c r="AG281" s="111" t="s">
        <v>5</v>
      </c>
      <c r="AH281" s="44">
        <v>20219758</v>
      </c>
      <c r="AI281" s="111" t="s">
        <v>5</v>
      </c>
      <c r="AJ281" s="111" t="s">
        <v>5</v>
      </c>
      <c r="AK281" s="111" t="s">
        <v>5</v>
      </c>
      <c r="AL281" s="44">
        <v>27081739</v>
      </c>
      <c r="AM281" s="44">
        <v>576344554</v>
      </c>
      <c r="AN281" s="44">
        <v>189712872</v>
      </c>
      <c r="AO281" s="44">
        <v>32191618</v>
      </c>
      <c r="AP281" s="44">
        <v>16583217</v>
      </c>
      <c r="AQ281" s="44">
        <v>1935747726</v>
      </c>
      <c r="AR281" s="44">
        <v>0</v>
      </c>
      <c r="AS281" s="111" t="s">
        <v>5</v>
      </c>
      <c r="AT281" s="44">
        <v>37382502</v>
      </c>
      <c r="AU281" s="44">
        <v>15520635</v>
      </c>
      <c r="AV281" s="44">
        <v>1544096565</v>
      </c>
      <c r="AW281" s="44">
        <v>5421641</v>
      </c>
    </row>
    <row r="282" spans="2:49" ht="15">
      <c r="B282" s="165" t="s">
        <v>208</v>
      </c>
      <c r="C282" s="165">
        <v>51495309</v>
      </c>
      <c r="D282" s="165">
        <v>6739024</v>
      </c>
      <c r="E282" s="165">
        <v>151948563</v>
      </c>
      <c r="O282" s="43" t="s">
        <v>208</v>
      </c>
      <c r="P282" s="164">
        <f t="shared" si="19"/>
        <v>51495309</v>
      </c>
      <c r="Q282" s="164">
        <f>SUM(AR282:AU282)</f>
        <v>6739024</v>
      </c>
      <c r="R282" s="164">
        <f t="shared" si="20"/>
        <v>151948563</v>
      </c>
      <c r="U282" s="43" t="s">
        <v>208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44">
        <v>41441555</v>
      </c>
      <c r="AP282" s="44">
        <v>9415750</v>
      </c>
      <c r="AQ282" s="44">
        <v>638004</v>
      </c>
      <c r="AR282" s="44">
        <v>5874566</v>
      </c>
      <c r="AS282" s="44">
        <v>0</v>
      </c>
      <c r="AT282" s="44">
        <v>0</v>
      </c>
      <c r="AU282" s="44">
        <v>864458</v>
      </c>
      <c r="AV282" s="44">
        <v>151948563</v>
      </c>
      <c r="AW282" s="44">
        <v>0</v>
      </c>
    </row>
    <row r="283" spans="2:49" ht="15">
      <c r="B283" s="165" t="s">
        <v>13</v>
      </c>
      <c r="C283" s="165">
        <v>0</v>
      </c>
      <c r="D283" s="165">
        <v>133077194</v>
      </c>
      <c r="E283" s="165">
        <v>0</v>
      </c>
      <c r="O283" s="43" t="s">
        <v>13</v>
      </c>
      <c r="P283" s="164">
        <f t="shared" si="19"/>
        <v>0</v>
      </c>
      <c r="Q283" s="164">
        <f>SUM(AR283:AU284)</f>
        <v>133077194</v>
      </c>
      <c r="R283" s="164">
        <f t="shared" si="20"/>
        <v>0</v>
      </c>
      <c r="U283" s="43" t="s">
        <v>13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  <c r="AU283" s="44">
        <v>0</v>
      </c>
      <c r="AV283" s="44">
        <v>0</v>
      </c>
      <c r="AW283" s="44">
        <v>0</v>
      </c>
    </row>
    <row r="284" spans="2:49" ht="15">
      <c r="B284" s="165" t="s">
        <v>38</v>
      </c>
      <c r="C284" s="165">
        <v>739388923</v>
      </c>
      <c r="D284" s="165">
        <v>133077194</v>
      </c>
      <c r="E284" s="165">
        <v>561420831</v>
      </c>
      <c r="O284" s="43" t="s">
        <v>38</v>
      </c>
      <c r="P284" s="164">
        <f t="shared" si="19"/>
        <v>739388923</v>
      </c>
      <c r="Q284" s="164">
        <f>SUM(AR284:AU284)</f>
        <v>133077194</v>
      </c>
      <c r="R284" s="164">
        <f t="shared" si="20"/>
        <v>561420831</v>
      </c>
      <c r="U284" s="43" t="s">
        <v>38</v>
      </c>
      <c r="V284" s="111" t="s">
        <v>5</v>
      </c>
      <c r="W284" s="111" t="s">
        <v>5</v>
      </c>
      <c r="X284" s="44">
        <v>0</v>
      </c>
      <c r="Y284" s="44">
        <v>0</v>
      </c>
      <c r="Z284" s="44">
        <v>451072668</v>
      </c>
      <c r="AA284" s="44">
        <v>52248511</v>
      </c>
      <c r="AB284" s="44">
        <v>0</v>
      </c>
      <c r="AC284" s="44">
        <v>71994967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158529548</v>
      </c>
      <c r="AK284" s="44">
        <v>0</v>
      </c>
      <c r="AL284" s="111" t="s">
        <v>5</v>
      </c>
      <c r="AM284" s="44">
        <v>0</v>
      </c>
      <c r="AN284" s="44">
        <v>0</v>
      </c>
      <c r="AO284" s="111" t="s">
        <v>5</v>
      </c>
      <c r="AP284" s="44">
        <v>5543229</v>
      </c>
      <c r="AQ284" s="111" t="s">
        <v>5</v>
      </c>
      <c r="AR284" s="44">
        <v>99532938</v>
      </c>
      <c r="AS284" s="111" t="s">
        <v>5</v>
      </c>
      <c r="AT284" s="44">
        <v>31277406</v>
      </c>
      <c r="AU284" s="44">
        <v>2266850</v>
      </c>
      <c r="AV284" s="44">
        <v>553870236</v>
      </c>
      <c r="AW284" s="44">
        <v>7550595</v>
      </c>
    </row>
    <row r="286" spans="3:13" ht="15">
      <c r="C286" s="268">
        <v>2010</v>
      </c>
      <c r="D286" s="268"/>
      <c r="E286" s="268"/>
      <c r="F286" s="168"/>
      <c r="G286" s="168"/>
      <c r="H286" s="168"/>
      <c r="I286" s="168"/>
      <c r="J286" s="168"/>
      <c r="K286" s="168"/>
      <c r="L286" s="168"/>
      <c r="M286" s="168"/>
    </row>
    <row r="287" spans="2:49" ht="15">
      <c r="B287" s="167"/>
      <c r="C287" s="167" t="s">
        <v>189</v>
      </c>
      <c r="D287" s="167" t="s">
        <v>188</v>
      </c>
      <c r="E287" s="167" t="s">
        <v>184</v>
      </c>
      <c r="F287" s="167"/>
      <c r="G287" s="167"/>
      <c r="H287" s="167"/>
      <c r="I287" s="167"/>
      <c r="J287" s="167"/>
      <c r="K287" s="167"/>
      <c r="L287" s="167"/>
      <c r="M287" s="167"/>
      <c r="P287" s="166" t="s">
        <v>189</v>
      </c>
      <c r="Q287" s="166" t="s">
        <v>188</v>
      </c>
      <c r="R287" s="166" t="s">
        <v>184</v>
      </c>
      <c r="U287" s="43" t="s">
        <v>239</v>
      </c>
      <c r="V287" s="43" t="s">
        <v>238</v>
      </c>
      <c r="W287" s="43" t="s">
        <v>237</v>
      </c>
      <c r="X287" s="43" t="s">
        <v>236</v>
      </c>
      <c r="Y287" s="43" t="s">
        <v>235</v>
      </c>
      <c r="Z287" s="43" t="s">
        <v>234</v>
      </c>
      <c r="AA287" s="43" t="s">
        <v>233</v>
      </c>
      <c r="AB287" s="43" t="s">
        <v>232</v>
      </c>
      <c r="AC287" s="43" t="s">
        <v>231</v>
      </c>
      <c r="AD287" s="43" t="s">
        <v>230</v>
      </c>
      <c r="AE287" s="43" t="s">
        <v>229</v>
      </c>
      <c r="AF287" s="43" t="s">
        <v>228</v>
      </c>
      <c r="AG287" s="43" t="s">
        <v>227</v>
      </c>
      <c r="AH287" s="43" t="s">
        <v>226</v>
      </c>
      <c r="AI287" s="43" t="s">
        <v>225</v>
      </c>
      <c r="AJ287" s="43" t="s">
        <v>224</v>
      </c>
      <c r="AK287" s="43" t="s">
        <v>223</v>
      </c>
      <c r="AL287" s="43" t="s">
        <v>222</v>
      </c>
      <c r="AM287" s="43" t="s">
        <v>221</v>
      </c>
      <c r="AN287" s="43" t="s">
        <v>220</v>
      </c>
      <c r="AO287" s="43" t="s">
        <v>219</v>
      </c>
      <c r="AP287" s="43" t="s">
        <v>218</v>
      </c>
      <c r="AQ287" s="43" t="s">
        <v>217</v>
      </c>
      <c r="AR287" s="43" t="s">
        <v>216</v>
      </c>
      <c r="AS287" s="43" t="s">
        <v>215</v>
      </c>
      <c r="AT287" s="43" t="s">
        <v>214</v>
      </c>
      <c r="AU287" s="43" t="s">
        <v>213</v>
      </c>
      <c r="AV287" s="43" t="s">
        <v>212</v>
      </c>
      <c r="AW287" s="43" t="s">
        <v>211</v>
      </c>
    </row>
    <row r="288" spans="2:49" ht="15">
      <c r="B288" s="165" t="s">
        <v>210</v>
      </c>
      <c r="C288" s="165">
        <v>14808187163</v>
      </c>
      <c r="D288" s="165">
        <v>8476763531</v>
      </c>
      <c r="E288" s="165">
        <v>5226046910</v>
      </c>
      <c r="O288" s="43" t="s">
        <v>210</v>
      </c>
      <c r="P288" s="164">
        <f aca="true" t="shared" si="22" ref="P288:P315">SUM(V288:AQ288)</f>
        <v>14808187163</v>
      </c>
      <c r="Q288" s="164">
        <f>SUM(AR288:AU314)</f>
        <v>24595323759</v>
      </c>
      <c r="R288" s="164">
        <f aca="true" t="shared" si="23" ref="R288:R315">SUM(AV288:AW288)</f>
        <v>5226046910</v>
      </c>
      <c r="U288" s="43" t="s">
        <v>210</v>
      </c>
      <c r="V288" s="44">
        <v>4824685495</v>
      </c>
      <c r="W288" s="44">
        <v>723283175</v>
      </c>
      <c r="X288" s="44">
        <v>12000000</v>
      </c>
      <c r="Y288" s="44">
        <v>6000000</v>
      </c>
      <c r="Z288" s="44">
        <v>154425099</v>
      </c>
      <c r="AA288" s="44">
        <v>206468497</v>
      </c>
      <c r="AB288" s="44">
        <v>0</v>
      </c>
      <c r="AC288" s="44">
        <v>426586703</v>
      </c>
      <c r="AD288" s="44">
        <v>491071076</v>
      </c>
      <c r="AE288" s="44">
        <v>490393968</v>
      </c>
      <c r="AF288" s="44">
        <v>436968907</v>
      </c>
      <c r="AG288" s="44">
        <v>486128440</v>
      </c>
      <c r="AH288" s="44">
        <v>116464373</v>
      </c>
      <c r="AI288" s="44">
        <v>4578199</v>
      </c>
      <c r="AJ288" s="44">
        <v>1198009178</v>
      </c>
      <c r="AK288" s="44">
        <v>593662208</v>
      </c>
      <c r="AL288" s="44">
        <v>940000000</v>
      </c>
      <c r="AM288" s="44">
        <v>1031861879</v>
      </c>
      <c r="AN288" s="44">
        <v>219263283</v>
      </c>
      <c r="AO288" s="44">
        <v>630000000</v>
      </c>
      <c r="AP288" s="44">
        <v>658313165</v>
      </c>
      <c r="AQ288" s="44">
        <v>1158023518</v>
      </c>
      <c r="AR288" s="44">
        <v>1925421122</v>
      </c>
      <c r="AS288" s="44">
        <v>236226890</v>
      </c>
      <c r="AT288" s="44">
        <v>5553023689</v>
      </c>
      <c r="AU288" s="44">
        <v>762091830</v>
      </c>
      <c r="AV288" s="44">
        <v>4000000000</v>
      </c>
      <c r="AW288" s="44">
        <v>1226046910</v>
      </c>
    </row>
    <row r="289" spans="2:49" ht="15">
      <c r="B289" s="165" t="s">
        <v>209</v>
      </c>
      <c r="C289" s="165">
        <v>15557598588</v>
      </c>
      <c r="D289" s="165">
        <v>8487588470</v>
      </c>
      <c r="E289" s="165">
        <v>5324674733</v>
      </c>
      <c r="O289" s="43" t="s">
        <v>209</v>
      </c>
      <c r="P289" s="164">
        <f t="shared" si="22"/>
        <v>15557598588</v>
      </c>
      <c r="Q289" s="164">
        <f>SUM(AR289:AU316)</f>
        <v>16168593430</v>
      </c>
      <c r="R289" s="164">
        <f t="shared" si="23"/>
        <v>5324674733</v>
      </c>
      <c r="U289" s="43" t="s">
        <v>209</v>
      </c>
      <c r="V289" s="44">
        <v>4824685495</v>
      </c>
      <c r="W289" s="44">
        <v>734004495</v>
      </c>
      <c r="X289" s="44">
        <v>103201348</v>
      </c>
      <c r="Y289" s="44">
        <v>47254668</v>
      </c>
      <c r="Z289" s="44">
        <v>266400840</v>
      </c>
      <c r="AA289" s="44">
        <v>206468497</v>
      </c>
      <c r="AB289" s="44">
        <v>0</v>
      </c>
      <c r="AC289" s="44">
        <v>500706790</v>
      </c>
      <c r="AD289" s="44">
        <v>491071076</v>
      </c>
      <c r="AE289" s="44">
        <v>490393968</v>
      </c>
      <c r="AF289" s="44">
        <v>553647628</v>
      </c>
      <c r="AG289" s="44">
        <v>512293137</v>
      </c>
      <c r="AH289" s="44">
        <v>116604775</v>
      </c>
      <c r="AI289" s="44">
        <v>4578199</v>
      </c>
      <c r="AJ289" s="44">
        <v>1198112249</v>
      </c>
      <c r="AK289" s="44">
        <v>830574850</v>
      </c>
      <c r="AL289" s="44">
        <v>941213522</v>
      </c>
      <c r="AM289" s="44">
        <v>1031861879</v>
      </c>
      <c r="AN289" s="44">
        <v>221366977</v>
      </c>
      <c r="AO289" s="44">
        <v>630000000</v>
      </c>
      <c r="AP289" s="44">
        <v>693931997</v>
      </c>
      <c r="AQ289" s="44">
        <v>1159226198</v>
      </c>
      <c r="AR289" s="44">
        <v>1929480423</v>
      </c>
      <c r="AS289" s="44">
        <v>236243359</v>
      </c>
      <c r="AT289" s="44">
        <v>5559643436</v>
      </c>
      <c r="AU289" s="44">
        <v>762221252</v>
      </c>
      <c r="AV289" s="44">
        <v>4085398622</v>
      </c>
      <c r="AW289" s="44">
        <v>1239276111</v>
      </c>
    </row>
    <row r="290" spans="2:49" ht="15">
      <c r="B290" s="165" t="s">
        <v>2</v>
      </c>
      <c r="C290" s="165">
        <v>0</v>
      </c>
      <c r="D290" s="165">
        <v>0</v>
      </c>
      <c r="E290" s="165">
        <v>0</v>
      </c>
      <c r="O290" s="43" t="s">
        <v>2</v>
      </c>
      <c r="P290" s="164">
        <f t="shared" si="22"/>
        <v>0</v>
      </c>
      <c r="Q290" s="164">
        <f aca="true" t="shared" si="24" ref="Q290:Q312">SUM(AR290:AU291)</f>
        <v>0</v>
      </c>
      <c r="R290" s="164">
        <f t="shared" si="23"/>
        <v>0</v>
      </c>
      <c r="U290" s="43" t="s">
        <v>2</v>
      </c>
      <c r="V290" s="111" t="s">
        <v>5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0</v>
      </c>
      <c r="AO290" s="44">
        <v>0</v>
      </c>
      <c r="AP290" s="44">
        <v>0</v>
      </c>
      <c r="AQ290" s="111" t="s">
        <v>5</v>
      </c>
      <c r="AR290" s="44">
        <v>0</v>
      </c>
      <c r="AS290" s="44">
        <v>0</v>
      </c>
      <c r="AT290" s="44">
        <v>0</v>
      </c>
      <c r="AU290" s="111" t="s">
        <v>5</v>
      </c>
      <c r="AV290" s="111" t="s">
        <v>5</v>
      </c>
      <c r="AW290" s="111" t="s">
        <v>5</v>
      </c>
    </row>
    <row r="291" spans="2:49" ht="15">
      <c r="B291" s="165" t="s">
        <v>3</v>
      </c>
      <c r="C291" s="165">
        <v>9254014</v>
      </c>
      <c r="D291" s="165">
        <v>51652679</v>
      </c>
      <c r="E291" s="165">
        <v>60273034</v>
      </c>
      <c r="O291" s="43" t="s">
        <v>3</v>
      </c>
      <c r="P291" s="164">
        <f t="shared" si="22"/>
        <v>9254014</v>
      </c>
      <c r="Q291" s="164">
        <f t="shared" si="24"/>
        <v>51652679</v>
      </c>
      <c r="R291" s="164">
        <f t="shared" si="23"/>
        <v>60273034</v>
      </c>
      <c r="U291" s="43" t="s">
        <v>3</v>
      </c>
      <c r="V291" s="44">
        <v>0</v>
      </c>
      <c r="W291" s="44">
        <v>0</v>
      </c>
      <c r="X291" s="44">
        <v>0</v>
      </c>
      <c r="Y291" s="44">
        <v>0</v>
      </c>
      <c r="Z291" s="111" t="s">
        <v>5</v>
      </c>
      <c r="AA291" s="44">
        <v>0</v>
      </c>
      <c r="AB291" s="44">
        <v>0</v>
      </c>
      <c r="AC291" s="111" t="s">
        <v>5</v>
      </c>
      <c r="AD291" s="111" t="s">
        <v>5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111" t="s">
        <v>5</v>
      </c>
      <c r="AM291" s="44">
        <v>0</v>
      </c>
      <c r="AN291" s="44">
        <v>0</v>
      </c>
      <c r="AO291" s="111" t="s">
        <v>5</v>
      </c>
      <c r="AP291" s="111" t="s">
        <v>5</v>
      </c>
      <c r="AQ291" s="44">
        <v>9254014</v>
      </c>
      <c r="AR291" s="44">
        <v>0</v>
      </c>
      <c r="AS291" s="44">
        <v>0</v>
      </c>
      <c r="AT291" s="111" t="s">
        <v>5</v>
      </c>
      <c r="AU291" s="111" t="s">
        <v>5</v>
      </c>
      <c r="AV291" s="44">
        <v>59760200</v>
      </c>
      <c r="AW291" s="44">
        <v>512834</v>
      </c>
    </row>
    <row r="292" spans="2:49" ht="15">
      <c r="B292" s="165" t="s">
        <v>4</v>
      </c>
      <c r="C292" s="165">
        <v>0</v>
      </c>
      <c r="D292" s="165">
        <v>2149512234</v>
      </c>
      <c r="E292" s="165">
        <v>0</v>
      </c>
      <c r="O292" s="43" t="s">
        <v>4</v>
      </c>
      <c r="P292" s="164">
        <f t="shared" si="22"/>
        <v>0</v>
      </c>
      <c r="Q292" s="164">
        <f t="shared" si="24"/>
        <v>2149512234</v>
      </c>
      <c r="R292" s="164">
        <f t="shared" si="23"/>
        <v>0</v>
      </c>
      <c r="U292" s="43" t="s">
        <v>4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50720798</v>
      </c>
      <c r="AS292" s="44">
        <v>0</v>
      </c>
      <c r="AT292" s="44">
        <v>931881</v>
      </c>
      <c r="AU292" s="44">
        <v>0</v>
      </c>
      <c r="AV292" s="44">
        <v>0</v>
      </c>
      <c r="AW292" s="44">
        <v>0</v>
      </c>
    </row>
    <row r="293" spans="2:49" ht="15">
      <c r="B293" s="165" t="s">
        <v>27</v>
      </c>
      <c r="C293" s="165">
        <v>888713931</v>
      </c>
      <c r="D293" s="165">
        <v>2113097242</v>
      </c>
      <c r="E293" s="165">
        <v>579456138</v>
      </c>
      <c r="O293" s="43" t="s">
        <v>27</v>
      </c>
      <c r="P293" s="164">
        <f t="shared" si="22"/>
        <v>888713931</v>
      </c>
      <c r="Q293" s="164">
        <f t="shared" si="24"/>
        <v>2113097242</v>
      </c>
      <c r="R293" s="164">
        <f t="shared" si="23"/>
        <v>579456138</v>
      </c>
      <c r="U293" s="43" t="s">
        <v>27</v>
      </c>
      <c r="V293" s="111" t="s">
        <v>5</v>
      </c>
      <c r="W293" s="111" t="s">
        <v>5</v>
      </c>
      <c r="X293" s="44">
        <v>0</v>
      </c>
      <c r="Y293" s="111" t="s">
        <v>5</v>
      </c>
      <c r="Z293" s="44">
        <v>0</v>
      </c>
      <c r="AA293" s="111" t="s">
        <v>5</v>
      </c>
      <c r="AB293" s="44">
        <v>0</v>
      </c>
      <c r="AC293" s="44">
        <v>159696452</v>
      </c>
      <c r="AD293" s="44">
        <v>0</v>
      </c>
      <c r="AE293" s="44">
        <v>172433801</v>
      </c>
      <c r="AF293" s="111" t="s">
        <v>5</v>
      </c>
      <c r="AG293" s="111" t="s">
        <v>5</v>
      </c>
      <c r="AH293" s="111" t="s">
        <v>5</v>
      </c>
      <c r="AI293" s="44">
        <v>0</v>
      </c>
      <c r="AJ293" s="44">
        <v>65012216</v>
      </c>
      <c r="AK293" s="111" t="s">
        <v>5</v>
      </c>
      <c r="AL293" s="44">
        <v>144516143</v>
      </c>
      <c r="AM293" s="111" t="s">
        <v>5</v>
      </c>
      <c r="AN293" s="44">
        <v>0</v>
      </c>
      <c r="AO293" s="111" t="s">
        <v>5</v>
      </c>
      <c r="AP293" s="44">
        <v>159694706</v>
      </c>
      <c r="AQ293" s="44">
        <v>187360613</v>
      </c>
      <c r="AR293" s="111" t="s">
        <v>5</v>
      </c>
      <c r="AS293" s="111" t="s">
        <v>5</v>
      </c>
      <c r="AT293" s="44">
        <v>1941209321</v>
      </c>
      <c r="AU293" s="44">
        <v>156650234</v>
      </c>
      <c r="AV293" s="44">
        <v>453688249</v>
      </c>
      <c r="AW293" s="44">
        <v>125767889</v>
      </c>
    </row>
    <row r="294" spans="2:49" ht="15">
      <c r="B294" s="165" t="s">
        <v>6</v>
      </c>
      <c r="C294" s="165">
        <v>18841729</v>
      </c>
      <c r="D294" s="165">
        <v>15237687</v>
      </c>
      <c r="E294" s="165">
        <v>54367275</v>
      </c>
      <c r="O294" s="43" t="s">
        <v>6</v>
      </c>
      <c r="P294" s="164">
        <f t="shared" si="22"/>
        <v>18841729</v>
      </c>
      <c r="Q294" s="164">
        <f t="shared" si="24"/>
        <v>15237687</v>
      </c>
      <c r="R294" s="164">
        <f t="shared" si="23"/>
        <v>54367275</v>
      </c>
      <c r="U294" s="43" t="s">
        <v>6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0</v>
      </c>
      <c r="AL294" s="44">
        <v>2292511</v>
      </c>
      <c r="AM294" s="44">
        <v>14892884</v>
      </c>
      <c r="AN294" s="44">
        <v>0</v>
      </c>
      <c r="AO294" s="44">
        <v>507650</v>
      </c>
      <c r="AP294" s="44">
        <v>1084581</v>
      </c>
      <c r="AQ294" s="44">
        <v>64103</v>
      </c>
      <c r="AR294" s="44">
        <v>6471118</v>
      </c>
      <c r="AS294" s="44">
        <v>0</v>
      </c>
      <c r="AT294" s="44">
        <v>5453964</v>
      </c>
      <c r="AU294" s="44">
        <v>3312605</v>
      </c>
      <c r="AV294" s="44">
        <v>54151765</v>
      </c>
      <c r="AW294" s="44">
        <v>215510</v>
      </c>
    </row>
    <row r="295" spans="2:49" ht="15">
      <c r="B295" s="165" t="s">
        <v>7</v>
      </c>
      <c r="C295" s="165">
        <v>0</v>
      </c>
      <c r="D295" s="165">
        <v>0</v>
      </c>
      <c r="E295" s="165">
        <v>15038000</v>
      </c>
      <c r="O295" s="43" t="s">
        <v>7</v>
      </c>
      <c r="P295" s="164">
        <f t="shared" si="22"/>
        <v>0</v>
      </c>
      <c r="Q295" s="164">
        <f t="shared" si="24"/>
        <v>0</v>
      </c>
      <c r="R295" s="164">
        <f t="shared" si="23"/>
        <v>15038000</v>
      </c>
      <c r="U295" s="43" t="s">
        <v>7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111" t="s">
        <v>5</v>
      </c>
      <c r="AI295" s="111" t="s">
        <v>5</v>
      </c>
      <c r="AJ295" s="44">
        <v>0</v>
      </c>
      <c r="AK295" s="44">
        <v>0</v>
      </c>
      <c r="AL295" s="44">
        <v>0</v>
      </c>
      <c r="AM295" s="111" t="s">
        <v>5</v>
      </c>
      <c r="AN295" s="44">
        <v>0</v>
      </c>
      <c r="AO295" s="44">
        <v>0</v>
      </c>
      <c r="AP295" s="44">
        <v>0</v>
      </c>
      <c r="AQ295" s="44">
        <v>0</v>
      </c>
      <c r="AR295" s="111" t="s">
        <v>5</v>
      </c>
      <c r="AS295" s="44">
        <v>0</v>
      </c>
      <c r="AT295" s="44">
        <v>0</v>
      </c>
      <c r="AU295" s="44">
        <v>0</v>
      </c>
      <c r="AV295" s="44">
        <v>8380000</v>
      </c>
      <c r="AW295" s="44">
        <v>6658000</v>
      </c>
    </row>
    <row r="296" spans="2:49" ht="15">
      <c r="B296" s="165" t="s">
        <v>8</v>
      </c>
      <c r="C296" s="165">
        <v>0</v>
      </c>
      <c r="D296" s="165">
        <v>37047979</v>
      </c>
      <c r="E296" s="165">
        <v>124472273</v>
      </c>
      <c r="O296" s="43" t="s">
        <v>8</v>
      </c>
      <c r="P296" s="164">
        <f t="shared" si="22"/>
        <v>0</v>
      </c>
      <c r="Q296" s="164">
        <f t="shared" si="24"/>
        <v>37047979</v>
      </c>
      <c r="R296" s="164">
        <f t="shared" si="23"/>
        <v>124472273</v>
      </c>
      <c r="U296" s="43" t="s">
        <v>8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111" t="s">
        <v>5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111" t="s">
        <v>5</v>
      </c>
      <c r="AK296" s="44">
        <v>0</v>
      </c>
      <c r="AL296" s="44">
        <v>0</v>
      </c>
      <c r="AM296" s="44">
        <v>0</v>
      </c>
      <c r="AN296" s="44">
        <v>0</v>
      </c>
      <c r="AO296" s="111" t="s">
        <v>5</v>
      </c>
      <c r="AP296" s="44">
        <v>0</v>
      </c>
      <c r="AQ296" s="44">
        <v>0</v>
      </c>
      <c r="AR296" s="44">
        <v>0</v>
      </c>
      <c r="AS296" s="111" t="s">
        <v>5</v>
      </c>
      <c r="AT296" s="111" t="s">
        <v>5</v>
      </c>
      <c r="AU296" s="111" t="s">
        <v>5</v>
      </c>
      <c r="AV296" s="44">
        <v>111168350</v>
      </c>
      <c r="AW296" s="44">
        <v>13303923</v>
      </c>
    </row>
    <row r="297" spans="2:49" ht="15">
      <c r="B297" s="165" t="s">
        <v>9</v>
      </c>
      <c r="C297" s="165">
        <v>787650358</v>
      </c>
      <c r="D297" s="165">
        <v>765917101</v>
      </c>
      <c r="E297" s="165">
        <v>742933459</v>
      </c>
      <c r="O297" s="43" t="s">
        <v>9</v>
      </c>
      <c r="P297" s="164">
        <f t="shared" si="22"/>
        <v>787650358</v>
      </c>
      <c r="Q297" s="164">
        <f t="shared" si="24"/>
        <v>765917101</v>
      </c>
      <c r="R297" s="164">
        <f t="shared" si="23"/>
        <v>742933459</v>
      </c>
      <c r="U297" s="43" t="s">
        <v>9</v>
      </c>
      <c r="V297" s="44">
        <v>0</v>
      </c>
      <c r="W297" s="44">
        <v>67555738</v>
      </c>
      <c r="X297" s="111" t="s">
        <v>5</v>
      </c>
      <c r="Y297" s="44">
        <v>0</v>
      </c>
      <c r="Z297" s="111" t="s">
        <v>5</v>
      </c>
      <c r="AA297" s="44">
        <v>0</v>
      </c>
      <c r="AB297" s="44">
        <v>0</v>
      </c>
      <c r="AC297" s="44">
        <v>0</v>
      </c>
      <c r="AD297" s="111" t="s">
        <v>5</v>
      </c>
      <c r="AE297" s="44">
        <v>0</v>
      </c>
      <c r="AF297" s="111" t="s">
        <v>5</v>
      </c>
      <c r="AG297" s="111" t="s">
        <v>5</v>
      </c>
      <c r="AH297" s="44">
        <v>23202310</v>
      </c>
      <c r="AI297" s="44">
        <v>0</v>
      </c>
      <c r="AJ297" s="44">
        <v>319460160</v>
      </c>
      <c r="AK297" s="111" t="s">
        <v>5</v>
      </c>
      <c r="AL297" s="44">
        <v>254968091</v>
      </c>
      <c r="AM297" s="111" t="s">
        <v>5</v>
      </c>
      <c r="AN297" s="111" t="s">
        <v>5</v>
      </c>
      <c r="AO297" s="44">
        <v>26059226</v>
      </c>
      <c r="AP297" s="111" t="s">
        <v>5</v>
      </c>
      <c r="AQ297" s="44">
        <v>96404833</v>
      </c>
      <c r="AR297" s="44">
        <v>1823092</v>
      </c>
      <c r="AS297" s="111" t="s">
        <v>5</v>
      </c>
      <c r="AT297" s="44">
        <v>33259976</v>
      </c>
      <c r="AU297" s="44">
        <v>1964911</v>
      </c>
      <c r="AV297" s="44">
        <v>544125008</v>
      </c>
      <c r="AW297" s="44">
        <v>198808451</v>
      </c>
    </row>
    <row r="298" spans="2:49" ht="15">
      <c r="B298" s="165" t="s">
        <v>10</v>
      </c>
      <c r="C298" s="165">
        <v>305743721</v>
      </c>
      <c r="D298" s="165">
        <v>739694061</v>
      </c>
      <c r="E298" s="165">
        <v>488552535</v>
      </c>
      <c r="O298" s="43" t="s">
        <v>10</v>
      </c>
      <c r="P298" s="164">
        <f t="shared" si="22"/>
        <v>305743721</v>
      </c>
      <c r="Q298" s="164">
        <f t="shared" si="24"/>
        <v>739694061</v>
      </c>
      <c r="R298" s="164">
        <f t="shared" si="23"/>
        <v>488552535</v>
      </c>
      <c r="U298" s="43" t="s">
        <v>10</v>
      </c>
      <c r="V298" s="111" t="s">
        <v>5</v>
      </c>
      <c r="W298" s="111" t="s">
        <v>5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111" t="s">
        <v>5</v>
      </c>
      <c r="AE298" s="44">
        <v>0</v>
      </c>
      <c r="AF298" s="44">
        <v>0</v>
      </c>
      <c r="AG298" s="44">
        <v>0</v>
      </c>
      <c r="AH298" s="44">
        <v>50520741</v>
      </c>
      <c r="AI298" s="44">
        <v>0</v>
      </c>
      <c r="AJ298" s="111" t="s">
        <v>5</v>
      </c>
      <c r="AK298" s="44">
        <v>0</v>
      </c>
      <c r="AL298" s="44">
        <v>13990508</v>
      </c>
      <c r="AM298" s="111" t="s">
        <v>5</v>
      </c>
      <c r="AN298" s="111" t="s">
        <v>5</v>
      </c>
      <c r="AO298" s="44">
        <v>197072089</v>
      </c>
      <c r="AP298" s="111" t="s">
        <v>5</v>
      </c>
      <c r="AQ298" s="44">
        <v>44160383</v>
      </c>
      <c r="AR298" s="44">
        <v>516250008</v>
      </c>
      <c r="AS298" s="111" t="s">
        <v>5</v>
      </c>
      <c r="AT298" s="44">
        <v>212619114</v>
      </c>
      <c r="AU298" s="111" t="s">
        <v>5</v>
      </c>
      <c r="AV298" s="44">
        <v>228942860</v>
      </c>
      <c r="AW298" s="44">
        <v>259609675</v>
      </c>
    </row>
    <row r="299" spans="2:49" ht="15">
      <c r="B299" s="165" t="s">
        <v>11</v>
      </c>
      <c r="C299" s="165">
        <v>749411425</v>
      </c>
      <c r="D299" s="165">
        <v>2428289939</v>
      </c>
      <c r="E299" s="165">
        <v>98627823</v>
      </c>
      <c r="O299" s="43" t="s">
        <v>11</v>
      </c>
      <c r="P299" s="164">
        <f t="shared" si="22"/>
        <v>749411425</v>
      </c>
      <c r="Q299" s="164">
        <f t="shared" si="24"/>
        <v>2428289939</v>
      </c>
      <c r="R299" s="164">
        <f t="shared" si="23"/>
        <v>98627823</v>
      </c>
      <c r="U299" s="43" t="s">
        <v>11</v>
      </c>
      <c r="V299" s="44">
        <v>0</v>
      </c>
      <c r="W299" s="44">
        <v>10721320</v>
      </c>
      <c r="X299" s="44">
        <v>91201348</v>
      </c>
      <c r="Y299" s="44">
        <v>41254668</v>
      </c>
      <c r="Z299" s="44">
        <v>111975741</v>
      </c>
      <c r="AA299" s="44">
        <v>0</v>
      </c>
      <c r="AB299" s="44">
        <v>0</v>
      </c>
      <c r="AC299" s="44">
        <v>74120087</v>
      </c>
      <c r="AD299" s="44">
        <v>0</v>
      </c>
      <c r="AE299" s="44">
        <v>0</v>
      </c>
      <c r="AF299" s="44">
        <v>116678721</v>
      </c>
      <c r="AG299" s="44">
        <v>26164697</v>
      </c>
      <c r="AH299" s="44">
        <v>140402</v>
      </c>
      <c r="AI299" s="44">
        <v>0</v>
      </c>
      <c r="AJ299" s="44">
        <v>103071</v>
      </c>
      <c r="AK299" s="44">
        <v>236912642</v>
      </c>
      <c r="AL299" s="44">
        <v>1213522</v>
      </c>
      <c r="AM299" s="44">
        <v>0</v>
      </c>
      <c r="AN299" s="44">
        <v>2103694</v>
      </c>
      <c r="AO299" s="44">
        <v>0</v>
      </c>
      <c r="AP299" s="44">
        <v>35618832</v>
      </c>
      <c r="AQ299" s="44">
        <v>1202680</v>
      </c>
      <c r="AR299" s="44">
        <v>4059301</v>
      </c>
      <c r="AS299" s="44">
        <v>16469</v>
      </c>
      <c r="AT299" s="44">
        <v>6619747</v>
      </c>
      <c r="AU299" s="44">
        <v>129422</v>
      </c>
      <c r="AV299" s="44">
        <v>85398622</v>
      </c>
      <c r="AW299" s="44">
        <v>13229201</v>
      </c>
    </row>
    <row r="300" spans="2:49" ht="15">
      <c r="B300" s="165" t="s">
        <v>12</v>
      </c>
      <c r="C300" s="165">
        <v>2814771000</v>
      </c>
      <c r="D300" s="165">
        <v>2420360023</v>
      </c>
      <c r="E300" s="165">
        <v>1105611000</v>
      </c>
      <c r="O300" s="43" t="s">
        <v>12</v>
      </c>
      <c r="P300" s="164">
        <f t="shared" si="22"/>
        <v>2814771000</v>
      </c>
      <c r="Q300" s="164">
        <f t="shared" si="24"/>
        <v>2420360023</v>
      </c>
      <c r="R300" s="164">
        <f t="shared" si="23"/>
        <v>1105611000</v>
      </c>
      <c r="U300" s="43" t="s">
        <v>12</v>
      </c>
      <c r="V300" s="44">
        <v>1824221000</v>
      </c>
      <c r="W300" s="44">
        <v>306760000</v>
      </c>
      <c r="X300" s="44">
        <v>0</v>
      </c>
      <c r="Y300" s="44">
        <v>0</v>
      </c>
      <c r="Z300" s="44">
        <v>2140000</v>
      </c>
      <c r="AA300" s="111" t="s">
        <v>5</v>
      </c>
      <c r="AB300" s="44">
        <v>0</v>
      </c>
      <c r="AC300" s="44">
        <v>0</v>
      </c>
      <c r="AD300" s="111" t="s">
        <v>5</v>
      </c>
      <c r="AE300" s="44">
        <v>0</v>
      </c>
      <c r="AF300" s="44">
        <v>51966000</v>
      </c>
      <c r="AG300" s="44">
        <v>0</v>
      </c>
      <c r="AH300" s="44">
        <v>10858000</v>
      </c>
      <c r="AI300" s="44">
        <v>0</v>
      </c>
      <c r="AJ300" s="111" t="s">
        <v>5</v>
      </c>
      <c r="AK300" s="44">
        <v>0</v>
      </c>
      <c r="AL300" s="44">
        <v>29644000</v>
      </c>
      <c r="AM300" s="44">
        <v>0</v>
      </c>
      <c r="AN300" s="44">
        <v>0</v>
      </c>
      <c r="AO300" s="44">
        <v>6133000</v>
      </c>
      <c r="AP300" s="44">
        <v>45795000</v>
      </c>
      <c r="AQ300" s="44">
        <v>537254000</v>
      </c>
      <c r="AR300" s="44">
        <v>186962000</v>
      </c>
      <c r="AS300" s="44">
        <v>109344000</v>
      </c>
      <c r="AT300" s="44">
        <v>1796384000</v>
      </c>
      <c r="AU300" s="44">
        <v>324775000</v>
      </c>
      <c r="AV300" s="44">
        <v>680522000</v>
      </c>
      <c r="AW300" s="44">
        <v>425089000</v>
      </c>
    </row>
    <row r="301" spans="2:49" ht="15">
      <c r="B301" s="165" t="s">
        <v>14</v>
      </c>
      <c r="C301" s="165">
        <v>0</v>
      </c>
      <c r="D301" s="165">
        <v>2895023</v>
      </c>
      <c r="E301" s="165">
        <v>49100816</v>
      </c>
      <c r="O301" s="43" t="s">
        <v>14</v>
      </c>
      <c r="P301" s="164">
        <f t="shared" si="22"/>
        <v>0</v>
      </c>
      <c r="Q301" s="164">
        <f t="shared" si="24"/>
        <v>2895023</v>
      </c>
      <c r="R301" s="164">
        <f t="shared" si="23"/>
        <v>49100816</v>
      </c>
      <c r="U301" s="43" t="s">
        <v>14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111" t="s">
        <v>5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111" t="s">
        <v>5</v>
      </c>
      <c r="AP301" s="111" t="s">
        <v>5</v>
      </c>
      <c r="AQ301" s="44">
        <v>0</v>
      </c>
      <c r="AR301" s="111" t="s">
        <v>5</v>
      </c>
      <c r="AS301" s="44">
        <v>0</v>
      </c>
      <c r="AT301" s="44">
        <v>2711889</v>
      </c>
      <c r="AU301" s="44">
        <v>183134</v>
      </c>
      <c r="AV301" s="44">
        <v>49100816</v>
      </c>
      <c r="AW301" s="111" t="s">
        <v>5</v>
      </c>
    </row>
    <row r="302" spans="2:49" ht="15">
      <c r="B302" s="165" t="s">
        <v>16</v>
      </c>
      <c r="C302" s="165">
        <v>0</v>
      </c>
      <c r="D302" s="165">
        <v>779070000</v>
      </c>
      <c r="E302" s="165">
        <v>0</v>
      </c>
      <c r="O302" s="43" t="s">
        <v>16</v>
      </c>
      <c r="P302" s="164">
        <f t="shared" si="22"/>
        <v>0</v>
      </c>
      <c r="Q302" s="164">
        <f t="shared" si="24"/>
        <v>779070000</v>
      </c>
      <c r="R302" s="164">
        <f t="shared" si="23"/>
        <v>0</v>
      </c>
      <c r="U302" s="43" t="s">
        <v>16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  <c r="AU302" s="44">
        <v>0</v>
      </c>
      <c r="AV302" s="44">
        <v>0</v>
      </c>
      <c r="AW302" s="44">
        <v>0</v>
      </c>
    </row>
    <row r="303" spans="2:49" ht="15">
      <c r="B303" s="165" t="s">
        <v>17</v>
      </c>
      <c r="C303" s="165">
        <v>766841000</v>
      </c>
      <c r="D303" s="165">
        <v>866994675</v>
      </c>
      <c r="E303" s="165">
        <v>641739000</v>
      </c>
      <c r="O303" s="43" t="s">
        <v>17</v>
      </c>
      <c r="P303" s="164">
        <f t="shared" si="22"/>
        <v>766841000</v>
      </c>
      <c r="Q303" s="164">
        <f t="shared" si="24"/>
        <v>866994675</v>
      </c>
      <c r="R303" s="164">
        <f t="shared" si="23"/>
        <v>641739000</v>
      </c>
      <c r="U303" s="43" t="s">
        <v>17</v>
      </c>
      <c r="V303" s="111" t="s">
        <v>5</v>
      </c>
      <c r="W303" s="111" t="s">
        <v>5</v>
      </c>
      <c r="X303" s="44">
        <v>0</v>
      </c>
      <c r="Y303" s="44">
        <v>0</v>
      </c>
      <c r="Z303" s="111" t="s">
        <v>5</v>
      </c>
      <c r="AA303" s="111" t="s">
        <v>5</v>
      </c>
      <c r="AB303" s="44">
        <v>0</v>
      </c>
      <c r="AC303" s="44">
        <v>0</v>
      </c>
      <c r="AD303" s="44">
        <v>125834000</v>
      </c>
      <c r="AE303" s="111" t="s">
        <v>5</v>
      </c>
      <c r="AF303" s="111" t="s">
        <v>5</v>
      </c>
      <c r="AG303" s="111" t="s">
        <v>5</v>
      </c>
      <c r="AH303" s="111" t="s">
        <v>5</v>
      </c>
      <c r="AI303" s="44">
        <v>0</v>
      </c>
      <c r="AJ303" s="111" t="s">
        <v>5</v>
      </c>
      <c r="AK303" s="44">
        <v>316081000</v>
      </c>
      <c r="AL303" s="44">
        <v>304363000</v>
      </c>
      <c r="AM303" s="111" t="s">
        <v>5</v>
      </c>
      <c r="AN303" s="111" t="s">
        <v>5</v>
      </c>
      <c r="AO303" s="44">
        <v>20563000</v>
      </c>
      <c r="AP303" s="111" t="s">
        <v>5</v>
      </c>
      <c r="AQ303" s="111" t="s">
        <v>5</v>
      </c>
      <c r="AR303" s="111" t="s">
        <v>5</v>
      </c>
      <c r="AS303" s="44">
        <v>0</v>
      </c>
      <c r="AT303" s="44">
        <v>779070000</v>
      </c>
      <c r="AU303" s="111" t="s">
        <v>5</v>
      </c>
      <c r="AV303" s="44">
        <v>579250000</v>
      </c>
      <c r="AW303" s="44">
        <v>62489000</v>
      </c>
    </row>
    <row r="304" spans="2:49" ht="15">
      <c r="B304" s="165" t="s">
        <v>18</v>
      </c>
      <c r="C304" s="165">
        <v>291140461</v>
      </c>
      <c r="D304" s="165">
        <v>107580368</v>
      </c>
      <c r="E304" s="165">
        <v>147138959</v>
      </c>
      <c r="O304" s="43" t="s">
        <v>18</v>
      </c>
      <c r="P304" s="164">
        <f t="shared" si="22"/>
        <v>291140461</v>
      </c>
      <c r="Q304" s="164">
        <f t="shared" si="24"/>
        <v>107580368</v>
      </c>
      <c r="R304" s="164">
        <f t="shared" si="23"/>
        <v>147138959</v>
      </c>
      <c r="U304" s="43" t="s">
        <v>18</v>
      </c>
      <c r="V304" s="44">
        <v>0</v>
      </c>
      <c r="W304" s="111" t="s">
        <v>5</v>
      </c>
      <c r="X304" s="44">
        <v>0</v>
      </c>
      <c r="Y304" s="44">
        <v>0</v>
      </c>
      <c r="Z304" s="111" t="s">
        <v>5</v>
      </c>
      <c r="AA304" s="44">
        <v>0</v>
      </c>
      <c r="AB304" s="44">
        <v>0</v>
      </c>
      <c r="AC304" s="111" t="s">
        <v>5</v>
      </c>
      <c r="AD304" s="44">
        <v>0</v>
      </c>
      <c r="AE304" s="44">
        <v>0</v>
      </c>
      <c r="AF304" s="44">
        <v>0</v>
      </c>
      <c r="AG304" s="44">
        <v>0</v>
      </c>
      <c r="AH304" s="111" t="s">
        <v>5</v>
      </c>
      <c r="AI304" s="111" t="s">
        <v>5</v>
      </c>
      <c r="AJ304" s="111" t="s">
        <v>5</v>
      </c>
      <c r="AK304" s="111" t="s">
        <v>5</v>
      </c>
      <c r="AL304" s="44">
        <v>42492778</v>
      </c>
      <c r="AM304" s="111" t="s">
        <v>5</v>
      </c>
      <c r="AN304" s="44">
        <v>0</v>
      </c>
      <c r="AO304" s="44">
        <v>9948982</v>
      </c>
      <c r="AP304" s="44">
        <v>219393296</v>
      </c>
      <c r="AQ304" s="44">
        <v>19305405</v>
      </c>
      <c r="AR304" s="44">
        <v>46284001</v>
      </c>
      <c r="AS304" s="111" t="s">
        <v>5</v>
      </c>
      <c r="AT304" s="44">
        <v>41640674</v>
      </c>
      <c r="AU304" s="111" t="s">
        <v>5</v>
      </c>
      <c r="AV304" s="44">
        <v>144789546</v>
      </c>
      <c r="AW304" s="44">
        <v>2349413</v>
      </c>
    </row>
    <row r="305" spans="2:49" ht="15">
      <c r="B305" s="165" t="s">
        <v>19</v>
      </c>
      <c r="C305" s="165">
        <v>40608518</v>
      </c>
      <c r="D305" s="165">
        <v>20479813</v>
      </c>
      <c r="E305" s="165">
        <v>173076507</v>
      </c>
      <c r="O305" s="43" t="s">
        <v>19</v>
      </c>
      <c r="P305" s="164">
        <f t="shared" si="22"/>
        <v>40608518</v>
      </c>
      <c r="Q305" s="164">
        <f t="shared" si="24"/>
        <v>20479813</v>
      </c>
      <c r="R305" s="164">
        <f t="shared" si="23"/>
        <v>173076507</v>
      </c>
      <c r="U305" s="43" t="s">
        <v>19</v>
      </c>
      <c r="V305" s="44">
        <v>0</v>
      </c>
      <c r="W305" s="44">
        <v>954356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  <c r="AD305" s="111" t="s">
        <v>5</v>
      </c>
      <c r="AE305" s="44">
        <v>21960068</v>
      </c>
      <c r="AF305" s="44">
        <v>0</v>
      </c>
      <c r="AG305" s="44">
        <v>0</v>
      </c>
      <c r="AH305" s="44">
        <v>2578795</v>
      </c>
      <c r="AI305" s="44">
        <v>1686000</v>
      </c>
      <c r="AJ305" s="44">
        <v>380604</v>
      </c>
      <c r="AK305" s="44">
        <v>0</v>
      </c>
      <c r="AL305" s="111" t="s">
        <v>5</v>
      </c>
      <c r="AM305" s="44">
        <v>0</v>
      </c>
      <c r="AN305" s="44">
        <v>0</v>
      </c>
      <c r="AO305" s="44">
        <v>0</v>
      </c>
      <c r="AP305" s="44">
        <v>13048695</v>
      </c>
      <c r="AQ305" s="44">
        <v>0</v>
      </c>
      <c r="AR305" s="44">
        <v>49830</v>
      </c>
      <c r="AS305" s="44">
        <v>0</v>
      </c>
      <c r="AT305" s="44">
        <v>5630610</v>
      </c>
      <c r="AU305" s="44">
        <v>13975253</v>
      </c>
      <c r="AV305" s="44">
        <v>168885435</v>
      </c>
      <c r="AW305" s="44">
        <v>4191072</v>
      </c>
    </row>
    <row r="306" spans="2:49" ht="15">
      <c r="B306" s="165" t="s">
        <v>20</v>
      </c>
      <c r="C306" s="165">
        <v>29012769</v>
      </c>
      <c r="D306" s="165">
        <v>824120</v>
      </c>
      <c r="E306" s="165">
        <v>115098825</v>
      </c>
      <c r="O306" s="43" t="s">
        <v>20</v>
      </c>
      <c r="P306" s="164">
        <f t="shared" si="22"/>
        <v>29012769</v>
      </c>
      <c r="Q306" s="164">
        <f t="shared" si="24"/>
        <v>824120</v>
      </c>
      <c r="R306" s="164">
        <f t="shared" si="23"/>
        <v>115098825</v>
      </c>
      <c r="U306" s="43" t="s">
        <v>20</v>
      </c>
      <c r="V306" s="44">
        <v>0</v>
      </c>
      <c r="W306" s="44">
        <v>0</v>
      </c>
      <c r="X306" s="44">
        <v>0</v>
      </c>
      <c r="Y306" s="44">
        <v>0</v>
      </c>
      <c r="Z306" s="111" t="s">
        <v>5</v>
      </c>
      <c r="AA306" s="111" t="s">
        <v>5</v>
      </c>
      <c r="AB306" s="44">
        <v>0</v>
      </c>
      <c r="AC306" s="111" t="s">
        <v>5</v>
      </c>
      <c r="AD306" s="44">
        <v>0</v>
      </c>
      <c r="AE306" s="111" t="s">
        <v>5</v>
      </c>
      <c r="AF306" s="44">
        <v>0</v>
      </c>
      <c r="AG306" s="111" t="s">
        <v>5</v>
      </c>
      <c r="AH306" s="44">
        <v>0</v>
      </c>
      <c r="AI306" s="44">
        <v>0</v>
      </c>
      <c r="AJ306" s="111" t="s">
        <v>5</v>
      </c>
      <c r="AK306" s="44">
        <v>0</v>
      </c>
      <c r="AL306" s="44">
        <v>0</v>
      </c>
      <c r="AM306" s="111" t="s">
        <v>5</v>
      </c>
      <c r="AN306" s="44">
        <v>0</v>
      </c>
      <c r="AO306" s="44">
        <v>0</v>
      </c>
      <c r="AP306" s="44">
        <v>1737954</v>
      </c>
      <c r="AQ306" s="44">
        <v>27274815</v>
      </c>
      <c r="AR306" s="44">
        <v>0</v>
      </c>
      <c r="AS306" s="111" t="s">
        <v>5</v>
      </c>
      <c r="AT306" s="44">
        <v>0</v>
      </c>
      <c r="AU306" s="44">
        <v>824120</v>
      </c>
      <c r="AV306" s="44">
        <v>115098825</v>
      </c>
      <c r="AW306" s="111" t="s">
        <v>5</v>
      </c>
    </row>
    <row r="307" spans="2:49" ht="15">
      <c r="B307" s="165" t="s">
        <v>21</v>
      </c>
      <c r="C307" s="165">
        <v>0</v>
      </c>
      <c r="D307" s="165">
        <v>196545970</v>
      </c>
      <c r="E307" s="165">
        <v>0</v>
      </c>
      <c r="O307" s="43" t="s">
        <v>21</v>
      </c>
      <c r="P307" s="164">
        <f t="shared" si="22"/>
        <v>0</v>
      </c>
      <c r="Q307" s="164">
        <f t="shared" si="24"/>
        <v>196545970</v>
      </c>
      <c r="R307" s="164">
        <f t="shared" si="23"/>
        <v>0</v>
      </c>
      <c r="U307" s="43" t="s">
        <v>21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111" t="s">
        <v>5</v>
      </c>
      <c r="AR307" s="111" t="s">
        <v>5</v>
      </c>
      <c r="AS307" s="111" t="s">
        <v>5</v>
      </c>
      <c r="AT307" s="111" t="s">
        <v>5</v>
      </c>
      <c r="AU307" s="111" t="s">
        <v>5</v>
      </c>
      <c r="AV307" s="111" t="s">
        <v>5</v>
      </c>
      <c r="AW307" s="111" t="s">
        <v>5</v>
      </c>
    </row>
    <row r="308" spans="2:49" ht="15">
      <c r="B308" s="165" t="s">
        <v>22</v>
      </c>
      <c r="C308" s="165">
        <v>1240411278</v>
      </c>
      <c r="D308" s="165">
        <v>289985833</v>
      </c>
      <c r="E308" s="165">
        <v>67572929</v>
      </c>
      <c r="O308" s="43" t="s">
        <v>22</v>
      </c>
      <c r="P308" s="164">
        <f t="shared" si="22"/>
        <v>1240411278</v>
      </c>
      <c r="Q308" s="164">
        <f t="shared" si="24"/>
        <v>289985833</v>
      </c>
      <c r="R308" s="164">
        <f t="shared" si="23"/>
        <v>67572929</v>
      </c>
      <c r="U308" s="43" t="s">
        <v>22</v>
      </c>
      <c r="V308" s="44">
        <v>1016837917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5384290</v>
      </c>
      <c r="AL308" s="44">
        <v>55586408</v>
      </c>
      <c r="AM308" s="44">
        <v>0</v>
      </c>
      <c r="AN308" s="44">
        <v>13132000</v>
      </c>
      <c r="AO308" s="44">
        <v>8407483</v>
      </c>
      <c r="AP308" s="44">
        <v>24597000</v>
      </c>
      <c r="AQ308" s="44">
        <v>116466180</v>
      </c>
      <c r="AR308" s="44">
        <v>46347578</v>
      </c>
      <c r="AS308" s="44">
        <v>0</v>
      </c>
      <c r="AT308" s="44">
        <v>65770554</v>
      </c>
      <c r="AU308" s="44">
        <v>84427838</v>
      </c>
      <c r="AV308" s="44">
        <v>55149803</v>
      </c>
      <c r="AW308" s="44">
        <v>12423126</v>
      </c>
    </row>
    <row r="309" spans="2:49" ht="15">
      <c r="B309" s="165" t="s">
        <v>23</v>
      </c>
      <c r="C309" s="165">
        <v>39484445</v>
      </c>
      <c r="D309" s="165">
        <v>1080834948</v>
      </c>
      <c r="E309" s="165">
        <v>14646598</v>
      </c>
      <c r="O309" s="43" t="s">
        <v>23</v>
      </c>
      <c r="P309" s="164">
        <f t="shared" si="22"/>
        <v>39484445</v>
      </c>
      <c r="Q309" s="164">
        <f t="shared" si="24"/>
        <v>1080834948</v>
      </c>
      <c r="R309" s="164">
        <f t="shared" si="23"/>
        <v>14646598</v>
      </c>
      <c r="U309" s="43" t="s">
        <v>23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44">
        <v>0</v>
      </c>
      <c r="AB309" s="4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33656695</v>
      </c>
      <c r="AM309" s="44">
        <v>0</v>
      </c>
      <c r="AN309" s="111" t="s">
        <v>5</v>
      </c>
      <c r="AO309" s="44">
        <v>5827750</v>
      </c>
      <c r="AP309" s="111" t="s">
        <v>5</v>
      </c>
      <c r="AQ309" s="44">
        <v>0</v>
      </c>
      <c r="AR309" s="111" t="s">
        <v>5</v>
      </c>
      <c r="AS309" s="44">
        <v>0</v>
      </c>
      <c r="AT309" s="44">
        <v>50074235</v>
      </c>
      <c r="AU309" s="44">
        <v>43365628</v>
      </c>
      <c r="AV309" s="111" t="s">
        <v>5</v>
      </c>
      <c r="AW309" s="44">
        <v>14646598</v>
      </c>
    </row>
    <row r="310" spans="2:49" ht="15">
      <c r="B310" s="165" t="s">
        <v>24</v>
      </c>
      <c r="C310" s="165">
        <v>355610604</v>
      </c>
      <c r="D310" s="165">
        <v>987395085</v>
      </c>
      <c r="E310" s="165">
        <v>396701017</v>
      </c>
      <c r="O310" s="43" t="s">
        <v>24</v>
      </c>
      <c r="P310" s="164">
        <f t="shared" si="22"/>
        <v>355610604</v>
      </c>
      <c r="Q310" s="164">
        <f t="shared" si="24"/>
        <v>987395085</v>
      </c>
      <c r="R310" s="164">
        <f t="shared" si="23"/>
        <v>396701017</v>
      </c>
      <c r="U310" s="43" t="s">
        <v>24</v>
      </c>
      <c r="V310" s="111" t="s">
        <v>5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111" t="s">
        <v>5</v>
      </c>
      <c r="AI310" s="111" t="s">
        <v>5</v>
      </c>
      <c r="AJ310" s="111" t="s">
        <v>5</v>
      </c>
      <c r="AK310" s="44">
        <v>0</v>
      </c>
      <c r="AL310" s="44">
        <v>54056701</v>
      </c>
      <c r="AM310" s="111" t="s">
        <v>5</v>
      </c>
      <c r="AN310" s="111" t="s">
        <v>5</v>
      </c>
      <c r="AO310" s="44">
        <v>178093817</v>
      </c>
      <c r="AP310" s="44">
        <v>16920405</v>
      </c>
      <c r="AQ310" s="44">
        <v>106539681</v>
      </c>
      <c r="AR310" s="44">
        <v>333936398</v>
      </c>
      <c r="AS310" s="44">
        <v>32820806</v>
      </c>
      <c r="AT310" s="44">
        <v>593129255</v>
      </c>
      <c r="AU310" s="44">
        <v>27508626</v>
      </c>
      <c r="AV310" s="44">
        <v>300448802</v>
      </c>
      <c r="AW310" s="44">
        <v>96252215</v>
      </c>
    </row>
    <row r="311" spans="2:49" ht="15">
      <c r="B311" s="165" t="s">
        <v>25</v>
      </c>
      <c r="C311" s="165">
        <v>0</v>
      </c>
      <c r="D311" s="165">
        <v>97100559</v>
      </c>
      <c r="E311" s="165">
        <v>26074895</v>
      </c>
      <c r="O311" s="43" t="s">
        <v>25</v>
      </c>
      <c r="P311" s="164">
        <f t="shared" si="22"/>
        <v>0</v>
      </c>
      <c r="Q311" s="164">
        <f t="shared" si="24"/>
        <v>97100559</v>
      </c>
      <c r="R311" s="164">
        <f t="shared" si="23"/>
        <v>26074895</v>
      </c>
      <c r="U311" s="43" t="s">
        <v>25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44">
        <v>0</v>
      </c>
      <c r="AB311" s="4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111" t="s">
        <v>5</v>
      </c>
      <c r="AI311" s="111" t="s">
        <v>5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111" t="s">
        <v>5</v>
      </c>
      <c r="AQ311" s="44">
        <v>0</v>
      </c>
      <c r="AR311" s="44">
        <v>0</v>
      </c>
      <c r="AS311" s="44">
        <v>0</v>
      </c>
      <c r="AT311" s="44">
        <v>0</v>
      </c>
      <c r="AU311" s="44">
        <v>0</v>
      </c>
      <c r="AV311" s="44">
        <v>26074895</v>
      </c>
      <c r="AW311" s="44">
        <v>0</v>
      </c>
    </row>
    <row r="312" spans="2:49" ht="15">
      <c r="B312" s="165" t="s">
        <v>26</v>
      </c>
      <c r="C312" s="165">
        <v>3136536985</v>
      </c>
      <c r="D312" s="165">
        <v>104264368</v>
      </c>
      <c r="E312" s="165">
        <v>922417825</v>
      </c>
      <c r="O312" s="43" t="s">
        <v>26</v>
      </c>
      <c r="P312" s="164">
        <f t="shared" si="22"/>
        <v>3136536985</v>
      </c>
      <c r="Q312" s="164">
        <f t="shared" si="24"/>
        <v>104264368</v>
      </c>
      <c r="R312" s="164">
        <f t="shared" si="23"/>
        <v>922417825</v>
      </c>
      <c r="U312" s="43" t="s">
        <v>26</v>
      </c>
      <c r="V312" s="111" t="s">
        <v>5</v>
      </c>
      <c r="W312" s="44">
        <v>0</v>
      </c>
      <c r="X312" s="44">
        <v>0</v>
      </c>
      <c r="Y312" s="44">
        <v>0</v>
      </c>
      <c r="Z312" s="111" t="s">
        <v>5</v>
      </c>
      <c r="AA312" s="111" t="s">
        <v>5</v>
      </c>
      <c r="AB312" s="44">
        <v>0</v>
      </c>
      <c r="AC312" s="111" t="s">
        <v>5</v>
      </c>
      <c r="AD312" s="44">
        <v>0</v>
      </c>
      <c r="AE312" s="44">
        <v>0</v>
      </c>
      <c r="AF312" s="44">
        <v>0</v>
      </c>
      <c r="AG312" s="111" t="s">
        <v>5</v>
      </c>
      <c r="AH312" s="44">
        <v>194443861</v>
      </c>
      <c r="AI312" s="111" t="s">
        <v>5</v>
      </c>
      <c r="AJ312" s="111" t="s">
        <v>5</v>
      </c>
      <c r="AK312" s="44">
        <v>0</v>
      </c>
      <c r="AL312" s="44">
        <v>361976812</v>
      </c>
      <c r="AM312" s="44">
        <v>657744587</v>
      </c>
      <c r="AN312" s="44">
        <v>136042877</v>
      </c>
      <c r="AO312" s="44">
        <v>48847494</v>
      </c>
      <c r="AP312" s="44">
        <v>12983771</v>
      </c>
      <c r="AQ312" s="44">
        <v>1724497583</v>
      </c>
      <c r="AR312" s="44">
        <v>0</v>
      </c>
      <c r="AS312" s="111" t="s">
        <v>5</v>
      </c>
      <c r="AT312" s="44">
        <v>74636383</v>
      </c>
      <c r="AU312" s="44">
        <v>22464176</v>
      </c>
      <c r="AV312" s="44">
        <v>918197344</v>
      </c>
      <c r="AW312" s="44">
        <v>4220481</v>
      </c>
    </row>
    <row r="313" spans="2:49" ht="15">
      <c r="B313" s="165" t="s">
        <v>208</v>
      </c>
      <c r="C313" s="165">
        <v>96776616</v>
      </c>
      <c r="D313" s="165">
        <v>7163809</v>
      </c>
      <c r="E313" s="165">
        <v>116896605</v>
      </c>
      <c r="O313" s="43" t="s">
        <v>208</v>
      </c>
      <c r="P313" s="164">
        <f t="shared" si="22"/>
        <v>96776616</v>
      </c>
      <c r="Q313" s="164">
        <f>SUM(AR313:AU313)</f>
        <v>7163809</v>
      </c>
      <c r="R313" s="164">
        <f t="shared" si="23"/>
        <v>116896605</v>
      </c>
      <c r="U313" s="43" t="s">
        <v>208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8473413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88303203</v>
      </c>
      <c r="AP313" s="44">
        <v>0</v>
      </c>
      <c r="AQ313" s="111" t="s">
        <v>5</v>
      </c>
      <c r="AR313" s="44">
        <v>6114255</v>
      </c>
      <c r="AS313" s="44">
        <v>0</v>
      </c>
      <c r="AT313" s="44">
        <v>673830</v>
      </c>
      <c r="AU313" s="44">
        <v>375724</v>
      </c>
      <c r="AV313" s="44">
        <v>116834366</v>
      </c>
      <c r="AW313" s="44">
        <v>62239</v>
      </c>
    </row>
    <row r="314" spans="2:49" ht="15">
      <c r="B314" s="165" t="s">
        <v>13</v>
      </c>
      <c r="C314" s="165">
        <v>0</v>
      </c>
      <c r="D314" s="165">
        <v>50033202</v>
      </c>
      <c r="E314" s="165">
        <v>0</v>
      </c>
      <c r="O314" s="43" t="s">
        <v>13</v>
      </c>
      <c r="P314" s="164">
        <f t="shared" si="22"/>
        <v>0</v>
      </c>
      <c r="Q314" s="164">
        <f>SUM(AR314:AU315)</f>
        <v>50033202</v>
      </c>
      <c r="R314" s="164">
        <f t="shared" si="23"/>
        <v>0</v>
      </c>
      <c r="U314" s="43" t="s">
        <v>13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  <c r="AT314" s="44">
        <v>0</v>
      </c>
      <c r="AU314" s="44">
        <v>0</v>
      </c>
      <c r="AV314" s="44">
        <v>0</v>
      </c>
      <c r="AW314" s="44">
        <v>0</v>
      </c>
    </row>
    <row r="315" spans="2:49" ht="15">
      <c r="B315" s="165" t="s">
        <v>38</v>
      </c>
      <c r="C315" s="165">
        <v>1740790</v>
      </c>
      <c r="D315" s="165">
        <v>50033202</v>
      </c>
      <c r="E315" s="165">
        <v>0</v>
      </c>
      <c r="O315" s="43" t="s">
        <v>38</v>
      </c>
      <c r="P315" s="164">
        <f t="shared" si="22"/>
        <v>1740790</v>
      </c>
      <c r="Q315" s="164">
        <f>SUM(AR315:AU315)</f>
        <v>50033202</v>
      </c>
      <c r="R315" s="164">
        <f t="shared" si="23"/>
        <v>0</v>
      </c>
      <c r="U315" s="43" t="s">
        <v>38</v>
      </c>
      <c r="V315" s="111" t="s">
        <v>5</v>
      </c>
      <c r="W315" s="111" t="s">
        <v>5</v>
      </c>
      <c r="X315" s="111" t="s">
        <v>5</v>
      </c>
      <c r="Y315" s="44">
        <v>0</v>
      </c>
      <c r="Z315" s="111" t="s">
        <v>5</v>
      </c>
      <c r="AA315" s="111" t="s">
        <v>5</v>
      </c>
      <c r="AB315" s="44">
        <v>0</v>
      </c>
      <c r="AC315" s="111" t="s">
        <v>5</v>
      </c>
      <c r="AD315" s="111" t="s">
        <v>5</v>
      </c>
      <c r="AE315" s="44">
        <v>0</v>
      </c>
      <c r="AF315" s="44">
        <v>0</v>
      </c>
      <c r="AG315" s="111" t="s">
        <v>5</v>
      </c>
      <c r="AH315" s="111" t="s">
        <v>5</v>
      </c>
      <c r="AI315" s="44">
        <v>0</v>
      </c>
      <c r="AJ315" s="111" t="s">
        <v>5</v>
      </c>
      <c r="AK315" s="44">
        <v>0</v>
      </c>
      <c r="AL315" s="44">
        <v>0</v>
      </c>
      <c r="AM315" s="44">
        <v>0</v>
      </c>
      <c r="AN315" s="111" t="s">
        <v>5</v>
      </c>
      <c r="AO315" s="111" t="s">
        <v>5</v>
      </c>
      <c r="AP315" s="111" t="s">
        <v>5</v>
      </c>
      <c r="AQ315" s="44">
        <v>1740790</v>
      </c>
      <c r="AR315" s="44">
        <v>50033202</v>
      </c>
      <c r="AS315" s="111" t="s">
        <v>5</v>
      </c>
      <c r="AT315" s="111" t="s">
        <v>5</v>
      </c>
      <c r="AU315" s="111" t="s">
        <v>5</v>
      </c>
      <c r="AV315" s="111" t="s">
        <v>5</v>
      </c>
      <c r="AW315" s="111" t="s">
        <v>5</v>
      </c>
    </row>
    <row r="317" spans="3:13" ht="15">
      <c r="C317" s="268">
        <v>2011</v>
      </c>
      <c r="D317" s="268"/>
      <c r="E317" s="268"/>
      <c r="F317" s="168"/>
      <c r="G317" s="168"/>
      <c r="H317" s="168"/>
      <c r="I317" s="168"/>
      <c r="J317" s="168"/>
      <c r="K317" s="168"/>
      <c r="L317" s="168"/>
      <c r="M317" s="168"/>
    </row>
    <row r="318" spans="2:49" ht="15">
      <c r="B318" s="167"/>
      <c r="C318" s="167" t="s">
        <v>189</v>
      </c>
      <c r="D318" s="167" t="s">
        <v>188</v>
      </c>
      <c r="E318" s="167" t="s">
        <v>184</v>
      </c>
      <c r="F318" s="167"/>
      <c r="G318" s="167"/>
      <c r="H318" s="167"/>
      <c r="I318" s="167"/>
      <c r="J318" s="167"/>
      <c r="K318" s="167"/>
      <c r="L318" s="167"/>
      <c r="M318" s="167"/>
      <c r="P318" s="166" t="s">
        <v>189</v>
      </c>
      <c r="Q318" s="166" t="s">
        <v>188</v>
      </c>
      <c r="R318" s="166" t="s">
        <v>184</v>
      </c>
      <c r="U318" s="43" t="s">
        <v>239</v>
      </c>
      <c r="V318" s="43" t="s">
        <v>238</v>
      </c>
      <c r="W318" s="43" t="s">
        <v>237</v>
      </c>
      <c r="X318" s="43" t="s">
        <v>236</v>
      </c>
      <c r="Y318" s="43" t="s">
        <v>235</v>
      </c>
      <c r="Z318" s="43" t="s">
        <v>234</v>
      </c>
      <c r="AA318" s="43" t="s">
        <v>233</v>
      </c>
      <c r="AB318" s="43" t="s">
        <v>232</v>
      </c>
      <c r="AC318" s="43" t="s">
        <v>231</v>
      </c>
      <c r="AD318" s="43" t="s">
        <v>230</v>
      </c>
      <c r="AE318" s="43" t="s">
        <v>229</v>
      </c>
      <c r="AF318" s="43" t="s">
        <v>228</v>
      </c>
      <c r="AG318" s="43" t="s">
        <v>227</v>
      </c>
      <c r="AH318" s="43" t="s">
        <v>226</v>
      </c>
      <c r="AI318" s="43" t="s">
        <v>225</v>
      </c>
      <c r="AJ318" s="43" t="s">
        <v>224</v>
      </c>
      <c r="AK318" s="43" t="s">
        <v>223</v>
      </c>
      <c r="AL318" s="43" t="s">
        <v>222</v>
      </c>
      <c r="AM318" s="43" t="s">
        <v>221</v>
      </c>
      <c r="AN318" s="43" t="s">
        <v>220</v>
      </c>
      <c r="AO318" s="43" t="s">
        <v>219</v>
      </c>
      <c r="AP318" s="43" t="s">
        <v>218</v>
      </c>
      <c r="AQ318" s="43" t="s">
        <v>217</v>
      </c>
      <c r="AR318" s="43" t="s">
        <v>216</v>
      </c>
      <c r="AS318" s="43" t="s">
        <v>215</v>
      </c>
      <c r="AT318" s="43" t="s">
        <v>214</v>
      </c>
      <c r="AU318" s="43" t="s">
        <v>213</v>
      </c>
      <c r="AV318" s="43" t="s">
        <v>212</v>
      </c>
      <c r="AW318" s="43" t="s">
        <v>211</v>
      </c>
    </row>
    <row r="319" spans="2:49" ht="15">
      <c r="B319" s="165" t="s">
        <v>210</v>
      </c>
      <c r="C319" s="165">
        <v>11984127710</v>
      </c>
      <c r="D319" s="165">
        <v>7486981208</v>
      </c>
      <c r="E319" s="165">
        <v>5781482310</v>
      </c>
      <c r="O319" s="43" t="s">
        <v>210</v>
      </c>
      <c r="P319" s="164">
        <f aca="true" t="shared" si="25" ref="P319:P346">SUM(V319:AQ319)</f>
        <v>11984127710</v>
      </c>
      <c r="Q319" s="164">
        <f>SUM(AR319:AU345)</f>
        <v>21820946109</v>
      </c>
      <c r="R319" s="164">
        <f aca="true" t="shared" si="26" ref="R319:R346">SUM(AV319:AW319)</f>
        <v>5781482310</v>
      </c>
      <c r="U319" s="43" t="s">
        <v>210</v>
      </c>
      <c r="V319" s="44">
        <v>4000000000</v>
      </c>
      <c r="W319" s="44">
        <v>644272745</v>
      </c>
      <c r="X319" s="44">
        <v>4000000</v>
      </c>
      <c r="Y319" s="44">
        <v>80000000</v>
      </c>
      <c r="Z319" s="44">
        <v>12599647</v>
      </c>
      <c r="AA319" s="44">
        <v>40000000</v>
      </c>
      <c r="AB319" s="44">
        <v>0</v>
      </c>
      <c r="AC319" s="44">
        <v>400000000</v>
      </c>
      <c r="AD319" s="44">
        <v>333501455</v>
      </c>
      <c r="AE319" s="44">
        <v>454591469</v>
      </c>
      <c r="AF319" s="44">
        <v>208229917</v>
      </c>
      <c r="AG319" s="44">
        <v>451671904</v>
      </c>
      <c r="AH319" s="44">
        <v>73944680</v>
      </c>
      <c r="AI319" s="44">
        <v>2030000</v>
      </c>
      <c r="AJ319" s="44">
        <v>600000000</v>
      </c>
      <c r="AK319" s="44">
        <v>341146564</v>
      </c>
      <c r="AL319" s="44">
        <v>1000000000</v>
      </c>
      <c r="AM319" s="44">
        <v>597359019</v>
      </c>
      <c r="AN319" s="44">
        <v>457511877</v>
      </c>
      <c r="AO319" s="44">
        <v>414321826</v>
      </c>
      <c r="AP319" s="44">
        <v>659153193</v>
      </c>
      <c r="AQ319" s="44">
        <v>1209793414</v>
      </c>
      <c r="AR319" s="44">
        <v>1724405456</v>
      </c>
      <c r="AS319" s="44">
        <v>283226716</v>
      </c>
      <c r="AT319" s="44">
        <v>4709623053</v>
      </c>
      <c r="AU319" s="44">
        <v>769725983</v>
      </c>
      <c r="AV319" s="44">
        <v>4480000000</v>
      </c>
      <c r="AW319" s="44">
        <v>1301482310</v>
      </c>
    </row>
    <row r="320" spans="2:49" ht="15">
      <c r="B320" s="165" t="s">
        <v>209</v>
      </c>
      <c r="C320" s="165">
        <v>12738854914</v>
      </c>
      <c r="D320" s="165">
        <v>7500726863</v>
      </c>
      <c r="E320" s="165">
        <v>5881146242</v>
      </c>
      <c r="O320" s="43" t="s">
        <v>209</v>
      </c>
      <c r="P320" s="164">
        <f t="shared" si="25"/>
        <v>12738854914</v>
      </c>
      <c r="Q320" s="164">
        <f>SUM(AR320:AU347)</f>
        <v>14333964901</v>
      </c>
      <c r="R320" s="164">
        <f t="shared" si="26"/>
        <v>5881146242</v>
      </c>
      <c r="U320" s="43" t="s">
        <v>209</v>
      </c>
      <c r="V320" s="44">
        <v>4137234598</v>
      </c>
      <c r="W320" s="44">
        <v>644272745</v>
      </c>
      <c r="X320" s="44">
        <v>45136617</v>
      </c>
      <c r="Y320" s="44">
        <v>80000000</v>
      </c>
      <c r="Z320" s="44">
        <v>136210325</v>
      </c>
      <c r="AA320" s="44">
        <v>40000000</v>
      </c>
      <c r="AB320" s="44">
        <v>43398325</v>
      </c>
      <c r="AC320" s="44">
        <v>426322119</v>
      </c>
      <c r="AD320" s="44">
        <v>333501455</v>
      </c>
      <c r="AE320" s="44">
        <v>454591469</v>
      </c>
      <c r="AF320" s="44">
        <v>332727846</v>
      </c>
      <c r="AG320" s="44">
        <v>451671904</v>
      </c>
      <c r="AH320" s="44">
        <v>73944680</v>
      </c>
      <c r="AI320" s="44">
        <v>2030000</v>
      </c>
      <c r="AJ320" s="44">
        <v>600098464</v>
      </c>
      <c r="AK320" s="44">
        <v>572014455</v>
      </c>
      <c r="AL320" s="44">
        <v>1004405314</v>
      </c>
      <c r="AM320" s="44">
        <v>597359019</v>
      </c>
      <c r="AN320" s="44">
        <v>457511877</v>
      </c>
      <c r="AO320" s="44">
        <v>420079806</v>
      </c>
      <c r="AP320" s="44">
        <v>674856017</v>
      </c>
      <c r="AQ320" s="44">
        <v>1211487879</v>
      </c>
      <c r="AR320" s="44">
        <v>1728669665</v>
      </c>
      <c r="AS320" s="44">
        <v>283232097</v>
      </c>
      <c r="AT320" s="44">
        <v>4718949001</v>
      </c>
      <c r="AU320" s="44">
        <v>769876100</v>
      </c>
      <c r="AV320" s="44">
        <v>4569953948</v>
      </c>
      <c r="AW320" s="44">
        <v>1311192294</v>
      </c>
    </row>
    <row r="321" spans="2:49" ht="15">
      <c r="B321" s="165" t="s">
        <v>2</v>
      </c>
      <c r="C321" s="165">
        <v>0</v>
      </c>
      <c r="D321" s="165">
        <v>0</v>
      </c>
      <c r="E321" s="165">
        <v>0</v>
      </c>
      <c r="O321" s="43" t="s">
        <v>2</v>
      </c>
      <c r="P321" s="164">
        <f t="shared" si="25"/>
        <v>0</v>
      </c>
      <c r="Q321" s="164">
        <f aca="true" t="shared" si="27" ref="Q321:Q343">SUM(AR321:AU322)</f>
        <v>0</v>
      </c>
      <c r="R321" s="164">
        <f t="shared" si="26"/>
        <v>0</v>
      </c>
      <c r="U321" s="43" t="s">
        <v>2</v>
      </c>
      <c r="V321" s="111" t="s">
        <v>5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111" t="s">
        <v>5</v>
      </c>
      <c r="AR321" s="44">
        <v>0</v>
      </c>
      <c r="AS321" s="44">
        <v>0</v>
      </c>
      <c r="AT321" s="44">
        <v>0</v>
      </c>
      <c r="AU321" s="111" t="s">
        <v>5</v>
      </c>
      <c r="AV321" s="111" t="s">
        <v>5</v>
      </c>
      <c r="AW321" s="111" t="s">
        <v>5</v>
      </c>
    </row>
    <row r="322" spans="2:49" ht="15">
      <c r="B322" s="165" t="s">
        <v>3</v>
      </c>
      <c r="C322" s="165">
        <v>6059924</v>
      </c>
      <c r="D322" s="165">
        <v>40412852</v>
      </c>
      <c r="E322" s="165">
        <v>73290214</v>
      </c>
      <c r="O322" s="43" t="s">
        <v>3</v>
      </c>
      <c r="P322" s="164">
        <f t="shared" si="25"/>
        <v>6059924</v>
      </c>
      <c r="Q322" s="164">
        <f t="shared" si="27"/>
        <v>40412852</v>
      </c>
      <c r="R322" s="164">
        <f t="shared" si="26"/>
        <v>73290214</v>
      </c>
      <c r="U322" s="43" t="s">
        <v>3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111" t="s">
        <v>5</v>
      </c>
      <c r="AD322" s="111" t="s">
        <v>5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111" t="s">
        <v>5</v>
      </c>
      <c r="AM322" s="44">
        <v>0</v>
      </c>
      <c r="AN322" s="44">
        <v>0</v>
      </c>
      <c r="AO322" s="111" t="s">
        <v>5</v>
      </c>
      <c r="AP322" s="111" t="s">
        <v>5</v>
      </c>
      <c r="AQ322" s="44">
        <v>6059924</v>
      </c>
      <c r="AR322" s="44">
        <v>0</v>
      </c>
      <c r="AS322" s="44">
        <v>0</v>
      </c>
      <c r="AT322" s="111" t="s">
        <v>5</v>
      </c>
      <c r="AU322" s="111" t="s">
        <v>5</v>
      </c>
      <c r="AV322" s="44">
        <v>73028940</v>
      </c>
      <c r="AW322" s="44">
        <v>261274</v>
      </c>
    </row>
    <row r="323" spans="2:49" ht="15">
      <c r="B323" s="165" t="s">
        <v>4</v>
      </c>
      <c r="C323" s="165">
        <v>0</v>
      </c>
      <c r="D323" s="165">
        <v>912410636</v>
      </c>
      <c r="E323" s="165">
        <v>0</v>
      </c>
      <c r="O323" s="43" t="s">
        <v>4</v>
      </c>
      <c r="P323" s="164">
        <f t="shared" si="25"/>
        <v>0</v>
      </c>
      <c r="Q323" s="164">
        <f t="shared" si="27"/>
        <v>912410636</v>
      </c>
      <c r="R323" s="164">
        <f t="shared" si="26"/>
        <v>0</v>
      </c>
      <c r="U323" s="43" t="s">
        <v>4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40312726</v>
      </c>
      <c r="AS323" s="44">
        <v>0</v>
      </c>
      <c r="AT323" s="44">
        <v>100126</v>
      </c>
      <c r="AU323" s="44">
        <v>0</v>
      </c>
      <c r="AV323" s="44">
        <v>0</v>
      </c>
      <c r="AW323" s="44">
        <v>0</v>
      </c>
    </row>
    <row r="324" spans="2:49" ht="15">
      <c r="B324" s="165" t="s">
        <v>27</v>
      </c>
      <c r="C324" s="165">
        <v>1527752957</v>
      </c>
      <c r="D324" s="165">
        <v>889715506</v>
      </c>
      <c r="E324" s="165">
        <v>717198831</v>
      </c>
      <c r="O324" s="43" t="s">
        <v>27</v>
      </c>
      <c r="P324" s="164">
        <f t="shared" si="25"/>
        <v>1527752957</v>
      </c>
      <c r="Q324" s="164">
        <f t="shared" si="27"/>
        <v>889715506</v>
      </c>
      <c r="R324" s="164">
        <f t="shared" si="26"/>
        <v>717198831</v>
      </c>
      <c r="U324" s="43" t="s">
        <v>27</v>
      </c>
      <c r="V324" s="44">
        <v>1086583290</v>
      </c>
      <c r="W324" s="111" t="s">
        <v>5</v>
      </c>
      <c r="X324" s="111" t="s">
        <v>5</v>
      </c>
      <c r="Y324" s="111" t="s">
        <v>5</v>
      </c>
      <c r="Z324" s="44">
        <v>0</v>
      </c>
      <c r="AA324" s="44">
        <v>0</v>
      </c>
      <c r="AB324" s="44">
        <v>0</v>
      </c>
      <c r="AC324" s="44">
        <v>96212545</v>
      </c>
      <c r="AD324" s="44">
        <v>0</v>
      </c>
      <c r="AE324" s="111" t="s">
        <v>5</v>
      </c>
      <c r="AF324" s="44">
        <v>0</v>
      </c>
      <c r="AG324" s="44">
        <v>0</v>
      </c>
      <c r="AH324" s="111" t="s">
        <v>5</v>
      </c>
      <c r="AI324" s="44">
        <v>0</v>
      </c>
      <c r="AJ324" s="111" t="s">
        <v>5</v>
      </c>
      <c r="AK324" s="111" t="s">
        <v>5</v>
      </c>
      <c r="AL324" s="44">
        <v>74489762</v>
      </c>
      <c r="AM324" s="44">
        <v>0</v>
      </c>
      <c r="AN324" s="44">
        <v>0</v>
      </c>
      <c r="AO324" s="111" t="s">
        <v>5</v>
      </c>
      <c r="AP324" s="44">
        <v>67599148</v>
      </c>
      <c r="AQ324" s="44">
        <v>202868212</v>
      </c>
      <c r="AR324" s="111" t="s">
        <v>5</v>
      </c>
      <c r="AS324" s="111" t="s">
        <v>5</v>
      </c>
      <c r="AT324" s="44">
        <v>631726223</v>
      </c>
      <c r="AU324" s="44">
        <v>240271561</v>
      </c>
      <c r="AV324" s="44">
        <v>552381716</v>
      </c>
      <c r="AW324" s="44">
        <v>164817115</v>
      </c>
    </row>
    <row r="325" spans="2:49" ht="15">
      <c r="B325" s="165" t="s">
        <v>6</v>
      </c>
      <c r="C325" s="165">
        <v>28542818</v>
      </c>
      <c r="D325" s="165">
        <v>17717722</v>
      </c>
      <c r="E325" s="165">
        <v>67946245</v>
      </c>
      <c r="O325" s="43" t="s">
        <v>6</v>
      </c>
      <c r="P325" s="164">
        <f t="shared" si="25"/>
        <v>28542818</v>
      </c>
      <c r="Q325" s="164">
        <f t="shared" si="27"/>
        <v>17717722</v>
      </c>
      <c r="R325" s="164">
        <f t="shared" si="26"/>
        <v>67946245</v>
      </c>
      <c r="U325" s="43" t="s">
        <v>6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2237246</v>
      </c>
      <c r="AM325" s="44">
        <v>19318475</v>
      </c>
      <c r="AN325" s="44">
        <v>5902825</v>
      </c>
      <c r="AO325" s="44">
        <v>870000</v>
      </c>
      <c r="AP325" s="44">
        <v>214272</v>
      </c>
      <c r="AQ325" s="44">
        <v>0</v>
      </c>
      <c r="AR325" s="44">
        <v>5728857</v>
      </c>
      <c r="AS325" s="44">
        <v>108619</v>
      </c>
      <c r="AT325" s="44">
        <v>7620302</v>
      </c>
      <c r="AU325" s="44">
        <v>4259944</v>
      </c>
      <c r="AV325" s="44">
        <v>65885078</v>
      </c>
      <c r="AW325" s="44">
        <v>2061167</v>
      </c>
    </row>
    <row r="326" spans="2:49" ht="15">
      <c r="B326" s="165" t="s">
        <v>7</v>
      </c>
      <c r="C326" s="165">
        <v>0</v>
      </c>
      <c r="D326" s="165">
        <v>0</v>
      </c>
      <c r="E326" s="165">
        <v>11266000</v>
      </c>
      <c r="O326" s="43" t="s">
        <v>7</v>
      </c>
      <c r="P326" s="164">
        <f t="shared" si="25"/>
        <v>0</v>
      </c>
      <c r="Q326" s="164">
        <f t="shared" si="27"/>
        <v>0</v>
      </c>
      <c r="R326" s="164">
        <f t="shared" si="26"/>
        <v>11266000</v>
      </c>
      <c r="U326" s="43" t="s">
        <v>7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111" t="s">
        <v>5</v>
      </c>
      <c r="AI326" s="111" t="s">
        <v>5</v>
      </c>
      <c r="AJ326" s="44">
        <v>0</v>
      </c>
      <c r="AK326" s="44">
        <v>0</v>
      </c>
      <c r="AL326" s="44">
        <v>0</v>
      </c>
      <c r="AM326" s="111" t="s">
        <v>5</v>
      </c>
      <c r="AN326" s="44">
        <v>0</v>
      </c>
      <c r="AO326" s="44">
        <v>0</v>
      </c>
      <c r="AP326" s="44">
        <v>0</v>
      </c>
      <c r="AQ326" s="44">
        <v>0</v>
      </c>
      <c r="AR326" s="111" t="s">
        <v>5</v>
      </c>
      <c r="AS326" s="44">
        <v>0</v>
      </c>
      <c r="AT326" s="44">
        <v>0</v>
      </c>
      <c r="AU326" s="44">
        <v>0</v>
      </c>
      <c r="AV326" s="44">
        <v>4817000</v>
      </c>
      <c r="AW326" s="44">
        <v>6449000</v>
      </c>
    </row>
    <row r="327" spans="2:49" ht="15">
      <c r="B327" s="165" t="s">
        <v>8</v>
      </c>
      <c r="C327" s="165">
        <v>0</v>
      </c>
      <c r="D327" s="165">
        <v>35849607</v>
      </c>
      <c r="E327" s="165">
        <v>107347257</v>
      </c>
      <c r="O327" s="43" t="s">
        <v>8</v>
      </c>
      <c r="P327" s="164">
        <f t="shared" si="25"/>
        <v>0</v>
      </c>
      <c r="Q327" s="164">
        <f t="shared" si="27"/>
        <v>35849607</v>
      </c>
      <c r="R327" s="164">
        <f t="shared" si="26"/>
        <v>107347257</v>
      </c>
      <c r="U327" s="43" t="s">
        <v>8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111" t="s">
        <v>5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111" t="s">
        <v>5</v>
      </c>
      <c r="AK327" s="44">
        <v>0</v>
      </c>
      <c r="AL327" s="44">
        <v>0</v>
      </c>
      <c r="AM327" s="44">
        <v>0</v>
      </c>
      <c r="AN327" s="44">
        <v>0</v>
      </c>
      <c r="AO327" s="111" t="s">
        <v>5</v>
      </c>
      <c r="AP327" s="44">
        <v>0</v>
      </c>
      <c r="AQ327" s="44">
        <v>0</v>
      </c>
      <c r="AR327" s="44">
        <v>0</v>
      </c>
      <c r="AS327" s="111" t="s">
        <v>5</v>
      </c>
      <c r="AT327" s="111" t="s">
        <v>5</v>
      </c>
      <c r="AU327" s="111" t="s">
        <v>5</v>
      </c>
      <c r="AV327" s="44">
        <v>92709431</v>
      </c>
      <c r="AW327" s="44">
        <v>14637826</v>
      </c>
    </row>
    <row r="328" spans="2:49" ht="15">
      <c r="B328" s="165" t="s">
        <v>9</v>
      </c>
      <c r="C328" s="165">
        <v>582022355</v>
      </c>
      <c r="D328" s="165">
        <v>922939573</v>
      </c>
      <c r="E328" s="165">
        <v>837663233</v>
      </c>
      <c r="O328" s="43" t="s">
        <v>9</v>
      </c>
      <c r="P328" s="164">
        <f t="shared" si="25"/>
        <v>582022355</v>
      </c>
      <c r="Q328" s="164">
        <f t="shared" si="27"/>
        <v>922939573</v>
      </c>
      <c r="R328" s="164">
        <f t="shared" si="26"/>
        <v>837663233</v>
      </c>
      <c r="U328" s="43" t="s">
        <v>9</v>
      </c>
      <c r="V328" s="44">
        <v>0</v>
      </c>
      <c r="W328" s="111" t="s">
        <v>5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0</v>
      </c>
      <c r="AD328" s="111" t="s">
        <v>5</v>
      </c>
      <c r="AE328" s="44">
        <v>0</v>
      </c>
      <c r="AF328" s="111" t="s">
        <v>5</v>
      </c>
      <c r="AG328" s="111" t="s">
        <v>5</v>
      </c>
      <c r="AH328" s="44">
        <v>4638200</v>
      </c>
      <c r="AI328" s="44">
        <v>0</v>
      </c>
      <c r="AJ328" s="44">
        <v>222948310</v>
      </c>
      <c r="AK328" s="111" t="s">
        <v>5</v>
      </c>
      <c r="AL328" s="44">
        <v>266733404</v>
      </c>
      <c r="AM328" s="111" t="s">
        <v>5</v>
      </c>
      <c r="AN328" s="44">
        <v>0</v>
      </c>
      <c r="AO328" s="44">
        <v>21728871</v>
      </c>
      <c r="AP328" s="111" t="s">
        <v>5</v>
      </c>
      <c r="AQ328" s="44">
        <v>65973570</v>
      </c>
      <c r="AR328" s="44">
        <v>5293862</v>
      </c>
      <c r="AS328" s="111" t="s">
        <v>5</v>
      </c>
      <c r="AT328" s="44">
        <v>29266373</v>
      </c>
      <c r="AU328" s="44">
        <v>1289372</v>
      </c>
      <c r="AV328" s="44">
        <v>653151846</v>
      </c>
      <c r="AW328" s="44">
        <v>184511387</v>
      </c>
    </row>
    <row r="329" spans="2:49" ht="15">
      <c r="B329" s="165" t="s">
        <v>10</v>
      </c>
      <c r="C329" s="165">
        <v>314485770</v>
      </c>
      <c r="D329" s="165">
        <v>900835621</v>
      </c>
      <c r="E329" s="165">
        <v>484134117</v>
      </c>
      <c r="O329" s="43" t="s">
        <v>10</v>
      </c>
      <c r="P329" s="164">
        <f t="shared" si="25"/>
        <v>314485770</v>
      </c>
      <c r="Q329" s="164">
        <f t="shared" si="27"/>
        <v>900835621</v>
      </c>
      <c r="R329" s="164">
        <f t="shared" si="26"/>
        <v>484134117</v>
      </c>
      <c r="U329" s="43" t="s">
        <v>10</v>
      </c>
      <c r="V329" s="111" t="s">
        <v>5</v>
      </c>
      <c r="W329" s="44">
        <v>36599206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111" t="s">
        <v>5</v>
      </c>
      <c r="AD329" s="44">
        <v>0</v>
      </c>
      <c r="AE329" s="44">
        <v>0</v>
      </c>
      <c r="AF329" s="44">
        <v>0</v>
      </c>
      <c r="AG329" s="44">
        <v>0</v>
      </c>
      <c r="AH329" s="111" t="s">
        <v>5</v>
      </c>
      <c r="AI329" s="44">
        <v>0</v>
      </c>
      <c r="AJ329" s="111" t="s">
        <v>5</v>
      </c>
      <c r="AK329" s="44">
        <v>0</v>
      </c>
      <c r="AL329" s="44">
        <v>38033224</v>
      </c>
      <c r="AM329" s="111" t="s">
        <v>5</v>
      </c>
      <c r="AN329" s="111" t="s">
        <v>5</v>
      </c>
      <c r="AO329" s="44">
        <v>113443521</v>
      </c>
      <c r="AP329" s="111" t="s">
        <v>5</v>
      </c>
      <c r="AQ329" s="44">
        <v>126409819</v>
      </c>
      <c r="AR329" s="44">
        <v>568707895</v>
      </c>
      <c r="AS329" s="111" t="s">
        <v>5</v>
      </c>
      <c r="AT329" s="44">
        <v>268567789</v>
      </c>
      <c r="AU329" s="44">
        <v>49814282</v>
      </c>
      <c r="AV329" s="44">
        <v>209650929</v>
      </c>
      <c r="AW329" s="44">
        <v>274483188</v>
      </c>
    </row>
    <row r="330" spans="2:49" ht="15">
      <c r="B330" s="165" t="s">
        <v>11</v>
      </c>
      <c r="C330" s="165">
        <v>754727204</v>
      </c>
      <c r="D330" s="165">
        <v>2856548655</v>
      </c>
      <c r="E330" s="165">
        <v>99663932</v>
      </c>
      <c r="O330" s="43" t="s">
        <v>11</v>
      </c>
      <c r="P330" s="164">
        <f t="shared" si="25"/>
        <v>754727204</v>
      </c>
      <c r="Q330" s="164">
        <f t="shared" si="27"/>
        <v>2856548655</v>
      </c>
      <c r="R330" s="164">
        <f t="shared" si="26"/>
        <v>99663932</v>
      </c>
      <c r="U330" s="43" t="s">
        <v>11</v>
      </c>
      <c r="V330" s="44">
        <v>137234598</v>
      </c>
      <c r="W330" s="44">
        <v>0</v>
      </c>
      <c r="X330" s="44">
        <v>41136617</v>
      </c>
      <c r="Y330" s="44">
        <v>0</v>
      </c>
      <c r="Z330" s="44">
        <v>123610678</v>
      </c>
      <c r="AA330" s="44">
        <v>0</v>
      </c>
      <c r="AB330" s="44">
        <v>43398325</v>
      </c>
      <c r="AC330" s="44">
        <v>26322119</v>
      </c>
      <c r="AD330" s="44">
        <v>0</v>
      </c>
      <c r="AE330" s="44">
        <v>0</v>
      </c>
      <c r="AF330" s="44">
        <v>124497929</v>
      </c>
      <c r="AG330" s="44">
        <v>0</v>
      </c>
      <c r="AH330" s="44">
        <v>0</v>
      </c>
      <c r="AI330" s="44">
        <v>0</v>
      </c>
      <c r="AJ330" s="44">
        <v>98464</v>
      </c>
      <c r="AK330" s="44">
        <v>230867891</v>
      </c>
      <c r="AL330" s="44">
        <v>4405314</v>
      </c>
      <c r="AM330" s="44">
        <v>0</v>
      </c>
      <c r="AN330" s="44">
        <v>0</v>
      </c>
      <c r="AO330" s="44">
        <v>5757980</v>
      </c>
      <c r="AP330" s="44">
        <v>15702824</v>
      </c>
      <c r="AQ330" s="44">
        <v>1694465</v>
      </c>
      <c r="AR330" s="44">
        <v>4264209</v>
      </c>
      <c r="AS330" s="44">
        <v>5381</v>
      </c>
      <c r="AT330" s="44">
        <v>9325948</v>
      </c>
      <c r="AU330" s="44">
        <v>150117</v>
      </c>
      <c r="AV330" s="44">
        <v>89953948</v>
      </c>
      <c r="AW330" s="44">
        <v>9709984</v>
      </c>
    </row>
    <row r="331" spans="2:49" ht="15">
      <c r="B331" s="165" t="s">
        <v>12</v>
      </c>
      <c r="C331" s="165">
        <v>2452878000</v>
      </c>
      <c r="D331" s="165">
        <v>2842803000</v>
      </c>
      <c r="E331" s="165">
        <v>1129813000</v>
      </c>
      <c r="O331" s="43" t="s">
        <v>12</v>
      </c>
      <c r="P331" s="164">
        <f t="shared" si="25"/>
        <v>2452878000</v>
      </c>
      <c r="Q331" s="164">
        <f t="shared" si="27"/>
        <v>2842803000</v>
      </c>
      <c r="R331" s="164">
        <f t="shared" si="26"/>
        <v>1129813000</v>
      </c>
      <c r="U331" s="43" t="s">
        <v>12</v>
      </c>
      <c r="V331" s="44">
        <v>1776743000</v>
      </c>
      <c r="W331" s="44">
        <v>20577000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111" t="s">
        <v>5</v>
      </c>
      <c r="AE331" s="44">
        <v>0</v>
      </c>
      <c r="AF331" s="44">
        <v>52583000</v>
      </c>
      <c r="AG331" s="44">
        <v>0</v>
      </c>
      <c r="AH331" s="44">
        <v>16794000</v>
      </c>
      <c r="AI331" s="44">
        <v>0</v>
      </c>
      <c r="AJ331" s="111" t="s">
        <v>5</v>
      </c>
      <c r="AK331" s="44">
        <v>0</v>
      </c>
      <c r="AL331" s="44">
        <v>58129000</v>
      </c>
      <c r="AM331" s="111" t="s">
        <v>5</v>
      </c>
      <c r="AN331" s="111" t="s">
        <v>5</v>
      </c>
      <c r="AO331" s="44">
        <v>5330000</v>
      </c>
      <c r="AP331" s="44">
        <v>26028000</v>
      </c>
      <c r="AQ331" s="44">
        <v>496694000</v>
      </c>
      <c r="AR331" s="44">
        <v>162952000</v>
      </c>
      <c r="AS331" s="44">
        <v>146094000</v>
      </c>
      <c r="AT331" s="44">
        <v>2297747000</v>
      </c>
      <c r="AU331" s="44">
        <v>236010000</v>
      </c>
      <c r="AV331" s="44">
        <v>702272000</v>
      </c>
      <c r="AW331" s="44">
        <v>427541000</v>
      </c>
    </row>
    <row r="332" spans="2:49" ht="15">
      <c r="B332" s="165" t="s">
        <v>14</v>
      </c>
      <c r="C332" s="165">
        <v>2424315</v>
      </c>
      <c r="D332" s="165">
        <v>0</v>
      </c>
      <c r="E332" s="165">
        <v>46969790</v>
      </c>
      <c r="O332" s="43" t="s">
        <v>14</v>
      </c>
      <c r="P332" s="164">
        <f t="shared" si="25"/>
        <v>2424315</v>
      </c>
      <c r="Q332" s="164">
        <f t="shared" si="27"/>
        <v>0</v>
      </c>
      <c r="R332" s="164">
        <f t="shared" si="26"/>
        <v>46969790</v>
      </c>
      <c r="U332" s="43" t="s">
        <v>14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111" t="s">
        <v>5</v>
      </c>
      <c r="AI332" s="44">
        <v>0</v>
      </c>
      <c r="AJ332" s="44">
        <v>0</v>
      </c>
      <c r="AK332" s="44">
        <v>0</v>
      </c>
      <c r="AL332" s="44">
        <v>0</v>
      </c>
      <c r="AM332" s="111" t="s">
        <v>5</v>
      </c>
      <c r="AN332" s="44">
        <v>0</v>
      </c>
      <c r="AO332" s="44">
        <v>2424315</v>
      </c>
      <c r="AP332" s="111" t="s">
        <v>5</v>
      </c>
      <c r="AQ332" s="44">
        <v>0</v>
      </c>
      <c r="AR332" s="44">
        <v>0</v>
      </c>
      <c r="AS332" s="111" t="s">
        <v>5</v>
      </c>
      <c r="AT332" s="111" t="s">
        <v>5</v>
      </c>
      <c r="AU332" s="111" t="s">
        <v>5</v>
      </c>
      <c r="AV332" s="44">
        <v>46969790</v>
      </c>
      <c r="AW332" s="111" t="s">
        <v>5</v>
      </c>
    </row>
    <row r="333" spans="2:49" ht="15">
      <c r="B333" s="165" t="s">
        <v>16</v>
      </c>
      <c r="C333" s="165">
        <v>0</v>
      </c>
      <c r="D333" s="165">
        <v>786757000</v>
      </c>
      <c r="E333" s="165">
        <v>0</v>
      </c>
      <c r="O333" s="43" t="s">
        <v>16</v>
      </c>
      <c r="P333" s="164">
        <f t="shared" si="25"/>
        <v>0</v>
      </c>
      <c r="Q333" s="164">
        <f t="shared" si="27"/>
        <v>786757000</v>
      </c>
      <c r="R333" s="164">
        <f t="shared" si="26"/>
        <v>0</v>
      </c>
      <c r="U333" s="43" t="s">
        <v>16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  <c r="AU333" s="44">
        <v>0</v>
      </c>
      <c r="AV333" s="44">
        <v>0</v>
      </c>
      <c r="AW333" s="44">
        <v>0</v>
      </c>
    </row>
    <row r="334" spans="2:49" ht="15">
      <c r="B334" s="165" t="s">
        <v>17</v>
      </c>
      <c r="C334" s="165">
        <v>0</v>
      </c>
      <c r="D334" s="165">
        <v>861948040</v>
      </c>
      <c r="E334" s="165">
        <v>792891000</v>
      </c>
      <c r="O334" s="43" t="s">
        <v>17</v>
      </c>
      <c r="P334" s="164">
        <f t="shared" si="25"/>
        <v>0</v>
      </c>
      <c r="Q334" s="164">
        <f t="shared" si="27"/>
        <v>861948040</v>
      </c>
      <c r="R334" s="164">
        <f t="shared" si="26"/>
        <v>792891000</v>
      </c>
      <c r="U334" s="43" t="s">
        <v>17</v>
      </c>
      <c r="V334" s="111" t="s">
        <v>5</v>
      </c>
      <c r="W334" s="111" t="s">
        <v>5</v>
      </c>
      <c r="X334" s="44">
        <v>0</v>
      </c>
      <c r="Y334" s="44">
        <v>0</v>
      </c>
      <c r="Z334" s="111" t="s">
        <v>5</v>
      </c>
      <c r="AA334" s="111" t="s">
        <v>5</v>
      </c>
      <c r="AB334" s="44">
        <v>0</v>
      </c>
      <c r="AC334" s="44">
        <v>0</v>
      </c>
      <c r="AD334" s="111" t="s">
        <v>5</v>
      </c>
      <c r="AE334" s="111" t="s">
        <v>5</v>
      </c>
      <c r="AF334" s="111" t="s">
        <v>5</v>
      </c>
      <c r="AG334" s="111" t="s">
        <v>5</v>
      </c>
      <c r="AH334" s="44">
        <v>0</v>
      </c>
      <c r="AI334" s="44">
        <v>0</v>
      </c>
      <c r="AJ334" s="111" t="s">
        <v>5</v>
      </c>
      <c r="AK334" s="111" t="s">
        <v>5</v>
      </c>
      <c r="AL334" s="111" t="s">
        <v>5</v>
      </c>
      <c r="AM334" s="111" t="s">
        <v>5</v>
      </c>
      <c r="AN334" s="111" t="s">
        <v>5</v>
      </c>
      <c r="AO334" s="111" t="s">
        <v>5</v>
      </c>
      <c r="AP334" s="111" t="s">
        <v>5</v>
      </c>
      <c r="AQ334" s="111" t="s">
        <v>5</v>
      </c>
      <c r="AR334" s="111" t="s">
        <v>5</v>
      </c>
      <c r="AS334" s="44">
        <v>0</v>
      </c>
      <c r="AT334" s="44">
        <v>786757000</v>
      </c>
      <c r="AU334" s="111" t="s">
        <v>5</v>
      </c>
      <c r="AV334" s="44">
        <v>722831000</v>
      </c>
      <c r="AW334" s="44">
        <v>70060000</v>
      </c>
    </row>
    <row r="335" spans="2:49" ht="15">
      <c r="B335" s="165" t="s">
        <v>18</v>
      </c>
      <c r="C335" s="165">
        <v>472208902</v>
      </c>
      <c r="D335" s="165">
        <v>96043337</v>
      </c>
      <c r="E335" s="165">
        <v>183694753</v>
      </c>
      <c r="O335" s="43" t="s">
        <v>18</v>
      </c>
      <c r="P335" s="164">
        <f t="shared" si="25"/>
        <v>472208902</v>
      </c>
      <c r="Q335" s="164">
        <f t="shared" si="27"/>
        <v>96043337</v>
      </c>
      <c r="R335" s="164">
        <f t="shared" si="26"/>
        <v>183694753</v>
      </c>
      <c r="U335" s="43" t="s">
        <v>18</v>
      </c>
      <c r="V335" s="111" t="s">
        <v>5</v>
      </c>
      <c r="W335" s="111" t="s">
        <v>5</v>
      </c>
      <c r="X335" s="44">
        <v>0</v>
      </c>
      <c r="Y335" s="44">
        <v>0</v>
      </c>
      <c r="Z335" s="111" t="s">
        <v>5</v>
      </c>
      <c r="AA335" s="44">
        <v>0</v>
      </c>
      <c r="AB335" s="44">
        <v>0</v>
      </c>
      <c r="AC335" s="44">
        <v>0</v>
      </c>
      <c r="AD335" s="111" t="s">
        <v>5</v>
      </c>
      <c r="AE335" s="111" t="s">
        <v>5</v>
      </c>
      <c r="AF335" s="44">
        <v>0</v>
      </c>
      <c r="AG335" s="44">
        <v>0</v>
      </c>
      <c r="AH335" s="111" t="s">
        <v>5</v>
      </c>
      <c r="AI335" s="44">
        <v>0</v>
      </c>
      <c r="AJ335" s="111" t="s">
        <v>5</v>
      </c>
      <c r="AK335" s="111" t="s">
        <v>5</v>
      </c>
      <c r="AL335" s="44">
        <v>87446416</v>
      </c>
      <c r="AM335" s="44">
        <v>0</v>
      </c>
      <c r="AN335" s="44">
        <v>0</v>
      </c>
      <c r="AO335" s="44">
        <v>18329345</v>
      </c>
      <c r="AP335" s="44">
        <v>366433141</v>
      </c>
      <c r="AQ335" s="111" t="s">
        <v>5</v>
      </c>
      <c r="AR335" s="44">
        <v>53446367</v>
      </c>
      <c r="AS335" s="111" t="s">
        <v>5</v>
      </c>
      <c r="AT335" s="44">
        <v>21744673</v>
      </c>
      <c r="AU335" s="111" t="s">
        <v>5</v>
      </c>
      <c r="AV335" s="44">
        <v>180724943</v>
      </c>
      <c r="AW335" s="44">
        <v>2969810</v>
      </c>
    </row>
    <row r="336" spans="2:49" ht="15">
      <c r="B336" s="165" t="s">
        <v>19</v>
      </c>
      <c r="C336" s="165">
        <v>13070611</v>
      </c>
      <c r="D336" s="165">
        <v>21787398</v>
      </c>
      <c r="E336" s="165">
        <v>113251004</v>
      </c>
      <c r="O336" s="43" t="s">
        <v>19</v>
      </c>
      <c r="P336" s="164">
        <f t="shared" si="25"/>
        <v>13070611</v>
      </c>
      <c r="Q336" s="164">
        <f t="shared" si="27"/>
        <v>21787398</v>
      </c>
      <c r="R336" s="164">
        <f t="shared" si="26"/>
        <v>113251004</v>
      </c>
      <c r="U336" s="43" t="s">
        <v>19</v>
      </c>
      <c r="V336" s="44">
        <v>0</v>
      </c>
      <c r="W336" s="111" t="s">
        <v>5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0</v>
      </c>
      <c r="AD336" s="111" t="s">
        <v>5</v>
      </c>
      <c r="AE336" s="44">
        <v>0</v>
      </c>
      <c r="AF336" s="44">
        <v>0</v>
      </c>
      <c r="AG336" s="44">
        <v>0</v>
      </c>
      <c r="AH336" s="44">
        <v>2871112</v>
      </c>
      <c r="AI336" s="44">
        <v>800000</v>
      </c>
      <c r="AJ336" s="44">
        <v>108638</v>
      </c>
      <c r="AK336" s="44">
        <v>0</v>
      </c>
      <c r="AL336" s="44">
        <v>648692</v>
      </c>
      <c r="AM336" s="44">
        <v>0</v>
      </c>
      <c r="AN336" s="44">
        <v>0</v>
      </c>
      <c r="AO336" s="44">
        <v>264714</v>
      </c>
      <c r="AP336" s="44">
        <v>8377455</v>
      </c>
      <c r="AQ336" s="111" t="s">
        <v>5</v>
      </c>
      <c r="AR336" s="44">
        <v>39864</v>
      </c>
      <c r="AS336" s="111" t="s">
        <v>5</v>
      </c>
      <c r="AT336" s="44">
        <v>6571995</v>
      </c>
      <c r="AU336" s="44">
        <v>14240438</v>
      </c>
      <c r="AV336" s="44">
        <v>109255555</v>
      </c>
      <c r="AW336" s="44">
        <v>3995449</v>
      </c>
    </row>
    <row r="337" spans="2:49" ht="15">
      <c r="B337" s="165" t="s">
        <v>20</v>
      </c>
      <c r="C337" s="165">
        <v>341632542</v>
      </c>
      <c r="D337" s="165">
        <v>935101</v>
      </c>
      <c r="E337" s="165">
        <v>107713179</v>
      </c>
      <c r="O337" s="43" t="s">
        <v>20</v>
      </c>
      <c r="P337" s="164">
        <f t="shared" si="25"/>
        <v>341632542</v>
      </c>
      <c r="Q337" s="164">
        <f t="shared" si="27"/>
        <v>935101</v>
      </c>
      <c r="R337" s="164">
        <f t="shared" si="26"/>
        <v>107713179</v>
      </c>
      <c r="U337" s="43" t="s">
        <v>20</v>
      </c>
      <c r="V337" s="44">
        <v>0</v>
      </c>
      <c r="W337" s="44">
        <v>0</v>
      </c>
      <c r="X337" s="44">
        <v>0</v>
      </c>
      <c r="Y337" s="44">
        <v>0</v>
      </c>
      <c r="Z337" s="111" t="s">
        <v>5</v>
      </c>
      <c r="AA337" s="111" t="s">
        <v>5</v>
      </c>
      <c r="AB337" s="44">
        <v>0</v>
      </c>
      <c r="AC337" s="111" t="s">
        <v>5</v>
      </c>
      <c r="AD337" s="111" t="s">
        <v>5</v>
      </c>
      <c r="AE337" s="44">
        <v>292176728</v>
      </c>
      <c r="AF337" s="44">
        <v>0</v>
      </c>
      <c r="AG337" s="111" t="s">
        <v>5</v>
      </c>
      <c r="AH337" s="44">
        <v>0</v>
      </c>
      <c r="AI337" s="44">
        <v>0</v>
      </c>
      <c r="AJ337" s="111" t="s">
        <v>5</v>
      </c>
      <c r="AK337" s="44">
        <v>0</v>
      </c>
      <c r="AL337" s="44">
        <v>0</v>
      </c>
      <c r="AM337" s="111" t="s">
        <v>5</v>
      </c>
      <c r="AN337" s="111" t="s">
        <v>5</v>
      </c>
      <c r="AO337" s="44">
        <v>7841079</v>
      </c>
      <c r="AP337" s="111" t="s">
        <v>5</v>
      </c>
      <c r="AQ337" s="44">
        <v>41614735</v>
      </c>
      <c r="AR337" s="44">
        <v>0</v>
      </c>
      <c r="AS337" s="111" t="s">
        <v>5</v>
      </c>
      <c r="AT337" s="44">
        <v>0</v>
      </c>
      <c r="AU337" s="44">
        <v>935101</v>
      </c>
      <c r="AV337" s="44">
        <v>106886229</v>
      </c>
      <c r="AW337" s="44">
        <v>826950</v>
      </c>
    </row>
    <row r="338" spans="2:49" ht="15">
      <c r="B338" s="165" t="s">
        <v>21</v>
      </c>
      <c r="C338" s="165">
        <v>0</v>
      </c>
      <c r="D338" s="165">
        <v>236211363</v>
      </c>
      <c r="E338" s="165">
        <v>0</v>
      </c>
      <c r="O338" s="43" t="s">
        <v>21</v>
      </c>
      <c r="P338" s="164">
        <f t="shared" si="25"/>
        <v>0</v>
      </c>
      <c r="Q338" s="164">
        <f t="shared" si="27"/>
        <v>236211363</v>
      </c>
      <c r="R338" s="164">
        <f t="shared" si="26"/>
        <v>0</v>
      </c>
      <c r="U338" s="43" t="s">
        <v>21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0</v>
      </c>
      <c r="AP338" s="44">
        <v>0</v>
      </c>
      <c r="AQ338" s="111" t="s">
        <v>5</v>
      </c>
      <c r="AR338" s="111" t="s">
        <v>5</v>
      </c>
      <c r="AS338" s="111" t="s">
        <v>5</v>
      </c>
      <c r="AT338" s="111" t="s">
        <v>5</v>
      </c>
      <c r="AU338" s="111" t="s">
        <v>5</v>
      </c>
      <c r="AV338" s="111" t="s">
        <v>5</v>
      </c>
      <c r="AW338" s="111" t="s">
        <v>5</v>
      </c>
    </row>
    <row r="339" spans="2:49" ht="15">
      <c r="B339" s="165" t="s">
        <v>22</v>
      </c>
      <c r="C339" s="165">
        <v>327632459</v>
      </c>
      <c r="D339" s="165">
        <v>236211363</v>
      </c>
      <c r="E339" s="165">
        <v>87449279</v>
      </c>
      <c r="O339" s="43" t="s">
        <v>22</v>
      </c>
      <c r="P339" s="164">
        <f t="shared" si="25"/>
        <v>327632459</v>
      </c>
      <c r="Q339" s="164">
        <f t="shared" si="27"/>
        <v>236211363</v>
      </c>
      <c r="R339" s="164">
        <f t="shared" si="26"/>
        <v>87449279</v>
      </c>
      <c r="U339" s="43" t="s">
        <v>22</v>
      </c>
      <c r="V339" s="44">
        <v>0</v>
      </c>
      <c r="W339" s="44">
        <v>181857000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5204477</v>
      </c>
      <c r="AL339" s="44">
        <v>78924046</v>
      </c>
      <c r="AM339" s="44">
        <v>0</v>
      </c>
      <c r="AN339" s="44">
        <v>2369000</v>
      </c>
      <c r="AO339" s="44">
        <v>5957048</v>
      </c>
      <c r="AP339" s="44">
        <v>127000</v>
      </c>
      <c r="AQ339" s="44">
        <v>53193888</v>
      </c>
      <c r="AR339" s="44">
        <v>84151635</v>
      </c>
      <c r="AS339" s="44">
        <v>0</v>
      </c>
      <c r="AT339" s="44">
        <v>67338210</v>
      </c>
      <c r="AU339" s="44">
        <v>84721518</v>
      </c>
      <c r="AV339" s="44">
        <v>75921740</v>
      </c>
      <c r="AW339" s="44">
        <v>11527539</v>
      </c>
    </row>
    <row r="340" spans="2:49" ht="15">
      <c r="B340" s="165" t="s">
        <v>23</v>
      </c>
      <c r="C340" s="165">
        <v>40453720</v>
      </c>
      <c r="D340" s="165">
        <v>910742268</v>
      </c>
      <c r="E340" s="165">
        <v>11856852</v>
      </c>
      <c r="O340" s="43" t="s">
        <v>23</v>
      </c>
      <c r="P340" s="164">
        <f t="shared" si="25"/>
        <v>40453720</v>
      </c>
      <c r="Q340" s="164">
        <f t="shared" si="27"/>
        <v>910742268</v>
      </c>
      <c r="R340" s="164">
        <f t="shared" si="26"/>
        <v>11856852</v>
      </c>
      <c r="U340" s="43" t="s">
        <v>23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34230437</v>
      </c>
      <c r="AM340" s="44">
        <v>0</v>
      </c>
      <c r="AN340" s="111" t="s">
        <v>5</v>
      </c>
      <c r="AO340" s="44">
        <v>6223283</v>
      </c>
      <c r="AP340" s="111" t="s">
        <v>5</v>
      </c>
      <c r="AQ340" s="44">
        <v>0</v>
      </c>
      <c r="AR340" s="111" t="s">
        <v>5</v>
      </c>
      <c r="AS340" s="44">
        <v>0</v>
      </c>
      <c r="AT340" s="111" t="s">
        <v>5</v>
      </c>
      <c r="AU340" s="111" t="s">
        <v>5</v>
      </c>
      <c r="AV340" s="111" t="s">
        <v>5</v>
      </c>
      <c r="AW340" s="44">
        <v>11856852</v>
      </c>
    </row>
    <row r="341" spans="2:49" ht="15">
      <c r="B341" s="165" t="s">
        <v>24</v>
      </c>
      <c r="C341" s="165">
        <v>532424990</v>
      </c>
      <c r="D341" s="165">
        <v>910742268</v>
      </c>
      <c r="E341" s="165">
        <v>377977370</v>
      </c>
      <c r="O341" s="43" t="s">
        <v>24</v>
      </c>
      <c r="P341" s="164">
        <f t="shared" si="25"/>
        <v>532424990</v>
      </c>
      <c r="Q341" s="164">
        <f t="shared" si="27"/>
        <v>910742268</v>
      </c>
      <c r="R341" s="164">
        <f t="shared" si="26"/>
        <v>377977370</v>
      </c>
      <c r="U341" s="43" t="s">
        <v>24</v>
      </c>
      <c r="V341" s="111" t="s">
        <v>5</v>
      </c>
      <c r="W341" s="111" t="s">
        <v>5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111" t="s">
        <v>5</v>
      </c>
      <c r="AE341" s="44">
        <v>0</v>
      </c>
      <c r="AF341" s="44">
        <v>0</v>
      </c>
      <c r="AG341" s="44">
        <v>0</v>
      </c>
      <c r="AH341" s="44">
        <v>6830437</v>
      </c>
      <c r="AI341" s="44">
        <v>1094621</v>
      </c>
      <c r="AJ341" s="111" t="s">
        <v>5</v>
      </c>
      <c r="AK341" s="44">
        <v>0</v>
      </c>
      <c r="AL341" s="44">
        <v>80380928</v>
      </c>
      <c r="AM341" s="44">
        <v>43181085</v>
      </c>
      <c r="AN341" s="44">
        <v>123514772</v>
      </c>
      <c r="AO341" s="44">
        <v>160232982</v>
      </c>
      <c r="AP341" s="44">
        <v>26101535</v>
      </c>
      <c r="AQ341" s="44">
        <v>91088630</v>
      </c>
      <c r="AR341" s="44">
        <v>345304650</v>
      </c>
      <c r="AS341" s="44">
        <v>37615799</v>
      </c>
      <c r="AT341" s="44">
        <v>506576946</v>
      </c>
      <c r="AU341" s="44">
        <v>21244873</v>
      </c>
      <c r="AV341" s="44">
        <v>255367101</v>
      </c>
      <c r="AW341" s="44">
        <v>122610269</v>
      </c>
    </row>
    <row r="342" spans="2:49" ht="15">
      <c r="B342" s="165" t="s">
        <v>25</v>
      </c>
      <c r="C342" s="165">
        <v>0</v>
      </c>
      <c r="D342" s="165">
        <v>83065029</v>
      </c>
      <c r="E342" s="165">
        <v>25732561</v>
      </c>
      <c r="O342" s="43" t="s">
        <v>25</v>
      </c>
      <c r="P342" s="164">
        <f t="shared" si="25"/>
        <v>0</v>
      </c>
      <c r="Q342" s="164">
        <f t="shared" si="27"/>
        <v>83065029</v>
      </c>
      <c r="R342" s="164">
        <f t="shared" si="26"/>
        <v>25732561</v>
      </c>
      <c r="U342" s="43" t="s">
        <v>25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111" t="s">
        <v>5</v>
      </c>
      <c r="AI342" s="111" t="s">
        <v>5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111" t="s">
        <v>5</v>
      </c>
      <c r="AQ342" s="44">
        <v>0</v>
      </c>
      <c r="AR342" s="44">
        <v>0</v>
      </c>
      <c r="AS342" s="44">
        <v>0</v>
      </c>
      <c r="AT342" s="44">
        <v>0</v>
      </c>
      <c r="AU342" s="44">
        <v>0</v>
      </c>
      <c r="AV342" s="44">
        <v>25732561</v>
      </c>
      <c r="AW342" s="44">
        <v>0</v>
      </c>
    </row>
    <row r="343" spans="2:49" ht="15">
      <c r="B343" s="165" t="s">
        <v>26</v>
      </c>
      <c r="C343" s="165">
        <v>3338792952</v>
      </c>
      <c r="D343" s="165">
        <v>92932383</v>
      </c>
      <c r="E343" s="165">
        <v>1430482716</v>
      </c>
      <c r="O343" s="43" t="s">
        <v>26</v>
      </c>
      <c r="P343" s="164">
        <f t="shared" si="25"/>
        <v>3338792952</v>
      </c>
      <c r="Q343" s="164">
        <f t="shared" si="27"/>
        <v>92932383</v>
      </c>
      <c r="R343" s="164">
        <f t="shared" si="26"/>
        <v>1430482716</v>
      </c>
      <c r="U343" s="43" t="s">
        <v>26</v>
      </c>
      <c r="V343" s="111" t="s">
        <v>5</v>
      </c>
      <c r="W343" s="111" t="s">
        <v>5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62128981</v>
      </c>
      <c r="AI343" s="111" t="s">
        <v>5</v>
      </c>
      <c r="AJ343" s="111" t="s">
        <v>5</v>
      </c>
      <c r="AK343" s="111" t="s">
        <v>5</v>
      </c>
      <c r="AL343" s="44">
        <v>50751148</v>
      </c>
      <c r="AM343" s="44">
        <v>1810645161</v>
      </c>
      <c r="AN343" s="44">
        <v>287384710</v>
      </c>
      <c r="AO343" s="44">
        <v>121838607</v>
      </c>
      <c r="AP343" s="44">
        <v>10752560</v>
      </c>
      <c r="AQ343" s="44">
        <v>995291785</v>
      </c>
      <c r="AR343" s="111" t="s">
        <v>5</v>
      </c>
      <c r="AS343" s="111" t="s">
        <v>5</v>
      </c>
      <c r="AT343" s="44">
        <v>46180614</v>
      </c>
      <c r="AU343" s="44">
        <v>36884415</v>
      </c>
      <c r="AV343" s="44">
        <v>1428647830</v>
      </c>
      <c r="AW343" s="44">
        <v>1834886</v>
      </c>
    </row>
    <row r="344" spans="2:49" ht="15">
      <c r="B344" s="165" t="s">
        <v>208</v>
      </c>
      <c r="C344" s="165">
        <v>30280787</v>
      </c>
      <c r="D344" s="165">
        <v>9867354</v>
      </c>
      <c r="E344" s="165">
        <v>0</v>
      </c>
      <c r="O344" s="43" t="s">
        <v>208</v>
      </c>
      <c r="P344" s="164">
        <f t="shared" si="25"/>
        <v>30280787</v>
      </c>
      <c r="Q344" s="164">
        <f>SUM(AR344:AU344)</f>
        <v>9867354</v>
      </c>
      <c r="R344" s="164">
        <f t="shared" si="26"/>
        <v>0</v>
      </c>
      <c r="U344" s="43" t="s">
        <v>208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27879113</v>
      </c>
      <c r="AM344" s="44">
        <v>0</v>
      </c>
      <c r="AN344" s="44">
        <v>0</v>
      </c>
      <c r="AO344" s="44">
        <v>0</v>
      </c>
      <c r="AP344" s="111" t="s">
        <v>5</v>
      </c>
      <c r="AQ344" s="44">
        <v>2401674</v>
      </c>
      <c r="AR344" s="44">
        <v>8574288</v>
      </c>
      <c r="AS344" s="44">
        <v>0</v>
      </c>
      <c r="AT344" s="44">
        <v>0</v>
      </c>
      <c r="AU344" s="44">
        <v>1293066</v>
      </c>
      <c r="AV344" s="111" t="s">
        <v>5</v>
      </c>
      <c r="AW344" s="111" t="s">
        <v>5</v>
      </c>
    </row>
    <row r="345" spans="2:49" ht="15">
      <c r="B345" s="165" t="s">
        <v>13</v>
      </c>
      <c r="C345" s="165">
        <v>0</v>
      </c>
      <c r="D345" s="165">
        <v>0</v>
      </c>
      <c r="E345" s="165">
        <v>0</v>
      </c>
      <c r="O345" s="43" t="s">
        <v>13</v>
      </c>
      <c r="P345" s="164">
        <f t="shared" si="25"/>
        <v>0</v>
      </c>
      <c r="Q345" s="164">
        <f>SUM(AR345:AU346)</f>
        <v>0</v>
      </c>
      <c r="R345" s="164">
        <f t="shared" si="26"/>
        <v>0</v>
      </c>
      <c r="U345" s="43" t="s">
        <v>13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  <c r="AU345" s="44">
        <v>0</v>
      </c>
      <c r="AV345" s="44">
        <v>0</v>
      </c>
      <c r="AW345" s="44">
        <v>0</v>
      </c>
    </row>
    <row r="346" spans="2:49" ht="15">
      <c r="B346" s="165" t="s">
        <v>38</v>
      </c>
      <c r="C346" s="165">
        <v>0</v>
      </c>
      <c r="D346" s="165">
        <v>0</v>
      </c>
      <c r="E346" s="165">
        <v>0</v>
      </c>
      <c r="O346" s="43" t="s">
        <v>38</v>
      </c>
      <c r="P346" s="164">
        <f t="shared" si="25"/>
        <v>0</v>
      </c>
      <c r="Q346" s="164">
        <f>SUM(AR346:AU346)</f>
        <v>0</v>
      </c>
      <c r="R346" s="164">
        <f t="shared" si="26"/>
        <v>0</v>
      </c>
      <c r="U346" s="43" t="s">
        <v>38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  <c r="AU346" s="44">
        <v>0</v>
      </c>
      <c r="AV346" s="44">
        <v>0</v>
      </c>
      <c r="AW346" s="44">
        <v>0</v>
      </c>
    </row>
    <row r="348" spans="3:13" ht="15">
      <c r="C348" s="268">
        <v>2012</v>
      </c>
      <c r="D348" s="268"/>
      <c r="E348" s="268"/>
      <c r="F348" s="168"/>
      <c r="G348" s="168"/>
      <c r="H348" s="168"/>
      <c r="I348" s="168"/>
      <c r="J348" s="168"/>
      <c r="K348" s="168"/>
      <c r="L348" s="168"/>
      <c r="M348" s="168"/>
    </row>
    <row r="349" spans="2:49" ht="15">
      <c r="B349" s="167"/>
      <c r="C349" s="167" t="s">
        <v>189</v>
      </c>
      <c r="D349" s="167" t="s">
        <v>188</v>
      </c>
      <c r="E349" s="167" t="s">
        <v>184</v>
      </c>
      <c r="F349" s="167"/>
      <c r="G349" s="167"/>
      <c r="H349" s="167"/>
      <c r="I349" s="167"/>
      <c r="J349" s="167"/>
      <c r="K349" s="167"/>
      <c r="L349" s="167"/>
      <c r="M349" s="167"/>
      <c r="P349" s="166" t="s">
        <v>189</v>
      </c>
      <c r="Q349" s="166" t="s">
        <v>188</v>
      </c>
      <c r="R349" s="166" t="s">
        <v>184</v>
      </c>
      <c r="U349" s="43" t="s">
        <v>239</v>
      </c>
      <c r="V349" s="43" t="s">
        <v>238</v>
      </c>
      <c r="W349" s="43" t="s">
        <v>237</v>
      </c>
      <c r="X349" s="43" t="s">
        <v>236</v>
      </c>
      <c r="Y349" s="43" t="s">
        <v>235</v>
      </c>
      <c r="Z349" s="43" t="s">
        <v>234</v>
      </c>
      <c r="AA349" s="43" t="s">
        <v>233</v>
      </c>
      <c r="AB349" s="43" t="s">
        <v>232</v>
      </c>
      <c r="AC349" s="43" t="s">
        <v>231</v>
      </c>
      <c r="AD349" s="43" t="s">
        <v>230</v>
      </c>
      <c r="AE349" s="43" t="s">
        <v>229</v>
      </c>
      <c r="AF349" s="43" t="s">
        <v>228</v>
      </c>
      <c r="AG349" s="43" t="s">
        <v>227</v>
      </c>
      <c r="AH349" s="43" t="s">
        <v>226</v>
      </c>
      <c r="AI349" s="43" t="s">
        <v>225</v>
      </c>
      <c r="AJ349" s="43" t="s">
        <v>224</v>
      </c>
      <c r="AK349" s="43" t="s">
        <v>223</v>
      </c>
      <c r="AL349" s="43" t="s">
        <v>222</v>
      </c>
      <c r="AM349" s="43" t="s">
        <v>221</v>
      </c>
      <c r="AN349" s="43" t="s">
        <v>220</v>
      </c>
      <c r="AO349" s="43" t="s">
        <v>219</v>
      </c>
      <c r="AP349" s="43" t="s">
        <v>218</v>
      </c>
      <c r="AQ349" s="43" t="s">
        <v>217</v>
      </c>
      <c r="AR349" s="43" t="s">
        <v>216</v>
      </c>
      <c r="AS349" s="43" t="s">
        <v>215</v>
      </c>
      <c r="AT349" s="43" t="s">
        <v>214</v>
      </c>
      <c r="AU349" s="43" t="s">
        <v>213</v>
      </c>
      <c r="AV349" s="43" t="s">
        <v>212</v>
      </c>
      <c r="AW349" s="43" t="s">
        <v>211</v>
      </c>
    </row>
    <row r="350" spans="2:49" ht="15">
      <c r="B350" s="165" t="s">
        <v>210</v>
      </c>
      <c r="C350" s="165">
        <v>11055199506</v>
      </c>
      <c r="D350" s="165">
        <v>6699953961</v>
      </c>
      <c r="E350" s="165">
        <v>5774050098</v>
      </c>
      <c r="O350" s="43" t="s">
        <v>210</v>
      </c>
      <c r="P350" s="164">
        <f aca="true" t="shared" si="28" ref="P350:P377">SUM(V350:AQ350)</f>
        <v>11055199506</v>
      </c>
      <c r="Q350" s="164">
        <f>SUM(AR350:AU376)</f>
        <v>19577203328</v>
      </c>
      <c r="R350" s="164">
        <f aca="true" t="shared" si="29" ref="R350:R377">SUM(AV350:AW350)</f>
        <v>5774050098</v>
      </c>
      <c r="U350" s="43" t="s">
        <v>210</v>
      </c>
      <c r="V350" s="44">
        <v>3891695146</v>
      </c>
      <c r="W350" s="44">
        <v>615705232</v>
      </c>
      <c r="X350" s="44">
        <v>0</v>
      </c>
      <c r="Y350" s="44">
        <v>27000000</v>
      </c>
      <c r="Z350" s="44">
        <v>40000000</v>
      </c>
      <c r="AA350" s="44">
        <v>0</v>
      </c>
      <c r="AB350" s="44">
        <v>0</v>
      </c>
      <c r="AC350" s="44">
        <v>180136370</v>
      </c>
      <c r="AD350" s="44">
        <v>151825518</v>
      </c>
      <c r="AE350" s="44">
        <v>113243034</v>
      </c>
      <c r="AF350" s="44">
        <v>80000000</v>
      </c>
      <c r="AG350" s="44">
        <v>527803936</v>
      </c>
      <c r="AH350" s="44">
        <v>58329844</v>
      </c>
      <c r="AI350" s="44">
        <v>1356568</v>
      </c>
      <c r="AJ350" s="44">
        <v>490105607</v>
      </c>
      <c r="AK350" s="44">
        <v>340612736</v>
      </c>
      <c r="AL350" s="44">
        <v>1320000000</v>
      </c>
      <c r="AM350" s="44">
        <v>553673847</v>
      </c>
      <c r="AN350" s="44">
        <v>702168316</v>
      </c>
      <c r="AO350" s="44">
        <v>458177147</v>
      </c>
      <c r="AP350" s="44">
        <v>463404287</v>
      </c>
      <c r="AQ350" s="44">
        <v>1039961918</v>
      </c>
      <c r="AR350" s="44">
        <v>1620000000</v>
      </c>
      <c r="AS350" s="44">
        <v>218094556</v>
      </c>
      <c r="AT350" s="44">
        <v>4285870868</v>
      </c>
      <c r="AU350" s="44">
        <v>575988537</v>
      </c>
      <c r="AV350" s="44">
        <v>4500000000</v>
      </c>
      <c r="AW350" s="44">
        <v>1274050098</v>
      </c>
    </row>
    <row r="351" spans="2:49" ht="15">
      <c r="B351" s="165" t="s">
        <v>209</v>
      </c>
      <c r="C351" s="165">
        <v>11421752434</v>
      </c>
      <c r="D351" s="165">
        <v>6714038863</v>
      </c>
      <c r="E351" s="165">
        <v>5845472969</v>
      </c>
      <c r="O351" s="43" t="s">
        <v>209</v>
      </c>
      <c r="P351" s="164">
        <f t="shared" si="28"/>
        <v>11421752434</v>
      </c>
      <c r="Q351" s="164">
        <f>SUM(AR351:AU378)</f>
        <v>12877249367</v>
      </c>
      <c r="R351" s="164">
        <f t="shared" si="29"/>
        <v>5845472969</v>
      </c>
      <c r="U351" s="43" t="s">
        <v>209</v>
      </c>
      <c r="V351" s="44">
        <v>3907180943</v>
      </c>
      <c r="W351" s="44">
        <v>615705232</v>
      </c>
      <c r="X351" s="44">
        <v>0</v>
      </c>
      <c r="Y351" s="44">
        <v>27000000</v>
      </c>
      <c r="Z351" s="44">
        <v>182867956</v>
      </c>
      <c r="AA351" s="44">
        <v>0</v>
      </c>
      <c r="AB351" s="44">
        <v>0</v>
      </c>
      <c r="AC351" s="44">
        <v>229760439</v>
      </c>
      <c r="AD351" s="44">
        <v>155753769</v>
      </c>
      <c r="AE351" s="44">
        <v>113243034</v>
      </c>
      <c r="AF351" s="44">
        <v>123968611</v>
      </c>
      <c r="AG351" s="44">
        <v>527803936</v>
      </c>
      <c r="AH351" s="44">
        <v>59027165</v>
      </c>
      <c r="AI351" s="44">
        <v>1356568</v>
      </c>
      <c r="AJ351" s="44">
        <v>490105607</v>
      </c>
      <c r="AK351" s="44">
        <v>418956538</v>
      </c>
      <c r="AL351" s="44">
        <v>1320930382</v>
      </c>
      <c r="AM351" s="44">
        <v>553673847</v>
      </c>
      <c r="AN351" s="44">
        <v>702168316</v>
      </c>
      <c r="AO351" s="44">
        <v>464260416</v>
      </c>
      <c r="AP351" s="44">
        <v>486591079</v>
      </c>
      <c r="AQ351" s="44">
        <v>1041398596</v>
      </c>
      <c r="AR351" s="44">
        <v>1627534447</v>
      </c>
      <c r="AS351" s="44">
        <v>218269884</v>
      </c>
      <c r="AT351" s="44">
        <v>4292054438</v>
      </c>
      <c r="AU351" s="44">
        <v>576180094</v>
      </c>
      <c r="AV351" s="44">
        <v>4558961415</v>
      </c>
      <c r="AW351" s="44">
        <v>1286511554</v>
      </c>
    </row>
    <row r="352" spans="2:49" ht="15">
      <c r="B352" s="165" t="s">
        <v>2</v>
      </c>
      <c r="C352" s="165">
        <v>0</v>
      </c>
      <c r="D352" s="165">
        <v>0</v>
      </c>
      <c r="E352" s="165">
        <v>0</v>
      </c>
      <c r="O352" s="43" t="s">
        <v>2</v>
      </c>
      <c r="P352" s="164">
        <f t="shared" si="28"/>
        <v>0</v>
      </c>
      <c r="Q352" s="164">
        <f aca="true" t="shared" si="30" ref="Q352:Q374">SUM(AR352:AU353)</f>
        <v>0</v>
      </c>
      <c r="R352" s="164">
        <f t="shared" si="29"/>
        <v>0</v>
      </c>
      <c r="U352" s="43" t="s">
        <v>2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  <c r="AA352" s="44">
        <v>0</v>
      </c>
      <c r="AB352" s="44">
        <v>0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111" t="s">
        <v>5</v>
      </c>
      <c r="AR352" s="44">
        <v>0</v>
      </c>
      <c r="AS352" s="44">
        <v>0</v>
      </c>
      <c r="AT352" s="111" t="s">
        <v>5</v>
      </c>
      <c r="AU352" s="111" t="s">
        <v>5</v>
      </c>
      <c r="AV352" s="111" t="s">
        <v>5</v>
      </c>
      <c r="AW352" s="111" t="s">
        <v>5</v>
      </c>
    </row>
    <row r="353" spans="2:49" ht="15">
      <c r="B353" s="165" t="s">
        <v>3</v>
      </c>
      <c r="C353" s="165">
        <v>3633296</v>
      </c>
      <c r="D353" s="165">
        <v>40521515</v>
      </c>
      <c r="E353" s="165">
        <v>54885985</v>
      </c>
      <c r="O353" s="43" t="s">
        <v>3</v>
      </c>
      <c r="P353" s="164">
        <f t="shared" si="28"/>
        <v>3633296</v>
      </c>
      <c r="Q353" s="164">
        <f t="shared" si="30"/>
        <v>40521515</v>
      </c>
      <c r="R353" s="164">
        <f t="shared" si="29"/>
        <v>54885985</v>
      </c>
      <c r="U353" s="43" t="s">
        <v>3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111" t="s">
        <v>5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111" t="s">
        <v>5</v>
      </c>
      <c r="AM353" s="44">
        <v>0</v>
      </c>
      <c r="AN353" s="44">
        <v>0</v>
      </c>
      <c r="AO353" s="111" t="s">
        <v>5</v>
      </c>
      <c r="AP353" s="44">
        <v>0</v>
      </c>
      <c r="AQ353" s="44">
        <v>3633296</v>
      </c>
      <c r="AR353" s="44">
        <v>0</v>
      </c>
      <c r="AS353" s="44">
        <v>0</v>
      </c>
      <c r="AT353" s="111" t="s">
        <v>5</v>
      </c>
      <c r="AU353" s="111" t="s">
        <v>5</v>
      </c>
      <c r="AV353" s="44">
        <v>54461095</v>
      </c>
      <c r="AW353" s="44">
        <v>424890</v>
      </c>
    </row>
    <row r="354" spans="2:49" ht="15">
      <c r="B354" s="165" t="s">
        <v>4</v>
      </c>
      <c r="C354" s="165">
        <v>0</v>
      </c>
      <c r="D354" s="165">
        <v>1130676584</v>
      </c>
      <c r="E354" s="165">
        <v>0</v>
      </c>
      <c r="O354" s="43" t="s">
        <v>4</v>
      </c>
      <c r="P354" s="164">
        <f t="shared" si="28"/>
        <v>0</v>
      </c>
      <c r="Q354" s="164">
        <f t="shared" si="30"/>
        <v>1130676584</v>
      </c>
      <c r="R354" s="164">
        <f t="shared" si="29"/>
        <v>0</v>
      </c>
      <c r="U354" s="43" t="s">
        <v>4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40521515</v>
      </c>
      <c r="AS354" s="44">
        <v>0</v>
      </c>
      <c r="AT354" s="44">
        <v>0</v>
      </c>
      <c r="AU354" s="44">
        <v>0</v>
      </c>
      <c r="AV354" s="44">
        <v>0</v>
      </c>
      <c r="AW354" s="44">
        <v>0</v>
      </c>
    </row>
    <row r="355" spans="2:49" ht="15">
      <c r="B355" s="165" t="s">
        <v>27</v>
      </c>
      <c r="C355" s="165">
        <v>488609279</v>
      </c>
      <c r="D355" s="165">
        <v>1109604477</v>
      </c>
      <c r="E355" s="165">
        <v>679117332</v>
      </c>
      <c r="O355" s="43" t="s">
        <v>27</v>
      </c>
      <c r="P355" s="164">
        <f t="shared" si="28"/>
        <v>488609279</v>
      </c>
      <c r="Q355" s="164">
        <f t="shared" si="30"/>
        <v>1109604477</v>
      </c>
      <c r="R355" s="164">
        <f t="shared" si="29"/>
        <v>679117332</v>
      </c>
      <c r="U355" s="43" t="s">
        <v>27</v>
      </c>
      <c r="V355" s="111" t="s">
        <v>5</v>
      </c>
      <c r="W355" s="111" t="s">
        <v>5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111" t="s">
        <v>5</v>
      </c>
      <c r="AD355" s="44">
        <v>0</v>
      </c>
      <c r="AE355" s="44">
        <v>0</v>
      </c>
      <c r="AF355" s="111" t="s">
        <v>5</v>
      </c>
      <c r="AG355" s="44">
        <v>0</v>
      </c>
      <c r="AH355" s="111" t="s">
        <v>5</v>
      </c>
      <c r="AI355" s="44">
        <v>0</v>
      </c>
      <c r="AJ355" s="111" t="s">
        <v>5</v>
      </c>
      <c r="AK355" s="44">
        <v>52907964</v>
      </c>
      <c r="AL355" s="44">
        <v>200607906</v>
      </c>
      <c r="AM355" s="44">
        <v>0</v>
      </c>
      <c r="AN355" s="44">
        <v>0</v>
      </c>
      <c r="AO355" s="111" t="s">
        <v>5</v>
      </c>
      <c r="AP355" s="44">
        <v>43047013</v>
      </c>
      <c r="AQ355" s="44">
        <v>192046396</v>
      </c>
      <c r="AR355" s="111" t="s">
        <v>5</v>
      </c>
      <c r="AS355" s="111" t="s">
        <v>5</v>
      </c>
      <c r="AT355" s="44">
        <v>1007288761</v>
      </c>
      <c r="AU355" s="44">
        <v>82866308</v>
      </c>
      <c r="AV355" s="44">
        <v>491146880</v>
      </c>
      <c r="AW355" s="44">
        <v>187970452</v>
      </c>
    </row>
    <row r="356" spans="2:49" ht="15">
      <c r="B356" s="165" t="s">
        <v>6</v>
      </c>
      <c r="C356" s="165">
        <v>37815843</v>
      </c>
      <c r="D356" s="165">
        <v>19449408</v>
      </c>
      <c r="E356" s="165">
        <v>69818401</v>
      </c>
      <c r="O356" s="43" t="s">
        <v>6</v>
      </c>
      <c r="P356" s="164">
        <f t="shared" si="28"/>
        <v>37815843</v>
      </c>
      <c r="Q356" s="164">
        <f t="shared" si="30"/>
        <v>19449408</v>
      </c>
      <c r="R356" s="164">
        <f t="shared" si="29"/>
        <v>69818401</v>
      </c>
      <c r="U356" s="43" t="s">
        <v>6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2319652</v>
      </c>
      <c r="AM356" s="44">
        <v>24580428</v>
      </c>
      <c r="AN356" s="44">
        <v>8768984</v>
      </c>
      <c r="AO356" s="44">
        <v>981093</v>
      </c>
      <c r="AP356" s="44">
        <v>1165686</v>
      </c>
      <c r="AQ356" s="44">
        <v>0</v>
      </c>
      <c r="AR356" s="44">
        <v>4350599</v>
      </c>
      <c r="AS356" s="44">
        <v>0</v>
      </c>
      <c r="AT356" s="44">
        <v>9917240</v>
      </c>
      <c r="AU356" s="44">
        <v>5181569</v>
      </c>
      <c r="AV356" s="44">
        <v>68414836</v>
      </c>
      <c r="AW356" s="44">
        <v>1403565</v>
      </c>
    </row>
    <row r="357" spans="2:49" ht="15">
      <c r="B357" s="165" t="s">
        <v>7</v>
      </c>
      <c r="C357" s="165">
        <v>0</v>
      </c>
      <c r="D357" s="165">
        <v>0</v>
      </c>
      <c r="E357" s="165">
        <v>12616000</v>
      </c>
      <c r="O357" s="43" t="s">
        <v>7</v>
      </c>
      <c r="P357" s="164">
        <f t="shared" si="28"/>
        <v>0</v>
      </c>
      <c r="Q357" s="164">
        <f t="shared" si="30"/>
        <v>0</v>
      </c>
      <c r="R357" s="164">
        <f t="shared" si="29"/>
        <v>12616000</v>
      </c>
      <c r="U357" s="43" t="s">
        <v>7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111" t="s">
        <v>5</v>
      </c>
      <c r="AM357" s="111" t="s">
        <v>5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  <c r="AU357" s="111" t="s">
        <v>5</v>
      </c>
      <c r="AV357" s="44">
        <v>6710000</v>
      </c>
      <c r="AW357" s="44">
        <v>5906000</v>
      </c>
    </row>
    <row r="358" spans="2:49" ht="15">
      <c r="B358" s="165" t="s">
        <v>8</v>
      </c>
      <c r="C358" s="165">
        <v>0</v>
      </c>
      <c r="D358" s="165">
        <v>50009609</v>
      </c>
      <c r="E358" s="165">
        <v>81703127</v>
      </c>
      <c r="O358" s="43" t="s">
        <v>8</v>
      </c>
      <c r="P358" s="164">
        <f t="shared" si="28"/>
        <v>0</v>
      </c>
      <c r="Q358" s="164">
        <f t="shared" si="30"/>
        <v>50009609</v>
      </c>
      <c r="R358" s="164">
        <f t="shared" si="29"/>
        <v>81703127</v>
      </c>
      <c r="U358" s="43" t="s">
        <v>8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111" t="s">
        <v>5</v>
      </c>
      <c r="AP358" s="44">
        <v>0</v>
      </c>
      <c r="AQ358" s="44">
        <v>0</v>
      </c>
      <c r="AR358" s="44">
        <v>0</v>
      </c>
      <c r="AS358" s="111" t="s">
        <v>5</v>
      </c>
      <c r="AT358" s="111" t="s">
        <v>5</v>
      </c>
      <c r="AU358" s="111" t="s">
        <v>5</v>
      </c>
      <c r="AV358" s="44">
        <v>60435753</v>
      </c>
      <c r="AW358" s="44">
        <v>21267374</v>
      </c>
    </row>
    <row r="359" spans="2:49" ht="15">
      <c r="B359" s="165" t="s">
        <v>9</v>
      </c>
      <c r="C359" s="165">
        <v>512672691</v>
      </c>
      <c r="D359" s="165">
        <v>603871111</v>
      </c>
      <c r="E359" s="165">
        <v>712293928</v>
      </c>
      <c r="O359" s="43" t="s">
        <v>9</v>
      </c>
      <c r="P359" s="164">
        <f t="shared" si="28"/>
        <v>512672691</v>
      </c>
      <c r="Q359" s="164">
        <f t="shared" si="30"/>
        <v>603871111</v>
      </c>
      <c r="R359" s="164">
        <f t="shared" si="29"/>
        <v>712293928</v>
      </c>
      <c r="U359" s="43" t="s">
        <v>9</v>
      </c>
      <c r="V359" s="44">
        <v>0</v>
      </c>
      <c r="W359" s="111" t="s">
        <v>5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111" t="s">
        <v>5</v>
      </c>
      <c r="AD359" s="44">
        <v>0</v>
      </c>
      <c r="AE359" s="44">
        <v>0</v>
      </c>
      <c r="AF359" s="44">
        <v>0</v>
      </c>
      <c r="AG359" s="111" t="s">
        <v>5</v>
      </c>
      <c r="AH359" s="44">
        <v>6644905</v>
      </c>
      <c r="AI359" s="44">
        <v>0</v>
      </c>
      <c r="AJ359" s="44">
        <v>94782218</v>
      </c>
      <c r="AK359" s="111" t="s">
        <v>5</v>
      </c>
      <c r="AL359" s="44">
        <v>350691742</v>
      </c>
      <c r="AM359" s="111" t="s">
        <v>5</v>
      </c>
      <c r="AN359" s="111" t="s">
        <v>5</v>
      </c>
      <c r="AO359" s="44">
        <v>12566657</v>
      </c>
      <c r="AP359" s="111" t="s">
        <v>5</v>
      </c>
      <c r="AQ359" s="44">
        <v>47987169</v>
      </c>
      <c r="AR359" s="44">
        <v>10965769</v>
      </c>
      <c r="AS359" s="111" t="s">
        <v>5</v>
      </c>
      <c r="AT359" s="44">
        <v>38273049</v>
      </c>
      <c r="AU359" s="44">
        <v>770791</v>
      </c>
      <c r="AV359" s="44">
        <v>550150910</v>
      </c>
      <c r="AW359" s="44">
        <v>162143018</v>
      </c>
    </row>
    <row r="360" spans="2:49" ht="15">
      <c r="B360" s="165" t="s">
        <v>10</v>
      </c>
      <c r="C360" s="165">
        <v>296640253</v>
      </c>
      <c r="D360" s="165">
        <v>567946404</v>
      </c>
      <c r="E360" s="165">
        <v>491136981</v>
      </c>
      <c r="O360" s="43" t="s">
        <v>10</v>
      </c>
      <c r="P360" s="164">
        <f t="shared" si="28"/>
        <v>296640253</v>
      </c>
      <c r="Q360" s="164">
        <f t="shared" si="30"/>
        <v>567946404</v>
      </c>
      <c r="R360" s="164">
        <f t="shared" si="29"/>
        <v>491136981</v>
      </c>
      <c r="U360" s="43" t="s">
        <v>10</v>
      </c>
      <c r="V360" s="111" t="s">
        <v>5</v>
      </c>
      <c r="W360" s="111" t="s">
        <v>5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5796976</v>
      </c>
      <c r="AI360" s="44">
        <v>0</v>
      </c>
      <c r="AJ360" s="111" t="s">
        <v>5</v>
      </c>
      <c r="AK360" s="111" t="s">
        <v>5</v>
      </c>
      <c r="AL360" s="44">
        <v>40728372</v>
      </c>
      <c r="AM360" s="111" t="s">
        <v>5</v>
      </c>
      <c r="AN360" s="111" t="s">
        <v>5</v>
      </c>
      <c r="AO360" s="44">
        <v>80073022</v>
      </c>
      <c r="AP360" s="111" t="s">
        <v>5</v>
      </c>
      <c r="AQ360" s="44">
        <v>170041883</v>
      </c>
      <c r="AR360" s="44">
        <v>490616411</v>
      </c>
      <c r="AS360" s="111" t="s">
        <v>5</v>
      </c>
      <c r="AT360" s="111" t="s">
        <v>5</v>
      </c>
      <c r="AU360" s="44">
        <v>63245091</v>
      </c>
      <c r="AV360" s="44">
        <v>196538445</v>
      </c>
      <c r="AW360" s="44">
        <v>294598536</v>
      </c>
    </row>
    <row r="361" spans="2:49" ht="15">
      <c r="B361" s="165" t="s">
        <v>11</v>
      </c>
      <c r="C361" s="165">
        <v>366552928</v>
      </c>
      <c r="D361" s="165">
        <v>2028800902</v>
      </c>
      <c r="E361" s="165">
        <v>71422871</v>
      </c>
      <c r="O361" s="43" t="s">
        <v>11</v>
      </c>
      <c r="P361" s="164">
        <f t="shared" si="28"/>
        <v>366552928</v>
      </c>
      <c r="Q361" s="164">
        <f t="shared" si="30"/>
        <v>2028800902</v>
      </c>
      <c r="R361" s="164">
        <f t="shared" si="29"/>
        <v>71422871</v>
      </c>
      <c r="U361" s="43" t="s">
        <v>11</v>
      </c>
      <c r="V361" s="44">
        <v>15485797</v>
      </c>
      <c r="W361" s="44">
        <v>0</v>
      </c>
      <c r="X361" s="44">
        <v>0</v>
      </c>
      <c r="Y361" s="44">
        <v>0</v>
      </c>
      <c r="Z361" s="44">
        <v>142867956</v>
      </c>
      <c r="AA361" s="44">
        <v>0</v>
      </c>
      <c r="AB361" s="44">
        <v>0</v>
      </c>
      <c r="AC361" s="44">
        <v>49624069</v>
      </c>
      <c r="AD361" s="44">
        <v>3928251</v>
      </c>
      <c r="AE361" s="44">
        <v>0</v>
      </c>
      <c r="AF361" s="44">
        <v>43968611</v>
      </c>
      <c r="AG361" s="44">
        <v>0</v>
      </c>
      <c r="AH361" s="44">
        <v>697321</v>
      </c>
      <c r="AI361" s="44">
        <v>0</v>
      </c>
      <c r="AJ361" s="44">
        <v>0</v>
      </c>
      <c r="AK361" s="44">
        <v>78343802</v>
      </c>
      <c r="AL361" s="44">
        <v>930382</v>
      </c>
      <c r="AM361" s="44">
        <v>0</v>
      </c>
      <c r="AN361" s="44">
        <v>0</v>
      </c>
      <c r="AO361" s="44">
        <v>6083269</v>
      </c>
      <c r="AP361" s="44">
        <v>23186792</v>
      </c>
      <c r="AQ361" s="44">
        <v>1436678</v>
      </c>
      <c r="AR361" s="44">
        <v>7534447</v>
      </c>
      <c r="AS361" s="44">
        <v>175328</v>
      </c>
      <c r="AT361" s="44">
        <v>6183570</v>
      </c>
      <c r="AU361" s="44">
        <v>191557</v>
      </c>
      <c r="AV361" s="44">
        <v>58961415</v>
      </c>
      <c r="AW361" s="44">
        <v>12461456</v>
      </c>
    </row>
    <row r="362" spans="2:49" ht="15">
      <c r="B362" s="165" t="s">
        <v>12</v>
      </c>
      <c r="C362" s="165">
        <v>1868231000</v>
      </c>
      <c r="D362" s="165">
        <v>2014716000</v>
      </c>
      <c r="E362" s="165">
        <v>891549000</v>
      </c>
      <c r="O362" s="43" t="s">
        <v>12</v>
      </c>
      <c r="P362" s="164">
        <f t="shared" si="28"/>
        <v>1868231000</v>
      </c>
      <c r="Q362" s="164">
        <f t="shared" si="30"/>
        <v>2014716000</v>
      </c>
      <c r="R362" s="164">
        <f t="shared" si="29"/>
        <v>891549000</v>
      </c>
      <c r="U362" s="43" t="s">
        <v>12</v>
      </c>
      <c r="V362" s="44">
        <v>1384751000</v>
      </c>
      <c r="W362" s="44">
        <v>23453000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0</v>
      </c>
      <c r="AD362" s="111" t="s">
        <v>5</v>
      </c>
      <c r="AE362" s="44">
        <v>0</v>
      </c>
      <c r="AF362" s="44">
        <v>9251000</v>
      </c>
      <c r="AG362" s="44">
        <v>0</v>
      </c>
      <c r="AH362" s="44">
        <v>21498000</v>
      </c>
      <c r="AI362" s="44">
        <v>0</v>
      </c>
      <c r="AJ362" s="111" t="s">
        <v>5</v>
      </c>
      <c r="AK362" s="44">
        <v>0</v>
      </c>
      <c r="AL362" s="44">
        <v>62655000</v>
      </c>
      <c r="AM362" s="111" t="s">
        <v>5</v>
      </c>
      <c r="AN362" s="111" t="s">
        <v>5</v>
      </c>
      <c r="AO362" s="44">
        <v>6136000</v>
      </c>
      <c r="AP362" s="44">
        <v>8616000</v>
      </c>
      <c r="AQ362" s="44">
        <v>351871000</v>
      </c>
      <c r="AR362" s="44">
        <v>182973000</v>
      </c>
      <c r="AS362" s="44">
        <v>97420000</v>
      </c>
      <c r="AT362" s="44">
        <v>1536209000</v>
      </c>
      <c r="AU362" s="44">
        <v>198114000</v>
      </c>
      <c r="AV362" s="44">
        <v>548170000</v>
      </c>
      <c r="AW362" s="44">
        <v>343379000</v>
      </c>
    </row>
    <row r="363" spans="2:49" ht="15">
      <c r="B363" s="165" t="s">
        <v>14</v>
      </c>
      <c r="C363" s="165">
        <v>0</v>
      </c>
      <c r="D363" s="165">
        <v>0</v>
      </c>
      <c r="E363" s="165">
        <v>82194667</v>
      </c>
      <c r="O363" s="43" t="s">
        <v>14</v>
      </c>
      <c r="P363" s="164">
        <f t="shared" si="28"/>
        <v>0</v>
      </c>
      <c r="Q363" s="164">
        <f t="shared" si="30"/>
        <v>0</v>
      </c>
      <c r="R363" s="164">
        <f t="shared" si="29"/>
        <v>82194667</v>
      </c>
      <c r="U363" s="43" t="s">
        <v>14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111" t="s">
        <v>5</v>
      </c>
      <c r="AI363" s="44">
        <v>0</v>
      </c>
      <c r="AJ363" s="111" t="s">
        <v>5</v>
      </c>
      <c r="AK363" s="44">
        <v>0</v>
      </c>
      <c r="AL363" s="44">
        <v>0</v>
      </c>
      <c r="AM363" s="111" t="s">
        <v>5</v>
      </c>
      <c r="AN363" s="44">
        <v>0</v>
      </c>
      <c r="AO363" s="111" t="s">
        <v>5</v>
      </c>
      <c r="AP363" s="111" t="s">
        <v>5</v>
      </c>
      <c r="AQ363" s="44">
        <v>0</v>
      </c>
      <c r="AR363" s="44">
        <v>0</v>
      </c>
      <c r="AS363" s="111" t="s">
        <v>5</v>
      </c>
      <c r="AT363" s="111" t="s">
        <v>5</v>
      </c>
      <c r="AU363" s="111" t="s">
        <v>5</v>
      </c>
      <c r="AV363" s="44">
        <v>82194667</v>
      </c>
      <c r="AW363" s="111" t="s">
        <v>5</v>
      </c>
    </row>
    <row r="364" spans="2:49" ht="15">
      <c r="B364" s="165" t="s">
        <v>16</v>
      </c>
      <c r="C364" s="165">
        <v>0</v>
      </c>
      <c r="D364" s="165">
        <v>945894000</v>
      </c>
      <c r="E364" s="165">
        <v>0</v>
      </c>
      <c r="O364" s="43" t="s">
        <v>16</v>
      </c>
      <c r="P364" s="164">
        <f t="shared" si="28"/>
        <v>0</v>
      </c>
      <c r="Q364" s="164">
        <f t="shared" si="30"/>
        <v>945894000</v>
      </c>
      <c r="R364" s="164">
        <f t="shared" si="29"/>
        <v>0</v>
      </c>
      <c r="U364" s="43" t="s">
        <v>16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  <c r="AT364" s="44">
        <v>0</v>
      </c>
      <c r="AU364" s="44">
        <v>0</v>
      </c>
      <c r="AV364" s="44">
        <v>0</v>
      </c>
      <c r="AW364" s="44">
        <v>0</v>
      </c>
    </row>
    <row r="365" spans="2:49" ht="15">
      <c r="B365" s="165" t="s">
        <v>17</v>
      </c>
      <c r="C365" s="165">
        <v>767110000</v>
      </c>
      <c r="D365" s="165">
        <v>1015672048</v>
      </c>
      <c r="E365" s="165">
        <v>1022995000</v>
      </c>
      <c r="O365" s="43" t="s">
        <v>17</v>
      </c>
      <c r="P365" s="164">
        <f t="shared" si="28"/>
        <v>767110000</v>
      </c>
      <c r="Q365" s="164">
        <f t="shared" si="30"/>
        <v>1015672048</v>
      </c>
      <c r="R365" s="164">
        <f t="shared" si="29"/>
        <v>1022995000</v>
      </c>
      <c r="U365" s="43" t="s">
        <v>17</v>
      </c>
      <c r="V365" s="111" t="s">
        <v>5</v>
      </c>
      <c r="W365" s="111" t="s">
        <v>5</v>
      </c>
      <c r="X365" s="44">
        <v>0</v>
      </c>
      <c r="Y365" s="111" t="s">
        <v>5</v>
      </c>
      <c r="Z365" s="111" t="s">
        <v>5</v>
      </c>
      <c r="AA365" s="44">
        <v>0</v>
      </c>
      <c r="AB365" s="44">
        <v>0</v>
      </c>
      <c r="AC365" s="44">
        <v>0</v>
      </c>
      <c r="AD365" s="44">
        <v>106553000</v>
      </c>
      <c r="AE365" s="111" t="s">
        <v>5</v>
      </c>
      <c r="AF365" s="111" t="s">
        <v>5</v>
      </c>
      <c r="AG365" s="111" t="s">
        <v>5</v>
      </c>
      <c r="AH365" s="44">
        <v>0</v>
      </c>
      <c r="AI365" s="44">
        <v>0</v>
      </c>
      <c r="AJ365" s="111" t="s">
        <v>5</v>
      </c>
      <c r="AK365" s="44">
        <v>254338000</v>
      </c>
      <c r="AL365" s="44">
        <v>147062000</v>
      </c>
      <c r="AM365" s="44">
        <v>201625000</v>
      </c>
      <c r="AN365" s="111" t="s">
        <v>5</v>
      </c>
      <c r="AO365" s="44">
        <v>36284000</v>
      </c>
      <c r="AP365" s="111" t="s">
        <v>5</v>
      </c>
      <c r="AQ365" s="44">
        <v>21248000</v>
      </c>
      <c r="AR365" s="44">
        <v>127278000</v>
      </c>
      <c r="AS365" s="44">
        <v>0</v>
      </c>
      <c r="AT365" s="44">
        <v>809048000</v>
      </c>
      <c r="AU365" s="44">
        <v>9568000</v>
      </c>
      <c r="AV365" s="44">
        <v>943364000</v>
      </c>
      <c r="AW365" s="44">
        <v>79631000</v>
      </c>
    </row>
    <row r="366" spans="2:49" ht="15">
      <c r="B366" s="165" t="s">
        <v>18</v>
      </c>
      <c r="C366" s="165">
        <v>345957368</v>
      </c>
      <c r="D366" s="165">
        <v>88329871</v>
      </c>
      <c r="E366" s="165">
        <v>274935455</v>
      </c>
      <c r="O366" s="43" t="s">
        <v>18</v>
      </c>
      <c r="P366" s="164">
        <f t="shared" si="28"/>
        <v>345957368</v>
      </c>
      <c r="Q366" s="164">
        <f t="shared" si="30"/>
        <v>88329871</v>
      </c>
      <c r="R366" s="164">
        <f t="shared" si="29"/>
        <v>274935455</v>
      </c>
      <c r="U366" s="43" t="s">
        <v>18</v>
      </c>
      <c r="V366" s="44">
        <v>0</v>
      </c>
      <c r="W366" s="111" t="s">
        <v>5</v>
      </c>
      <c r="X366" s="44">
        <v>0</v>
      </c>
      <c r="Y366" s="44">
        <v>0</v>
      </c>
      <c r="Z366" s="111" t="s">
        <v>5</v>
      </c>
      <c r="AA366" s="44">
        <v>0</v>
      </c>
      <c r="AB366" s="44">
        <v>0</v>
      </c>
      <c r="AC366" s="111" t="s">
        <v>5</v>
      </c>
      <c r="AD366" s="111" t="s">
        <v>5</v>
      </c>
      <c r="AE366" s="111" t="s">
        <v>5</v>
      </c>
      <c r="AF366" s="44">
        <v>0</v>
      </c>
      <c r="AG366" s="44">
        <v>0</v>
      </c>
      <c r="AH366" s="111" t="s">
        <v>5</v>
      </c>
      <c r="AI366" s="44">
        <v>0</v>
      </c>
      <c r="AJ366" s="111" t="s">
        <v>5</v>
      </c>
      <c r="AK366" s="111" t="s">
        <v>5</v>
      </c>
      <c r="AL366" s="44">
        <v>70636676</v>
      </c>
      <c r="AM366" s="44">
        <v>0</v>
      </c>
      <c r="AN366" s="111" t="s">
        <v>5</v>
      </c>
      <c r="AO366" s="111" t="s">
        <v>5</v>
      </c>
      <c r="AP366" s="44">
        <v>260047315</v>
      </c>
      <c r="AQ366" s="44">
        <v>15273377</v>
      </c>
      <c r="AR366" s="44">
        <v>53164169</v>
      </c>
      <c r="AS366" s="111" t="s">
        <v>5</v>
      </c>
      <c r="AT366" s="44">
        <v>16613879</v>
      </c>
      <c r="AU366" s="111" t="s">
        <v>5</v>
      </c>
      <c r="AV366" s="44">
        <v>271630774</v>
      </c>
      <c r="AW366" s="44">
        <v>3304681</v>
      </c>
    </row>
    <row r="367" spans="2:49" ht="15">
      <c r="B367" s="165" t="s">
        <v>19</v>
      </c>
      <c r="C367" s="165">
        <v>25835991</v>
      </c>
      <c r="D367" s="165">
        <v>19161074</v>
      </c>
      <c r="E367" s="165">
        <v>113359802</v>
      </c>
      <c r="O367" s="43" t="s">
        <v>19</v>
      </c>
      <c r="P367" s="164">
        <f t="shared" si="28"/>
        <v>25835991</v>
      </c>
      <c r="Q367" s="164">
        <f t="shared" si="30"/>
        <v>19161074</v>
      </c>
      <c r="R367" s="164">
        <f t="shared" si="29"/>
        <v>113359802</v>
      </c>
      <c r="U367" s="43" t="s">
        <v>19</v>
      </c>
      <c r="V367" s="44">
        <v>0</v>
      </c>
      <c r="W367" s="44">
        <v>1570532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361907</v>
      </c>
      <c r="AE367" s="44">
        <v>0</v>
      </c>
      <c r="AF367" s="44">
        <v>0</v>
      </c>
      <c r="AG367" s="44">
        <v>0</v>
      </c>
      <c r="AH367" s="44">
        <v>3355634</v>
      </c>
      <c r="AI367" s="44">
        <v>0</v>
      </c>
      <c r="AJ367" s="44">
        <v>443392</v>
      </c>
      <c r="AK367" s="44">
        <v>0</v>
      </c>
      <c r="AL367" s="44">
        <v>14213262</v>
      </c>
      <c r="AM367" s="44">
        <v>0</v>
      </c>
      <c r="AN367" s="44">
        <v>0</v>
      </c>
      <c r="AO367" s="44">
        <v>5891264</v>
      </c>
      <c r="AP367" s="111" t="s">
        <v>5</v>
      </c>
      <c r="AQ367" s="44">
        <v>0</v>
      </c>
      <c r="AR367" s="111" t="s">
        <v>5</v>
      </c>
      <c r="AS367" s="44">
        <v>1787333</v>
      </c>
      <c r="AT367" s="44">
        <v>1840522</v>
      </c>
      <c r="AU367" s="44">
        <v>14923968</v>
      </c>
      <c r="AV367" s="44">
        <v>113359802</v>
      </c>
      <c r="AW367" s="111" t="s">
        <v>5</v>
      </c>
    </row>
    <row r="368" spans="2:49" ht="15">
      <c r="B368" s="165" t="s">
        <v>20</v>
      </c>
      <c r="C368" s="165">
        <v>60952018</v>
      </c>
      <c r="D368" s="165">
        <v>609251</v>
      </c>
      <c r="E368" s="165">
        <v>96980550</v>
      </c>
      <c r="O368" s="43" t="s">
        <v>20</v>
      </c>
      <c r="P368" s="164">
        <f t="shared" si="28"/>
        <v>60952018</v>
      </c>
      <c r="Q368" s="164">
        <f t="shared" si="30"/>
        <v>609251</v>
      </c>
      <c r="R368" s="164">
        <f t="shared" si="29"/>
        <v>96980550</v>
      </c>
      <c r="U368" s="43" t="s">
        <v>20</v>
      </c>
      <c r="V368" s="44">
        <v>0</v>
      </c>
      <c r="W368" s="44">
        <v>0</v>
      </c>
      <c r="X368" s="44">
        <v>0</v>
      </c>
      <c r="Y368" s="111" t="s">
        <v>5</v>
      </c>
      <c r="Z368" s="111" t="s">
        <v>5</v>
      </c>
      <c r="AA368" s="44">
        <v>0</v>
      </c>
      <c r="AB368" s="44">
        <v>0</v>
      </c>
      <c r="AC368" s="111" t="s">
        <v>5</v>
      </c>
      <c r="AD368" s="111" t="s">
        <v>5</v>
      </c>
      <c r="AE368" s="111" t="s">
        <v>5</v>
      </c>
      <c r="AF368" s="111" t="s">
        <v>5</v>
      </c>
      <c r="AG368" s="111" t="s">
        <v>5</v>
      </c>
      <c r="AH368" s="44">
        <v>0</v>
      </c>
      <c r="AI368" s="44">
        <v>0</v>
      </c>
      <c r="AJ368" s="111" t="s">
        <v>5</v>
      </c>
      <c r="AK368" s="111" t="s">
        <v>5</v>
      </c>
      <c r="AL368" s="44">
        <v>0</v>
      </c>
      <c r="AM368" s="111" t="s">
        <v>5</v>
      </c>
      <c r="AN368" s="111" t="s">
        <v>5</v>
      </c>
      <c r="AO368" s="111" t="s">
        <v>5</v>
      </c>
      <c r="AP368" s="44">
        <v>0</v>
      </c>
      <c r="AQ368" s="44">
        <v>60952018</v>
      </c>
      <c r="AR368" s="44">
        <v>0</v>
      </c>
      <c r="AS368" s="111" t="s">
        <v>5</v>
      </c>
      <c r="AT368" s="44">
        <v>0</v>
      </c>
      <c r="AU368" s="44">
        <v>609251</v>
      </c>
      <c r="AV368" s="44">
        <v>96764073</v>
      </c>
      <c r="AW368" s="44">
        <v>216477</v>
      </c>
    </row>
    <row r="369" spans="2:49" ht="15">
      <c r="B369" s="165" t="s">
        <v>21</v>
      </c>
      <c r="C369" s="165">
        <v>0</v>
      </c>
      <c r="D369" s="165">
        <v>195008044</v>
      </c>
      <c r="E369" s="165">
        <v>0</v>
      </c>
      <c r="O369" s="43" t="s">
        <v>21</v>
      </c>
      <c r="P369" s="164">
        <f t="shared" si="28"/>
        <v>0</v>
      </c>
      <c r="Q369" s="164">
        <f t="shared" si="30"/>
        <v>195008044</v>
      </c>
      <c r="R369" s="164">
        <f t="shared" si="29"/>
        <v>0</v>
      </c>
      <c r="U369" s="43" t="s">
        <v>21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0</v>
      </c>
      <c r="AP369" s="44">
        <v>0</v>
      </c>
      <c r="AQ369" s="111" t="s">
        <v>5</v>
      </c>
      <c r="AR369" s="111" t="s">
        <v>5</v>
      </c>
      <c r="AS369" s="111" t="s">
        <v>5</v>
      </c>
      <c r="AT369" s="111" t="s">
        <v>5</v>
      </c>
      <c r="AU369" s="111" t="s">
        <v>5</v>
      </c>
      <c r="AV369" s="111" t="s">
        <v>5</v>
      </c>
      <c r="AW369" s="111" t="s">
        <v>5</v>
      </c>
    </row>
    <row r="370" spans="2:49" ht="15">
      <c r="B370" s="165" t="s">
        <v>22</v>
      </c>
      <c r="C370" s="165">
        <v>607723461</v>
      </c>
      <c r="D370" s="165">
        <v>263105952</v>
      </c>
      <c r="E370" s="165">
        <v>51993507</v>
      </c>
      <c r="O370" s="43" t="s">
        <v>22</v>
      </c>
      <c r="P370" s="164">
        <f t="shared" si="28"/>
        <v>607723461</v>
      </c>
      <c r="Q370" s="164">
        <f t="shared" si="30"/>
        <v>263105952</v>
      </c>
      <c r="R370" s="164">
        <f t="shared" si="29"/>
        <v>51993507</v>
      </c>
      <c r="U370" s="43" t="s">
        <v>22</v>
      </c>
      <c r="V370" s="44">
        <v>0</v>
      </c>
      <c r="W370" s="44">
        <v>202371019</v>
      </c>
      <c r="X370" s="44">
        <v>0</v>
      </c>
      <c r="Y370" s="44">
        <v>0</v>
      </c>
      <c r="Z370" s="44">
        <v>0</v>
      </c>
      <c r="AA370" s="44">
        <v>0</v>
      </c>
      <c r="AB370" s="44">
        <v>0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0</v>
      </c>
      <c r="AJ370" s="44">
        <v>300827</v>
      </c>
      <c r="AK370" s="44">
        <v>5722320</v>
      </c>
      <c r="AL370" s="44">
        <v>285110710</v>
      </c>
      <c r="AM370" s="44">
        <v>25173448</v>
      </c>
      <c r="AN370" s="44">
        <v>15351000</v>
      </c>
      <c r="AO370" s="44">
        <v>7158920</v>
      </c>
      <c r="AP370" s="44">
        <v>511657</v>
      </c>
      <c r="AQ370" s="44">
        <v>66023560</v>
      </c>
      <c r="AR370" s="44">
        <v>62668505</v>
      </c>
      <c r="AS370" s="44">
        <v>0</v>
      </c>
      <c r="AT370" s="44">
        <v>64073432</v>
      </c>
      <c r="AU370" s="44">
        <v>68266107</v>
      </c>
      <c r="AV370" s="44">
        <v>38726593</v>
      </c>
      <c r="AW370" s="44">
        <v>13266914</v>
      </c>
    </row>
    <row r="371" spans="2:49" ht="15">
      <c r="B371" s="165" t="s">
        <v>23</v>
      </c>
      <c r="C371" s="165">
        <v>14331292</v>
      </c>
      <c r="D371" s="165">
        <v>1081846105</v>
      </c>
      <c r="E371" s="165">
        <v>0</v>
      </c>
      <c r="O371" s="43" t="s">
        <v>23</v>
      </c>
      <c r="P371" s="164">
        <f t="shared" si="28"/>
        <v>14331292</v>
      </c>
      <c r="Q371" s="164">
        <f t="shared" si="30"/>
        <v>1081846105</v>
      </c>
      <c r="R371" s="164">
        <f t="shared" si="29"/>
        <v>0</v>
      </c>
      <c r="U371" s="43" t="s">
        <v>23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111" t="s">
        <v>5</v>
      </c>
      <c r="AM371" s="44">
        <v>0</v>
      </c>
      <c r="AN371" s="111" t="s">
        <v>5</v>
      </c>
      <c r="AO371" s="44">
        <v>14331292</v>
      </c>
      <c r="AP371" s="111" t="s">
        <v>5</v>
      </c>
      <c r="AQ371" s="44">
        <v>0</v>
      </c>
      <c r="AR371" s="111" t="s">
        <v>5</v>
      </c>
      <c r="AS371" s="44">
        <v>0</v>
      </c>
      <c r="AT371" s="44">
        <v>26761182</v>
      </c>
      <c r="AU371" s="44">
        <v>41336726</v>
      </c>
      <c r="AV371" s="111" t="s">
        <v>5</v>
      </c>
      <c r="AW371" s="111" t="s">
        <v>5</v>
      </c>
    </row>
    <row r="372" spans="2:49" ht="15">
      <c r="B372" s="165" t="s">
        <v>24</v>
      </c>
      <c r="C372" s="165">
        <v>621341277</v>
      </c>
      <c r="D372" s="165">
        <v>1013748197</v>
      </c>
      <c r="E372" s="165">
        <v>496796033</v>
      </c>
      <c r="O372" s="43" t="s">
        <v>24</v>
      </c>
      <c r="P372" s="164">
        <f t="shared" si="28"/>
        <v>621341277</v>
      </c>
      <c r="Q372" s="164">
        <f t="shared" si="30"/>
        <v>1013748197</v>
      </c>
      <c r="R372" s="164">
        <f t="shared" si="29"/>
        <v>496796033</v>
      </c>
      <c r="U372" s="43" t="s">
        <v>24</v>
      </c>
      <c r="V372" s="111" t="s">
        <v>5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0</v>
      </c>
      <c r="AD372" s="111" t="s">
        <v>5</v>
      </c>
      <c r="AE372" s="44">
        <v>0</v>
      </c>
      <c r="AF372" s="44">
        <v>0</v>
      </c>
      <c r="AG372" s="44">
        <v>0</v>
      </c>
      <c r="AH372" s="44">
        <v>5799943</v>
      </c>
      <c r="AI372" s="44">
        <v>1356568</v>
      </c>
      <c r="AJ372" s="44">
        <v>0</v>
      </c>
      <c r="AK372" s="44">
        <v>0</v>
      </c>
      <c r="AL372" s="44">
        <v>87467782</v>
      </c>
      <c r="AM372" s="111" t="s">
        <v>5</v>
      </c>
      <c r="AN372" s="44">
        <v>186109981</v>
      </c>
      <c r="AO372" s="44">
        <v>205458335</v>
      </c>
      <c r="AP372" s="44">
        <v>31064166</v>
      </c>
      <c r="AQ372" s="44">
        <v>104084502</v>
      </c>
      <c r="AR372" s="44">
        <v>404080802</v>
      </c>
      <c r="AS372" s="44">
        <v>42097994</v>
      </c>
      <c r="AT372" s="44">
        <v>541657726</v>
      </c>
      <c r="AU372" s="44">
        <v>25911675</v>
      </c>
      <c r="AV372" s="44">
        <v>344459654</v>
      </c>
      <c r="AW372" s="44">
        <v>152336379</v>
      </c>
    </row>
    <row r="373" spans="2:49" ht="15">
      <c r="B373" s="165" t="s">
        <v>25</v>
      </c>
      <c r="C373" s="165">
        <v>0</v>
      </c>
      <c r="D373" s="165">
        <v>64660005</v>
      </c>
      <c r="E373" s="165">
        <v>27353145</v>
      </c>
      <c r="O373" s="43" t="s">
        <v>25</v>
      </c>
      <c r="P373" s="164">
        <f t="shared" si="28"/>
        <v>0</v>
      </c>
      <c r="Q373" s="164">
        <f t="shared" si="30"/>
        <v>64660005</v>
      </c>
      <c r="R373" s="164">
        <f t="shared" si="29"/>
        <v>27353145</v>
      </c>
      <c r="U373" s="43" t="s">
        <v>25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111" t="s">
        <v>5</v>
      </c>
      <c r="AI373" s="111" t="s">
        <v>5</v>
      </c>
      <c r="AJ373" s="44">
        <v>0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111" t="s">
        <v>5</v>
      </c>
      <c r="AQ373" s="44">
        <v>0</v>
      </c>
      <c r="AR373" s="44">
        <v>0</v>
      </c>
      <c r="AS373" s="44">
        <v>0</v>
      </c>
      <c r="AT373" s="44">
        <v>0</v>
      </c>
      <c r="AU373" s="44">
        <v>0</v>
      </c>
      <c r="AV373" s="44">
        <v>27353145</v>
      </c>
      <c r="AW373" s="44">
        <v>0</v>
      </c>
    </row>
    <row r="374" spans="2:49" ht="15">
      <c r="B374" s="165" t="s">
        <v>26</v>
      </c>
      <c r="C374" s="165">
        <v>3758339555</v>
      </c>
      <c r="D374" s="165">
        <v>68725228</v>
      </c>
      <c r="E374" s="165">
        <v>1243059758</v>
      </c>
      <c r="O374" s="43" t="s">
        <v>26</v>
      </c>
      <c r="P374" s="164">
        <f t="shared" si="28"/>
        <v>3758339555</v>
      </c>
      <c r="Q374" s="164">
        <f t="shared" si="30"/>
        <v>68725228</v>
      </c>
      <c r="R374" s="164">
        <f t="shared" si="29"/>
        <v>1243059758</v>
      </c>
      <c r="U374" s="43" t="s">
        <v>26</v>
      </c>
      <c r="V374" s="44">
        <v>0</v>
      </c>
      <c r="W374" s="111" t="s">
        <v>5</v>
      </c>
      <c r="X374" s="111" t="s">
        <v>5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53879948</v>
      </c>
      <c r="AI374" s="111" t="s">
        <v>5</v>
      </c>
      <c r="AJ374" s="111" t="s">
        <v>5</v>
      </c>
      <c r="AK374" s="111" t="s">
        <v>5</v>
      </c>
      <c r="AL374" s="44">
        <v>279524020</v>
      </c>
      <c r="AM374" s="44">
        <v>1783391527</v>
      </c>
      <c r="AN374" s="44">
        <v>275997512</v>
      </c>
      <c r="AO374" s="44">
        <v>33393801</v>
      </c>
      <c r="AP374" s="111" t="s">
        <v>5</v>
      </c>
      <c r="AQ374" s="44">
        <v>1332152747</v>
      </c>
      <c r="AR374" s="44">
        <v>0</v>
      </c>
      <c r="AS374" s="111" t="s">
        <v>5</v>
      </c>
      <c r="AT374" s="44">
        <v>48250057</v>
      </c>
      <c r="AU374" s="44">
        <v>16409948</v>
      </c>
      <c r="AV374" s="44">
        <v>1240084815</v>
      </c>
      <c r="AW374" s="44">
        <v>2974943</v>
      </c>
    </row>
    <row r="375" spans="2:49" ht="15">
      <c r="B375" s="165" t="s">
        <v>208</v>
      </c>
      <c r="C375" s="165">
        <v>53914215</v>
      </c>
      <c r="D375" s="165">
        <v>4065223</v>
      </c>
      <c r="E375" s="165">
        <v>86173453</v>
      </c>
      <c r="O375" s="43" t="s">
        <v>208</v>
      </c>
      <c r="P375" s="164">
        <f t="shared" si="28"/>
        <v>53914215</v>
      </c>
      <c r="Q375" s="164">
        <f>SUM(AR375:AU375)</f>
        <v>4065223</v>
      </c>
      <c r="R375" s="164">
        <f t="shared" si="29"/>
        <v>86173453</v>
      </c>
      <c r="U375" s="43" t="s">
        <v>208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50903325</v>
      </c>
      <c r="AM375" s="44">
        <v>0</v>
      </c>
      <c r="AN375" s="44">
        <v>0</v>
      </c>
      <c r="AO375" s="44">
        <v>0</v>
      </c>
      <c r="AP375" s="111" t="s">
        <v>5</v>
      </c>
      <c r="AQ375" s="44">
        <v>3010890</v>
      </c>
      <c r="AR375" s="44">
        <v>2942250</v>
      </c>
      <c r="AS375" s="44">
        <v>0</v>
      </c>
      <c r="AT375" s="44">
        <v>0</v>
      </c>
      <c r="AU375" s="44">
        <v>1122973</v>
      </c>
      <c r="AV375" s="44">
        <v>86045499</v>
      </c>
      <c r="AW375" s="44">
        <v>127954</v>
      </c>
    </row>
    <row r="376" spans="2:49" ht="15">
      <c r="B376" s="165" t="s">
        <v>13</v>
      </c>
      <c r="C376" s="165">
        <v>0</v>
      </c>
      <c r="D376" s="165">
        <v>0</v>
      </c>
      <c r="E376" s="165">
        <v>0</v>
      </c>
      <c r="O376" s="43" t="s">
        <v>13</v>
      </c>
      <c r="P376" s="164">
        <f t="shared" si="28"/>
        <v>0</v>
      </c>
      <c r="Q376" s="164">
        <f>SUM(AR376:AU377)</f>
        <v>0</v>
      </c>
      <c r="R376" s="164">
        <f t="shared" si="29"/>
        <v>0</v>
      </c>
      <c r="U376" s="43" t="s">
        <v>13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  <c r="AU376" s="44">
        <v>0</v>
      </c>
      <c r="AV376" s="44">
        <v>0</v>
      </c>
      <c r="AW376" s="44">
        <v>0</v>
      </c>
    </row>
    <row r="377" spans="2:49" ht="15">
      <c r="B377" s="165" t="s">
        <v>38</v>
      </c>
      <c r="C377" s="165">
        <v>0</v>
      </c>
      <c r="D377" s="165">
        <v>0</v>
      </c>
      <c r="E377" s="165">
        <v>0</v>
      </c>
      <c r="O377" s="43" t="s">
        <v>38</v>
      </c>
      <c r="P377" s="164">
        <f t="shared" si="28"/>
        <v>0</v>
      </c>
      <c r="Q377" s="164">
        <f>SUM(AR377:AU377)</f>
        <v>0</v>
      </c>
      <c r="R377" s="164">
        <f t="shared" si="29"/>
        <v>0</v>
      </c>
      <c r="U377" s="43" t="s">
        <v>38</v>
      </c>
      <c r="V377" s="111" t="s">
        <v>5</v>
      </c>
      <c r="W377" s="111" t="s">
        <v>5</v>
      </c>
      <c r="X377" s="111" t="s">
        <v>5</v>
      </c>
      <c r="Y377" s="111" t="s">
        <v>5</v>
      </c>
      <c r="Z377" s="111" t="s">
        <v>5</v>
      </c>
      <c r="AA377" s="111" t="s">
        <v>5</v>
      </c>
      <c r="AB377" s="111" t="s">
        <v>5</v>
      </c>
      <c r="AC377" s="111" t="s">
        <v>5</v>
      </c>
      <c r="AD377" s="111" t="s">
        <v>5</v>
      </c>
      <c r="AE377" s="111" t="s">
        <v>5</v>
      </c>
      <c r="AF377" s="111" t="s">
        <v>5</v>
      </c>
      <c r="AG377" s="111" t="s">
        <v>5</v>
      </c>
      <c r="AH377" s="111" t="s">
        <v>5</v>
      </c>
      <c r="AI377" s="111" t="s">
        <v>5</v>
      </c>
      <c r="AJ377" s="111" t="s">
        <v>5</v>
      </c>
      <c r="AK377" s="111" t="s">
        <v>5</v>
      </c>
      <c r="AL377" s="111" t="s">
        <v>5</v>
      </c>
      <c r="AM377" s="111" t="s">
        <v>5</v>
      </c>
      <c r="AN377" s="111" t="s">
        <v>5</v>
      </c>
      <c r="AO377" s="111" t="s">
        <v>5</v>
      </c>
      <c r="AP377" s="111" t="s">
        <v>5</v>
      </c>
      <c r="AQ377" s="111" t="s">
        <v>5</v>
      </c>
      <c r="AR377" s="111" t="s">
        <v>5</v>
      </c>
      <c r="AS377" s="111" t="s">
        <v>5</v>
      </c>
      <c r="AT377" s="111" t="s">
        <v>5</v>
      </c>
      <c r="AU377" s="111" t="s">
        <v>5</v>
      </c>
      <c r="AV377" s="111" t="s">
        <v>5</v>
      </c>
      <c r="AW377" s="111" t="s">
        <v>5</v>
      </c>
    </row>
    <row r="379" spans="3:13" ht="15">
      <c r="C379" s="268">
        <v>2013</v>
      </c>
      <c r="D379" s="268"/>
      <c r="E379" s="268"/>
      <c r="F379" s="168"/>
      <c r="G379" s="168"/>
      <c r="H379" s="168"/>
      <c r="I379" s="168"/>
      <c r="J379" s="168"/>
      <c r="K379" s="168"/>
      <c r="L379" s="168"/>
      <c r="M379" s="168"/>
    </row>
    <row r="380" spans="2:49" ht="15">
      <c r="B380" s="167"/>
      <c r="C380" s="167" t="s">
        <v>189</v>
      </c>
      <c r="D380" s="167" t="s">
        <v>188</v>
      </c>
      <c r="E380" s="167" t="s">
        <v>184</v>
      </c>
      <c r="F380" s="167"/>
      <c r="G380" s="167"/>
      <c r="H380" s="167"/>
      <c r="I380" s="167"/>
      <c r="J380" s="167"/>
      <c r="K380" s="167"/>
      <c r="L380" s="167"/>
      <c r="M380" s="167"/>
      <c r="P380" s="166" t="s">
        <v>189</v>
      </c>
      <c r="Q380" s="166" t="s">
        <v>188</v>
      </c>
      <c r="R380" s="166" t="s">
        <v>184</v>
      </c>
      <c r="U380" s="43" t="s">
        <v>239</v>
      </c>
      <c r="V380" s="43" t="s">
        <v>238</v>
      </c>
      <c r="W380" s="43" t="s">
        <v>237</v>
      </c>
      <c r="X380" s="43" t="s">
        <v>236</v>
      </c>
      <c r="Y380" s="43" t="s">
        <v>235</v>
      </c>
      <c r="Z380" s="43" t="s">
        <v>234</v>
      </c>
      <c r="AA380" s="43" t="s">
        <v>233</v>
      </c>
      <c r="AB380" s="43" t="s">
        <v>232</v>
      </c>
      <c r="AC380" s="43" t="s">
        <v>231</v>
      </c>
      <c r="AD380" s="43" t="s">
        <v>230</v>
      </c>
      <c r="AE380" s="43" t="s">
        <v>229</v>
      </c>
      <c r="AF380" s="43" t="s">
        <v>228</v>
      </c>
      <c r="AG380" s="43" t="s">
        <v>227</v>
      </c>
      <c r="AH380" s="43" t="s">
        <v>226</v>
      </c>
      <c r="AI380" s="43" t="s">
        <v>225</v>
      </c>
      <c r="AJ380" s="43" t="s">
        <v>224</v>
      </c>
      <c r="AK380" s="43" t="s">
        <v>223</v>
      </c>
      <c r="AL380" s="43" t="s">
        <v>222</v>
      </c>
      <c r="AM380" s="43" t="s">
        <v>221</v>
      </c>
      <c r="AN380" s="43" t="s">
        <v>220</v>
      </c>
      <c r="AO380" s="43" t="s">
        <v>219</v>
      </c>
      <c r="AP380" s="43" t="s">
        <v>218</v>
      </c>
      <c r="AQ380" s="43" t="s">
        <v>217</v>
      </c>
      <c r="AR380" s="43" t="s">
        <v>216</v>
      </c>
      <c r="AS380" s="43" t="s">
        <v>215</v>
      </c>
      <c r="AT380" s="43" t="s">
        <v>214</v>
      </c>
      <c r="AU380" s="43" t="s">
        <v>213</v>
      </c>
      <c r="AV380" s="43" t="s">
        <v>212</v>
      </c>
      <c r="AW380" s="43" t="s">
        <v>211</v>
      </c>
    </row>
    <row r="381" spans="2:49" ht="15">
      <c r="B381" s="165" t="s">
        <v>210</v>
      </c>
      <c r="C381" s="165">
        <v>8710585339</v>
      </c>
      <c r="D381" s="165">
        <v>6803322090</v>
      </c>
      <c r="E381" s="165">
        <v>5762608492</v>
      </c>
      <c r="O381" s="43" t="s">
        <v>210</v>
      </c>
      <c r="P381" s="164">
        <f aca="true" t="shared" si="31" ref="P381:P408">SUM(V381:AQ381)</f>
        <v>8710585339</v>
      </c>
      <c r="Q381" s="164">
        <f>SUM(AR381:AU407)</f>
        <v>20042981887</v>
      </c>
      <c r="R381" s="164">
        <f aca="true" t="shared" si="32" ref="R381:R408">SUM(AV381:AW381)</f>
        <v>5762608492</v>
      </c>
      <c r="U381" s="43" t="s">
        <v>210</v>
      </c>
      <c r="V381" s="44">
        <v>2099722719</v>
      </c>
      <c r="W381" s="44">
        <v>617899553</v>
      </c>
      <c r="X381" s="44">
        <v>0</v>
      </c>
      <c r="Y381" s="44">
        <v>16000000</v>
      </c>
      <c r="Z381" s="44">
        <v>50710415</v>
      </c>
      <c r="AA381" s="44">
        <v>40000000</v>
      </c>
      <c r="AB381" s="44">
        <v>20000000</v>
      </c>
      <c r="AC381" s="44">
        <v>51099492</v>
      </c>
      <c r="AD381" s="44">
        <v>192828697</v>
      </c>
      <c r="AE381" s="44">
        <v>200000000</v>
      </c>
      <c r="AF381" s="44">
        <v>200000000</v>
      </c>
      <c r="AG381" s="44">
        <v>592049596</v>
      </c>
      <c r="AH381" s="44">
        <v>165111553</v>
      </c>
      <c r="AI381" s="44">
        <v>553643</v>
      </c>
      <c r="AJ381" s="44">
        <v>400000000</v>
      </c>
      <c r="AK381" s="44">
        <v>134259937</v>
      </c>
      <c r="AL381" s="44">
        <v>902594842</v>
      </c>
      <c r="AM381" s="44">
        <v>360595395</v>
      </c>
      <c r="AN381" s="44">
        <v>793039274</v>
      </c>
      <c r="AO381" s="44">
        <v>509152689</v>
      </c>
      <c r="AP381" s="44">
        <v>678471354</v>
      </c>
      <c r="AQ381" s="44">
        <v>686496180</v>
      </c>
      <c r="AR381" s="44">
        <v>1513618914</v>
      </c>
      <c r="AS381" s="44">
        <v>142093553</v>
      </c>
      <c r="AT381" s="44">
        <v>4578277738</v>
      </c>
      <c r="AU381" s="44">
        <v>569331885</v>
      </c>
      <c r="AV381" s="44">
        <v>4360607220</v>
      </c>
      <c r="AW381" s="44">
        <v>1402001272</v>
      </c>
    </row>
    <row r="382" spans="2:49" ht="15">
      <c r="B382" s="165" t="s">
        <v>209</v>
      </c>
      <c r="C382" s="165">
        <v>8938548641</v>
      </c>
      <c r="D382" s="165">
        <v>6813052800</v>
      </c>
      <c r="E382" s="165">
        <v>5842826509</v>
      </c>
      <c r="O382" s="43" t="s">
        <v>209</v>
      </c>
      <c r="P382" s="164">
        <f t="shared" si="31"/>
        <v>8938548641</v>
      </c>
      <c r="Q382" s="164">
        <f>SUM(AR382:AU409)</f>
        <v>13239659797</v>
      </c>
      <c r="R382" s="164">
        <f t="shared" si="32"/>
        <v>5842826509</v>
      </c>
      <c r="U382" s="43" t="s">
        <v>209</v>
      </c>
      <c r="V382" s="44">
        <v>2100000000</v>
      </c>
      <c r="W382" s="44">
        <v>617899553</v>
      </c>
      <c r="X382" s="44">
        <v>0</v>
      </c>
      <c r="Y382" s="44">
        <v>16000000</v>
      </c>
      <c r="Z382" s="44">
        <v>120000000</v>
      </c>
      <c r="AA382" s="44">
        <v>40000000</v>
      </c>
      <c r="AB382" s="44">
        <v>20000000</v>
      </c>
      <c r="AC382" s="44">
        <v>72000000</v>
      </c>
      <c r="AD382" s="44">
        <v>192828697</v>
      </c>
      <c r="AE382" s="44">
        <v>200000000</v>
      </c>
      <c r="AF382" s="44">
        <v>200000000</v>
      </c>
      <c r="AG382" s="44">
        <v>592049596</v>
      </c>
      <c r="AH382" s="44">
        <v>165111553</v>
      </c>
      <c r="AI382" s="44">
        <v>24420000</v>
      </c>
      <c r="AJ382" s="44">
        <v>400000000</v>
      </c>
      <c r="AK382" s="44">
        <v>210000000</v>
      </c>
      <c r="AL382" s="44">
        <v>902692815</v>
      </c>
      <c r="AM382" s="44">
        <v>360595395</v>
      </c>
      <c r="AN382" s="44">
        <v>793039274</v>
      </c>
      <c r="AO382" s="44">
        <v>524850748</v>
      </c>
      <c r="AP382" s="44">
        <v>694752099</v>
      </c>
      <c r="AQ382" s="44">
        <v>692308911</v>
      </c>
      <c r="AR382" s="44">
        <v>1517853389</v>
      </c>
      <c r="AS382" s="44">
        <v>142217537</v>
      </c>
      <c r="AT382" s="44">
        <v>4583404133</v>
      </c>
      <c r="AU382" s="44">
        <v>569577741</v>
      </c>
      <c r="AV382" s="44">
        <v>4417463399</v>
      </c>
      <c r="AW382" s="44">
        <v>1425363110</v>
      </c>
    </row>
    <row r="383" spans="2:49" ht="15">
      <c r="B383" s="165" t="s">
        <v>2</v>
      </c>
      <c r="C383" s="165">
        <v>0</v>
      </c>
      <c r="D383" s="165">
        <v>0</v>
      </c>
      <c r="E383" s="165">
        <v>0</v>
      </c>
      <c r="O383" s="43" t="s">
        <v>2</v>
      </c>
      <c r="P383" s="164">
        <f t="shared" si="31"/>
        <v>0</v>
      </c>
      <c r="Q383" s="164">
        <f aca="true" t="shared" si="33" ref="Q383:Q405">SUM(AR383:AU384)</f>
        <v>0</v>
      </c>
      <c r="R383" s="164">
        <f t="shared" si="32"/>
        <v>0</v>
      </c>
      <c r="U383" s="43" t="s">
        <v>2</v>
      </c>
      <c r="V383" s="111" t="s">
        <v>5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  <c r="AT383" s="111" t="s">
        <v>5</v>
      </c>
      <c r="AU383" s="44">
        <v>0</v>
      </c>
      <c r="AV383" s="111" t="s">
        <v>5</v>
      </c>
      <c r="AW383" s="111" t="s">
        <v>5</v>
      </c>
    </row>
    <row r="384" spans="2:49" ht="15">
      <c r="B384" s="165" t="s">
        <v>3</v>
      </c>
      <c r="C384" s="165">
        <v>3210451</v>
      </c>
      <c r="D384" s="165">
        <v>27141018</v>
      </c>
      <c r="E384" s="165">
        <v>52582580</v>
      </c>
      <c r="O384" s="43" t="s">
        <v>3</v>
      </c>
      <c r="P384" s="164">
        <f t="shared" si="31"/>
        <v>3210451</v>
      </c>
      <c r="Q384" s="164">
        <f t="shared" si="33"/>
        <v>27141018</v>
      </c>
      <c r="R384" s="164">
        <f t="shared" si="32"/>
        <v>52582580</v>
      </c>
      <c r="U384" s="43" t="s">
        <v>3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111" t="s">
        <v>5</v>
      </c>
      <c r="AL384" s="44">
        <v>1167809</v>
      </c>
      <c r="AM384" s="44">
        <v>0</v>
      </c>
      <c r="AN384" s="44">
        <v>0</v>
      </c>
      <c r="AO384" s="111" t="s">
        <v>5</v>
      </c>
      <c r="AP384" s="44">
        <v>0</v>
      </c>
      <c r="AQ384" s="44">
        <v>2042642</v>
      </c>
      <c r="AR384" s="44">
        <v>0</v>
      </c>
      <c r="AS384" s="44">
        <v>0</v>
      </c>
      <c r="AT384" s="111" t="s">
        <v>5</v>
      </c>
      <c r="AU384" s="111" t="s">
        <v>5</v>
      </c>
      <c r="AV384" s="44">
        <v>52395956</v>
      </c>
      <c r="AW384" s="44">
        <v>186624</v>
      </c>
    </row>
    <row r="385" spans="2:49" ht="15">
      <c r="B385" s="165" t="s">
        <v>4</v>
      </c>
      <c r="C385" s="165">
        <v>0</v>
      </c>
      <c r="D385" s="165">
        <v>1257486040</v>
      </c>
      <c r="E385" s="165">
        <v>0</v>
      </c>
      <c r="O385" s="43" t="s">
        <v>4</v>
      </c>
      <c r="P385" s="164">
        <f t="shared" si="31"/>
        <v>0</v>
      </c>
      <c r="Q385" s="164">
        <f t="shared" si="33"/>
        <v>1257486040</v>
      </c>
      <c r="R385" s="164">
        <f t="shared" si="32"/>
        <v>0</v>
      </c>
      <c r="U385" s="43" t="s">
        <v>4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27141018</v>
      </c>
      <c r="AS385" s="44">
        <v>0</v>
      </c>
      <c r="AT385" s="44">
        <v>0</v>
      </c>
      <c r="AU385" s="44">
        <v>0</v>
      </c>
      <c r="AV385" s="44">
        <v>0</v>
      </c>
      <c r="AW385" s="44">
        <v>0</v>
      </c>
    </row>
    <row r="386" spans="2:49" ht="15">
      <c r="B386" s="165" t="s">
        <v>27</v>
      </c>
      <c r="C386" s="165">
        <v>240163710</v>
      </c>
      <c r="D386" s="165">
        <v>1253772099</v>
      </c>
      <c r="E386" s="165">
        <v>727187840</v>
      </c>
      <c r="O386" s="43" t="s">
        <v>27</v>
      </c>
      <c r="P386" s="164">
        <f t="shared" si="31"/>
        <v>240163710</v>
      </c>
      <c r="Q386" s="164">
        <f t="shared" si="33"/>
        <v>1253772099</v>
      </c>
      <c r="R386" s="164">
        <f t="shared" si="32"/>
        <v>727187840</v>
      </c>
      <c r="U386" s="43" t="s">
        <v>27</v>
      </c>
      <c r="V386" s="111" t="s">
        <v>5</v>
      </c>
      <c r="W386" s="111" t="s">
        <v>5</v>
      </c>
      <c r="X386" s="44">
        <v>0</v>
      </c>
      <c r="Y386" s="111" t="s">
        <v>5</v>
      </c>
      <c r="Z386" s="44">
        <v>0</v>
      </c>
      <c r="AA386" s="111" t="s">
        <v>5</v>
      </c>
      <c r="AB386" s="44">
        <v>0</v>
      </c>
      <c r="AC386" s="111" t="s">
        <v>5</v>
      </c>
      <c r="AD386" s="111" t="s">
        <v>5</v>
      </c>
      <c r="AE386" s="44">
        <v>0</v>
      </c>
      <c r="AF386" s="44">
        <v>0</v>
      </c>
      <c r="AG386" s="44">
        <v>0</v>
      </c>
      <c r="AH386" s="111" t="s">
        <v>5</v>
      </c>
      <c r="AI386" s="44">
        <v>0</v>
      </c>
      <c r="AJ386" s="111" t="s">
        <v>5</v>
      </c>
      <c r="AK386" s="111" t="s">
        <v>5</v>
      </c>
      <c r="AL386" s="44">
        <v>47677026</v>
      </c>
      <c r="AM386" s="111" t="s">
        <v>5</v>
      </c>
      <c r="AN386" s="111" t="s">
        <v>5</v>
      </c>
      <c r="AO386" s="111" t="s">
        <v>5</v>
      </c>
      <c r="AP386" s="111" t="s">
        <v>5</v>
      </c>
      <c r="AQ386" s="44">
        <v>192486684</v>
      </c>
      <c r="AR386" s="111" t="s">
        <v>5</v>
      </c>
      <c r="AS386" s="111" t="s">
        <v>5</v>
      </c>
      <c r="AT386" s="44">
        <v>1098053219</v>
      </c>
      <c r="AU386" s="44">
        <v>132291803</v>
      </c>
      <c r="AV386" s="44">
        <v>507500512</v>
      </c>
      <c r="AW386" s="44">
        <v>219687328</v>
      </c>
    </row>
    <row r="387" spans="2:49" ht="15">
      <c r="B387" s="165" t="s">
        <v>6</v>
      </c>
      <c r="C387" s="165">
        <v>48151520</v>
      </c>
      <c r="D387" s="165">
        <v>23427077</v>
      </c>
      <c r="E387" s="165">
        <v>69262637</v>
      </c>
      <c r="O387" s="43" t="s">
        <v>6</v>
      </c>
      <c r="P387" s="164">
        <f t="shared" si="31"/>
        <v>48151520</v>
      </c>
      <c r="Q387" s="164">
        <f t="shared" si="33"/>
        <v>23427077</v>
      </c>
      <c r="R387" s="164">
        <f t="shared" si="32"/>
        <v>69262637</v>
      </c>
      <c r="U387" s="43" t="s">
        <v>6</v>
      </c>
      <c r="V387" s="44">
        <v>4125000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20210681</v>
      </c>
      <c r="AN387" s="44">
        <v>22003191</v>
      </c>
      <c r="AO387" s="44">
        <v>905555</v>
      </c>
      <c r="AP387" s="44">
        <v>907093</v>
      </c>
      <c r="AQ387" s="44">
        <v>0</v>
      </c>
      <c r="AR387" s="44">
        <v>4154076</v>
      </c>
      <c r="AS387" s="44">
        <v>0</v>
      </c>
      <c r="AT387" s="44">
        <v>12777678</v>
      </c>
      <c r="AU387" s="44">
        <v>6495323</v>
      </c>
      <c r="AV387" s="44">
        <v>68375545</v>
      </c>
      <c r="AW387" s="44">
        <v>887092</v>
      </c>
    </row>
    <row r="388" spans="2:49" ht="15">
      <c r="B388" s="165" t="s">
        <v>7</v>
      </c>
      <c r="C388" s="165">
        <v>0</v>
      </c>
      <c r="D388" s="165">
        <v>0</v>
      </c>
      <c r="E388" s="165">
        <v>11040000</v>
      </c>
      <c r="O388" s="43" t="s">
        <v>7</v>
      </c>
      <c r="P388" s="164">
        <f t="shared" si="31"/>
        <v>0</v>
      </c>
      <c r="Q388" s="164">
        <f t="shared" si="33"/>
        <v>0</v>
      </c>
      <c r="R388" s="164">
        <f t="shared" si="32"/>
        <v>11040000</v>
      </c>
      <c r="U388" s="43" t="s">
        <v>7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111" t="s">
        <v>5</v>
      </c>
      <c r="AI388" s="44">
        <v>0</v>
      </c>
      <c r="AJ388" s="44">
        <v>0</v>
      </c>
      <c r="AK388" s="44">
        <v>0</v>
      </c>
      <c r="AL388" s="111" t="s">
        <v>5</v>
      </c>
      <c r="AM388" s="111" t="s">
        <v>5</v>
      </c>
      <c r="AN388" s="44">
        <v>0</v>
      </c>
      <c r="AO388" s="44">
        <v>0</v>
      </c>
      <c r="AP388" s="44">
        <v>0</v>
      </c>
      <c r="AQ388" s="44">
        <v>0</v>
      </c>
      <c r="AR388" s="111" t="s">
        <v>5</v>
      </c>
      <c r="AS388" s="44">
        <v>0</v>
      </c>
      <c r="AT388" s="111" t="s">
        <v>5</v>
      </c>
      <c r="AU388" s="44">
        <v>0</v>
      </c>
      <c r="AV388" s="44">
        <v>4609000</v>
      </c>
      <c r="AW388" s="44">
        <v>6431000</v>
      </c>
    </row>
    <row r="389" spans="2:49" ht="15">
      <c r="B389" s="165" t="s">
        <v>8</v>
      </c>
      <c r="C389" s="165">
        <v>0</v>
      </c>
      <c r="D389" s="165">
        <v>24088143</v>
      </c>
      <c r="E389" s="165">
        <v>113553915</v>
      </c>
      <c r="O389" s="43" t="s">
        <v>8</v>
      </c>
      <c r="P389" s="164">
        <f t="shared" si="31"/>
        <v>0</v>
      </c>
      <c r="Q389" s="164">
        <f t="shared" si="33"/>
        <v>24088143</v>
      </c>
      <c r="R389" s="164">
        <f t="shared" si="32"/>
        <v>113553915</v>
      </c>
      <c r="U389" s="43" t="s">
        <v>8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111" t="s">
        <v>5</v>
      </c>
      <c r="AI389" s="111" t="s">
        <v>5</v>
      </c>
      <c r="AJ389" s="111" t="s">
        <v>5</v>
      </c>
      <c r="AK389" s="44">
        <v>0</v>
      </c>
      <c r="AL389" s="44">
        <v>0</v>
      </c>
      <c r="AM389" s="44">
        <v>0</v>
      </c>
      <c r="AN389" s="44">
        <v>0</v>
      </c>
      <c r="AO389" s="111" t="s">
        <v>5</v>
      </c>
      <c r="AP389" s="44">
        <v>0</v>
      </c>
      <c r="AQ389" s="44">
        <v>0</v>
      </c>
      <c r="AR389" s="44">
        <v>0</v>
      </c>
      <c r="AS389" s="44">
        <v>0</v>
      </c>
      <c r="AT389" s="111" t="s">
        <v>5</v>
      </c>
      <c r="AU389" s="111" t="s">
        <v>5</v>
      </c>
      <c r="AV389" s="44">
        <v>84105499</v>
      </c>
      <c r="AW389" s="44">
        <v>29448416</v>
      </c>
    </row>
    <row r="390" spans="2:49" ht="15">
      <c r="B390" s="165" t="s">
        <v>9</v>
      </c>
      <c r="C390" s="165">
        <v>413691911</v>
      </c>
      <c r="D390" s="165">
        <v>782623345</v>
      </c>
      <c r="E390" s="165">
        <v>789909846</v>
      </c>
      <c r="O390" s="43" t="s">
        <v>9</v>
      </c>
      <c r="P390" s="164">
        <f t="shared" si="31"/>
        <v>413691911</v>
      </c>
      <c r="Q390" s="164">
        <f t="shared" si="33"/>
        <v>782623345</v>
      </c>
      <c r="R390" s="164">
        <f t="shared" si="32"/>
        <v>789909846</v>
      </c>
      <c r="U390" s="43" t="s">
        <v>9</v>
      </c>
      <c r="V390" s="44">
        <v>0</v>
      </c>
      <c r="W390" s="111" t="s">
        <v>5</v>
      </c>
      <c r="X390" s="44">
        <v>0</v>
      </c>
      <c r="Y390" s="44">
        <v>0</v>
      </c>
      <c r="Z390" s="44">
        <v>0</v>
      </c>
      <c r="AA390" s="44">
        <v>0</v>
      </c>
      <c r="AB390" s="111" t="s">
        <v>5</v>
      </c>
      <c r="AC390" s="44">
        <v>0</v>
      </c>
      <c r="AD390" s="44">
        <v>0</v>
      </c>
      <c r="AE390" s="44">
        <v>0</v>
      </c>
      <c r="AF390" s="44">
        <v>0</v>
      </c>
      <c r="AG390" s="111" t="s">
        <v>5</v>
      </c>
      <c r="AH390" s="44">
        <v>57408556</v>
      </c>
      <c r="AI390" s="44">
        <v>0</v>
      </c>
      <c r="AJ390" s="44">
        <v>204945359</v>
      </c>
      <c r="AK390" s="111" t="s">
        <v>5</v>
      </c>
      <c r="AL390" s="44">
        <v>101154359</v>
      </c>
      <c r="AM390" s="111" t="s">
        <v>5</v>
      </c>
      <c r="AN390" s="44">
        <v>0</v>
      </c>
      <c r="AO390" s="44">
        <v>11256855</v>
      </c>
      <c r="AP390" s="111" t="s">
        <v>5</v>
      </c>
      <c r="AQ390" s="44">
        <v>38926782</v>
      </c>
      <c r="AR390" s="44">
        <v>5066285</v>
      </c>
      <c r="AS390" s="111" t="s">
        <v>5</v>
      </c>
      <c r="AT390" s="44">
        <v>17924709</v>
      </c>
      <c r="AU390" s="44">
        <v>1097149</v>
      </c>
      <c r="AV390" s="44">
        <v>604059142</v>
      </c>
      <c r="AW390" s="44">
        <v>185850704</v>
      </c>
    </row>
    <row r="391" spans="2:49" ht="15">
      <c r="B391" s="165" t="s">
        <v>10</v>
      </c>
      <c r="C391" s="165">
        <v>258109189</v>
      </c>
      <c r="D391" s="165">
        <v>768265912</v>
      </c>
      <c r="E391" s="165">
        <v>519881968</v>
      </c>
      <c r="O391" s="43" t="s">
        <v>10</v>
      </c>
      <c r="P391" s="164">
        <f t="shared" si="31"/>
        <v>258109189</v>
      </c>
      <c r="Q391" s="164">
        <f t="shared" si="33"/>
        <v>768265912</v>
      </c>
      <c r="R391" s="164">
        <f t="shared" si="32"/>
        <v>519881968</v>
      </c>
      <c r="U391" s="43" t="s">
        <v>10</v>
      </c>
      <c r="V391" s="44">
        <v>147007448</v>
      </c>
      <c r="W391" s="111" t="s">
        <v>5</v>
      </c>
      <c r="X391" s="44">
        <v>0</v>
      </c>
      <c r="Y391" s="44">
        <v>0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18033363</v>
      </c>
      <c r="AI391" s="44">
        <v>0</v>
      </c>
      <c r="AJ391" s="44">
        <v>0</v>
      </c>
      <c r="AK391" s="44">
        <v>0</v>
      </c>
      <c r="AL391" s="111" t="s">
        <v>5</v>
      </c>
      <c r="AM391" s="111" t="s">
        <v>5</v>
      </c>
      <c r="AN391" s="111" t="s">
        <v>5</v>
      </c>
      <c r="AO391" s="44">
        <v>74786046</v>
      </c>
      <c r="AP391" s="44">
        <v>18282332</v>
      </c>
      <c r="AQ391" s="111" t="s">
        <v>5</v>
      </c>
      <c r="AR391" s="44">
        <v>458497335</v>
      </c>
      <c r="AS391" s="44">
        <v>31153299</v>
      </c>
      <c r="AT391" s="44">
        <v>212583146</v>
      </c>
      <c r="AU391" s="44">
        <v>56301422</v>
      </c>
      <c r="AV391" s="44">
        <v>201014564</v>
      </c>
      <c r="AW391" s="44">
        <v>318867404</v>
      </c>
    </row>
    <row r="392" spans="2:49" ht="15">
      <c r="B392" s="165" t="s">
        <v>11</v>
      </c>
      <c r="C392" s="165">
        <v>227963302</v>
      </c>
      <c r="D392" s="165">
        <v>1927311710</v>
      </c>
      <c r="E392" s="165">
        <v>80218017</v>
      </c>
      <c r="O392" s="43" t="s">
        <v>11</v>
      </c>
      <c r="P392" s="164">
        <f t="shared" si="31"/>
        <v>227963302</v>
      </c>
      <c r="Q392" s="164">
        <f t="shared" si="33"/>
        <v>1927311710</v>
      </c>
      <c r="R392" s="164">
        <f t="shared" si="32"/>
        <v>80218017</v>
      </c>
      <c r="U392" s="43" t="s">
        <v>11</v>
      </c>
      <c r="V392" s="44">
        <v>277281</v>
      </c>
      <c r="W392" s="44">
        <v>0</v>
      </c>
      <c r="X392" s="44">
        <v>0</v>
      </c>
      <c r="Y392" s="44">
        <v>0</v>
      </c>
      <c r="Z392" s="44">
        <v>69289585</v>
      </c>
      <c r="AA392" s="44">
        <v>0</v>
      </c>
      <c r="AB392" s="44">
        <v>0</v>
      </c>
      <c r="AC392" s="44">
        <v>20900508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23866357</v>
      </c>
      <c r="AJ392" s="44">
        <v>0</v>
      </c>
      <c r="AK392" s="44">
        <v>75740063</v>
      </c>
      <c r="AL392" s="44">
        <v>97973</v>
      </c>
      <c r="AM392" s="44">
        <v>0</v>
      </c>
      <c r="AN392" s="44">
        <v>0</v>
      </c>
      <c r="AO392" s="44">
        <v>15698059</v>
      </c>
      <c r="AP392" s="44">
        <v>16280745</v>
      </c>
      <c r="AQ392" s="44">
        <v>5812731</v>
      </c>
      <c r="AR392" s="44">
        <v>4234475</v>
      </c>
      <c r="AS392" s="44">
        <v>123984</v>
      </c>
      <c r="AT392" s="44">
        <v>5126395</v>
      </c>
      <c r="AU392" s="44">
        <v>245856</v>
      </c>
      <c r="AV392" s="44">
        <v>56856179</v>
      </c>
      <c r="AW392" s="44">
        <v>23361838</v>
      </c>
    </row>
    <row r="393" spans="2:49" ht="15">
      <c r="B393" s="165" t="s">
        <v>12</v>
      </c>
      <c r="C393" s="165">
        <v>1158120000</v>
      </c>
      <c r="D393" s="165">
        <v>1918565523</v>
      </c>
      <c r="E393" s="165">
        <v>902703000</v>
      </c>
      <c r="O393" s="43" t="s">
        <v>12</v>
      </c>
      <c r="P393" s="164">
        <f t="shared" si="31"/>
        <v>1158120000</v>
      </c>
      <c r="Q393" s="164">
        <f t="shared" si="33"/>
        <v>1918565523</v>
      </c>
      <c r="R393" s="164">
        <f t="shared" si="32"/>
        <v>902703000</v>
      </c>
      <c r="U393" s="43" t="s">
        <v>12</v>
      </c>
      <c r="V393" s="44">
        <v>770043000</v>
      </c>
      <c r="W393" s="44">
        <v>57879000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111" t="s">
        <v>5</v>
      </c>
      <c r="AE393" s="44">
        <v>0</v>
      </c>
      <c r="AF393" s="111" t="s">
        <v>5</v>
      </c>
      <c r="AG393" s="111" t="s">
        <v>5</v>
      </c>
      <c r="AH393" s="44">
        <v>5768000</v>
      </c>
      <c r="AI393" s="44">
        <v>0</v>
      </c>
      <c r="AJ393" s="111" t="s">
        <v>5</v>
      </c>
      <c r="AK393" s="44">
        <v>0</v>
      </c>
      <c r="AL393" s="44">
        <v>143955000</v>
      </c>
      <c r="AM393" s="111" t="s">
        <v>5</v>
      </c>
      <c r="AN393" s="111" t="s">
        <v>5</v>
      </c>
      <c r="AO393" s="44">
        <v>8903000</v>
      </c>
      <c r="AP393" s="44">
        <v>12298000</v>
      </c>
      <c r="AQ393" s="44">
        <v>159274000</v>
      </c>
      <c r="AR393" s="44">
        <v>78052000</v>
      </c>
      <c r="AS393" s="44">
        <v>38236000</v>
      </c>
      <c r="AT393" s="44">
        <v>1641167000</v>
      </c>
      <c r="AU393" s="44">
        <v>160126000</v>
      </c>
      <c r="AV393" s="44">
        <v>526079000</v>
      </c>
      <c r="AW393" s="44">
        <v>376624000</v>
      </c>
    </row>
    <row r="394" spans="2:49" ht="15">
      <c r="B394" s="165" t="s">
        <v>14</v>
      </c>
      <c r="C394" s="165">
        <v>0</v>
      </c>
      <c r="D394" s="165">
        <v>984523</v>
      </c>
      <c r="E394" s="165">
        <v>41311361</v>
      </c>
      <c r="O394" s="43" t="s">
        <v>14</v>
      </c>
      <c r="P394" s="164">
        <f t="shared" si="31"/>
        <v>0</v>
      </c>
      <c r="Q394" s="164">
        <f t="shared" si="33"/>
        <v>984523</v>
      </c>
      <c r="R394" s="164">
        <f t="shared" si="32"/>
        <v>41311361</v>
      </c>
      <c r="U394" s="43" t="s">
        <v>14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111" t="s">
        <v>5</v>
      </c>
      <c r="AI394" s="44">
        <v>0</v>
      </c>
      <c r="AJ394" s="111" t="s">
        <v>5</v>
      </c>
      <c r="AK394" s="44">
        <v>0</v>
      </c>
      <c r="AL394" s="44">
        <v>0</v>
      </c>
      <c r="AM394" s="44">
        <v>0</v>
      </c>
      <c r="AN394" s="44">
        <v>0</v>
      </c>
      <c r="AO394" s="111" t="s">
        <v>5</v>
      </c>
      <c r="AP394" s="111" t="s">
        <v>5</v>
      </c>
      <c r="AQ394" s="44">
        <v>0</v>
      </c>
      <c r="AR394" s="111" t="s">
        <v>5</v>
      </c>
      <c r="AS394" s="111" t="s">
        <v>5</v>
      </c>
      <c r="AT394" s="111" t="s">
        <v>5</v>
      </c>
      <c r="AU394" s="44">
        <v>984523</v>
      </c>
      <c r="AV394" s="44">
        <v>41311361</v>
      </c>
      <c r="AW394" s="111" t="s">
        <v>5</v>
      </c>
    </row>
    <row r="395" spans="2:49" ht="15">
      <c r="B395" s="165" t="s">
        <v>16</v>
      </c>
      <c r="C395" s="165">
        <v>0</v>
      </c>
      <c r="D395" s="165">
        <v>1213387000</v>
      </c>
      <c r="E395" s="165">
        <v>0</v>
      </c>
      <c r="O395" s="43" t="s">
        <v>16</v>
      </c>
      <c r="P395" s="164">
        <f t="shared" si="31"/>
        <v>0</v>
      </c>
      <c r="Q395" s="164">
        <f t="shared" si="33"/>
        <v>1213387000</v>
      </c>
      <c r="R395" s="164">
        <f t="shared" si="32"/>
        <v>0</v>
      </c>
      <c r="U395" s="43" t="s">
        <v>16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0</v>
      </c>
      <c r="AR395" s="44">
        <v>0</v>
      </c>
      <c r="AS395" s="44">
        <v>0</v>
      </c>
      <c r="AT395" s="44">
        <v>0</v>
      </c>
      <c r="AU395" s="44">
        <v>0</v>
      </c>
      <c r="AV395" s="44">
        <v>0</v>
      </c>
      <c r="AW395" s="44">
        <v>0</v>
      </c>
    </row>
    <row r="396" spans="2:49" ht="15">
      <c r="B396" s="165" t="s">
        <v>17</v>
      </c>
      <c r="C396" s="165">
        <v>982946000</v>
      </c>
      <c r="D396" s="165">
        <v>1304525797</v>
      </c>
      <c r="E396" s="165">
        <v>809135000</v>
      </c>
      <c r="O396" s="43" t="s">
        <v>17</v>
      </c>
      <c r="P396" s="164">
        <f t="shared" si="31"/>
        <v>982946000</v>
      </c>
      <c r="Q396" s="164">
        <f t="shared" si="33"/>
        <v>1304525797</v>
      </c>
      <c r="R396" s="164">
        <f t="shared" si="32"/>
        <v>809135000</v>
      </c>
      <c r="U396" s="43" t="s">
        <v>17</v>
      </c>
      <c r="V396" s="111" t="s">
        <v>5</v>
      </c>
      <c r="W396" s="111" t="s">
        <v>5</v>
      </c>
      <c r="X396" s="44">
        <v>0</v>
      </c>
      <c r="Y396" s="111" t="s">
        <v>5</v>
      </c>
      <c r="Z396" s="44">
        <v>0</v>
      </c>
      <c r="AA396" s="44">
        <v>0</v>
      </c>
      <c r="AB396" s="44">
        <v>0</v>
      </c>
      <c r="AC396" s="44">
        <v>0</v>
      </c>
      <c r="AD396" s="44">
        <v>136934000</v>
      </c>
      <c r="AE396" s="111" t="s">
        <v>5</v>
      </c>
      <c r="AF396" s="111" t="s">
        <v>5</v>
      </c>
      <c r="AG396" s="44">
        <v>500972000</v>
      </c>
      <c r="AH396" s="44">
        <v>0</v>
      </c>
      <c r="AI396" s="44">
        <v>0</v>
      </c>
      <c r="AJ396" s="111" t="s">
        <v>5</v>
      </c>
      <c r="AK396" s="44">
        <v>63172000</v>
      </c>
      <c r="AL396" s="44">
        <v>145197000</v>
      </c>
      <c r="AM396" s="44">
        <v>58581000</v>
      </c>
      <c r="AN396" s="111" t="s">
        <v>5</v>
      </c>
      <c r="AO396" s="44">
        <v>59963000</v>
      </c>
      <c r="AP396" s="44">
        <v>18127000</v>
      </c>
      <c r="AQ396" s="111" t="s">
        <v>5</v>
      </c>
      <c r="AR396" s="44">
        <v>163712000</v>
      </c>
      <c r="AS396" s="44">
        <v>0</v>
      </c>
      <c r="AT396" s="44">
        <v>1043649000</v>
      </c>
      <c r="AU396" s="44">
        <v>6026000</v>
      </c>
      <c r="AV396" s="44">
        <v>739316000</v>
      </c>
      <c r="AW396" s="44">
        <v>69819000</v>
      </c>
    </row>
    <row r="397" spans="2:49" ht="15">
      <c r="B397" s="165" t="s">
        <v>18</v>
      </c>
      <c r="C397" s="165">
        <v>198644456</v>
      </c>
      <c r="D397" s="165">
        <v>91138797</v>
      </c>
      <c r="E397" s="165">
        <v>438991781</v>
      </c>
      <c r="O397" s="43" t="s">
        <v>18</v>
      </c>
      <c r="P397" s="164">
        <f t="shared" si="31"/>
        <v>198644456</v>
      </c>
      <c r="Q397" s="164">
        <f t="shared" si="33"/>
        <v>91138797</v>
      </c>
      <c r="R397" s="164">
        <f t="shared" si="32"/>
        <v>438991781</v>
      </c>
      <c r="U397" s="43" t="s">
        <v>18</v>
      </c>
      <c r="V397" s="44">
        <v>0</v>
      </c>
      <c r="W397" s="111" t="s">
        <v>5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111" t="s">
        <v>5</v>
      </c>
      <c r="AI397" s="44">
        <v>0</v>
      </c>
      <c r="AJ397" s="44">
        <v>0</v>
      </c>
      <c r="AK397" s="111" t="s">
        <v>5</v>
      </c>
      <c r="AL397" s="111" t="s">
        <v>5</v>
      </c>
      <c r="AM397" s="111" t="s">
        <v>5</v>
      </c>
      <c r="AN397" s="111" t="s">
        <v>5</v>
      </c>
      <c r="AO397" s="44">
        <v>15401668</v>
      </c>
      <c r="AP397" s="44">
        <v>165000453</v>
      </c>
      <c r="AQ397" s="44">
        <v>18242335</v>
      </c>
      <c r="AR397" s="44">
        <v>68079309</v>
      </c>
      <c r="AS397" s="111" t="s">
        <v>5</v>
      </c>
      <c r="AT397" s="44">
        <v>23059488</v>
      </c>
      <c r="AU397" s="111" t="s">
        <v>5</v>
      </c>
      <c r="AV397" s="44">
        <v>435066683</v>
      </c>
      <c r="AW397" s="44">
        <v>3925098</v>
      </c>
    </row>
    <row r="398" spans="2:49" ht="15">
      <c r="B398" s="165" t="s">
        <v>19</v>
      </c>
      <c r="C398" s="165">
        <v>18572791</v>
      </c>
      <c r="D398" s="165">
        <v>266729</v>
      </c>
      <c r="E398" s="165">
        <v>0</v>
      </c>
      <c r="O398" s="43" t="s">
        <v>19</v>
      </c>
      <c r="P398" s="164">
        <f t="shared" si="31"/>
        <v>18572791</v>
      </c>
      <c r="Q398" s="164">
        <f t="shared" si="33"/>
        <v>266729</v>
      </c>
      <c r="R398" s="164">
        <f t="shared" si="32"/>
        <v>0</v>
      </c>
      <c r="U398" s="43" t="s">
        <v>19</v>
      </c>
      <c r="V398" s="44">
        <v>0</v>
      </c>
      <c r="W398" s="44">
        <v>531766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0</v>
      </c>
      <c r="AD398" s="44">
        <v>813798</v>
      </c>
      <c r="AE398" s="44">
        <v>0</v>
      </c>
      <c r="AF398" s="44">
        <v>0</v>
      </c>
      <c r="AG398" s="44">
        <v>0</v>
      </c>
      <c r="AH398" s="44">
        <v>571523</v>
      </c>
      <c r="AI398" s="44">
        <v>0</v>
      </c>
      <c r="AJ398" s="44">
        <v>0</v>
      </c>
      <c r="AK398" s="44">
        <v>0</v>
      </c>
      <c r="AL398" s="44">
        <v>16211682</v>
      </c>
      <c r="AM398" s="44">
        <v>0</v>
      </c>
      <c r="AN398" s="44">
        <v>0</v>
      </c>
      <c r="AO398" s="44">
        <v>444022</v>
      </c>
      <c r="AP398" s="111" t="s">
        <v>5</v>
      </c>
      <c r="AQ398" s="111" t="s">
        <v>5</v>
      </c>
      <c r="AR398" s="44">
        <v>0</v>
      </c>
      <c r="AS398" s="44">
        <v>0</v>
      </c>
      <c r="AT398" s="44">
        <v>0</v>
      </c>
      <c r="AU398" s="111" t="s">
        <v>5</v>
      </c>
      <c r="AV398" s="111" t="s">
        <v>5</v>
      </c>
      <c r="AW398" s="111" t="s">
        <v>5</v>
      </c>
    </row>
    <row r="399" spans="2:49" ht="15">
      <c r="B399" s="165" t="s">
        <v>20</v>
      </c>
      <c r="C399" s="165">
        <v>67109070</v>
      </c>
      <c r="D399" s="165">
        <v>266729</v>
      </c>
      <c r="E399" s="165">
        <v>108346465</v>
      </c>
      <c r="O399" s="43" t="s">
        <v>20</v>
      </c>
      <c r="P399" s="164">
        <f t="shared" si="31"/>
        <v>67109070</v>
      </c>
      <c r="Q399" s="164">
        <f t="shared" si="33"/>
        <v>266729</v>
      </c>
      <c r="R399" s="164">
        <f t="shared" si="32"/>
        <v>108346465</v>
      </c>
      <c r="U399" s="43" t="s">
        <v>20</v>
      </c>
      <c r="V399" s="44">
        <v>0</v>
      </c>
      <c r="W399" s="44">
        <v>0</v>
      </c>
      <c r="X399" s="44">
        <v>0</v>
      </c>
      <c r="Y399" s="44">
        <v>0</v>
      </c>
      <c r="Z399" s="111" t="s">
        <v>5</v>
      </c>
      <c r="AA399" s="44">
        <v>0</v>
      </c>
      <c r="AB399" s="44">
        <v>0</v>
      </c>
      <c r="AC399" s="111" t="s">
        <v>5</v>
      </c>
      <c r="AD399" s="44">
        <v>0</v>
      </c>
      <c r="AE399" s="111" t="s">
        <v>5</v>
      </c>
      <c r="AF399" s="44">
        <v>0</v>
      </c>
      <c r="AG399" s="111" t="s">
        <v>5</v>
      </c>
      <c r="AH399" s="111" t="s">
        <v>5</v>
      </c>
      <c r="AI399" s="44">
        <v>0</v>
      </c>
      <c r="AJ399" s="111" t="s">
        <v>5</v>
      </c>
      <c r="AK399" s="44">
        <v>0</v>
      </c>
      <c r="AL399" s="111" t="s">
        <v>5</v>
      </c>
      <c r="AM399" s="111" t="s">
        <v>5</v>
      </c>
      <c r="AN399" s="111" t="s">
        <v>5</v>
      </c>
      <c r="AO399" s="111" t="s">
        <v>5</v>
      </c>
      <c r="AP399" s="111" t="s">
        <v>5</v>
      </c>
      <c r="AQ399" s="44">
        <v>67109070</v>
      </c>
      <c r="AR399" s="111" t="s">
        <v>5</v>
      </c>
      <c r="AS399" s="111" t="s">
        <v>5</v>
      </c>
      <c r="AT399" s="44">
        <v>0</v>
      </c>
      <c r="AU399" s="44">
        <v>266729</v>
      </c>
      <c r="AV399" s="44">
        <v>108086440</v>
      </c>
      <c r="AW399" s="44">
        <v>260025</v>
      </c>
    </row>
    <row r="400" spans="2:49" ht="15">
      <c r="B400" s="165" t="s">
        <v>21</v>
      </c>
      <c r="C400" s="165">
        <v>0</v>
      </c>
      <c r="D400" s="165">
        <v>182013587</v>
      </c>
      <c r="E400" s="165">
        <v>0</v>
      </c>
      <c r="O400" s="43" t="s">
        <v>21</v>
      </c>
      <c r="P400" s="164">
        <f t="shared" si="31"/>
        <v>0</v>
      </c>
      <c r="Q400" s="164">
        <f t="shared" si="33"/>
        <v>182013587</v>
      </c>
      <c r="R400" s="164">
        <f t="shared" si="32"/>
        <v>0</v>
      </c>
      <c r="U400" s="43" t="s">
        <v>21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111" t="s">
        <v>5</v>
      </c>
      <c r="AR400" s="111" t="s">
        <v>5</v>
      </c>
      <c r="AS400" s="111" t="s">
        <v>5</v>
      </c>
      <c r="AT400" s="44">
        <v>0</v>
      </c>
      <c r="AU400" s="111" t="s">
        <v>5</v>
      </c>
      <c r="AV400" s="44">
        <v>0</v>
      </c>
      <c r="AW400" s="111" t="s">
        <v>5</v>
      </c>
    </row>
    <row r="401" spans="2:49" ht="15">
      <c r="B401" s="165" t="s">
        <v>22</v>
      </c>
      <c r="C401" s="165">
        <v>616241360</v>
      </c>
      <c r="D401" s="165">
        <v>209240080</v>
      </c>
      <c r="E401" s="165">
        <v>38829260</v>
      </c>
      <c r="O401" s="43" t="s">
        <v>22</v>
      </c>
      <c r="P401" s="164">
        <f t="shared" si="31"/>
        <v>616241360</v>
      </c>
      <c r="Q401" s="164">
        <f t="shared" si="33"/>
        <v>209240080</v>
      </c>
      <c r="R401" s="164">
        <f t="shared" si="32"/>
        <v>38829260</v>
      </c>
      <c r="U401" s="43" t="s">
        <v>22</v>
      </c>
      <c r="V401" s="44">
        <v>0</v>
      </c>
      <c r="W401" s="44">
        <v>252136001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238479</v>
      </c>
      <c r="AK401" s="44">
        <v>5713000</v>
      </c>
      <c r="AL401" s="44">
        <v>66934491</v>
      </c>
      <c r="AM401" s="44">
        <v>45670002</v>
      </c>
      <c r="AN401" s="44">
        <v>181000000</v>
      </c>
      <c r="AO401" s="44">
        <v>9632424</v>
      </c>
      <c r="AP401" s="44">
        <v>492934</v>
      </c>
      <c r="AQ401" s="44">
        <v>54424029</v>
      </c>
      <c r="AR401" s="44">
        <v>46929256</v>
      </c>
      <c r="AS401" s="44">
        <v>0</v>
      </c>
      <c r="AT401" s="44">
        <v>67056944</v>
      </c>
      <c r="AU401" s="44">
        <v>68027387</v>
      </c>
      <c r="AV401" s="44">
        <v>26953989</v>
      </c>
      <c r="AW401" s="44">
        <v>11875271</v>
      </c>
    </row>
    <row r="402" spans="2:49" ht="15">
      <c r="B402" s="165" t="s">
        <v>23</v>
      </c>
      <c r="C402" s="165">
        <v>16729469</v>
      </c>
      <c r="D402" s="165">
        <v>901727823</v>
      </c>
      <c r="E402" s="165">
        <v>0</v>
      </c>
      <c r="O402" s="43" t="s">
        <v>23</v>
      </c>
      <c r="P402" s="164">
        <f t="shared" si="31"/>
        <v>16729469</v>
      </c>
      <c r="Q402" s="164">
        <f t="shared" si="33"/>
        <v>901727823</v>
      </c>
      <c r="R402" s="164">
        <f t="shared" si="32"/>
        <v>0</v>
      </c>
      <c r="U402" s="43" t="s">
        <v>23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111" t="s">
        <v>5</v>
      </c>
      <c r="AM402" s="44">
        <v>0</v>
      </c>
      <c r="AN402" s="111" t="s">
        <v>5</v>
      </c>
      <c r="AO402" s="44">
        <v>16729469</v>
      </c>
      <c r="AP402" s="111" t="s">
        <v>5</v>
      </c>
      <c r="AQ402" s="44">
        <v>0</v>
      </c>
      <c r="AR402" s="111" t="s">
        <v>5</v>
      </c>
      <c r="AS402" s="44">
        <v>0</v>
      </c>
      <c r="AT402" s="44">
        <v>27226493</v>
      </c>
      <c r="AU402" s="111" t="s">
        <v>5</v>
      </c>
      <c r="AV402" s="111" t="s">
        <v>5</v>
      </c>
      <c r="AW402" s="111" t="s">
        <v>5</v>
      </c>
    </row>
    <row r="403" spans="2:49" ht="15">
      <c r="B403" s="165" t="s">
        <v>24</v>
      </c>
      <c r="C403" s="165">
        <v>530200409</v>
      </c>
      <c r="D403" s="165">
        <v>874501330</v>
      </c>
      <c r="E403" s="165">
        <v>493112828</v>
      </c>
      <c r="O403" s="43" t="s">
        <v>24</v>
      </c>
      <c r="P403" s="164">
        <f t="shared" si="31"/>
        <v>530200409</v>
      </c>
      <c r="Q403" s="164">
        <f t="shared" si="33"/>
        <v>874501330</v>
      </c>
      <c r="R403" s="164">
        <f t="shared" si="32"/>
        <v>493112828</v>
      </c>
      <c r="U403" s="43" t="s">
        <v>24</v>
      </c>
      <c r="V403" s="111" t="s">
        <v>5</v>
      </c>
      <c r="W403" s="111" t="s">
        <v>5</v>
      </c>
      <c r="X403" s="44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0</v>
      </c>
      <c r="AD403" s="44">
        <v>1851023</v>
      </c>
      <c r="AE403" s="44">
        <v>0</v>
      </c>
      <c r="AF403" s="44">
        <v>0</v>
      </c>
      <c r="AG403" s="44">
        <v>0</v>
      </c>
      <c r="AH403" s="44">
        <v>6543344</v>
      </c>
      <c r="AI403" s="44">
        <v>521631</v>
      </c>
      <c r="AJ403" s="111" t="s">
        <v>5</v>
      </c>
      <c r="AK403" s="44">
        <v>0</v>
      </c>
      <c r="AL403" s="44">
        <v>89439041</v>
      </c>
      <c r="AM403" s="44">
        <v>50960836</v>
      </c>
      <c r="AN403" s="44">
        <v>280185102</v>
      </c>
      <c r="AO403" s="111" t="s">
        <v>5</v>
      </c>
      <c r="AP403" s="111" t="s">
        <v>5</v>
      </c>
      <c r="AQ403" s="44">
        <v>100699432</v>
      </c>
      <c r="AR403" s="44">
        <v>387105245</v>
      </c>
      <c r="AS403" s="44">
        <v>43592068</v>
      </c>
      <c r="AT403" s="44">
        <v>425032381</v>
      </c>
      <c r="AU403" s="44">
        <v>18771636</v>
      </c>
      <c r="AV403" s="44">
        <v>321629419</v>
      </c>
      <c r="AW403" s="44">
        <v>171483409</v>
      </c>
    </row>
    <row r="404" spans="2:49" ht="15">
      <c r="B404" s="165" t="s">
        <v>25</v>
      </c>
      <c r="C404" s="165">
        <v>0</v>
      </c>
      <c r="D404" s="165">
        <v>38933224</v>
      </c>
      <c r="E404" s="165">
        <v>28037507</v>
      </c>
      <c r="O404" s="43" t="s">
        <v>25</v>
      </c>
      <c r="P404" s="164">
        <f t="shared" si="31"/>
        <v>0</v>
      </c>
      <c r="Q404" s="164">
        <f t="shared" si="33"/>
        <v>38933224</v>
      </c>
      <c r="R404" s="164">
        <f t="shared" si="32"/>
        <v>28037507</v>
      </c>
      <c r="U404" s="43" t="s">
        <v>25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111" t="s">
        <v>5</v>
      </c>
      <c r="AI404" s="111" t="s">
        <v>5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111" t="s">
        <v>5</v>
      </c>
      <c r="AQ404" s="44">
        <v>0</v>
      </c>
      <c r="AR404" s="44">
        <v>0</v>
      </c>
      <c r="AS404" s="44">
        <v>0</v>
      </c>
      <c r="AT404" s="44">
        <v>0</v>
      </c>
      <c r="AU404" s="44">
        <v>0</v>
      </c>
      <c r="AV404" s="44">
        <v>28037507</v>
      </c>
      <c r="AW404" s="44">
        <v>0</v>
      </c>
    </row>
    <row r="405" spans="2:49" ht="15">
      <c r="B405" s="165" t="s">
        <v>26</v>
      </c>
      <c r="C405" s="165">
        <v>4446387334</v>
      </c>
      <c r="D405" s="165">
        <v>46240366</v>
      </c>
      <c r="E405" s="165">
        <v>1211575826</v>
      </c>
      <c r="O405" s="43" t="s">
        <v>26</v>
      </c>
      <c r="P405" s="164">
        <f t="shared" si="31"/>
        <v>4446387334</v>
      </c>
      <c r="Q405" s="164">
        <f t="shared" si="33"/>
        <v>46240366</v>
      </c>
      <c r="R405" s="164">
        <f t="shared" si="32"/>
        <v>1211575826</v>
      </c>
      <c r="U405" s="43" t="s">
        <v>26</v>
      </c>
      <c r="V405" s="111" t="s">
        <v>5</v>
      </c>
      <c r="W405" s="111" t="s">
        <v>5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42068480</v>
      </c>
      <c r="AI405" s="44">
        <v>0</v>
      </c>
      <c r="AJ405" s="111" t="s">
        <v>5</v>
      </c>
      <c r="AK405" s="44">
        <v>0</v>
      </c>
      <c r="AL405" s="44">
        <v>226318547</v>
      </c>
      <c r="AM405" s="44">
        <v>1922995248</v>
      </c>
      <c r="AN405" s="44">
        <v>316563593</v>
      </c>
      <c r="AO405" s="44">
        <v>25606338</v>
      </c>
      <c r="AP405" s="44">
        <v>42074884</v>
      </c>
      <c r="AQ405" s="44">
        <v>1870760244</v>
      </c>
      <c r="AR405" s="44">
        <v>0</v>
      </c>
      <c r="AS405" s="44">
        <v>0</v>
      </c>
      <c r="AT405" s="44">
        <v>25946303</v>
      </c>
      <c r="AU405" s="44">
        <v>12986921</v>
      </c>
      <c r="AV405" s="44">
        <v>1209114863</v>
      </c>
      <c r="AW405" s="44">
        <v>2460963</v>
      </c>
    </row>
    <row r="406" spans="2:49" ht="15">
      <c r="B406" s="165" t="s">
        <v>208</v>
      </c>
      <c r="C406" s="165">
        <v>61298366</v>
      </c>
      <c r="D406" s="165">
        <v>7307142</v>
      </c>
      <c r="E406" s="165">
        <v>100461220</v>
      </c>
      <c r="O406" s="43" t="s">
        <v>208</v>
      </c>
      <c r="P406" s="164">
        <f t="shared" si="31"/>
        <v>61298366</v>
      </c>
      <c r="Q406" s="164">
        <f>SUM(AR406:AU406)</f>
        <v>7307142</v>
      </c>
      <c r="R406" s="164">
        <f t="shared" si="32"/>
        <v>100461220</v>
      </c>
      <c r="U406" s="43" t="s">
        <v>208</v>
      </c>
      <c r="V406" s="111" t="s">
        <v>5</v>
      </c>
      <c r="W406" s="44">
        <v>178985</v>
      </c>
      <c r="X406" s="44">
        <v>0</v>
      </c>
      <c r="Y406" s="44">
        <v>0</v>
      </c>
      <c r="Z406" s="44">
        <v>0</v>
      </c>
      <c r="AA406" s="44">
        <v>0</v>
      </c>
      <c r="AB406" s="44">
        <v>0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111" t="s">
        <v>5</v>
      </c>
      <c r="AI406" s="44">
        <v>0</v>
      </c>
      <c r="AJ406" s="44">
        <v>0</v>
      </c>
      <c r="AK406" s="44">
        <v>0</v>
      </c>
      <c r="AL406" s="44">
        <v>51009615</v>
      </c>
      <c r="AM406" s="44">
        <v>0</v>
      </c>
      <c r="AN406" s="44">
        <v>0</v>
      </c>
      <c r="AO406" s="44">
        <v>2060936</v>
      </c>
      <c r="AP406" s="44">
        <v>1049293</v>
      </c>
      <c r="AQ406" s="44">
        <v>6999537</v>
      </c>
      <c r="AR406" s="44">
        <v>5924641</v>
      </c>
      <c r="AS406" s="44">
        <v>0</v>
      </c>
      <c r="AT406" s="44">
        <v>0</v>
      </c>
      <c r="AU406" s="44">
        <v>1382501</v>
      </c>
      <c r="AV406" s="44">
        <v>100277051</v>
      </c>
      <c r="AW406" s="44">
        <v>184169</v>
      </c>
    </row>
    <row r="407" spans="2:49" ht="15">
      <c r="B407" s="165" t="s">
        <v>13</v>
      </c>
      <c r="C407" s="165">
        <v>0</v>
      </c>
      <c r="D407" s="165">
        <v>0</v>
      </c>
      <c r="E407" s="165">
        <v>0</v>
      </c>
      <c r="O407" s="43" t="s">
        <v>13</v>
      </c>
      <c r="P407" s="164">
        <f t="shared" si="31"/>
        <v>0</v>
      </c>
      <c r="Q407" s="164">
        <f>SUM(AR407:AU408)</f>
        <v>0</v>
      </c>
      <c r="R407" s="164">
        <f t="shared" si="32"/>
        <v>0</v>
      </c>
      <c r="U407" s="43" t="s">
        <v>13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v>0</v>
      </c>
      <c r="AO407" s="44">
        <v>0</v>
      </c>
      <c r="AP407" s="44">
        <v>0</v>
      </c>
      <c r="AQ407" s="44">
        <v>0</v>
      </c>
      <c r="AR407" s="44">
        <v>0</v>
      </c>
      <c r="AS407" s="44">
        <v>0</v>
      </c>
      <c r="AT407" s="44">
        <v>0</v>
      </c>
      <c r="AU407" s="44">
        <v>0</v>
      </c>
      <c r="AV407" s="44">
        <v>0</v>
      </c>
      <c r="AW407" s="44">
        <v>0</v>
      </c>
    </row>
    <row r="408" spans="2:49" ht="15">
      <c r="B408" s="165" t="s">
        <v>38</v>
      </c>
      <c r="C408" s="165">
        <v>0</v>
      </c>
      <c r="D408" s="165">
        <v>0</v>
      </c>
      <c r="E408" s="165">
        <v>0</v>
      </c>
      <c r="O408" s="43" t="s">
        <v>38</v>
      </c>
      <c r="P408" s="164">
        <f t="shared" si="31"/>
        <v>0</v>
      </c>
      <c r="Q408" s="164">
        <f>SUM(AR408:AU408)</f>
        <v>0</v>
      </c>
      <c r="R408" s="164">
        <f t="shared" si="32"/>
        <v>0</v>
      </c>
      <c r="U408" s="43" t="s">
        <v>38</v>
      </c>
      <c r="V408" s="111" t="s">
        <v>5</v>
      </c>
      <c r="W408" s="111" t="s">
        <v>5</v>
      </c>
      <c r="X408" s="111" t="s">
        <v>5</v>
      </c>
      <c r="Y408" s="111" t="s">
        <v>5</v>
      </c>
      <c r="Z408" s="111" t="s">
        <v>5</v>
      </c>
      <c r="AA408" s="111" t="s">
        <v>5</v>
      </c>
      <c r="AB408" s="111" t="s">
        <v>5</v>
      </c>
      <c r="AC408" s="111" t="s">
        <v>5</v>
      </c>
      <c r="AD408" s="111" t="s">
        <v>5</v>
      </c>
      <c r="AE408" s="111" t="s">
        <v>5</v>
      </c>
      <c r="AF408" s="111" t="s">
        <v>5</v>
      </c>
      <c r="AG408" s="111" t="s">
        <v>5</v>
      </c>
      <c r="AH408" s="111" t="s">
        <v>5</v>
      </c>
      <c r="AI408" s="111" t="s">
        <v>5</v>
      </c>
      <c r="AJ408" s="111" t="s">
        <v>5</v>
      </c>
      <c r="AK408" s="111" t="s">
        <v>5</v>
      </c>
      <c r="AL408" s="111" t="s">
        <v>5</v>
      </c>
      <c r="AM408" s="111" t="s">
        <v>5</v>
      </c>
      <c r="AN408" s="111" t="s">
        <v>5</v>
      </c>
      <c r="AO408" s="111" t="s">
        <v>5</v>
      </c>
      <c r="AP408" s="111" t="s">
        <v>5</v>
      </c>
      <c r="AQ408" s="111" t="s">
        <v>5</v>
      </c>
      <c r="AR408" s="111" t="s">
        <v>5</v>
      </c>
      <c r="AS408" s="111" t="s">
        <v>5</v>
      </c>
      <c r="AT408" s="111" t="s">
        <v>5</v>
      </c>
      <c r="AU408" s="111" t="s">
        <v>5</v>
      </c>
      <c r="AV408" s="111" t="s">
        <v>5</v>
      </c>
      <c r="AW408" s="111" t="s">
        <v>5</v>
      </c>
    </row>
    <row r="410" ht="15">
      <c r="U410" s="42" t="s">
        <v>118</v>
      </c>
    </row>
    <row r="411" spans="21:22" ht="15">
      <c r="U411" s="42" t="s">
        <v>5</v>
      </c>
      <c r="V411" s="42" t="s">
        <v>117</v>
      </c>
    </row>
  </sheetData>
  <mergeCells count="11">
    <mergeCell ref="C379:E379"/>
    <mergeCell ref="C69:E69"/>
    <mergeCell ref="C100:E100"/>
    <mergeCell ref="C131:E131"/>
    <mergeCell ref="C162:E162"/>
    <mergeCell ref="C193:E193"/>
    <mergeCell ref="C224:E224"/>
    <mergeCell ref="C255:E255"/>
    <mergeCell ref="C286:E286"/>
    <mergeCell ref="C317:E317"/>
    <mergeCell ref="C348:E348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4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41" customWidth="1"/>
  </cols>
  <sheetData>
    <row r="2" ht="15">
      <c r="B2" s="100" t="s">
        <v>2043</v>
      </c>
    </row>
    <row r="3" ht="15">
      <c r="B3" s="41" t="s">
        <v>115</v>
      </c>
    </row>
    <row r="6" ht="15">
      <c r="B6" s="42"/>
    </row>
    <row r="8" ht="15">
      <c r="B8" s="42"/>
    </row>
    <row r="40" ht="15">
      <c r="B40" s="1" t="s">
        <v>255</v>
      </c>
    </row>
    <row r="41" ht="15">
      <c r="B41" s="45" t="s">
        <v>114</v>
      </c>
    </row>
    <row r="50" ht="15">
      <c r="A50" s="41" t="s">
        <v>192</v>
      </c>
    </row>
    <row r="52" spans="2:3" ht="15">
      <c r="B52" s="54" t="s">
        <v>189</v>
      </c>
      <c r="C52" s="42"/>
    </row>
    <row r="53" spans="11:20" ht="15">
      <c r="K53" s="269">
        <v>2012</v>
      </c>
      <c r="L53" s="269"/>
      <c r="M53" s="269"/>
      <c r="R53" s="269">
        <v>2012</v>
      </c>
      <c r="S53" s="269"/>
      <c r="T53" s="269"/>
    </row>
    <row r="54" spans="2:21" ht="15">
      <c r="B54" s="43"/>
      <c r="C54" s="43" t="s">
        <v>206</v>
      </c>
      <c r="D54" s="43" t="s">
        <v>99</v>
      </c>
      <c r="E54" s="43" t="s">
        <v>48</v>
      </c>
      <c r="F54" s="43" t="s">
        <v>49</v>
      </c>
      <c r="G54" s="43" t="s">
        <v>1</v>
      </c>
      <c r="J54" s="43"/>
      <c r="K54" s="43" t="s">
        <v>189</v>
      </c>
      <c r="L54" s="43" t="s">
        <v>188</v>
      </c>
      <c r="M54" s="43" t="s">
        <v>184</v>
      </c>
      <c r="N54" s="41" t="s">
        <v>67</v>
      </c>
      <c r="O54" s="41" t="s">
        <v>249</v>
      </c>
      <c r="Q54" s="43"/>
      <c r="R54" s="43" t="s">
        <v>189</v>
      </c>
      <c r="S54" s="43" t="s">
        <v>188</v>
      </c>
      <c r="T54" s="43" t="s">
        <v>184</v>
      </c>
      <c r="U54" s="41" t="s">
        <v>67</v>
      </c>
    </row>
    <row r="55" spans="2:21" ht="15">
      <c r="B55" s="43" t="s">
        <v>72</v>
      </c>
      <c r="C55" s="111" t="s">
        <v>5</v>
      </c>
      <c r="D55" s="111" t="s">
        <v>5</v>
      </c>
      <c r="E55" s="111" t="s">
        <v>5</v>
      </c>
      <c r="F55" s="133">
        <v>6823.7</v>
      </c>
      <c r="G55" s="133">
        <v>6543.1</v>
      </c>
      <c r="J55" s="43" t="s">
        <v>72</v>
      </c>
      <c r="K55" s="133">
        <v>6543.1</v>
      </c>
      <c r="L55" s="133">
        <v>2089.6</v>
      </c>
      <c r="M55" s="133">
        <v>3281.9</v>
      </c>
      <c r="N55" s="162">
        <v>11914.6</v>
      </c>
      <c r="O55" s="41">
        <v>100</v>
      </c>
      <c r="Q55" s="43" t="s">
        <v>72</v>
      </c>
      <c r="R55" s="133">
        <v>6543.1</v>
      </c>
      <c r="S55" s="133">
        <v>2089.6</v>
      </c>
      <c r="T55" s="133">
        <v>3281.9</v>
      </c>
      <c r="U55" s="162">
        <v>11914.6</v>
      </c>
    </row>
    <row r="56" spans="2:21" ht="15">
      <c r="B56" s="43" t="s">
        <v>2</v>
      </c>
      <c r="C56" s="111" t="s">
        <v>5</v>
      </c>
      <c r="D56" s="111" t="s">
        <v>5</v>
      </c>
      <c r="E56" s="111" t="s">
        <v>5</v>
      </c>
      <c r="F56" s="111" t="s">
        <v>5</v>
      </c>
      <c r="G56" s="133">
        <v>6.6</v>
      </c>
      <c r="J56" s="43" t="s">
        <v>24</v>
      </c>
      <c r="K56" s="133">
        <v>1722.8</v>
      </c>
      <c r="L56" s="133">
        <v>389.3</v>
      </c>
      <c r="M56" s="133">
        <v>607.8</v>
      </c>
      <c r="N56" s="162">
        <v>2719.8999999999996</v>
      </c>
      <c r="O56" s="177">
        <f>N56/$N$55*100</f>
        <v>22.828294697262177</v>
      </c>
      <c r="Q56" s="43" t="s">
        <v>24</v>
      </c>
      <c r="R56" s="133">
        <v>1722.8</v>
      </c>
      <c r="S56" s="133">
        <v>389.3</v>
      </c>
      <c r="T56" s="133">
        <v>607.8</v>
      </c>
      <c r="U56" s="162">
        <v>2719.8999999999996</v>
      </c>
    </row>
    <row r="57" spans="2:21" ht="15">
      <c r="B57" s="43" t="s">
        <v>3</v>
      </c>
      <c r="C57" s="133">
        <v>25.3</v>
      </c>
      <c r="D57" s="133">
        <v>14.6</v>
      </c>
      <c r="E57" s="111" t="s">
        <v>5</v>
      </c>
      <c r="F57" s="133">
        <v>-15.4</v>
      </c>
      <c r="G57" s="133">
        <v>0.6</v>
      </c>
      <c r="J57" s="43" t="s">
        <v>10</v>
      </c>
      <c r="K57" s="133">
        <v>1233.4</v>
      </c>
      <c r="L57" s="133">
        <v>286.4</v>
      </c>
      <c r="M57" s="133">
        <v>273.6</v>
      </c>
      <c r="N57" s="162">
        <v>1793.4</v>
      </c>
      <c r="O57" s="177">
        <f aca="true" t="shared" si="0" ref="O57:O75">N57/$N$55*100</f>
        <v>15.052120927265708</v>
      </c>
      <c r="Q57" s="43" t="s">
        <v>10</v>
      </c>
      <c r="R57" s="133">
        <v>1233.4</v>
      </c>
      <c r="S57" s="133">
        <v>286.4</v>
      </c>
      <c r="T57" s="133">
        <v>273.6</v>
      </c>
      <c r="U57" s="162">
        <v>1793.4</v>
      </c>
    </row>
    <row r="58" spans="2:21" ht="15">
      <c r="B58" s="43" t="s">
        <v>4</v>
      </c>
      <c r="C58" s="111" t="s">
        <v>5</v>
      </c>
      <c r="D58" s="111" t="s">
        <v>5</v>
      </c>
      <c r="E58" s="133">
        <v>123.8</v>
      </c>
      <c r="F58" s="133">
        <v>140.9</v>
      </c>
      <c r="G58" s="133">
        <v>58.2</v>
      </c>
      <c r="J58" s="43" t="s">
        <v>27</v>
      </c>
      <c r="K58" s="133">
        <v>728.2</v>
      </c>
      <c r="L58" s="133">
        <v>498.1</v>
      </c>
      <c r="M58" s="133">
        <v>331.4</v>
      </c>
      <c r="N58" s="162">
        <v>1557.7000000000003</v>
      </c>
      <c r="O58" s="177">
        <f t="shared" si="0"/>
        <v>13.073875749080962</v>
      </c>
      <c r="Q58" s="43" t="s">
        <v>27</v>
      </c>
      <c r="R58" s="133">
        <v>728.2</v>
      </c>
      <c r="S58" s="133">
        <v>498.1</v>
      </c>
      <c r="T58" s="133">
        <v>331.4</v>
      </c>
      <c r="U58" s="162">
        <v>1557.7000000000003</v>
      </c>
    </row>
    <row r="59" spans="2:21" ht="15">
      <c r="B59" s="43" t="s">
        <v>27</v>
      </c>
      <c r="C59" s="133">
        <v>948.4</v>
      </c>
      <c r="D59" s="133">
        <v>783.1</v>
      </c>
      <c r="E59" s="133">
        <v>622.9</v>
      </c>
      <c r="F59" s="133">
        <v>841.7</v>
      </c>
      <c r="G59" s="133">
        <v>728.2</v>
      </c>
      <c r="J59" s="43" t="s">
        <v>12</v>
      </c>
      <c r="K59" s="133">
        <v>763.7</v>
      </c>
      <c r="L59" s="133">
        <v>259.8</v>
      </c>
      <c r="M59" s="133">
        <v>291.6</v>
      </c>
      <c r="N59" s="162">
        <v>1315.1</v>
      </c>
      <c r="O59" s="177">
        <f t="shared" si="0"/>
        <v>11.037718429489868</v>
      </c>
      <c r="Q59" s="43" t="s">
        <v>12</v>
      </c>
      <c r="R59" s="133">
        <v>763.7</v>
      </c>
      <c r="S59" s="133">
        <v>259.8</v>
      </c>
      <c r="T59" s="133">
        <v>291.6</v>
      </c>
      <c r="U59" s="162">
        <v>1315.1</v>
      </c>
    </row>
    <row r="60" spans="2:21" ht="15">
      <c r="B60" s="43" t="s">
        <v>6</v>
      </c>
      <c r="C60" s="111" t="s">
        <v>5</v>
      </c>
      <c r="D60" s="111" t="s">
        <v>5</v>
      </c>
      <c r="E60" s="111" t="s">
        <v>5</v>
      </c>
      <c r="F60" s="111" t="s">
        <v>5</v>
      </c>
      <c r="G60" s="133">
        <v>10.5</v>
      </c>
      <c r="J60" s="43" t="s">
        <v>9</v>
      </c>
      <c r="K60" s="133">
        <v>632.5</v>
      </c>
      <c r="L60" s="111" t="s">
        <v>5</v>
      </c>
      <c r="M60" s="133">
        <v>407.7</v>
      </c>
      <c r="N60" s="162">
        <v>1040.2</v>
      </c>
      <c r="O60" s="177">
        <f t="shared" si="0"/>
        <v>8.730465143605324</v>
      </c>
      <c r="Q60" s="43" t="s">
        <v>9</v>
      </c>
      <c r="R60" s="133">
        <v>632.5</v>
      </c>
      <c r="S60" s="111"/>
      <c r="T60" s="133">
        <v>407.7</v>
      </c>
      <c r="U60" s="162">
        <v>1040.2</v>
      </c>
    </row>
    <row r="61" spans="2:21" ht="15">
      <c r="B61" s="43" t="s">
        <v>7</v>
      </c>
      <c r="C61" s="111" t="s">
        <v>5</v>
      </c>
      <c r="D61" s="111" t="s">
        <v>5</v>
      </c>
      <c r="E61" s="111" t="s">
        <v>5</v>
      </c>
      <c r="F61" s="111" t="s">
        <v>5</v>
      </c>
      <c r="G61" s="111" t="s">
        <v>5</v>
      </c>
      <c r="J61" s="43" t="s">
        <v>18</v>
      </c>
      <c r="K61" s="133">
        <v>182.7</v>
      </c>
      <c r="L61" s="133">
        <v>63.1</v>
      </c>
      <c r="M61" s="133">
        <v>187.3</v>
      </c>
      <c r="N61" s="162">
        <v>433.1</v>
      </c>
      <c r="O61" s="177">
        <f t="shared" si="0"/>
        <v>3.6350360062444396</v>
      </c>
      <c r="Q61" s="43" t="s">
        <v>18</v>
      </c>
      <c r="R61" s="111"/>
      <c r="S61" s="111"/>
      <c r="T61" s="111"/>
      <c r="U61" s="162"/>
    </row>
    <row r="62" spans="2:21" ht="15">
      <c r="B62" s="43" t="s">
        <v>8</v>
      </c>
      <c r="C62" s="133">
        <v>238.5</v>
      </c>
      <c r="D62" s="133">
        <v>273.2</v>
      </c>
      <c r="E62" s="133">
        <v>95.2</v>
      </c>
      <c r="F62" s="133">
        <v>63.8</v>
      </c>
      <c r="G62" s="133">
        <v>47.8</v>
      </c>
      <c r="J62" s="43" t="s">
        <v>23</v>
      </c>
      <c r="K62" s="133">
        <v>107.9</v>
      </c>
      <c r="L62" s="133">
        <v>78.3</v>
      </c>
      <c r="M62" s="133">
        <v>113.2</v>
      </c>
      <c r="N62" s="162">
        <v>299.4</v>
      </c>
      <c r="O62" s="177">
        <f t="shared" si="0"/>
        <v>2.5128833531969175</v>
      </c>
      <c r="Q62" s="43" t="s">
        <v>23</v>
      </c>
      <c r="R62" s="111"/>
      <c r="S62" s="111"/>
      <c r="T62" s="111"/>
      <c r="U62" s="162"/>
    </row>
    <row r="63" spans="2:21" ht="15">
      <c r="B63" s="43" t="s">
        <v>9</v>
      </c>
      <c r="C63" s="133">
        <v>914.1</v>
      </c>
      <c r="D63" s="133">
        <v>599.9</v>
      </c>
      <c r="E63" s="133">
        <v>851.7</v>
      </c>
      <c r="F63" s="133">
        <v>614.6</v>
      </c>
      <c r="G63" s="133">
        <v>632.5</v>
      </c>
      <c r="J63" s="43" t="s">
        <v>22</v>
      </c>
      <c r="K63" s="133">
        <v>161.2</v>
      </c>
      <c r="L63" s="133">
        <v>73.7</v>
      </c>
      <c r="M63" s="133">
        <v>30.7</v>
      </c>
      <c r="N63" s="162">
        <v>265.59999999999997</v>
      </c>
      <c r="O63" s="177">
        <f t="shared" si="0"/>
        <v>2.2291977909455625</v>
      </c>
      <c r="Q63" s="43" t="s">
        <v>22</v>
      </c>
      <c r="R63" s="111"/>
      <c r="S63" s="111"/>
      <c r="T63" s="111"/>
      <c r="U63" s="162"/>
    </row>
    <row r="64" spans="2:21" ht="15">
      <c r="B64" s="43" t="s">
        <v>10</v>
      </c>
      <c r="C64" s="111" t="s">
        <v>5</v>
      </c>
      <c r="D64" s="133">
        <v>605.8</v>
      </c>
      <c r="E64" s="133">
        <v>818.5</v>
      </c>
      <c r="F64" s="133">
        <v>1079.9</v>
      </c>
      <c r="G64" s="133">
        <v>1233.4</v>
      </c>
      <c r="J64" s="43" t="s">
        <v>20</v>
      </c>
      <c r="K64" s="133">
        <v>190</v>
      </c>
      <c r="L64" s="133">
        <v>1.1</v>
      </c>
      <c r="M64" s="133">
        <v>46.5</v>
      </c>
      <c r="N64" s="162">
        <v>237.6</v>
      </c>
      <c r="O64" s="177">
        <f t="shared" si="0"/>
        <v>1.994191999731422</v>
      </c>
      <c r="Q64" s="43" t="s">
        <v>20</v>
      </c>
      <c r="R64" s="111"/>
      <c r="S64" s="111"/>
      <c r="T64" s="111"/>
      <c r="U64" s="162"/>
    </row>
    <row r="65" spans="2:21" ht="15">
      <c r="B65" s="43" t="s">
        <v>11</v>
      </c>
      <c r="C65" s="133">
        <v>162</v>
      </c>
      <c r="D65" s="133">
        <v>185.5</v>
      </c>
      <c r="E65" s="133">
        <v>206.1</v>
      </c>
      <c r="F65" s="133">
        <v>160.2</v>
      </c>
      <c r="G65" s="133">
        <v>96.8</v>
      </c>
      <c r="J65" s="43" t="s">
        <v>8</v>
      </c>
      <c r="K65" s="133">
        <v>47.8</v>
      </c>
      <c r="L65" s="133">
        <v>2.9</v>
      </c>
      <c r="M65" s="133">
        <v>143.3</v>
      </c>
      <c r="N65" s="162">
        <v>194</v>
      </c>
      <c r="O65" s="177">
        <f t="shared" si="0"/>
        <v>1.628254410555117</v>
      </c>
      <c r="Q65" s="43" t="s">
        <v>8</v>
      </c>
      <c r="R65" s="111"/>
      <c r="S65" s="111"/>
      <c r="T65" s="111"/>
      <c r="U65" s="162"/>
    </row>
    <row r="66" spans="2:21" ht="15">
      <c r="B66" s="43" t="s">
        <v>12</v>
      </c>
      <c r="C66" s="133">
        <v>1127.2</v>
      </c>
      <c r="D66" s="133">
        <v>874.4</v>
      </c>
      <c r="E66" s="133">
        <v>760.8</v>
      </c>
      <c r="F66" s="133">
        <v>999.1</v>
      </c>
      <c r="G66" s="133">
        <v>763.7</v>
      </c>
      <c r="J66" s="43" t="s">
        <v>4</v>
      </c>
      <c r="K66" s="133">
        <v>58.2</v>
      </c>
      <c r="L66" s="133">
        <v>14.5</v>
      </c>
      <c r="M66" s="133">
        <v>96</v>
      </c>
      <c r="N66" s="162">
        <v>168.7</v>
      </c>
      <c r="O66" s="177">
        <f t="shared" si="0"/>
        <v>1.4159098920651971</v>
      </c>
      <c r="Q66" s="43" t="s">
        <v>4</v>
      </c>
      <c r="R66" s="111"/>
      <c r="S66" s="111"/>
      <c r="T66" s="111"/>
      <c r="U66" s="162"/>
    </row>
    <row r="67" spans="2:21" ht="15">
      <c r="B67" s="43" t="s">
        <v>13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J67" s="43" t="s">
        <v>11</v>
      </c>
      <c r="K67" s="133">
        <v>96.8</v>
      </c>
      <c r="L67" s="133">
        <v>5.6</v>
      </c>
      <c r="M67" s="133">
        <v>42.8</v>
      </c>
      <c r="N67" s="162">
        <v>145.2</v>
      </c>
      <c r="O67" s="177">
        <f t="shared" si="0"/>
        <v>1.2186728887247578</v>
      </c>
      <c r="Q67" s="43" t="s">
        <v>11</v>
      </c>
      <c r="R67" s="111"/>
      <c r="S67" s="111"/>
      <c r="T67" s="111"/>
      <c r="U67" s="162"/>
    </row>
    <row r="68" spans="2:21" ht="15">
      <c r="B68" s="43" t="s">
        <v>14</v>
      </c>
      <c r="C68" s="111" t="s">
        <v>5</v>
      </c>
      <c r="D68" s="111" t="s">
        <v>5</v>
      </c>
      <c r="E68" s="111" t="s">
        <v>5</v>
      </c>
      <c r="F68" s="111" t="s">
        <v>5</v>
      </c>
      <c r="G68" s="111" t="s">
        <v>5</v>
      </c>
      <c r="J68" s="43" t="s">
        <v>19</v>
      </c>
      <c r="K68" s="133">
        <v>44.1</v>
      </c>
      <c r="L68" s="133">
        <v>7.3</v>
      </c>
      <c r="M68" s="133">
        <v>45.8</v>
      </c>
      <c r="N68" s="162">
        <v>97.19999999999999</v>
      </c>
      <c r="O68" s="177">
        <f t="shared" si="0"/>
        <v>0.8158058180719453</v>
      </c>
      <c r="Q68" s="43" t="s">
        <v>19</v>
      </c>
      <c r="R68" s="111"/>
      <c r="S68" s="111"/>
      <c r="T68" s="111"/>
      <c r="U68" s="162"/>
    </row>
    <row r="69" spans="2:21" ht="15">
      <c r="B69" s="43" t="s">
        <v>15</v>
      </c>
      <c r="C69" s="133">
        <v>44.3</v>
      </c>
      <c r="D69" s="133">
        <v>33.4</v>
      </c>
      <c r="E69" s="133">
        <v>28.7</v>
      </c>
      <c r="F69" s="133">
        <v>1.4</v>
      </c>
      <c r="G69" s="133">
        <v>-6.4</v>
      </c>
      <c r="J69" s="43" t="s">
        <v>2</v>
      </c>
      <c r="K69" s="133">
        <v>6.6</v>
      </c>
      <c r="L69" s="111" t="s">
        <v>5</v>
      </c>
      <c r="M69" s="133">
        <v>82.8</v>
      </c>
      <c r="N69" s="162">
        <v>89.39999999999999</v>
      </c>
      <c r="O69" s="177">
        <f t="shared" si="0"/>
        <v>0.7503399190908632</v>
      </c>
      <c r="Q69" s="43" t="s">
        <v>2</v>
      </c>
      <c r="R69" s="111"/>
      <c r="S69" s="111"/>
      <c r="T69" s="111"/>
      <c r="U69" s="162"/>
    </row>
    <row r="70" spans="2:21" ht="15">
      <c r="B70" s="43" t="s">
        <v>16</v>
      </c>
      <c r="C70" s="111" t="s">
        <v>5</v>
      </c>
      <c r="D70" s="133">
        <v>0.3</v>
      </c>
      <c r="E70" s="111" t="s">
        <v>5</v>
      </c>
      <c r="F70" s="111" t="s">
        <v>5</v>
      </c>
      <c r="G70" s="133">
        <v>0</v>
      </c>
      <c r="J70" s="43" t="s">
        <v>3</v>
      </c>
      <c r="K70" s="133">
        <v>0.6</v>
      </c>
      <c r="L70" s="111" t="s">
        <v>5</v>
      </c>
      <c r="M70" s="133">
        <v>44.7</v>
      </c>
      <c r="N70" s="162">
        <v>45.300000000000004</v>
      </c>
      <c r="O70" s="177">
        <f t="shared" si="0"/>
        <v>0.3802057979285918</v>
      </c>
      <c r="Q70" s="43" t="s">
        <v>3</v>
      </c>
      <c r="R70" s="111"/>
      <c r="S70" s="111"/>
      <c r="T70" s="111"/>
      <c r="U70" s="162"/>
    </row>
    <row r="71" spans="2:21" ht="15">
      <c r="B71" s="43" t="s">
        <v>17</v>
      </c>
      <c r="C71" s="111" t="s">
        <v>5</v>
      </c>
      <c r="D71" s="111" t="s">
        <v>5</v>
      </c>
      <c r="E71" s="111" t="s">
        <v>5</v>
      </c>
      <c r="F71" s="111" t="s">
        <v>5</v>
      </c>
      <c r="G71" s="111" t="s">
        <v>5</v>
      </c>
      <c r="J71" s="43" t="s">
        <v>15</v>
      </c>
      <c r="K71" s="133">
        <v>-6.4</v>
      </c>
      <c r="L71" s="133">
        <v>1.1</v>
      </c>
      <c r="M71" s="133">
        <v>39.4</v>
      </c>
      <c r="N71" s="162">
        <v>34.099999999999994</v>
      </c>
      <c r="O71" s="177">
        <f t="shared" si="0"/>
        <v>0.2862034814429355</v>
      </c>
      <c r="Q71" s="43" t="s">
        <v>15</v>
      </c>
      <c r="R71" s="111"/>
      <c r="S71" s="111"/>
      <c r="T71" s="111"/>
      <c r="U71" s="162"/>
    </row>
    <row r="72" spans="2:21" ht="15">
      <c r="B72" s="43" t="s">
        <v>18</v>
      </c>
      <c r="C72" s="133">
        <v>523.1</v>
      </c>
      <c r="D72" s="133">
        <v>438</v>
      </c>
      <c r="E72" s="133">
        <v>299.2</v>
      </c>
      <c r="F72" s="133">
        <v>283</v>
      </c>
      <c r="G72" s="133">
        <v>182.7</v>
      </c>
      <c r="J72" s="43" t="s">
        <v>6</v>
      </c>
      <c r="K72" s="133">
        <v>10.5</v>
      </c>
      <c r="L72" s="133">
        <v>7.2</v>
      </c>
      <c r="M72" s="111" t="s">
        <v>5</v>
      </c>
      <c r="N72" s="162">
        <v>17.7</v>
      </c>
      <c r="O72" s="177">
        <f t="shared" si="0"/>
        <v>0.1485572323032246</v>
      </c>
      <c r="Q72" s="43" t="s">
        <v>6</v>
      </c>
      <c r="R72" s="111"/>
      <c r="S72" s="111"/>
      <c r="T72" s="111"/>
      <c r="U72" s="162"/>
    </row>
    <row r="73" spans="2:21" ht="15">
      <c r="B73" s="43" t="s">
        <v>19</v>
      </c>
      <c r="C73" s="133">
        <v>98</v>
      </c>
      <c r="D73" s="133">
        <v>56</v>
      </c>
      <c r="E73" s="133">
        <v>19.7</v>
      </c>
      <c r="F73" s="133">
        <v>23.9</v>
      </c>
      <c r="G73" s="133">
        <v>44.1</v>
      </c>
      <c r="J73" s="43" t="s">
        <v>13</v>
      </c>
      <c r="K73" s="133">
        <v>0</v>
      </c>
      <c r="L73" s="133">
        <v>0.8</v>
      </c>
      <c r="M73" s="133">
        <v>13.7</v>
      </c>
      <c r="N73" s="162">
        <v>14.5</v>
      </c>
      <c r="O73" s="177">
        <f t="shared" si="0"/>
        <v>0.1216994275930371</v>
      </c>
      <c r="Q73" s="43" t="s">
        <v>13</v>
      </c>
      <c r="R73" s="111"/>
      <c r="S73" s="111"/>
      <c r="T73" s="111"/>
      <c r="U73" s="162"/>
    </row>
    <row r="74" spans="2:21" ht="15">
      <c r="B74" s="43" t="s">
        <v>20</v>
      </c>
      <c r="C74" s="133">
        <v>257.7</v>
      </c>
      <c r="D74" s="161">
        <v>217.1</v>
      </c>
      <c r="E74" s="133">
        <v>308.3</v>
      </c>
      <c r="F74" s="133">
        <v>270.2</v>
      </c>
      <c r="G74" s="133">
        <v>190</v>
      </c>
      <c r="J74" s="43" t="s">
        <v>21</v>
      </c>
      <c r="K74" s="133">
        <v>0.5</v>
      </c>
      <c r="L74" s="133">
        <v>3.4</v>
      </c>
      <c r="M74" s="133">
        <v>0.9</v>
      </c>
      <c r="N74" s="162">
        <v>4.8</v>
      </c>
      <c r="O74" s="177">
        <f t="shared" si="0"/>
        <v>0.04028670706528125</v>
      </c>
      <c r="Q74" s="43" t="s">
        <v>21</v>
      </c>
      <c r="R74" s="111"/>
      <c r="S74" s="111"/>
      <c r="T74" s="111"/>
      <c r="U74" s="162"/>
    </row>
    <row r="75" spans="2:21" ht="15">
      <c r="B75" s="43" t="s">
        <v>21</v>
      </c>
      <c r="C75" s="133">
        <v>1.2</v>
      </c>
      <c r="D75" s="133">
        <v>0.7</v>
      </c>
      <c r="E75" s="133">
        <v>0.5</v>
      </c>
      <c r="F75" s="111" t="s">
        <v>5</v>
      </c>
      <c r="G75" s="133">
        <v>0.5</v>
      </c>
      <c r="J75" s="43" t="s">
        <v>14</v>
      </c>
      <c r="K75" s="111" t="s">
        <v>5</v>
      </c>
      <c r="L75" s="133">
        <v>2.8</v>
      </c>
      <c r="M75" s="111" t="s">
        <v>5</v>
      </c>
      <c r="N75" s="162">
        <v>2.8</v>
      </c>
      <c r="O75" s="177">
        <f t="shared" si="0"/>
        <v>0.02350057912141406</v>
      </c>
      <c r="Q75" s="43" t="s">
        <v>14</v>
      </c>
      <c r="R75" s="111"/>
      <c r="S75" s="111"/>
      <c r="T75" s="111"/>
      <c r="U75" s="162"/>
    </row>
    <row r="76" spans="2:21" ht="15">
      <c r="B76" s="43" t="s">
        <v>22</v>
      </c>
      <c r="C76" s="133">
        <v>276.7</v>
      </c>
      <c r="D76" s="111" t="s">
        <v>5</v>
      </c>
      <c r="E76" s="133">
        <v>162.7</v>
      </c>
      <c r="F76" s="133">
        <v>150.6</v>
      </c>
      <c r="G76" s="133">
        <v>161.2</v>
      </c>
      <c r="J76" s="43"/>
      <c r="K76" s="111"/>
      <c r="L76" s="111"/>
      <c r="M76" s="111"/>
      <c r="N76" s="162"/>
      <c r="Q76" s="43"/>
      <c r="R76" s="111"/>
      <c r="S76" s="111"/>
      <c r="T76" s="111"/>
      <c r="U76" s="162"/>
    </row>
    <row r="77" spans="2:21" ht="15">
      <c r="B77" s="43" t="s">
        <v>23</v>
      </c>
      <c r="C77" s="133">
        <v>19.5</v>
      </c>
      <c r="D77" s="133">
        <v>56</v>
      </c>
      <c r="E77" s="133">
        <v>85.9</v>
      </c>
      <c r="F77" s="133">
        <v>87.5</v>
      </c>
      <c r="G77" s="133">
        <v>107.9</v>
      </c>
      <c r="J77" s="43" t="s">
        <v>26</v>
      </c>
      <c r="K77" s="133">
        <v>2778.5</v>
      </c>
      <c r="L77" s="111" t="s">
        <v>5</v>
      </c>
      <c r="M77" s="133">
        <v>415</v>
      </c>
      <c r="N77" s="162">
        <v>3193.5</v>
      </c>
      <c r="Q77" s="43" t="s">
        <v>26</v>
      </c>
      <c r="R77" s="133">
        <v>2778.5</v>
      </c>
      <c r="S77" s="111" t="s">
        <v>5</v>
      </c>
      <c r="T77" s="133">
        <v>415</v>
      </c>
      <c r="U77" s="162"/>
    </row>
    <row r="78" spans="2:21" ht="15">
      <c r="B78" s="43" t="s">
        <v>24</v>
      </c>
      <c r="C78" s="133">
        <v>826.9</v>
      </c>
      <c r="D78" s="133">
        <v>1019.9</v>
      </c>
      <c r="E78" s="133">
        <v>1427</v>
      </c>
      <c r="F78" s="133">
        <v>1447.4</v>
      </c>
      <c r="G78" s="133">
        <v>1722.8</v>
      </c>
      <c r="J78" s="43" t="s">
        <v>178</v>
      </c>
      <c r="K78" s="161">
        <v>0</v>
      </c>
      <c r="L78" s="111" t="s">
        <v>5</v>
      </c>
      <c r="M78" s="161">
        <v>1.6</v>
      </c>
      <c r="N78" s="162">
        <v>1.6</v>
      </c>
      <c r="Q78" s="43" t="s">
        <v>178</v>
      </c>
      <c r="R78" s="111" t="s">
        <v>5</v>
      </c>
      <c r="S78" s="111" t="s">
        <v>5</v>
      </c>
      <c r="T78" s="111" t="s">
        <v>5</v>
      </c>
      <c r="U78" s="162"/>
    </row>
    <row r="79" spans="2:21" ht="15">
      <c r="B79" s="43" t="s">
        <v>25</v>
      </c>
      <c r="C79" s="111" t="s">
        <v>5</v>
      </c>
      <c r="D79" s="111" t="s">
        <v>5</v>
      </c>
      <c r="E79" s="111" t="s">
        <v>5</v>
      </c>
      <c r="F79" s="111" t="s">
        <v>5</v>
      </c>
      <c r="G79" s="111" t="s">
        <v>5</v>
      </c>
      <c r="U79" s="162"/>
    </row>
    <row r="80" spans="2:21" ht="15">
      <c r="B80" s="43" t="s">
        <v>26</v>
      </c>
      <c r="C80" s="133">
        <v>2591</v>
      </c>
      <c r="D80" s="133">
        <v>2025.6</v>
      </c>
      <c r="E80" s="133">
        <v>2260.2</v>
      </c>
      <c r="F80" s="133">
        <v>2526.4</v>
      </c>
      <c r="G80" s="133">
        <v>2778.5</v>
      </c>
      <c r="U80" s="162">
        <v>3193.5</v>
      </c>
    </row>
    <row r="81" spans="2:21" ht="15">
      <c r="B81" s="43" t="s">
        <v>38</v>
      </c>
      <c r="C81" s="111" t="s">
        <v>5</v>
      </c>
      <c r="D81" s="133">
        <v>339.7</v>
      </c>
      <c r="E81" s="111" t="s">
        <v>5</v>
      </c>
      <c r="F81" s="111" t="s">
        <v>5</v>
      </c>
      <c r="G81" s="111" t="s">
        <v>5</v>
      </c>
      <c r="U81" s="162">
        <v>1.6</v>
      </c>
    </row>
    <row r="82" spans="2:14" ht="15">
      <c r="B82" s="43" t="s">
        <v>178</v>
      </c>
      <c r="C82" s="111" t="s">
        <v>5</v>
      </c>
      <c r="D82" s="111" t="s">
        <v>5</v>
      </c>
      <c r="E82" s="111" t="s">
        <v>5</v>
      </c>
      <c r="F82" s="111" t="s">
        <v>5</v>
      </c>
      <c r="G82" s="161">
        <v>0</v>
      </c>
      <c r="N82" s="162"/>
    </row>
    <row r="84" ht="15">
      <c r="B84" s="41" t="s">
        <v>207</v>
      </c>
    </row>
    <row r="86" ht="15">
      <c r="B86" s="42"/>
    </row>
    <row r="87" spans="2:3" ht="15">
      <c r="B87" s="54" t="s">
        <v>188</v>
      </c>
      <c r="C87" s="42"/>
    </row>
    <row r="89" spans="2:7" ht="15">
      <c r="B89" s="43"/>
      <c r="C89" s="43" t="s">
        <v>206</v>
      </c>
      <c r="D89" s="43" t="s">
        <v>99</v>
      </c>
      <c r="E89" s="43" t="s">
        <v>48</v>
      </c>
      <c r="F89" s="43" t="s">
        <v>49</v>
      </c>
      <c r="G89" s="43" t="s">
        <v>1</v>
      </c>
    </row>
    <row r="90" spans="2:7" ht="15">
      <c r="B90" s="43" t="s">
        <v>72</v>
      </c>
      <c r="C90" s="111" t="s">
        <v>5</v>
      </c>
      <c r="D90" s="111" t="s">
        <v>5</v>
      </c>
      <c r="E90" s="111" t="s">
        <v>5</v>
      </c>
      <c r="F90" s="111" t="s">
        <v>5</v>
      </c>
      <c r="G90" s="133">
        <v>2089.6</v>
      </c>
    </row>
    <row r="91" spans="2:7" ht="15">
      <c r="B91" s="43" t="s">
        <v>2</v>
      </c>
      <c r="C91" s="111" t="s">
        <v>5</v>
      </c>
      <c r="D91" s="133">
        <v>0.8</v>
      </c>
      <c r="E91" s="111" t="s">
        <v>5</v>
      </c>
      <c r="F91" s="111" t="s">
        <v>5</v>
      </c>
      <c r="G91" s="111" t="s">
        <v>5</v>
      </c>
    </row>
    <row r="92" spans="2:7" ht="15">
      <c r="B92" s="43" t="s">
        <v>3</v>
      </c>
      <c r="C92" s="133">
        <v>0</v>
      </c>
      <c r="D92" s="111" t="s">
        <v>5</v>
      </c>
      <c r="E92" s="133">
        <v>0</v>
      </c>
      <c r="F92" s="111" t="s">
        <v>5</v>
      </c>
      <c r="G92" s="111" t="s">
        <v>5</v>
      </c>
    </row>
    <row r="93" spans="2:7" ht="15">
      <c r="B93" s="43" t="s">
        <v>4</v>
      </c>
      <c r="C93" s="111" t="s">
        <v>5</v>
      </c>
      <c r="D93" s="111" t="s">
        <v>5</v>
      </c>
      <c r="E93" s="133">
        <v>16.1</v>
      </c>
      <c r="F93" s="133">
        <v>13.6</v>
      </c>
      <c r="G93" s="133">
        <v>14.5</v>
      </c>
    </row>
    <row r="94" spans="2:7" ht="15">
      <c r="B94" s="43" t="s">
        <v>27</v>
      </c>
      <c r="C94" s="133">
        <v>482</v>
      </c>
      <c r="D94" s="133">
        <v>256.8</v>
      </c>
      <c r="E94" s="133">
        <v>495</v>
      </c>
      <c r="F94" s="133">
        <v>408.5</v>
      </c>
      <c r="G94" s="133">
        <v>498.1</v>
      </c>
    </row>
    <row r="95" spans="2:7" ht="15">
      <c r="B95" s="43" t="s">
        <v>6</v>
      </c>
      <c r="C95" s="133">
        <v>5.9</v>
      </c>
      <c r="D95" s="133">
        <v>5.6</v>
      </c>
      <c r="E95" s="133">
        <v>7.5</v>
      </c>
      <c r="F95" s="111" t="s">
        <v>5</v>
      </c>
      <c r="G95" s="133">
        <v>7.2</v>
      </c>
    </row>
    <row r="96" spans="2:7" ht="15">
      <c r="B96" s="43" t="s">
        <v>7</v>
      </c>
      <c r="C96" s="111" t="s">
        <v>5</v>
      </c>
      <c r="D96" s="111" t="s">
        <v>5</v>
      </c>
      <c r="E96" s="111" t="s">
        <v>5</v>
      </c>
      <c r="F96" s="111" t="s">
        <v>5</v>
      </c>
      <c r="G96" s="111" t="s">
        <v>5</v>
      </c>
    </row>
    <row r="97" spans="2:7" ht="15">
      <c r="B97" s="43" t="s">
        <v>8</v>
      </c>
      <c r="C97" s="133">
        <v>2.5</v>
      </c>
      <c r="D97" s="133">
        <v>3.6</v>
      </c>
      <c r="E97" s="133">
        <v>7.6</v>
      </c>
      <c r="F97" s="133">
        <v>6</v>
      </c>
      <c r="G97" s="133">
        <v>2.9</v>
      </c>
    </row>
    <row r="98" spans="2:7" ht="15">
      <c r="B98" s="43" t="s">
        <v>9</v>
      </c>
      <c r="C98" s="133">
        <v>58.9</v>
      </c>
      <c r="D98" s="133">
        <v>71.9</v>
      </c>
      <c r="E98" s="133">
        <v>26.4</v>
      </c>
      <c r="F98" s="133">
        <v>17.4</v>
      </c>
      <c r="G98" s="111" t="s">
        <v>5</v>
      </c>
    </row>
    <row r="99" spans="2:7" ht="15">
      <c r="B99" s="43" t="s">
        <v>10</v>
      </c>
      <c r="C99" s="111" t="s">
        <v>5</v>
      </c>
      <c r="D99" s="133">
        <v>258.2</v>
      </c>
      <c r="E99" s="133">
        <v>353</v>
      </c>
      <c r="F99" s="133">
        <v>350.8</v>
      </c>
      <c r="G99" s="133">
        <v>286.4</v>
      </c>
    </row>
    <row r="100" spans="2:7" ht="15">
      <c r="B100" s="43" t="s">
        <v>11</v>
      </c>
      <c r="C100" s="133">
        <v>10</v>
      </c>
      <c r="D100" s="133">
        <v>7.2</v>
      </c>
      <c r="E100" s="133">
        <v>6.6</v>
      </c>
      <c r="F100" s="133">
        <v>4.5</v>
      </c>
      <c r="G100" s="133">
        <v>5.6</v>
      </c>
    </row>
    <row r="101" spans="2:7" ht="15">
      <c r="B101" s="43" t="s">
        <v>12</v>
      </c>
      <c r="C101" s="133">
        <v>864</v>
      </c>
      <c r="D101" s="133">
        <v>457.4</v>
      </c>
      <c r="E101" s="133">
        <v>336.8</v>
      </c>
      <c r="F101" s="133">
        <v>374.9</v>
      </c>
      <c r="G101" s="133">
        <v>259.8</v>
      </c>
    </row>
    <row r="102" spans="2:7" ht="15">
      <c r="B102" s="43" t="s">
        <v>13</v>
      </c>
      <c r="C102" s="133">
        <v>1</v>
      </c>
      <c r="D102" s="133">
        <v>0.5</v>
      </c>
      <c r="E102" s="133">
        <v>1.1</v>
      </c>
      <c r="F102" s="133">
        <v>0.7</v>
      </c>
      <c r="G102" s="133">
        <v>0.8</v>
      </c>
    </row>
    <row r="103" spans="2:7" ht="15">
      <c r="B103" s="43" t="s">
        <v>14</v>
      </c>
      <c r="C103" s="111" t="s">
        <v>5</v>
      </c>
      <c r="D103" s="133">
        <v>1.8</v>
      </c>
      <c r="E103" s="133">
        <v>1.2</v>
      </c>
      <c r="F103" s="133">
        <v>2</v>
      </c>
      <c r="G103" s="133">
        <v>2.8</v>
      </c>
    </row>
    <row r="104" spans="2:7" ht="15">
      <c r="B104" s="43" t="s">
        <v>15</v>
      </c>
      <c r="C104" s="133">
        <v>3.1</v>
      </c>
      <c r="D104" s="133">
        <v>1.1</v>
      </c>
      <c r="E104" s="133">
        <v>2.7</v>
      </c>
      <c r="F104" s="133">
        <v>4.1</v>
      </c>
      <c r="G104" s="133">
        <v>1.1</v>
      </c>
    </row>
    <row r="105" spans="2:7" ht="15">
      <c r="B105" s="43" t="s">
        <v>16</v>
      </c>
      <c r="C105" s="111" t="s">
        <v>5</v>
      </c>
      <c r="D105" s="111" t="s">
        <v>5</v>
      </c>
      <c r="E105" s="111" t="s">
        <v>5</v>
      </c>
      <c r="F105" s="111" t="s">
        <v>5</v>
      </c>
      <c r="G105" s="111" t="s">
        <v>5</v>
      </c>
    </row>
    <row r="106" spans="2:7" ht="15">
      <c r="B106" s="43" t="s">
        <v>17</v>
      </c>
      <c r="C106" s="111" t="s">
        <v>5</v>
      </c>
      <c r="D106" s="111" t="s">
        <v>5</v>
      </c>
      <c r="E106" s="111" t="s">
        <v>5</v>
      </c>
      <c r="F106" s="111" t="s">
        <v>5</v>
      </c>
      <c r="G106" s="111" t="s">
        <v>5</v>
      </c>
    </row>
    <row r="107" spans="2:7" ht="15">
      <c r="B107" s="43" t="s">
        <v>18</v>
      </c>
      <c r="C107" s="133">
        <v>79.7</v>
      </c>
      <c r="D107" s="133">
        <v>56.6</v>
      </c>
      <c r="E107" s="133">
        <v>78.2</v>
      </c>
      <c r="F107" s="133">
        <v>79.9</v>
      </c>
      <c r="G107" s="133">
        <v>63.1</v>
      </c>
    </row>
    <row r="108" spans="2:7" ht="15">
      <c r="B108" s="43" t="s">
        <v>19</v>
      </c>
      <c r="C108" s="133">
        <v>11.7</v>
      </c>
      <c r="D108" s="133">
        <v>4.6</v>
      </c>
      <c r="E108" s="133">
        <v>4.8</v>
      </c>
      <c r="F108" s="133">
        <v>5.4</v>
      </c>
      <c r="G108" s="133">
        <v>7.3</v>
      </c>
    </row>
    <row r="109" spans="2:7" ht="15">
      <c r="B109" s="43" t="s">
        <v>20</v>
      </c>
      <c r="C109" s="133">
        <v>2.3</v>
      </c>
      <c r="D109" s="161">
        <v>1.6</v>
      </c>
      <c r="E109" s="133">
        <v>1.7</v>
      </c>
      <c r="F109" s="133">
        <v>1.5</v>
      </c>
      <c r="G109" s="133">
        <v>1.1</v>
      </c>
    </row>
    <row r="110" spans="2:7" ht="15">
      <c r="B110" s="43" t="s">
        <v>21</v>
      </c>
      <c r="C110" s="133">
        <v>13.9</v>
      </c>
      <c r="D110" s="133">
        <v>4.6</v>
      </c>
      <c r="E110" s="133">
        <v>9.4</v>
      </c>
      <c r="F110" s="133">
        <v>4.6</v>
      </c>
      <c r="G110" s="133">
        <v>3.4</v>
      </c>
    </row>
    <row r="111" spans="2:7" ht="15">
      <c r="B111" s="43" t="s">
        <v>22</v>
      </c>
      <c r="C111" s="133">
        <v>137.7</v>
      </c>
      <c r="D111" s="133">
        <v>63.2</v>
      </c>
      <c r="E111" s="133">
        <v>77.5</v>
      </c>
      <c r="F111" s="133">
        <v>77</v>
      </c>
      <c r="G111" s="133">
        <v>73.7</v>
      </c>
    </row>
    <row r="112" spans="2:7" ht="15">
      <c r="B112" s="43" t="s">
        <v>23</v>
      </c>
      <c r="C112" s="133">
        <v>107.7</v>
      </c>
      <c r="D112" s="133">
        <v>69.5</v>
      </c>
      <c r="E112" s="133">
        <v>72.4</v>
      </c>
      <c r="F112" s="133">
        <v>79.1</v>
      </c>
      <c r="G112" s="133">
        <v>78.3</v>
      </c>
    </row>
    <row r="113" spans="2:7" ht="15">
      <c r="B113" s="43" t="s">
        <v>24</v>
      </c>
      <c r="C113" s="133">
        <v>309.8</v>
      </c>
      <c r="D113" s="133">
        <v>383.8</v>
      </c>
      <c r="E113" s="133">
        <v>360.2</v>
      </c>
      <c r="F113" s="133">
        <v>331.3</v>
      </c>
      <c r="G113" s="133">
        <v>389.3</v>
      </c>
    </row>
    <row r="114" spans="2:7" ht="15">
      <c r="B114" s="43" t="s">
        <v>25</v>
      </c>
      <c r="C114" s="111" t="s">
        <v>5</v>
      </c>
      <c r="D114" s="111" t="s">
        <v>5</v>
      </c>
      <c r="E114" s="111" t="s">
        <v>5</v>
      </c>
      <c r="F114" s="111" t="s">
        <v>5</v>
      </c>
      <c r="G114" s="111" t="s">
        <v>5</v>
      </c>
    </row>
    <row r="115" spans="2:7" ht="15">
      <c r="B115" s="43" t="s">
        <v>26</v>
      </c>
      <c r="C115" s="133">
        <v>58.1</v>
      </c>
      <c r="D115" s="133">
        <v>32</v>
      </c>
      <c r="E115" s="133">
        <v>43.5</v>
      </c>
      <c r="F115" s="111" t="s">
        <v>5</v>
      </c>
      <c r="G115" s="111" t="s">
        <v>5</v>
      </c>
    </row>
    <row r="116" spans="2:7" ht="15">
      <c r="B116" s="43" t="s">
        <v>38</v>
      </c>
      <c r="C116" s="111" t="s">
        <v>5</v>
      </c>
      <c r="D116" s="133">
        <v>49.5</v>
      </c>
      <c r="E116" s="111" t="s">
        <v>5</v>
      </c>
      <c r="F116" s="111" t="s">
        <v>5</v>
      </c>
      <c r="G116" s="111" t="s">
        <v>5</v>
      </c>
    </row>
    <row r="117" spans="2:7" ht="15">
      <c r="B117" s="43" t="s">
        <v>178</v>
      </c>
      <c r="C117" s="111" t="s">
        <v>5</v>
      </c>
      <c r="D117" s="111" t="s">
        <v>5</v>
      </c>
      <c r="E117" s="111" t="s">
        <v>5</v>
      </c>
      <c r="F117" s="111" t="s">
        <v>5</v>
      </c>
      <c r="G117" s="111" t="s">
        <v>5</v>
      </c>
    </row>
    <row r="119" ht="15">
      <c r="B119" s="41" t="s">
        <v>207</v>
      </c>
    </row>
    <row r="121" ht="15">
      <c r="B121" s="42"/>
    </row>
    <row r="122" spans="2:3" ht="15">
      <c r="B122" s="54" t="s">
        <v>184</v>
      </c>
      <c r="C122" s="42"/>
    </row>
    <row r="124" spans="2:7" ht="15">
      <c r="B124" s="43"/>
      <c r="C124" s="43" t="s">
        <v>206</v>
      </c>
      <c r="D124" s="43" t="s">
        <v>99</v>
      </c>
      <c r="E124" s="43" t="s">
        <v>48</v>
      </c>
      <c r="F124" s="43" t="s">
        <v>49</v>
      </c>
      <c r="G124" s="43" t="s">
        <v>1</v>
      </c>
    </row>
    <row r="125" spans="2:7" ht="15">
      <c r="B125" s="43" t="s">
        <v>72</v>
      </c>
      <c r="C125" s="111" t="s">
        <v>5</v>
      </c>
      <c r="D125" s="111" t="s">
        <v>5</v>
      </c>
      <c r="E125" s="111" t="s">
        <v>5</v>
      </c>
      <c r="F125" s="133">
        <v>2896.3</v>
      </c>
      <c r="G125" s="133">
        <v>3281.9</v>
      </c>
    </row>
    <row r="126" spans="2:7" ht="15">
      <c r="B126" s="43" t="s">
        <v>2</v>
      </c>
      <c r="C126" s="133">
        <v>88.5</v>
      </c>
      <c r="D126" s="133">
        <v>94.5</v>
      </c>
      <c r="E126" s="133">
        <v>70</v>
      </c>
      <c r="F126" s="133">
        <v>77.4</v>
      </c>
      <c r="G126" s="133">
        <v>82.8</v>
      </c>
    </row>
    <row r="127" spans="2:7" ht="15">
      <c r="B127" s="43" t="s">
        <v>3</v>
      </c>
      <c r="C127" s="133">
        <v>61.6</v>
      </c>
      <c r="D127" s="133">
        <v>47.6</v>
      </c>
      <c r="E127" s="133">
        <v>44.7</v>
      </c>
      <c r="F127" s="133">
        <v>50.5</v>
      </c>
      <c r="G127" s="133">
        <v>44.7</v>
      </c>
    </row>
    <row r="128" spans="2:7" ht="15">
      <c r="B128" s="43" t="s">
        <v>4</v>
      </c>
      <c r="C128" s="133">
        <v>94.9</v>
      </c>
      <c r="D128" s="133">
        <v>92.1</v>
      </c>
      <c r="E128" s="133">
        <v>89.3</v>
      </c>
      <c r="F128" s="133">
        <v>89.7</v>
      </c>
      <c r="G128" s="133">
        <v>96</v>
      </c>
    </row>
    <row r="129" spans="2:7" ht="15">
      <c r="B129" s="43" t="s">
        <v>27</v>
      </c>
      <c r="C129" s="133">
        <v>435.9</v>
      </c>
      <c r="D129" s="133">
        <v>423.6</v>
      </c>
      <c r="E129" s="133">
        <v>373.9</v>
      </c>
      <c r="F129" s="133">
        <v>267.2</v>
      </c>
      <c r="G129" s="133">
        <v>331.4</v>
      </c>
    </row>
    <row r="130" spans="2:7" ht="15">
      <c r="B130" s="43" t="s">
        <v>6</v>
      </c>
      <c r="C130" s="133">
        <v>25.6</v>
      </c>
      <c r="D130" s="111" t="s">
        <v>5</v>
      </c>
      <c r="E130" s="133">
        <v>22.3</v>
      </c>
      <c r="F130" s="133">
        <v>24.5</v>
      </c>
      <c r="G130" s="111" t="s">
        <v>5</v>
      </c>
    </row>
    <row r="131" spans="2:7" ht="15">
      <c r="B131" s="43" t="s">
        <v>7</v>
      </c>
      <c r="C131" s="133">
        <v>9.9</v>
      </c>
      <c r="D131" s="133">
        <v>8.2</v>
      </c>
      <c r="E131" s="133">
        <v>7.1</v>
      </c>
      <c r="F131" s="133">
        <v>10</v>
      </c>
      <c r="G131" s="111" t="s">
        <v>5</v>
      </c>
    </row>
    <row r="132" spans="2:7" ht="15">
      <c r="B132" s="43" t="s">
        <v>8</v>
      </c>
      <c r="C132" s="133">
        <v>163.8</v>
      </c>
      <c r="D132" s="133">
        <v>153.2</v>
      </c>
      <c r="E132" s="133">
        <v>153.2</v>
      </c>
      <c r="F132" s="133">
        <v>158.3</v>
      </c>
      <c r="G132" s="133">
        <v>143.3</v>
      </c>
    </row>
    <row r="133" spans="2:7" ht="15">
      <c r="B133" s="43" t="s">
        <v>9</v>
      </c>
      <c r="C133" s="133">
        <v>577.4</v>
      </c>
      <c r="D133" s="133">
        <v>499.1</v>
      </c>
      <c r="E133" s="133">
        <v>513.4</v>
      </c>
      <c r="F133" s="133">
        <v>470.3</v>
      </c>
      <c r="G133" s="133">
        <v>407.7</v>
      </c>
    </row>
    <row r="134" spans="2:7" ht="15">
      <c r="B134" s="43" t="s">
        <v>10</v>
      </c>
      <c r="C134" s="111" t="s">
        <v>5</v>
      </c>
      <c r="D134" s="133">
        <v>291.8</v>
      </c>
      <c r="E134" s="133">
        <v>301</v>
      </c>
      <c r="F134" s="133">
        <v>268.6</v>
      </c>
      <c r="G134" s="133">
        <v>273.6</v>
      </c>
    </row>
    <row r="135" spans="2:7" ht="15">
      <c r="B135" s="43" t="s">
        <v>11</v>
      </c>
      <c r="C135" s="133">
        <v>114.6</v>
      </c>
      <c r="D135" s="133">
        <v>57.5</v>
      </c>
      <c r="E135" s="133">
        <v>58.8</v>
      </c>
      <c r="F135" s="133">
        <v>56.9</v>
      </c>
      <c r="G135" s="133">
        <v>42.8</v>
      </c>
    </row>
    <row r="136" spans="2:7" ht="15">
      <c r="B136" s="43" t="s">
        <v>12</v>
      </c>
      <c r="C136" s="133">
        <v>495.1</v>
      </c>
      <c r="D136" s="133">
        <v>337.4</v>
      </c>
      <c r="E136" s="133">
        <v>355.7</v>
      </c>
      <c r="F136" s="133">
        <v>296.2</v>
      </c>
      <c r="G136" s="133">
        <v>291.6</v>
      </c>
    </row>
    <row r="137" spans="2:7" ht="15">
      <c r="B137" s="43" t="s">
        <v>13</v>
      </c>
      <c r="C137" s="133">
        <v>5.5</v>
      </c>
      <c r="D137" s="133">
        <v>4.7</v>
      </c>
      <c r="E137" s="133">
        <v>5.1</v>
      </c>
      <c r="F137" s="133">
        <v>7</v>
      </c>
      <c r="G137" s="133">
        <v>13.7</v>
      </c>
    </row>
    <row r="138" spans="2:7" ht="15">
      <c r="B138" s="43" t="s">
        <v>14</v>
      </c>
      <c r="C138" s="133">
        <v>22.6</v>
      </c>
      <c r="D138" s="133">
        <v>18.5</v>
      </c>
      <c r="E138" s="133">
        <v>14.4</v>
      </c>
      <c r="F138" s="111" t="s">
        <v>5</v>
      </c>
      <c r="G138" s="111" t="s">
        <v>5</v>
      </c>
    </row>
    <row r="139" spans="2:7" ht="15">
      <c r="B139" s="43" t="s">
        <v>15</v>
      </c>
      <c r="C139" s="133">
        <v>55.9</v>
      </c>
      <c r="D139" s="133">
        <v>35.5</v>
      </c>
      <c r="E139" s="133">
        <v>39.4</v>
      </c>
      <c r="F139" s="133">
        <v>43.7</v>
      </c>
      <c r="G139" s="133">
        <v>39.4</v>
      </c>
    </row>
    <row r="140" spans="2:7" ht="15">
      <c r="B140" s="43" t="s">
        <v>16</v>
      </c>
      <c r="C140" s="133">
        <v>10</v>
      </c>
      <c r="D140" s="133">
        <v>12</v>
      </c>
      <c r="E140" s="133">
        <v>8.9</v>
      </c>
      <c r="F140" s="111" t="s">
        <v>5</v>
      </c>
      <c r="G140" s="111" t="s">
        <v>5</v>
      </c>
    </row>
    <row r="141" spans="2:7" ht="15">
      <c r="B141" s="43" t="s">
        <v>17</v>
      </c>
      <c r="C141" s="111" t="s">
        <v>5</v>
      </c>
      <c r="D141" s="111" t="s">
        <v>5</v>
      </c>
      <c r="E141" s="111" t="s">
        <v>5</v>
      </c>
      <c r="F141" s="111" t="s">
        <v>5</v>
      </c>
      <c r="G141" s="111" t="s">
        <v>5</v>
      </c>
    </row>
    <row r="142" spans="2:7" ht="15">
      <c r="B142" s="43" t="s">
        <v>18</v>
      </c>
      <c r="C142" s="133">
        <v>276.4</v>
      </c>
      <c r="D142" s="133">
        <v>179.2</v>
      </c>
      <c r="E142" s="133">
        <v>170.3</v>
      </c>
      <c r="F142" s="133">
        <v>183</v>
      </c>
      <c r="G142" s="133">
        <v>187.3</v>
      </c>
    </row>
    <row r="143" spans="2:7" ht="15">
      <c r="B143" s="43" t="s">
        <v>19</v>
      </c>
      <c r="C143" s="133">
        <v>65.8</v>
      </c>
      <c r="D143" s="133">
        <v>70.9</v>
      </c>
      <c r="E143" s="133">
        <v>58.7</v>
      </c>
      <c r="F143" s="133">
        <v>45.4</v>
      </c>
      <c r="G143" s="133">
        <v>45.8</v>
      </c>
    </row>
    <row r="144" spans="2:7" ht="15">
      <c r="B144" s="43" t="s">
        <v>20</v>
      </c>
      <c r="C144" s="133">
        <v>87.7</v>
      </c>
      <c r="D144" s="161">
        <v>63</v>
      </c>
      <c r="E144" s="133">
        <v>52.2</v>
      </c>
      <c r="F144" s="111" t="s">
        <v>5</v>
      </c>
      <c r="G144" s="133">
        <v>46.5</v>
      </c>
    </row>
    <row r="145" spans="2:7" ht="15">
      <c r="B145" s="43" t="s">
        <v>21</v>
      </c>
      <c r="C145" s="133">
        <v>1.7</v>
      </c>
      <c r="D145" s="133">
        <v>1.5</v>
      </c>
      <c r="E145" s="133">
        <v>0.8</v>
      </c>
      <c r="F145" s="133">
        <v>0.2</v>
      </c>
      <c r="G145" s="133">
        <v>0.9</v>
      </c>
    </row>
    <row r="146" spans="2:7" ht="15">
      <c r="B146" s="43" t="s">
        <v>22</v>
      </c>
      <c r="C146" s="133">
        <v>48.1</v>
      </c>
      <c r="D146" s="133">
        <v>32.9</v>
      </c>
      <c r="E146" s="133">
        <v>31.4</v>
      </c>
      <c r="F146" s="133">
        <v>31.2</v>
      </c>
      <c r="G146" s="133">
        <v>30.7</v>
      </c>
    </row>
    <row r="147" spans="2:7" ht="15">
      <c r="B147" s="43" t="s">
        <v>23</v>
      </c>
      <c r="C147" s="133">
        <v>137.2</v>
      </c>
      <c r="D147" s="133">
        <v>82.7</v>
      </c>
      <c r="E147" s="133">
        <v>99.1</v>
      </c>
      <c r="F147" s="133">
        <v>93.8</v>
      </c>
      <c r="G147" s="133">
        <v>113.2</v>
      </c>
    </row>
    <row r="148" spans="2:7" ht="15">
      <c r="B148" s="43" t="s">
        <v>24</v>
      </c>
      <c r="C148" s="133">
        <v>531.9</v>
      </c>
      <c r="D148" s="133">
        <v>170</v>
      </c>
      <c r="E148" s="133">
        <v>207.7</v>
      </c>
      <c r="F148" s="133">
        <v>224.6</v>
      </c>
      <c r="G148" s="133">
        <v>607.8</v>
      </c>
    </row>
    <row r="149" spans="2:7" ht="15">
      <c r="B149" s="43" t="s">
        <v>25</v>
      </c>
      <c r="C149" s="111" t="s">
        <v>5</v>
      </c>
      <c r="D149" s="111" t="s">
        <v>5</v>
      </c>
      <c r="E149" s="111" t="s">
        <v>5</v>
      </c>
      <c r="F149" s="111" t="s">
        <v>5</v>
      </c>
      <c r="G149" s="111" t="s">
        <v>5</v>
      </c>
    </row>
    <row r="150" spans="2:7" ht="15">
      <c r="B150" s="43" t="s">
        <v>26</v>
      </c>
      <c r="C150" s="133">
        <v>555.5</v>
      </c>
      <c r="D150" s="133">
        <v>305.3</v>
      </c>
      <c r="E150" s="133">
        <v>325.6</v>
      </c>
      <c r="F150" s="133">
        <v>378.4</v>
      </c>
      <c r="G150" s="133">
        <v>415</v>
      </c>
    </row>
    <row r="151" spans="2:7" ht="15">
      <c r="B151" s="43" t="s">
        <v>38</v>
      </c>
      <c r="C151" s="111" t="s">
        <v>5</v>
      </c>
      <c r="D151" s="133">
        <v>149.9</v>
      </c>
      <c r="E151" s="111" t="s">
        <v>5</v>
      </c>
      <c r="F151" s="111" t="s">
        <v>5</v>
      </c>
      <c r="G151" s="111" t="s">
        <v>5</v>
      </c>
    </row>
    <row r="152" spans="2:7" ht="15">
      <c r="B152" s="43" t="s">
        <v>178</v>
      </c>
      <c r="C152" s="111" t="s">
        <v>5</v>
      </c>
      <c r="D152" s="111" t="s">
        <v>5</v>
      </c>
      <c r="E152" s="111" t="s">
        <v>5</v>
      </c>
      <c r="F152" s="161">
        <v>1.2</v>
      </c>
      <c r="G152" s="161">
        <v>1.6</v>
      </c>
    </row>
    <row r="154" ht="15">
      <c r="B154" s="41" t="s">
        <v>207</v>
      </c>
    </row>
  </sheetData>
  <mergeCells count="2">
    <mergeCell ref="K53:M53"/>
    <mergeCell ref="R53:T5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9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41" customWidth="1"/>
  </cols>
  <sheetData>
    <row r="2" ht="15">
      <c r="B2" s="100" t="s">
        <v>2044</v>
      </c>
    </row>
    <row r="28" ht="15">
      <c r="B28" s="1" t="s">
        <v>254</v>
      </c>
    </row>
    <row r="29" ht="15">
      <c r="B29" s="99" t="s">
        <v>114</v>
      </c>
    </row>
    <row r="50" ht="15">
      <c r="A50" s="41" t="s">
        <v>192</v>
      </c>
    </row>
    <row r="52" ht="15">
      <c r="B52" s="42"/>
    </row>
    <row r="53" spans="2:3" ht="15">
      <c r="B53" s="54" t="s">
        <v>189</v>
      </c>
      <c r="C53" s="42"/>
    </row>
    <row r="54" spans="11:13" ht="15">
      <c r="K54" s="269">
        <v>2012</v>
      </c>
      <c r="L54" s="269"/>
      <c r="M54" s="269"/>
    </row>
    <row r="55" spans="2:14" ht="15">
      <c r="B55" s="43"/>
      <c r="C55" s="43" t="s">
        <v>206</v>
      </c>
      <c r="D55" s="43" t="s">
        <v>99</v>
      </c>
      <c r="E55" s="43" t="s">
        <v>48</v>
      </c>
      <c r="F55" s="43" t="s">
        <v>49</v>
      </c>
      <c r="G55" s="43" t="s">
        <v>1</v>
      </c>
      <c r="J55" s="43"/>
      <c r="K55" s="43" t="s">
        <v>189</v>
      </c>
      <c r="L55" s="43" t="s">
        <v>188</v>
      </c>
      <c r="M55" s="43" t="s">
        <v>184</v>
      </c>
      <c r="N55" s="41" t="s">
        <v>67</v>
      </c>
    </row>
    <row r="56" spans="2:14" ht="15">
      <c r="B56" s="43" t="s">
        <v>72</v>
      </c>
      <c r="C56" s="111" t="s">
        <v>5</v>
      </c>
      <c r="D56" s="111" t="s">
        <v>5</v>
      </c>
      <c r="E56" s="111" t="s">
        <v>5</v>
      </c>
      <c r="F56" s="44">
        <v>4075</v>
      </c>
      <c r="G56" s="44">
        <v>3778</v>
      </c>
      <c r="I56" s="41">
        <v>1</v>
      </c>
      <c r="J56" s="43" t="s">
        <v>72</v>
      </c>
      <c r="K56" s="44">
        <v>3778</v>
      </c>
      <c r="L56" s="44">
        <v>4475</v>
      </c>
      <c r="M56" s="44">
        <v>14503</v>
      </c>
      <c r="N56" s="164">
        <v>22756</v>
      </c>
    </row>
    <row r="57" spans="2:14" ht="15">
      <c r="B57" s="43" t="s">
        <v>2</v>
      </c>
      <c r="C57" s="111" t="s">
        <v>5</v>
      </c>
      <c r="D57" s="111" t="s">
        <v>5</v>
      </c>
      <c r="E57" s="111" t="s">
        <v>5</v>
      </c>
      <c r="F57" s="111" t="s">
        <v>5</v>
      </c>
      <c r="G57" s="44">
        <v>10</v>
      </c>
      <c r="I57" s="41">
        <v>2</v>
      </c>
      <c r="J57" s="43" t="s">
        <v>2</v>
      </c>
      <c r="K57" s="44">
        <v>10</v>
      </c>
      <c r="L57" s="111" t="s">
        <v>5</v>
      </c>
      <c r="M57" s="44">
        <v>205</v>
      </c>
      <c r="N57" s="164">
        <v>215</v>
      </c>
    </row>
    <row r="58" spans="2:14" ht="15">
      <c r="B58" s="43" t="s">
        <v>3</v>
      </c>
      <c r="C58" s="44">
        <v>33</v>
      </c>
      <c r="D58" s="44">
        <v>30</v>
      </c>
      <c r="E58" s="44">
        <v>25</v>
      </c>
      <c r="F58" s="44">
        <v>15</v>
      </c>
      <c r="G58" s="44">
        <v>17</v>
      </c>
      <c r="I58" s="41">
        <v>3</v>
      </c>
      <c r="J58" s="43" t="s">
        <v>3</v>
      </c>
      <c r="K58" s="44">
        <v>17</v>
      </c>
      <c r="L58" s="44">
        <v>9</v>
      </c>
      <c r="M58" s="44">
        <v>173</v>
      </c>
      <c r="N58" s="164">
        <v>199</v>
      </c>
    </row>
    <row r="59" spans="2:14" ht="15">
      <c r="B59" s="43" t="s">
        <v>4</v>
      </c>
      <c r="C59" s="44">
        <v>15</v>
      </c>
      <c r="D59" s="44">
        <v>16</v>
      </c>
      <c r="E59" s="44">
        <v>18</v>
      </c>
      <c r="F59" s="44">
        <v>17</v>
      </c>
      <c r="G59" s="44">
        <v>19</v>
      </c>
      <c r="I59" s="41">
        <v>4</v>
      </c>
      <c r="J59" s="43" t="s">
        <v>4</v>
      </c>
      <c r="K59" s="44">
        <v>19</v>
      </c>
      <c r="L59" s="44">
        <v>29</v>
      </c>
      <c r="M59" s="44">
        <v>253</v>
      </c>
      <c r="N59" s="164">
        <v>301</v>
      </c>
    </row>
    <row r="60" spans="2:14" ht="15">
      <c r="B60" s="43" t="s">
        <v>27</v>
      </c>
      <c r="C60" s="44">
        <v>55</v>
      </c>
      <c r="D60" s="44">
        <v>80</v>
      </c>
      <c r="E60" s="44">
        <v>99</v>
      </c>
      <c r="F60" s="44">
        <v>111</v>
      </c>
      <c r="G60" s="44">
        <v>99</v>
      </c>
      <c r="I60" s="41">
        <v>5</v>
      </c>
      <c r="J60" s="43" t="s">
        <v>27</v>
      </c>
      <c r="K60" s="44">
        <v>99</v>
      </c>
      <c r="L60" s="44">
        <v>256</v>
      </c>
      <c r="M60" s="44">
        <v>426</v>
      </c>
      <c r="N60" s="164">
        <v>781</v>
      </c>
    </row>
    <row r="61" spans="2:14" ht="15">
      <c r="B61" s="43" t="s">
        <v>6</v>
      </c>
      <c r="C61" s="44">
        <v>21</v>
      </c>
      <c r="D61" s="44">
        <v>24</v>
      </c>
      <c r="E61" s="44">
        <v>36</v>
      </c>
      <c r="F61" s="44">
        <v>28</v>
      </c>
      <c r="G61" s="44">
        <v>33</v>
      </c>
      <c r="I61" s="41">
        <v>6</v>
      </c>
      <c r="J61" s="43" t="s">
        <v>6</v>
      </c>
      <c r="K61" s="44">
        <v>33</v>
      </c>
      <c r="L61" s="44">
        <v>39</v>
      </c>
      <c r="M61" s="44">
        <v>106</v>
      </c>
      <c r="N61" s="164">
        <v>178</v>
      </c>
    </row>
    <row r="62" spans="2:14" ht="15">
      <c r="B62" s="43" t="s">
        <v>7</v>
      </c>
      <c r="C62" s="111" t="s">
        <v>5</v>
      </c>
      <c r="D62" s="111" t="s">
        <v>5</v>
      </c>
      <c r="E62" s="111" t="s">
        <v>5</v>
      </c>
      <c r="F62" s="111" t="s">
        <v>5</v>
      </c>
      <c r="G62" s="111" t="s">
        <v>5</v>
      </c>
      <c r="I62" s="41">
        <v>8</v>
      </c>
      <c r="J62" s="43" t="s">
        <v>8</v>
      </c>
      <c r="K62" s="44">
        <v>158</v>
      </c>
      <c r="L62" s="44">
        <v>75</v>
      </c>
      <c r="M62" s="44">
        <v>720</v>
      </c>
      <c r="N62" s="164">
        <v>953</v>
      </c>
    </row>
    <row r="63" spans="2:14" ht="15">
      <c r="B63" s="43" t="s">
        <v>8</v>
      </c>
      <c r="C63" s="44">
        <v>369</v>
      </c>
      <c r="D63" s="44">
        <v>355</v>
      </c>
      <c r="E63" s="44">
        <v>333</v>
      </c>
      <c r="F63" s="44">
        <v>302</v>
      </c>
      <c r="G63" s="44">
        <v>158</v>
      </c>
      <c r="I63" s="41">
        <v>9</v>
      </c>
      <c r="J63" s="43" t="s">
        <v>9</v>
      </c>
      <c r="K63" s="44">
        <v>366</v>
      </c>
      <c r="L63" s="111" t="s">
        <v>5</v>
      </c>
      <c r="M63" s="44">
        <v>1572</v>
      </c>
      <c r="N63" s="164">
        <v>1938</v>
      </c>
    </row>
    <row r="64" spans="2:14" ht="15">
      <c r="B64" s="43" t="s">
        <v>9</v>
      </c>
      <c r="C64" s="44">
        <v>478</v>
      </c>
      <c r="D64" s="44">
        <v>469</v>
      </c>
      <c r="E64" s="44">
        <v>445</v>
      </c>
      <c r="F64" s="44">
        <v>426</v>
      </c>
      <c r="G64" s="44">
        <v>366</v>
      </c>
      <c r="I64" s="41">
        <v>10</v>
      </c>
      <c r="J64" s="43" t="s">
        <v>10</v>
      </c>
      <c r="K64" s="44">
        <v>161</v>
      </c>
      <c r="L64" s="44">
        <v>390</v>
      </c>
      <c r="M64" s="44">
        <v>2411</v>
      </c>
      <c r="N64" s="164">
        <v>2962</v>
      </c>
    </row>
    <row r="65" spans="2:14" ht="15">
      <c r="B65" s="43" t="s">
        <v>10</v>
      </c>
      <c r="C65" s="111" t="s">
        <v>5</v>
      </c>
      <c r="D65" s="44">
        <v>138</v>
      </c>
      <c r="E65" s="44">
        <v>153</v>
      </c>
      <c r="F65" s="44">
        <v>134</v>
      </c>
      <c r="G65" s="44">
        <v>161</v>
      </c>
      <c r="I65" s="41">
        <v>11</v>
      </c>
      <c r="J65" s="43" t="s">
        <v>11</v>
      </c>
      <c r="K65" s="44">
        <v>190</v>
      </c>
      <c r="L65" s="44">
        <v>103</v>
      </c>
      <c r="M65" s="44">
        <v>285</v>
      </c>
      <c r="N65" s="164">
        <v>578</v>
      </c>
    </row>
    <row r="66" spans="2:14" ht="15">
      <c r="B66" s="43" t="s">
        <v>11</v>
      </c>
      <c r="C66" s="44">
        <v>196</v>
      </c>
      <c r="D66" s="44">
        <v>211</v>
      </c>
      <c r="E66" s="44">
        <v>194</v>
      </c>
      <c r="F66" s="44">
        <v>198</v>
      </c>
      <c r="G66" s="44">
        <v>190</v>
      </c>
      <c r="I66" s="41">
        <v>12</v>
      </c>
      <c r="J66" s="43" t="s">
        <v>12</v>
      </c>
      <c r="K66" s="44">
        <v>828</v>
      </c>
      <c r="L66" s="44">
        <v>598</v>
      </c>
      <c r="M66" s="44">
        <v>2094</v>
      </c>
      <c r="N66" s="164">
        <v>3520</v>
      </c>
    </row>
    <row r="67" spans="2:14" ht="15">
      <c r="B67" s="43" t="s">
        <v>12</v>
      </c>
      <c r="C67" s="44">
        <v>910</v>
      </c>
      <c r="D67" s="44">
        <v>935</v>
      </c>
      <c r="E67" s="44">
        <v>889</v>
      </c>
      <c r="F67" s="44">
        <v>878</v>
      </c>
      <c r="G67" s="44">
        <v>828</v>
      </c>
      <c r="I67" s="41">
        <v>13</v>
      </c>
      <c r="J67" s="43" t="s">
        <v>13</v>
      </c>
      <c r="K67" s="44">
        <v>0</v>
      </c>
      <c r="L67" s="44">
        <v>7</v>
      </c>
      <c r="M67" s="44">
        <v>53</v>
      </c>
      <c r="N67" s="164">
        <v>60</v>
      </c>
    </row>
    <row r="68" spans="2:14" ht="15">
      <c r="B68" s="43" t="s">
        <v>13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I68" s="41">
        <v>14</v>
      </c>
      <c r="J68" s="43" t="s">
        <v>14</v>
      </c>
      <c r="K68" s="44">
        <v>15</v>
      </c>
      <c r="L68" s="44">
        <v>35</v>
      </c>
      <c r="M68" s="44">
        <v>161</v>
      </c>
      <c r="N68" s="164">
        <v>211</v>
      </c>
    </row>
    <row r="69" spans="2:14" ht="15">
      <c r="B69" s="43" t="s">
        <v>14</v>
      </c>
      <c r="C69" s="44">
        <v>6</v>
      </c>
      <c r="D69" s="44">
        <v>9</v>
      </c>
      <c r="E69" s="44">
        <v>11</v>
      </c>
      <c r="F69" s="44">
        <v>9</v>
      </c>
      <c r="G69" s="44">
        <v>15</v>
      </c>
      <c r="I69" s="41">
        <v>15</v>
      </c>
      <c r="J69" s="43" t="s">
        <v>15</v>
      </c>
      <c r="K69" s="44">
        <v>19</v>
      </c>
      <c r="L69" s="44">
        <v>22</v>
      </c>
      <c r="M69" s="44">
        <v>108</v>
      </c>
      <c r="N69" s="164">
        <v>149</v>
      </c>
    </row>
    <row r="70" spans="2:14" ht="15">
      <c r="B70" s="43" t="s">
        <v>15</v>
      </c>
      <c r="C70" s="44">
        <v>24</v>
      </c>
      <c r="D70" s="44">
        <v>22</v>
      </c>
      <c r="E70" s="44">
        <v>17</v>
      </c>
      <c r="F70" s="44">
        <v>17</v>
      </c>
      <c r="G70" s="44">
        <v>19</v>
      </c>
      <c r="I70" s="41">
        <v>17</v>
      </c>
      <c r="J70" s="43" t="s">
        <v>17</v>
      </c>
      <c r="K70" s="44">
        <v>216</v>
      </c>
      <c r="L70" s="44">
        <v>895</v>
      </c>
      <c r="M70" s="44">
        <v>1061</v>
      </c>
      <c r="N70" s="164">
        <v>2172</v>
      </c>
    </row>
    <row r="71" spans="2:14" ht="15">
      <c r="B71" s="43" t="s">
        <v>16</v>
      </c>
      <c r="C71" s="111" t="s">
        <v>5</v>
      </c>
      <c r="D71" s="111" t="s">
        <v>5</v>
      </c>
      <c r="E71" s="111" t="s">
        <v>5</v>
      </c>
      <c r="F71" s="111" t="s">
        <v>5</v>
      </c>
      <c r="G71" s="44">
        <v>0</v>
      </c>
      <c r="I71" s="41">
        <v>18</v>
      </c>
      <c r="J71" s="43" t="s">
        <v>18</v>
      </c>
      <c r="K71" s="44">
        <v>525</v>
      </c>
      <c r="L71" s="44">
        <v>316</v>
      </c>
      <c r="M71" s="44">
        <v>2412</v>
      </c>
      <c r="N71" s="164">
        <v>3253</v>
      </c>
    </row>
    <row r="72" spans="2:14" ht="15">
      <c r="B72" s="43" t="s">
        <v>17</v>
      </c>
      <c r="C72" s="44">
        <v>152</v>
      </c>
      <c r="D72" s="44">
        <v>152</v>
      </c>
      <c r="E72" s="44">
        <v>186</v>
      </c>
      <c r="F72" s="44">
        <v>206</v>
      </c>
      <c r="G72" s="44">
        <v>216</v>
      </c>
      <c r="I72" s="41">
        <v>19</v>
      </c>
      <c r="J72" s="43" t="s">
        <v>19</v>
      </c>
      <c r="K72" s="44">
        <v>83</v>
      </c>
      <c r="L72" s="44">
        <v>48</v>
      </c>
      <c r="M72" s="44">
        <v>211</v>
      </c>
      <c r="N72" s="164">
        <v>342</v>
      </c>
    </row>
    <row r="73" spans="2:14" ht="15">
      <c r="B73" s="43" t="s">
        <v>18</v>
      </c>
      <c r="C73" s="44">
        <v>617</v>
      </c>
      <c r="D73" s="44">
        <v>537</v>
      </c>
      <c r="E73" s="44">
        <v>538</v>
      </c>
      <c r="F73" s="44">
        <v>564</v>
      </c>
      <c r="G73" s="44">
        <v>525</v>
      </c>
      <c r="I73" s="41">
        <v>20</v>
      </c>
      <c r="J73" s="43" t="s">
        <v>20</v>
      </c>
      <c r="K73" s="44">
        <v>258</v>
      </c>
      <c r="L73" s="44">
        <v>45</v>
      </c>
      <c r="M73" s="44">
        <v>234</v>
      </c>
      <c r="N73" s="164">
        <v>537</v>
      </c>
    </row>
    <row r="74" spans="2:14" ht="15">
      <c r="B74" s="43" t="s">
        <v>19</v>
      </c>
      <c r="C74" s="44">
        <v>132</v>
      </c>
      <c r="D74" s="44">
        <v>127</v>
      </c>
      <c r="E74" s="44">
        <v>113</v>
      </c>
      <c r="F74" s="44">
        <v>92</v>
      </c>
      <c r="G74" s="44">
        <v>83</v>
      </c>
      <c r="I74" s="41">
        <v>21</v>
      </c>
      <c r="J74" s="43" t="s">
        <v>21</v>
      </c>
      <c r="K74" s="44">
        <v>12</v>
      </c>
      <c r="L74" s="44">
        <v>39</v>
      </c>
      <c r="M74" s="44">
        <v>96</v>
      </c>
      <c r="N74" s="164">
        <v>147</v>
      </c>
    </row>
    <row r="75" spans="2:14" ht="15">
      <c r="B75" s="43" t="s">
        <v>20</v>
      </c>
      <c r="C75" s="44">
        <v>201</v>
      </c>
      <c r="D75" s="163">
        <v>292</v>
      </c>
      <c r="E75" s="44">
        <v>272</v>
      </c>
      <c r="F75" s="44">
        <v>260</v>
      </c>
      <c r="G75" s="44">
        <v>258</v>
      </c>
      <c r="I75" s="41">
        <v>22</v>
      </c>
      <c r="J75" s="43" t="s">
        <v>22</v>
      </c>
      <c r="K75" s="44">
        <v>96</v>
      </c>
      <c r="L75" s="44">
        <v>238</v>
      </c>
      <c r="M75" s="44">
        <v>270</v>
      </c>
      <c r="N75" s="164">
        <v>604</v>
      </c>
    </row>
    <row r="76" spans="2:14" ht="15">
      <c r="B76" s="43" t="s">
        <v>21</v>
      </c>
      <c r="C76" s="44">
        <v>14</v>
      </c>
      <c r="D76" s="44">
        <v>16</v>
      </c>
      <c r="E76" s="44">
        <v>14</v>
      </c>
      <c r="F76" s="44">
        <v>12</v>
      </c>
      <c r="G76" s="44">
        <v>12</v>
      </c>
      <c r="I76" s="41">
        <v>23</v>
      </c>
      <c r="J76" s="43" t="s">
        <v>23</v>
      </c>
      <c r="K76" s="44">
        <v>136</v>
      </c>
      <c r="L76" s="44">
        <v>564</v>
      </c>
      <c r="M76" s="44">
        <v>981</v>
      </c>
      <c r="N76" s="164">
        <v>1681</v>
      </c>
    </row>
    <row r="77" spans="2:14" ht="15">
      <c r="B77" s="43" t="s">
        <v>22</v>
      </c>
      <c r="C77" s="44">
        <v>126</v>
      </c>
      <c r="D77" s="44">
        <v>115</v>
      </c>
      <c r="E77" s="44">
        <v>126</v>
      </c>
      <c r="F77" s="44">
        <v>105</v>
      </c>
      <c r="G77" s="44">
        <v>96</v>
      </c>
      <c r="I77" s="41">
        <v>24</v>
      </c>
      <c r="J77" s="43" t="s">
        <v>24</v>
      </c>
      <c r="K77" s="44">
        <v>392</v>
      </c>
      <c r="L77" s="44">
        <v>541</v>
      </c>
      <c r="M77" s="44">
        <v>450</v>
      </c>
      <c r="N77" s="164">
        <v>1383</v>
      </c>
    </row>
    <row r="78" spans="2:14" ht="15">
      <c r="B78" s="43" t="s">
        <v>23</v>
      </c>
      <c r="C78" s="44">
        <v>107</v>
      </c>
      <c r="D78" s="44">
        <v>116</v>
      </c>
      <c r="E78" s="44">
        <v>121</v>
      </c>
      <c r="F78" s="44">
        <v>126</v>
      </c>
      <c r="G78" s="44">
        <v>136</v>
      </c>
      <c r="J78" s="43"/>
      <c r="K78" s="44"/>
      <c r="L78" s="44"/>
      <c r="M78" s="44"/>
      <c r="N78" s="164"/>
    </row>
    <row r="79" spans="2:14" ht="15">
      <c r="B79" s="43" t="s">
        <v>24</v>
      </c>
      <c r="C79" s="44">
        <v>473</v>
      </c>
      <c r="D79" s="44">
        <v>477</v>
      </c>
      <c r="E79" s="44">
        <v>438</v>
      </c>
      <c r="F79" s="44">
        <v>418</v>
      </c>
      <c r="G79" s="44">
        <v>392</v>
      </c>
      <c r="I79" s="41">
        <v>26</v>
      </c>
      <c r="J79" s="43" t="s">
        <v>26</v>
      </c>
      <c r="K79" s="44">
        <v>287</v>
      </c>
      <c r="L79" s="44">
        <v>180</v>
      </c>
      <c r="M79" s="44">
        <v>690</v>
      </c>
      <c r="N79" s="164">
        <v>1157</v>
      </c>
    </row>
    <row r="80" spans="2:7" ht="15">
      <c r="B80" s="43" t="s">
        <v>25</v>
      </c>
      <c r="C80" s="111" t="s">
        <v>5</v>
      </c>
      <c r="D80" s="111" t="s">
        <v>5</v>
      </c>
      <c r="E80" s="111" t="s">
        <v>5</v>
      </c>
      <c r="F80" s="111" t="s">
        <v>5</v>
      </c>
      <c r="G80" s="111" t="s">
        <v>5</v>
      </c>
    </row>
    <row r="81" spans="2:7" ht="15">
      <c r="B81" s="43" t="s">
        <v>26</v>
      </c>
      <c r="C81" s="44">
        <v>327</v>
      </c>
      <c r="D81" s="44">
        <v>299</v>
      </c>
      <c r="E81" s="44">
        <v>283</v>
      </c>
      <c r="F81" s="44">
        <v>282</v>
      </c>
      <c r="G81" s="44">
        <v>287</v>
      </c>
    </row>
    <row r="85" ht="15">
      <c r="B85" s="42"/>
    </row>
    <row r="86" spans="2:3" ht="15">
      <c r="B86" s="54" t="s">
        <v>188</v>
      </c>
      <c r="C86" s="42"/>
    </row>
    <row r="88" spans="2:7" ht="15">
      <c r="B88" s="43"/>
      <c r="C88" s="43" t="s">
        <v>206</v>
      </c>
      <c r="D88" s="43" t="s">
        <v>99</v>
      </c>
      <c r="E88" s="43" t="s">
        <v>48</v>
      </c>
      <c r="F88" s="43" t="s">
        <v>49</v>
      </c>
      <c r="G88" s="43" t="s">
        <v>1</v>
      </c>
    </row>
    <row r="89" spans="2:7" ht="15">
      <c r="B89" s="43" t="s">
        <v>72</v>
      </c>
      <c r="C89" s="111" t="s">
        <v>5</v>
      </c>
      <c r="D89" s="111" t="s">
        <v>5</v>
      </c>
      <c r="E89" s="111" t="s">
        <v>5</v>
      </c>
      <c r="F89" s="44">
        <v>4701</v>
      </c>
      <c r="G89" s="44">
        <v>4475</v>
      </c>
    </row>
    <row r="90" spans="2:7" ht="15">
      <c r="B90" s="43" t="s">
        <v>2</v>
      </c>
      <c r="C90" s="111" t="s">
        <v>5</v>
      </c>
      <c r="D90" s="44">
        <v>16</v>
      </c>
      <c r="E90" s="111" t="s">
        <v>5</v>
      </c>
      <c r="F90" s="111" t="s">
        <v>5</v>
      </c>
      <c r="G90" s="111" t="s">
        <v>5</v>
      </c>
    </row>
    <row r="91" spans="2:7" ht="15">
      <c r="B91" s="43" t="s">
        <v>3</v>
      </c>
      <c r="C91" s="44">
        <v>12</v>
      </c>
      <c r="D91" s="44">
        <v>12</v>
      </c>
      <c r="E91" s="44">
        <v>8</v>
      </c>
      <c r="F91" s="44">
        <v>8</v>
      </c>
      <c r="G91" s="44">
        <v>9</v>
      </c>
    </row>
    <row r="92" spans="2:7" ht="15">
      <c r="B92" s="43" t="s">
        <v>4</v>
      </c>
      <c r="C92" s="44">
        <v>24</v>
      </c>
      <c r="D92" s="44">
        <v>26</v>
      </c>
      <c r="E92" s="44">
        <v>24</v>
      </c>
      <c r="F92" s="44">
        <v>26</v>
      </c>
      <c r="G92" s="44">
        <v>29</v>
      </c>
    </row>
    <row r="93" spans="2:7" ht="15">
      <c r="B93" s="43" t="s">
        <v>27</v>
      </c>
      <c r="C93" s="44">
        <v>252</v>
      </c>
      <c r="D93" s="44">
        <v>166</v>
      </c>
      <c r="E93" s="44">
        <v>297</v>
      </c>
      <c r="F93" s="44">
        <v>337</v>
      </c>
      <c r="G93" s="44">
        <v>256</v>
      </c>
    </row>
    <row r="94" spans="2:7" ht="15">
      <c r="B94" s="43" t="s">
        <v>6</v>
      </c>
      <c r="C94" s="44">
        <v>35</v>
      </c>
      <c r="D94" s="44">
        <v>37</v>
      </c>
      <c r="E94" s="44">
        <v>39</v>
      </c>
      <c r="F94" s="44">
        <v>41</v>
      </c>
      <c r="G94" s="44">
        <v>39</v>
      </c>
    </row>
    <row r="95" spans="2:7" ht="15">
      <c r="B95" s="43" t="s">
        <v>7</v>
      </c>
      <c r="C95" s="111" t="s">
        <v>5</v>
      </c>
      <c r="D95" s="111" t="s">
        <v>5</v>
      </c>
      <c r="E95" s="111" t="s">
        <v>5</v>
      </c>
      <c r="F95" s="111" t="s">
        <v>5</v>
      </c>
      <c r="G95" s="111" t="s">
        <v>5</v>
      </c>
    </row>
    <row r="96" spans="2:7" ht="15">
      <c r="B96" s="43" t="s">
        <v>8</v>
      </c>
      <c r="C96" s="44">
        <v>45</v>
      </c>
      <c r="D96" s="44">
        <v>45</v>
      </c>
      <c r="E96" s="44">
        <v>44</v>
      </c>
      <c r="F96" s="44">
        <v>44</v>
      </c>
      <c r="G96" s="44">
        <v>75</v>
      </c>
    </row>
    <row r="97" spans="2:7" ht="15">
      <c r="B97" s="43" t="s">
        <v>9</v>
      </c>
      <c r="C97" s="44">
        <v>49</v>
      </c>
      <c r="D97" s="44">
        <v>52</v>
      </c>
      <c r="E97" s="44">
        <v>57</v>
      </c>
      <c r="F97" s="44">
        <v>47</v>
      </c>
      <c r="G97" s="111" t="s">
        <v>5</v>
      </c>
    </row>
    <row r="98" spans="2:7" ht="15">
      <c r="B98" s="43" t="s">
        <v>10</v>
      </c>
      <c r="C98" s="111" t="s">
        <v>5</v>
      </c>
      <c r="D98" s="44">
        <v>352</v>
      </c>
      <c r="E98" s="44">
        <v>385</v>
      </c>
      <c r="F98" s="44">
        <v>394</v>
      </c>
      <c r="G98" s="44">
        <v>390</v>
      </c>
    </row>
    <row r="99" spans="2:7" ht="15">
      <c r="B99" s="43" t="s">
        <v>11</v>
      </c>
      <c r="C99" s="44">
        <v>107</v>
      </c>
      <c r="D99" s="44">
        <v>105</v>
      </c>
      <c r="E99" s="44">
        <v>103</v>
      </c>
      <c r="F99" s="44">
        <v>105</v>
      </c>
      <c r="G99" s="44">
        <v>103</v>
      </c>
    </row>
    <row r="100" spans="2:7" ht="15">
      <c r="B100" s="43" t="s">
        <v>12</v>
      </c>
      <c r="C100" s="44">
        <v>1081</v>
      </c>
      <c r="D100" s="44">
        <v>940</v>
      </c>
      <c r="E100" s="44">
        <v>711</v>
      </c>
      <c r="F100" s="44">
        <v>694</v>
      </c>
      <c r="G100" s="44">
        <v>598</v>
      </c>
    </row>
    <row r="101" spans="2:7" ht="15">
      <c r="B101" s="43" t="s">
        <v>13</v>
      </c>
      <c r="C101" s="44">
        <v>4</v>
      </c>
      <c r="D101" s="44">
        <v>3</v>
      </c>
      <c r="E101" s="44">
        <v>7</v>
      </c>
      <c r="F101" s="44">
        <v>7</v>
      </c>
      <c r="G101" s="44">
        <v>7</v>
      </c>
    </row>
    <row r="102" spans="2:7" ht="15">
      <c r="B102" s="43" t="s">
        <v>14</v>
      </c>
      <c r="C102" s="44">
        <v>25</v>
      </c>
      <c r="D102" s="44">
        <v>23</v>
      </c>
      <c r="E102" s="44">
        <v>26</v>
      </c>
      <c r="F102" s="44">
        <v>24</v>
      </c>
      <c r="G102" s="44">
        <v>35</v>
      </c>
    </row>
    <row r="103" spans="2:7" ht="15">
      <c r="B103" s="43" t="s">
        <v>15</v>
      </c>
      <c r="C103" s="44">
        <v>8</v>
      </c>
      <c r="D103" s="44">
        <v>10</v>
      </c>
      <c r="E103" s="44">
        <v>19</v>
      </c>
      <c r="F103" s="44">
        <v>22</v>
      </c>
      <c r="G103" s="44">
        <v>22</v>
      </c>
    </row>
    <row r="104" spans="2:7" ht="15">
      <c r="B104" s="43" t="s">
        <v>16</v>
      </c>
      <c r="C104" s="111" t="s">
        <v>5</v>
      </c>
      <c r="D104" s="44">
        <v>10</v>
      </c>
      <c r="E104" s="111" t="s">
        <v>5</v>
      </c>
      <c r="F104" s="111" t="s">
        <v>5</v>
      </c>
      <c r="G104" s="111" t="s">
        <v>5</v>
      </c>
    </row>
    <row r="105" spans="2:7" ht="15">
      <c r="B105" s="43" t="s">
        <v>17</v>
      </c>
      <c r="C105" s="44">
        <v>740</v>
      </c>
      <c r="D105" s="44">
        <v>811</v>
      </c>
      <c r="E105" s="44">
        <v>923</v>
      </c>
      <c r="F105" s="44">
        <v>905</v>
      </c>
      <c r="G105" s="44">
        <v>895</v>
      </c>
    </row>
    <row r="106" spans="2:7" ht="15">
      <c r="B106" s="43" t="s">
        <v>18</v>
      </c>
      <c r="C106" s="44">
        <v>210</v>
      </c>
      <c r="D106" s="44">
        <v>383</v>
      </c>
      <c r="E106" s="44">
        <v>381</v>
      </c>
      <c r="F106" s="44">
        <v>354</v>
      </c>
      <c r="G106" s="44">
        <v>316</v>
      </c>
    </row>
    <row r="107" spans="2:7" ht="15">
      <c r="B107" s="43" t="s">
        <v>19</v>
      </c>
      <c r="C107" s="44">
        <v>59</v>
      </c>
      <c r="D107" s="44">
        <v>49</v>
      </c>
      <c r="E107" s="44">
        <v>50</v>
      </c>
      <c r="F107" s="44">
        <v>47</v>
      </c>
      <c r="G107" s="44">
        <v>48</v>
      </c>
    </row>
    <row r="108" spans="2:7" ht="15">
      <c r="B108" s="43" t="s">
        <v>20</v>
      </c>
      <c r="C108" s="44">
        <v>52</v>
      </c>
      <c r="D108" s="163">
        <v>45</v>
      </c>
      <c r="E108" s="44">
        <v>39</v>
      </c>
      <c r="F108" s="44">
        <v>39</v>
      </c>
      <c r="G108" s="44">
        <v>45</v>
      </c>
    </row>
    <row r="109" spans="2:7" ht="15">
      <c r="B109" s="43" t="s">
        <v>21</v>
      </c>
      <c r="C109" s="44">
        <v>40</v>
      </c>
      <c r="D109" s="44">
        <v>38</v>
      </c>
      <c r="E109" s="44">
        <v>34</v>
      </c>
      <c r="F109" s="44">
        <v>37</v>
      </c>
      <c r="G109" s="44">
        <v>39</v>
      </c>
    </row>
    <row r="110" spans="2:7" ht="15">
      <c r="B110" s="43" t="s">
        <v>22</v>
      </c>
      <c r="C110" s="44">
        <v>259</v>
      </c>
      <c r="D110" s="44">
        <v>259</v>
      </c>
      <c r="E110" s="44">
        <v>253</v>
      </c>
      <c r="F110" s="44">
        <v>254</v>
      </c>
      <c r="G110" s="44">
        <v>238</v>
      </c>
    </row>
    <row r="111" spans="2:7" ht="15">
      <c r="B111" s="43" t="s">
        <v>23</v>
      </c>
      <c r="C111" s="44">
        <v>610</v>
      </c>
      <c r="D111" s="44">
        <v>596</v>
      </c>
      <c r="E111" s="44">
        <v>583</v>
      </c>
      <c r="F111" s="44">
        <v>576</v>
      </c>
      <c r="G111" s="44">
        <v>564</v>
      </c>
    </row>
    <row r="112" spans="2:7" ht="15">
      <c r="B112" s="43" t="s">
        <v>24</v>
      </c>
      <c r="C112" s="44">
        <v>620</v>
      </c>
      <c r="D112" s="44">
        <v>620</v>
      </c>
      <c r="E112" s="44">
        <v>594</v>
      </c>
      <c r="F112" s="44">
        <v>552</v>
      </c>
      <c r="G112" s="44">
        <v>541</v>
      </c>
    </row>
    <row r="113" spans="2:7" ht="15">
      <c r="B113" s="43" t="s">
        <v>25</v>
      </c>
      <c r="C113" s="111" t="s">
        <v>5</v>
      </c>
      <c r="D113" s="111" t="s">
        <v>5</v>
      </c>
      <c r="E113" s="111" t="s">
        <v>5</v>
      </c>
      <c r="F113" s="111" t="s">
        <v>5</v>
      </c>
      <c r="G113" s="111" t="s">
        <v>5</v>
      </c>
    </row>
    <row r="114" spans="2:7" ht="15">
      <c r="B114" s="43" t="s">
        <v>26</v>
      </c>
      <c r="C114" s="44">
        <v>194</v>
      </c>
      <c r="D114" s="44">
        <v>190</v>
      </c>
      <c r="E114" s="44">
        <v>166</v>
      </c>
      <c r="F114" s="44">
        <v>180</v>
      </c>
      <c r="G114" s="44">
        <v>180</v>
      </c>
    </row>
    <row r="118" ht="15">
      <c r="B118" s="42"/>
    </row>
    <row r="119" spans="2:3" ht="15">
      <c r="B119" s="54" t="s">
        <v>184</v>
      </c>
      <c r="C119" s="42"/>
    </row>
    <row r="121" spans="2:7" ht="15">
      <c r="B121" s="43"/>
      <c r="C121" s="43" t="s">
        <v>206</v>
      </c>
      <c r="D121" s="43" t="s">
        <v>99</v>
      </c>
      <c r="E121" s="43" t="s">
        <v>48</v>
      </c>
      <c r="F121" s="43" t="s">
        <v>49</v>
      </c>
      <c r="G121" s="43" t="s">
        <v>1</v>
      </c>
    </row>
    <row r="122" spans="2:7" ht="15">
      <c r="B122" s="43" t="s">
        <v>72</v>
      </c>
      <c r="C122" s="111" t="s">
        <v>5</v>
      </c>
      <c r="D122" s="111" t="s">
        <v>5</v>
      </c>
      <c r="E122" s="111" t="s">
        <v>5</v>
      </c>
      <c r="F122" s="44">
        <v>14136</v>
      </c>
      <c r="G122" s="44">
        <v>14503</v>
      </c>
    </row>
    <row r="123" spans="2:7" ht="15">
      <c r="B123" s="43" t="s">
        <v>2</v>
      </c>
      <c r="C123" s="44">
        <v>193</v>
      </c>
      <c r="D123" s="44">
        <v>142</v>
      </c>
      <c r="E123" s="44">
        <v>148</v>
      </c>
      <c r="F123" s="44">
        <v>184</v>
      </c>
      <c r="G123" s="44">
        <v>205</v>
      </c>
    </row>
    <row r="124" spans="2:7" ht="15">
      <c r="B124" s="43" t="s">
        <v>3</v>
      </c>
      <c r="C124" s="44">
        <v>177</v>
      </c>
      <c r="D124" s="44">
        <v>190</v>
      </c>
      <c r="E124" s="44">
        <v>165</v>
      </c>
      <c r="F124" s="44">
        <v>169</v>
      </c>
      <c r="G124" s="44">
        <v>173</v>
      </c>
    </row>
    <row r="125" spans="2:7" ht="15">
      <c r="B125" s="43" t="s">
        <v>4</v>
      </c>
      <c r="C125" s="44">
        <v>237</v>
      </c>
      <c r="D125" s="44">
        <v>238</v>
      </c>
      <c r="E125" s="44">
        <v>242</v>
      </c>
      <c r="F125" s="44">
        <v>252</v>
      </c>
      <c r="G125" s="44">
        <v>253</v>
      </c>
    </row>
    <row r="126" spans="2:7" ht="15">
      <c r="B126" s="43" t="s">
        <v>27</v>
      </c>
      <c r="C126" s="44">
        <v>392</v>
      </c>
      <c r="D126" s="44">
        <v>398</v>
      </c>
      <c r="E126" s="44">
        <v>481</v>
      </c>
      <c r="F126" s="44">
        <v>418</v>
      </c>
      <c r="G126" s="44">
        <v>426</v>
      </c>
    </row>
    <row r="127" spans="2:7" ht="15">
      <c r="B127" s="43" t="s">
        <v>6</v>
      </c>
      <c r="C127" s="44">
        <v>79</v>
      </c>
      <c r="D127" s="44">
        <v>95</v>
      </c>
      <c r="E127" s="44">
        <v>111</v>
      </c>
      <c r="F127" s="44">
        <v>109</v>
      </c>
      <c r="G127" s="44">
        <v>106</v>
      </c>
    </row>
    <row r="128" spans="2:7" ht="15">
      <c r="B128" s="43" t="s">
        <v>7</v>
      </c>
      <c r="C128" s="44">
        <v>22</v>
      </c>
      <c r="D128" s="44">
        <v>23</v>
      </c>
      <c r="E128" s="44">
        <v>17</v>
      </c>
      <c r="F128" s="44">
        <v>19</v>
      </c>
      <c r="G128" s="111" t="s">
        <v>5</v>
      </c>
    </row>
    <row r="129" spans="2:7" ht="15">
      <c r="B129" s="43" t="s">
        <v>8</v>
      </c>
      <c r="C129" s="44">
        <v>816</v>
      </c>
      <c r="D129" s="44">
        <v>764</v>
      </c>
      <c r="E129" s="44">
        <v>740</v>
      </c>
      <c r="F129" s="44">
        <v>733</v>
      </c>
      <c r="G129" s="44">
        <v>720</v>
      </c>
    </row>
    <row r="130" spans="2:7" ht="15">
      <c r="B130" s="43" t="s">
        <v>9</v>
      </c>
      <c r="C130" s="44">
        <v>1793</v>
      </c>
      <c r="D130" s="44">
        <v>1690</v>
      </c>
      <c r="E130" s="44">
        <v>1691</v>
      </c>
      <c r="F130" s="44">
        <v>1636</v>
      </c>
      <c r="G130" s="44">
        <v>1572</v>
      </c>
    </row>
    <row r="131" spans="2:7" ht="15">
      <c r="B131" s="43" t="s">
        <v>10</v>
      </c>
      <c r="C131" s="111" t="s">
        <v>5</v>
      </c>
      <c r="D131" s="44">
        <v>2126</v>
      </c>
      <c r="E131" s="44">
        <v>2283</v>
      </c>
      <c r="F131" s="44">
        <v>2080</v>
      </c>
      <c r="G131" s="44">
        <v>2411</v>
      </c>
    </row>
    <row r="132" spans="2:7" ht="15">
      <c r="B132" s="43" t="s">
        <v>11</v>
      </c>
      <c r="C132" s="44">
        <v>221</v>
      </c>
      <c r="D132" s="44">
        <v>235</v>
      </c>
      <c r="E132" s="44">
        <v>278</v>
      </c>
      <c r="F132" s="44">
        <v>281</v>
      </c>
      <c r="G132" s="44">
        <v>285</v>
      </c>
    </row>
    <row r="133" spans="2:7" ht="15">
      <c r="B133" s="43" t="s">
        <v>12</v>
      </c>
      <c r="C133" s="44">
        <v>2302</v>
      </c>
      <c r="D133" s="44">
        <v>2080</v>
      </c>
      <c r="E133" s="44">
        <v>2066</v>
      </c>
      <c r="F133" s="44">
        <v>2107</v>
      </c>
      <c r="G133" s="44">
        <v>2094</v>
      </c>
    </row>
    <row r="134" spans="2:7" ht="15">
      <c r="B134" s="43" t="s">
        <v>13</v>
      </c>
      <c r="C134" s="44">
        <v>37</v>
      </c>
      <c r="D134" s="44">
        <v>38</v>
      </c>
      <c r="E134" s="44">
        <v>42</v>
      </c>
      <c r="F134" s="44">
        <v>46</v>
      </c>
      <c r="G134" s="44">
        <v>53</v>
      </c>
    </row>
    <row r="135" spans="2:7" ht="15">
      <c r="B135" s="43" t="s">
        <v>14</v>
      </c>
      <c r="C135" s="44">
        <v>113</v>
      </c>
      <c r="D135" s="44">
        <v>107</v>
      </c>
      <c r="E135" s="44">
        <v>112</v>
      </c>
      <c r="F135" s="44">
        <v>120</v>
      </c>
      <c r="G135" s="44">
        <v>161</v>
      </c>
    </row>
    <row r="136" spans="2:7" ht="15">
      <c r="B136" s="43" t="s">
        <v>15</v>
      </c>
      <c r="C136" s="44">
        <v>89</v>
      </c>
      <c r="D136" s="44">
        <v>97</v>
      </c>
      <c r="E136" s="44">
        <v>97</v>
      </c>
      <c r="F136" s="44">
        <v>104</v>
      </c>
      <c r="G136" s="44">
        <v>108</v>
      </c>
    </row>
    <row r="137" spans="2:7" ht="15">
      <c r="B137" s="43" t="s">
        <v>16</v>
      </c>
      <c r="C137" s="44">
        <v>61</v>
      </c>
      <c r="D137" s="44">
        <v>54</v>
      </c>
      <c r="E137" s="44">
        <v>54</v>
      </c>
      <c r="F137" s="111" t="s">
        <v>5</v>
      </c>
      <c r="G137" s="111" t="s">
        <v>5</v>
      </c>
    </row>
    <row r="138" spans="2:7" ht="15">
      <c r="B138" s="43" t="s">
        <v>17</v>
      </c>
      <c r="C138" s="44">
        <v>781</v>
      </c>
      <c r="D138" s="44">
        <v>828</v>
      </c>
      <c r="E138" s="44">
        <v>958</v>
      </c>
      <c r="F138" s="44">
        <v>999</v>
      </c>
      <c r="G138" s="44">
        <v>1061</v>
      </c>
    </row>
    <row r="139" spans="2:7" ht="15">
      <c r="B139" s="43" t="s">
        <v>18</v>
      </c>
      <c r="C139" s="44">
        <v>3661</v>
      </c>
      <c r="D139" s="44">
        <v>2924</v>
      </c>
      <c r="E139" s="44">
        <v>2698</v>
      </c>
      <c r="F139" s="44">
        <v>2459</v>
      </c>
      <c r="G139" s="44">
        <v>2412</v>
      </c>
    </row>
    <row r="140" spans="2:7" ht="15">
      <c r="B140" s="43" t="s">
        <v>19</v>
      </c>
      <c r="C140" s="44">
        <v>226</v>
      </c>
      <c r="D140" s="44">
        <v>242</v>
      </c>
      <c r="E140" s="44">
        <v>236</v>
      </c>
      <c r="F140" s="44">
        <v>222</v>
      </c>
      <c r="G140" s="44">
        <v>211</v>
      </c>
    </row>
    <row r="141" spans="2:7" ht="15">
      <c r="B141" s="43" t="s">
        <v>20</v>
      </c>
      <c r="C141" s="44">
        <v>419</v>
      </c>
      <c r="D141" s="163">
        <v>308</v>
      </c>
      <c r="E141" s="44">
        <v>243</v>
      </c>
      <c r="F141" s="44">
        <v>207</v>
      </c>
      <c r="G141" s="44">
        <v>234</v>
      </c>
    </row>
    <row r="142" spans="2:7" ht="15">
      <c r="B142" s="43" t="s">
        <v>21</v>
      </c>
      <c r="C142" s="44">
        <v>99</v>
      </c>
      <c r="D142" s="44">
        <v>90</v>
      </c>
      <c r="E142" s="44">
        <v>94</v>
      </c>
      <c r="F142" s="44">
        <v>98</v>
      </c>
      <c r="G142" s="44">
        <v>96</v>
      </c>
    </row>
    <row r="143" spans="2:7" ht="15">
      <c r="B143" s="43" t="s">
        <v>22</v>
      </c>
      <c r="C143" s="44">
        <v>276</v>
      </c>
      <c r="D143" s="44">
        <v>275</v>
      </c>
      <c r="E143" s="44">
        <v>275</v>
      </c>
      <c r="F143" s="44">
        <v>266</v>
      </c>
      <c r="G143" s="44">
        <v>270</v>
      </c>
    </row>
    <row r="144" spans="2:7" ht="15">
      <c r="B144" s="43" t="s">
        <v>23</v>
      </c>
      <c r="C144" s="44">
        <v>925</v>
      </c>
      <c r="D144" s="44">
        <v>955</v>
      </c>
      <c r="E144" s="44">
        <v>974</v>
      </c>
      <c r="F144" s="44">
        <v>998</v>
      </c>
      <c r="G144" s="44">
        <v>981</v>
      </c>
    </row>
    <row r="145" spans="2:7" ht="15">
      <c r="B145" s="43" t="s">
        <v>24</v>
      </c>
      <c r="C145" s="44">
        <v>431</v>
      </c>
      <c r="D145" s="44">
        <v>335</v>
      </c>
      <c r="E145" s="44">
        <v>393</v>
      </c>
      <c r="F145" s="44">
        <v>423</v>
      </c>
      <c r="G145" s="44">
        <v>450</v>
      </c>
    </row>
    <row r="146" spans="2:7" ht="15">
      <c r="B146" s="43" t="s">
        <v>25</v>
      </c>
      <c r="C146" s="111" t="s">
        <v>5</v>
      </c>
      <c r="D146" s="111" t="s">
        <v>5</v>
      </c>
      <c r="E146" s="111" t="s">
        <v>5</v>
      </c>
      <c r="F146" s="111" t="s">
        <v>5</v>
      </c>
      <c r="G146" s="111" t="s">
        <v>5</v>
      </c>
    </row>
    <row r="147" spans="2:7" ht="15">
      <c r="B147" s="43" t="s">
        <v>26</v>
      </c>
      <c r="C147" s="44">
        <v>644</v>
      </c>
      <c r="D147" s="44">
        <v>640</v>
      </c>
      <c r="E147" s="44">
        <v>644</v>
      </c>
      <c r="F147" s="44">
        <v>672</v>
      </c>
      <c r="G147" s="44">
        <v>690</v>
      </c>
    </row>
    <row r="149" ht="15">
      <c r="B149" s="41" t="s">
        <v>207</v>
      </c>
    </row>
  </sheetData>
  <mergeCells count="1">
    <mergeCell ref="K54:M54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41" customWidth="1"/>
  </cols>
  <sheetData>
    <row r="2" ht="15">
      <c r="B2" s="54" t="s">
        <v>2045</v>
      </c>
    </row>
    <row r="3" ht="15">
      <c r="B3" s="41" t="s">
        <v>112</v>
      </c>
    </row>
    <row r="4" spans="2:3" ht="15">
      <c r="B4" s="42"/>
      <c r="C4" s="108"/>
    </row>
    <row r="5" spans="2:3" ht="15">
      <c r="B5" s="42"/>
      <c r="C5" s="108"/>
    </row>
    <row r="6" spans="2:3" ht="15">
      <c r="B6" s="42"/>
      <c r="C6" s="42"/>
    </row>
    <row r="8" spans="2:3" ht="15">
      <c r="B8" s="42"/>
      <c r="C8" s="42"/>
    </row>
    <row r="9" spans="2:3" ht="15">
      <c r="B9" s="42"/>
      <c r="C9" s="42"/>
    </row>
    <row r="10" spans="2:3" ht="15">
      <c r="B10" s="42"/>
      <c r="C10" s="42"/>
    </row>
    <row r="12" spans="2:12" s="48" customFormat="1" ht="1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2:12" s="48" customFormat="1" ht="15">
      <c r="B13" s="4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5" ht="15">
      <c r="B15" s="42"/>
    </row>
    <row r="16" spans="2:3" ht="15">
      <c r="B16" s="42"/>
      <c r="C16" s="42"/>
    </row>
    <row r="29" ht="15">
      <c r="B29" s="99" t="s">
        <v>111</v>
      </c>
    </row>
    <row r="50" ht="15">
      <c r="A50" s="41" t="s">
        <v>110</v>
      </c>
    </row>
    <row r="52" spans="2:12" ht="15">
      <c r="B52" s="43"/>
      <c r="C52" s="43" t="s">
        <v>36</v>
      </c>
      <c r="D52" s="43" t="s">
        <v>102</v>
      </c>
      <c r="E52" s="43" t="s">
        <v>101</v>
      </c>
      <c r="F52" s="43" t="s">
        <v>100</v>
      </c>
      <c r="G52" s="43" t="s">
        <v>99</v>
      </c>
      <c r="H52" s="43" t="s">
        <v>48</v>
      </c>
      <c r="I52" s="43" t="s">
        <v>49</v>
      </c>
      <c r="J52" s="43" t="s">
        <v>1</v>
      </c>
      <c r="K52" s="43" t="s">
        <v>66</v>
      </c>
      <c r="L52" s="43" t="s">
        <v>37</v>
      </c>
    </row>
    <row r="53" spans="2:12" ht="15">
      <c r="B53" s="43" t="s">
        <v>72</v>
      </c>
      <c r="C53" s="107">
        <v>103.74</v>
      </c>
      <c r="D53" s="107">
        <v>106.17</v>
      </c>
      <c r="E53" s="107">
        <v>100.11</v>
      </c>
      <c r="F53" s="107">
        <v>100.5</v>
      </c>
      <c r="G53" s="107">
        <v>94.92</v>
      </c>
      <c r="H53" s="107">
        <v>100</v>
      </c>
      <c r="I53" s="107">
        <v>103.76</v>
      </c>
      <c r="J53" s="107">
        <v>96.99</v>
      </c>
      <c r="K53" s="107">
        <v>96.03</v>
      </c>
      <c r="L53" s="107">
        <v>97.04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48" customWidth="1"/>
  </cols>
  <sheetData>
    <row r="2" ht="15">
      <c r="B2" s="54" t="s">
        <v>2046</v>
      </c>
    </row>
    <row r="3" ht="15">
      <c r="B3" s="48" t="s">
        <v>115</v>
      </c>
    </row>
    <row r="29" ht="15">
      <c r="B29" s="48" t="s">
        <v>250</v>
      </c>
    </row>
    <row r="30" ht="15">
      <c r="B30" s="109" t="s">
        <v>114</v>
      </c>
    </row>
    <row r="33" ht="15">
      <c r="B33" s="1"/>
    </row>
    <row r="50" ht="15">
      <c r="A50" s="48" t="s">
        <v>116</v>
      </c>
    </row>
    <row r="52" spans="2:5" ht="15">
      <c r="B52" s="42"/>
      <c r="C52" s="42">
        <v>2012</v>
      </c>
      <c r="E52" s="48" t="s">
        <v>201</v>
      </c>
    </row>
    <row r="53" spans="2:5" ht="15">
      <c r="B53" s="42" t="s">
        <v>113</v>
      </c>
      <c r="C53" s="89">
        <v>3988</v>
      </c>
      <c r="E53" s="48">
        <v>100</v>
      </c>
    </row>
    <row r="54" spans="2:3" ht="15">
      <c r="B54" s="42"/>
      <c r="C54" s="89"/>
    </row>
    <row r="55" spans="2:3" ht="15" hidden="1">
      <c r="B55" s="42" t="s">
        <v>11</v>
      </c>
      <c r="C55" s="42" t="s">
        <v>5</v>
      </c>
    </row>
    <row r="56" spans="2:3" ht="15" hidden="1">
      <c r="B56" s="42" t="s">
        <v>13</v>
      </c>
      <c r="C56" s="42" t="s">
        <v>5</v>
      </c>
    </row>
    <row r="57" spans="2:3" ht="15" hidden="1">
      <c r="B57" s="42" t="s">
        <v>23</v>
      </c>
      <c r="C57" s="42" t="s">
        <v>5</v>
      </c>
    </row>
    <row r="58" spans="2:7" ht="15">
      <c r="B58" s="42" t="s">
        <v>24</v>
      </c>
      <c r="C58" s="89">
        <v>681.7</v>
      </c>
      <c r="E58" s="178">
        <f>C58/$C$53*100</f>
        <v>17.093781344032095</v>
      </c>
      <c r="G58" s="178"/>
    </row>
    <row r="59" spans="2:5" ht="15">
      <c r="B59" s="42" t="s">
        <v>9</v>
      </c>
      <c r="C59" s="89">
        <v>677.4</v>
      </c>
      <c r="E59" s="178">
        <f aca="true" t="shared" si="0" ref="E59:E77">C59/$C$53*100</f>
        <v>16.985957873620862</v>
      </c>
    </row>
    <row r="60" spans="2:5" ht="15">
      <c r="B60" s="42" t="s">
        <v>10</v>
      </c>
      <c r="C60" s="89">
        <v>568.6</v>
      </c>
      <c r="E60" s="178">
        <f t="shared" si="0"/>
        <v>14.25777331995988</v>
      </c>
    </row>
    <row r="61" spans="2:5" ht="15">
      <c r="B61" s="42" t="s">
        <v>27</v>
      </c>
      <c r="C61" s="89">
        <v>340.3</v>
      </c>
      <c r="E61" s="178">
        <f t="shared" si="0"/>
        <v>8.533099297893681</v>
      </c>
    </row>
    <row r="62" spans="2:5" ht="15">
      <c r="B62" s="42" t="s">
        <v>12</v>
      </c>
      <c r="C62" s="89">
        <v>277.3</v>
      </c>
      <c r="E62" s="178">
        <f t="shared" si="0"/>
        <v>6.9533600802407225</v>
      </c>
    </row>
    <row r="63" spans="2:5" ht="15">
      <c r="B63" s="42" t="s">
        <v>18</v>
      </c>
      <c r="C63" s="89">
        <v>268.3</v>
      </c>
      <c r="E63" s="178">
        <f t="shared" si="0"/>
        <v>6.727683049147442</v>
      </c>
    </row>
    <row r="64" spans="2:5" ht="15">
      <c r="B64" s="42" t="s">
        <v>4</v>
      </c>
      <c r="C64" s="89">
        <v>224</v>
      </c>
      <c r="E64" s="178">
        <f t="shared" si="0"/>
        <v>5.616850551654965</v>
      </c>
    </row>
    <row r="65" spans="2:5" ht="15">
      <c r="B65" s="42" t="s">
        <v>17</v>
      </c>
      <c r="C65" s="89">
        <v>143.4</v>
      </c>
      <c r="E65" s="178">
        <f t="shared" si="0"/>
        <v>3.5957873620862593</v>
      </c>
    </row>
    <row r="66" spans="2:5" ht="15">
      <c r="B66" s="42" t="s">
        <v>19</v>
      </c>
      <c r="C66" s="89">
        <v>143.4</v>
      </c>
      <c r="E66" s="178">
        <f t="shared" si="0"/>
        <v>3.5957873620862593</v>
      </c>
    </row>
    <row r="67" spans="2:5" ht="15">
      <c r="B67" s="42" t="s">
        <v>7</v>
      </c>
      <c r="C67" s="89">
        <v>97.3</v>
      </c>
      <c r="E67" s="178">
        <f t="shared" si="0"/>
        <v>2.4398194583751254</v>
      </c>
    </row>
    <row r="68" spans="2:5" ht="15">
      <c r="B68" s="42" t="s">
        <v>2</v>
      </c>
      <c r="C68" s="89">
        <v>86.4</v>
      </c>
      <c r="E68" s="178">
        <f t="shared" si="0"/>
        <v>2.1664994984954866</v>
      </c>
    </row>
    <row r="69" spans="2:5" ht="15">
      <c r="B69" s="42" t="s">
        <v>8</v>
      </c>
      <c r="C69" s="89">
        <v>77</v>
      </c>
      <c r="E69" s="178">
        <f t="shared" si="0"/>
        <v>1.9307923771313942</v>
      </c>
    </row>
    <row r="70" spans="2:5" ht="15">
      <c r="B70" s="42" t="s">
        <v>15</v>
      </c>
      <c r="C70" s="89">
        <v>58.5</v>
      </c>
      <c r="E70" s="178">
        <f t="shared" si="0"/>
        <v>1.466900702106319</v>
      </c>
    </row>
    <row r="71" spans="2:5" ht="15">
      <c r="B71" s="42" t="s">
        <v>14</v>
      </c>
      <c r="C71" s="89">
        <v>57.3</v>
      </c>
      <c r="E71" s="178">
        <f t="shared" si="0"/>
        <v>1.4368104312938814</v>
      </c>
    </row>
    <row r="72" spans="2:5" ht="15">
      <c r="B72" s="42" t="s">
        <v>22</v>
      </c>
      <c r="C72" s="89">
        <v>44.8</v>
      </c>
      <c r="E72" s="178">
        <f t="shared" si="0"/>
        <v>1.1233701103309928</v>
      </c>
    </row>
    <row r="73" spans="2:5" ht="15">
      <c r="B73" s="42" t="s">
        <v>6</v>
      </c>
      <c r="C73" s="89">
        <v>29.1</v>
      </c>
      <c r="E73" s="178">
        <f t="shared" si="0"/>
        <v>0.7296890672016049</v>
      </c>
    </row>
    <row r="74" spans="2:5" ht="15">
      <c r="B74" s="42" t="s">
        <v>20</v>
      </c>
      <c r="C74" s="89">
        <v>12.7</v>
      </c>
      <c r="E74" s="178">
        <f t="shared" si="0"/>
        <v>0.31845536609829483</v>
      </c>
    </row>
    <row r="75" spans="2:5" ht="15">
      <c r="B75" s="42" t="s">
        <v>3</v>
      </c>
      <c r="C75" s="89">
        <v>9.8</v>
      </c>
      <c r="E75" s="178">
        <f t="shared" si="0"/>
        <v>0.24573721163490472</v>
      </c>
    </row>
    <row r="76" spans="2:5" ht="15">
      <c r="B76" s="42" t="s">
        <v>21</v>
      </c>
      <c r="C76" s="89">
        <v>3.3</v>
      </c>
      <c r="E76" s="178">
        <f t="shared" si="0"/>
        <v>0.0827482447342026</v>
      </c>
    </row>
    <row r="77" spans="2:5" ht="15">
      <c r="B77" s="42" t="s">
        <v>16</v>
      </c>
      <c r="C77" s="89">
        <v>0</v>
      </c>
      <c r="E77" s="178">
        <f t="shared" si="0"/>
        <v>0</v>
      </c>
    </row>
    <row r="78" spans="2:3" ht="15">
      <c r="B78" s="42"/>
      <c r="C78" s="89"/>
    </row>
    <row r="79" spans="2:3" ht="15">
      <c r="B79" s="42" t="s">
        <v>26</v>
      </c>
      <c r="C79" s="89">
        <v>787.5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showGridLines="0" workbookViewId="0" topLeftCell="A1">
      <selection activeCell="B2" sqref="B2"/>
    </sheetView>
  </sheetViews>
  <sheetFormatPr defaultColWidth="9.140625" defaultRowHeight="15"/>
  <cols>
    <col min="1" max="16384" width="9.140625" style="110" customWidth="1"/>
  </cols>
  <sheetData>
    <row r="2" ht="15">
      <c r="B2" s="54" t="s">
        <v>2047</v>
      </c>
    </row>
    <row r="3" ht="15">
      <c r="B3" s="110" t="s">
        <v>96</v>
      </c>
    </row>
    <row r="5" s="48" customFormat="1" ht="15"/>
    <row r="6" s="48" customFormat="1" ht="15"/>
    <row r="7" s="48" customFormat="1" ht="15"/>
    <row r="29" ht="15">
      <c r="B29" s="112" t="s">
        <v>126</v>
      </c>
    </row>
    <row r="50" ht="15">
      <c r="A50" s="110" t="s">
        <v>127</v>
      </c>
    </row>
    <row r="52" spans="1:11" ht="15">
      <c r="A52" s="42"/>
      <c r="B52" s="42" t="s">
        <v>103</v>
      </c>
      <c r="C52" s="42" t="s">
        <v>36</v>
      </c>
      <c r="D52" s="42" t="s">
        <v>102</v>
      </c>
      <c r="E52" s="42" t="s">
        <v>101</v>
      </c>
      <c r="F52" s="42" t="s">
        <v>100</v>
      </c>
      <c r="G52" s="42" t="s">
        <v>99</v>
      </c>
      <c r="H52" s="42" t="s">
        <v>48</v>
      </c>
      <c r="I52" s="42" t="s">
        <v>49</v>
      </c>
      <c r="J52" s="42" t="s">
        <v>1</v>
      </c>
      <c r="K52" s="42" t="s">
        <v>66</v>
      </c>
    </row>
    <row r="53" spans="1:11" ht="15">
      <c r="A53" s="42" t="s">
        <v>120</v>
      </c>
      <c r="B53" s="113">
        <v>7473.66</v>
      </c>
      <c r="C53" s="113">
        <v>7147.032</v>
      </c>
      <c r="D53" s="113">
        <v>4727.623</v>
      </c>
      <c r="E53" s="113">
        <v>4405.195</v>
      </c>
      <c r="F53" s="113">
        <v>4936.687</v>
      </c>
      <c r="G53" s="113">
        <v>4804.6</v>
      </c>
      <c r="H53" s="113">
        <v>5007.4</v>
      </c>
      <c r="I53" s="113">
        <v>4822.647</v>
      </c>
      <c r="J53" s="113">
        <v>4355.188</v>
      </c>
      <c r="K53" s="113">
        <v>4730.975</v>
      </c>
    </row>
    <row r="54" spans="1:11" ht="15">
      <c r="A54" s="42" t="s">
        <v>119</v>
      </c>
      <c r="B54" s="113">
        <v>6405.87</v>
      </c>
      <c r="C54" s="113">
        <v>6240.55</v>
      </c>
      <c r="D54" s="113">
        <v>4135.27</v>
      </c>
      <c r="E54" s="113">
        <v>3769.983</v>
      </c>
      <c r="F54" s="113">
        <v>4295.99</v>
      </c>
      <c r="G54" s="113">
        <v>4206.103</v>
      </c>
      <c r="H54" s="113">
        <v>4388.706</v>
      </c>
      <c r="I54" s="113">
        <v>4177.235</v>
      </c>
      <c r="J54" s="113">
        <v>3729.757</v>
      </c>
      <c r="K54" s="113">
        <v>4086.252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9"/>
  <sheetViews>
    <sheetView showGridLines="0" workbookViewId="0" topLeftCell="A31">
      <selection activeCell="C54" sqref="C54:K79"/>
    </sheetView>
  </sheetViews>
  <sheetFormatPr defaultColWidth="9.140625" defaultRowHeight="15"/>
  <cols>
    <col min="1" max="1" width="9.140625" style="1" customWidth="1"/>
    <col min="2" max="2" width="14.00390625" style="1" customWidth="1"/>
    <col min="3" max="5" width="10.00390625" style="1" bestFit="1" customWidth="1"/>
    <col min="6" max="7" width="9.28125" style="1" bestFit="1" customWidth="1"/>
    <col min="8" max="8" width="9.7109375" style="1" bestFit="1" customWidth="1"/>
    <col min="9" max="11" width="9.28125" style="1" bestFit="1" customWidth="1"/>
    <col min="12" max="13" width="9.140625" style="1" customWidth="1"/>
    <col min="14" max="14" width="13.8515625" style="1" customWidth="1"/>
    <col min="15" max="16" width="9.28125" style="1" bestFit="1" customWidth="1"/>
    <col min="17" max="16384" width="9.140625" style="1" customWidth="1"/>
  </cols>
  <sheetData>
    <row r="2" ht="15">
      <c r="B2" s="2" t="s">
        <v>85</v>
      </c>
    </row>
    <row r="3" ht="15">
      <c r="B3" s="3" t="s">
        <v>77</v>
      </c>
    </row>
    <row r="33" ht="15">
      <c r="B33" s="1" t="s">
        <v>52</v>
      </c>
    </row>
    <row r="34" ht="15">
      <c r="B34" s="1" t="s">
        <v>45</v>
      </c>
    </row>
    <row r="35" ht="15">
      <c r="B35" s="1" t="s">
        <v>78</v>
      </c>
    </row>
    <row r="36" ht="15">
      <c r="B36" s="6" t="s">
        <v>79</v>
      </c>
    </row>
    <row r="50" ht="15">
      <c r="A50" s="1" t="s">
        <v>41</v>
      </c>
    </row>
    <row r="51" ht="15">
      <c r="A51" s="1" t="s">
        <v>80</v>
      </c>
    </row>
    <row r="52" spans="2:16" ht="15">
      <c r="B52" s="66"/>
      <c r="C52" s="258" t="s">
        <v>39</v>
      </c>
      <c r="D52" s="259"/>
      <c r="E52" s="259"/>
      <c r="F52" s="258" t="s">
        <v>40</v>
      </c>
      <c r="G52" s="259"/>
      <c r="H52" s="259"/>
      <c r="I52" s="258" t="s">
        <v>67</v>
      </c>
      <c r="J52" s="259"/>
      <c r="K52" s="259"/>
      <c r="N52" s="85"/>
      <c r="O52" s="85" t="s">
        <v>39</v>
      </c>
      <c r="P52" s="85" t="s">
        <v>40</v>
      </c>
    </row>
    <row r="53" spans="2:16" ht="15">
      <c r="B53" s="67"/>
      <c r="C53" s="22" t="s">
        <v>35</v>
      </c>
      <c r="D53" s="23" t="s">
        <v>36</v>
      </c>
      <c r="E53" s="23" t="s">
        <v>37</v>
      </c>
      <c r="F53" s="22" t="s">
        <v>35</v>
      </c>
      <c r="G53" s="23" t="s">
        <v>36</v>
      </c>
      <c r="H53" s="23" t="s">
        <v>37</v>
      </c>
      <c r="I53" s="74" t="s">
        <v>35</v>
      </c>
      <c r="J53" s="68" t="s">
        <v>36</v>
      </c>
      <c r="K53" s="68" t="s">
        <v>37</v>
      </c>
      <c r="N53" s="86" t="s">
        <v>4</v>
      </c>
      <c r="O53" s="87">
        <v>100</v>
      </c>
      <c r="P53" s="87" t="s">
        <v>5</v>
      </c>
    </row>
    <row r="54" spans="2:16" ht="15">
      <c r="B54" s="13" t="s">
        <v>2</v>
      </c>
      <c r="C54" s="21">
        <v>3335.514</v>
      </c>
      <c r="D54" s="17">
        <v>3386.336</v>
      </c>
      <c r="E54" s="17">
        <v>3604.865</v>
      </c>
      <c r="F54" s="21" t="s">
        <v>5</v>
      </c>
      <c r="G54" s="17">
        <v>7059.516</v>
      </c>
      <c r="H54" s="17">
        <v>7599.127</v>
      </c>
      <c r="I54" s="75">
        <v>10239.085</v>
      </c>
      <c r="J54" s="69">
        <v>10445.852</v>
      </c>
      <c r="K54" s="69">
        <v>11203.992</v>
      </c>
      <c r="N54" s="86" t="s">
        <v>13</v>
      </c>
      <c r="O54" s="87">
        <v>100</v>
      </c>
      <c r="P54" s="87" t="s">
        <v>5</v>
      </c>
    </row>
    <row r="55" spans="2:16" ht="15">
      <c r="B55" s="10" t="s">
        <v>3</v>
      </c>
      <c r="C55" s="18">
        <v>1093.693</v>
      </c>
      <c r="D55" s="14">
        <v>1091.3</v>
      </c>
      <c r="E55" s="14">
        <v>1073.241</v>
      </c>
      <c r="F55" s="18">
        <v>7097.183</v>
      </c>
      <c r="G55" s="14">
        <v>6597.273</v>
      </c>
      <c r="H55" s="14">
        <v>6172.436</v>
      </c>
      <c r="I55" s="76">
        <v>8190.876</v>
      </c>
      <c r="J55" s="70">
        <v>7688.573</v>
      </c>
      <c r="K55" s="70">
        <v>7245.677</v>
      </c>
      <c r="N55" s="86" t="s">
        <v>16</v>
      </c>
      <c r="O55" s="87">
        <v>100</v>
      </c>
      <c r="P55" s="87" t="s">
        <v>5</v>
      </c>
    </row>
    <row r="56" spans="2:16" ht="15">
      <c r="B56" s="10" t="s">
        <v>4</v>
      </c>
      <c r="C56" s="18" t="s">
        <v>5</v>
      </c>
      <c r="D56" s="14" t="s">
        <v>5</v>
      </c>
      <c r="E56" s="14">
        <v>5627.235</v>
      </c>
      <c r="F56" s="18" t="s">
        <v>5</v>
      </c>
      <c r="G56" s="14" t="s">
        <v>5</v>
      </c>
      <c r="H56" s="14" t="s">
        <v>5</v>
      </c>
      <c r="I56" s="76">
        <v>5330.02</v>
      </c>
      <c r="J56" s="70">
        <v>5411.405</v>
      </c>
      <c r="K56" s="70">
        <v>5617.345</v>
      </c>
      <c r="N56" s="86" t="s">
        <v>7</v>
      </c>
      <c r="O56" s="87">
        <v>93.70007736400447</v>
      </c>
      <c r="P56" s="87">
        <v>6.299922635995518</v>
      </c>
    </row>
    <row r="57" spans="2:16" ht="15">
      <c r="B57" s="10" t="s">
        <v>46</v>
      </c>
      <c r="C57" s="18">
        <v>7090.453</v>
      </c>
      <c r="D57" s="14">
        <v>7116.849</v>
      </c>
      <c r="E57" s="14">
        <v>6976.926</v>
      </c>
      <c r="F57" s="18" t="s">
        <v>5</v>
      </c>
      <c r="G57" s="14" t="s">
        <v>5</v>
      </c>
      <c r="H57" s="14">
        <v>73790.537</v>
      </c>
      <c r="I57" s="76">
        <v>82163.475</v>
      </c>
      <c r="J57" s="70">
        <v>82500.849</v>
      </c>
      <c r="K57" s="70">
        <v>80767.463</v>
      </c>
      <c r="N57" s="86" t="s">
        <v>8</v>
      </c>
      <c r="O57" s="87">
        <v>93.65542204740701</v>
      </c>
      <c r="P57" s="87">
        <v>6.34457795259299</v>
      </c>
    </row>
    <row r="58" spans="2:16" ht="15">
      <c r="B58" s="10" t="s">
        <v>6</v>
      </c>
      <c r="C58" s="18">
        <v>1036.7</v>
      </c>
      <c r="D58" s="14">
        <v>1010.44</v>
      </c>
      <c r="E58" s="14">
        <v>993.767</v>
      </c>
      <c r="F58" s="18">
        <v>364.55</v>
      </c>
      <c r="G58" s="14">
        <v>348.41</v>
      </c>
      <c r="H58" s="14">
        <v>322.052</v>
      </c>
      <c r="I58" s="76">
        <v>1401.25</v>
      </c>
      <c r="J58" s="70">
        <v>1358.85</v>
      </c>
      <c r="K58" s="70">
        <v>1315.819</v>
      </c>
      <c r="N58" s="86" t="s">
        <v>19</v>
      </c>
      <c r="O58" s="87">
        <v>83.20753376161291</v>
      </c>
      <c r="P58" s="87">
        <v>16.792466238387096</v>
      </c>
    </row>
    <row r="59" spans="2:16" ht="15">
      <c r="B59" s="10" t="s">
        <v>7</v>
      </c>
      <c r="C59" s="18">
        <v>3561.788</v>
      </c>
      <c r="D59" s="14">
        <v>3871.157</v>
      </c>
      <c r="E59" s="14">
        <v>4315.358</v>
      </c>
      <c r="F59" s="18">
        <v>215.777</v>
      </c>
      <c r="G59" s="14">
        <v>240.515</v>
      </c>
      <c r="H59" s="14">
        <v>290.143</v>
      </c>
      <c r="I59" s="76">
        <v>3777.565</v>
      </c>
      <c r="J59" s="70">
        <v>4111.672</v>
      </c>
      <c r="K59" s="70">
        <v>4605.501</v>
      </c>
      <c r="N59" s="86" t="s">
        <v>23</v>
      </c>
      <c r="O59" s="87">
        <v>81.85080681282805</v>
      </c>
      <c r="P59" s="87">
        <v>18.14919318717195</v>
      </c>
    </row>
    <row r="60" spans="2:16" ht="15">
      <c r="B60" s="10" t="s">
        <v>8</v>
      </c>
      <c r="C60" s="18" t="s">
        <v>5</v>
      </c>
      <c r="D60" s="14">
        <v>10356.667</v>
      </c>
      <c r="E60" s="14">
        <v>10211.91</v>
      </c>
      <c r="F60" s="18" t="s">
        <v>5</v>
      </c>
      <c r="G60" s="14">
        <v>717.046</v>
      </c>
      <c r="H60" s="14">
        <v>691.794</v>
      </c>
      <c r="I60" s="76">
        <v>10903.757</v>
      </c>
      <c r="J60" s="70">
        <v>11073.713</v>
      </c>
      <c r="K60" s="70">
        <v>10903.704</v>
      </c>
      <c r="N60" s="86" t="s">
        <v>6</v>
      </c>
      <c r="O60" s="87">
        <v>75.5245972280382</v>
      </c>
      <c r="P60" s="87">
        <v>24.4754027719618</v>
      </c>
    </row>
    <row r="61" spans="2:16" ht="15">
      <c r="B61" s="10" t="s">
        <v>9</v>
      </c>
      <c r="C61" s="18" t="s">
        <v>5</v>
      </c>
      <c r="D61" s="14">
        <v>25624.166</v>
      </c>
      <c r="E61" s="14">
        <v>27718.947</v>
      </c>
      <c r="F61" s="18" t="s">
        <v>5</v>
      </c>
      <c r="G61" s="14">
        <v>17672.172</v>
      </c>
      <c r="H61" s="14">
        <v>18793.252</v>
      </c>
      <c r="I61" s="76">
        <v>40049.708</v>
      </c>
      <c r="J61" s="70">
        <v>43296.338</v>
      </c>
      <c r="K61" s="70">
        <v>46512.199</v>
      </c>
      <c r="N61" s="86" t="s">
        <v>24</v>
      </c>
      <c r="O61" s="87">
        <v>74.45840560282096</v>
      </c>
      <c r="P61" s="87">
        <v>25.47493825091407</v>
      </c>
    </row>
    <row r="62" spans="2:16" ht="15">
      <c r="B62" s="10" t="s">
        <v>10</v>
      </c>
      <c r="C62" s="18">
        <v>22864.235</v>
      </c>
      <c r="D62" s="14">
        <v>23855.652</v>
      </c>
      <c r="E62" s="14">
        <v>25199.53</v>
      </c>
      <c r="F62" s="18">
        <v>37680.787</v>
      </c>
      <c r="G62" s="14">
        <v>38917.218</v>
      </c>
      <c r="H62" s="14">
        <v>40636.049</v>
      </c>
      <c r="I62" s="76">
        <v>60545.022</v>
      </c>
      <c r="J62" s="70">
        <v>62772.87</v>
      </c>
      <c r="K62" s="70">
        <v>65835.579</v>
      </c>
      <c r="N62" s="86" t="s">
        <v>22</v>
      </c>
      <c r="O62" s="87">
        <v>63.42621077290246</v>
      </c>
      <c r="P62" s="87">
        <v>36.573789227097535</v>
      </c>
    </row>
    <row r="63" spans="2:16" ht="15">
      <c r="B63" s="10" t="s">
        <v>11</v>
      </c>
      <c r="C63" s="18" t="s">
        <v>5</v>
      </c>
      <c r="D63" s="14">
        <v>1392.937</v>
      </c>
      <c r="E63" s="14">
        <v>1405.908</v>
      </c>
      <c r="F63" s="18" t="s">
        <v>5</v>
      </c>
      <c r="G63" s="14">
        <v>2917.924</v>
      </c>
      <c r="H63" s="14">
        <v>2840.901</v>
      </c>
      <c r="I63" s="76">
        <v>4497.735</v>
      </c>
      <c r="J63" s="70">
        <v>4310.861</v>
      </c>
      <c r="K63" s="70">
        <v>4246.809</v>
      </c>
      <c r="N63" s="86" t="s">
        <v>14</v>
      </c>
      <c r="O63" s="87">
        <v>63.37548239592139</v>
      </c>
      <c r="P63" s="87">
        <v>36.624517604078605</v>
      </c>
    </row>
    <row r="64" spans="2:16" ht="15">
      <c r="B64" s="10" t="s">
        <v>12</v>
      </c>
      <c r="C64" s="18" t="s">
        <v>5</v>
      </c>
      <c r="D64" s="14">
        <v>35164.425</v>
      </c>
      <c r="E64" s="14">
        <v>36602.847</v>
      </c>
      <c r="F64" s="18" t="s">
        <v>5</v>
      </c>
      <c r="G64" s="14">
        <v>22710.328</v>
      </c>
      <c r="H64" s="14">
        <v>24179.821</v>
      </c>
      <c r="I64" s="76">
        <v>56923.524</v>
      </c>
      <c r="J64" s="70">
        <v>57874.753</v>
      </c>
      <c r="K64" s="70">
        <v>60782.668</v>
      </c>
      <c r="N64" s="86" t="s">
        <v>12</v>
      </c>
      <c r="O64" s="87">
        <v>60.21921742559903</v>
      </c>
      <c r="P64" s="87">
        <v>39.78078257440098</v>
      </c>
    </row>
    <row r="65" spans="2:16" ht="15">
      <c r="B65" s="10" t="s">
        <v>13</v>
      </c>
      <c r="C65" s="18">
        <v>690.497</v>
      </c>
      <c r="D65" s="14">
        <v>733.067</v>
      </c>
      <c r="E65" s="14">
        <v>858</v>
      </c>
      <c r="F65" s="18" t="s">
        <v>5</v>
      </c>
      <c r="G65" s="14" t="s">
        <v>5</v>
      </c>
      <c r="H65" s="14" t="s">
        <v>5</v>
      </c>
      <c r="I65" s="76">
        <v>690.497</v>
      </c>
      <c r="J65" s="70">
        <v>733.067</v>
      </c>
      <c r="K65" s="70">
        <v>858</v>
      </c>
      <c r="N65" s="86" t="s">
        <v>9</v>
      </c>
      <c r="O65" s="87">
        <v>59.59500431273954</v>
      </c>
      <c r="P65" s="87">
        <v>40.40499568726045</v>
      </c>
    </row>
    <row r="66" spans="2:16" ht="15">
      <c r="B66" s="10" t="s">
        <v>14</v>
      </c>
      <c r="C66" s="18" t="s">
        <v>5</v>
      </c>
      <c r="D66" s="14">
        <v>1378.534</v>
      </c>
      <c r="E66" s="14">
        <v>1268.44</v>
      </c>
      <c r="F66" s="18" t="s">
        <v>5</v>
      </c>
      <c r="G66" s="14">
        <v>871.19</v>
      </c>
      <c r="H66" s="14">
        <v>733.028</v>
      </c>
      <c r="I66" s="76">
        <v>2381.715</v>
      </c>
      <c r="J66" s="70">
        <v>2249.724</v>
      </c>
      <c r="K66" s="70">
        <v>2001.468</v>
      </c>
      <c r="N66" s="86" t="s">
        <v>17</v>
      </c>
      <c r="O66" s="87">
        <v>49.55822554357466</v>
      </c>
      <c r="P66" s="87">
        <v>50.441774456425335</v>
      </c>
    </row>
    <row r="67" spans="2:16" ht="15">
      <c r="B67" s="10" t="s">
        <v>15</v>
      </c>
      <c r="C67" s="18">
        <v>388.015</v>
      </c>
      <c r="D67" s="14">
        <v>372.541</v>
      </c>
      <c r="E67" s="14">
        <v>329.013</v>
      </c>
      <c r="F67" s="18">
        <v>3124.059</v>
      </c>
      <c r="G67" s="14">
        <v>2982.679</v>
      </c>
      <c r="H67" s="14">
        <v>2614.459</v>
      </c>
      <c r="I67" s="76">
        <v>3512.074</v>
      </c>
      <c r="J67" s="70">
        <v>3355.22</v>
      </c>
      <c r="K67" s="70">
        <v>2943.472</v>
      </c>
      <c r="N67" s="86" t="s">
        <v>10</v>
      </c>
      <c r="O67" s="87">
        <v>38.27646142521204</v>
      </c>
      <c r="P67" s="87">
        <v>61.72353857478796</v>
      </c>
    </row>
    <row r="68" spans="2:16" ht="15">
      <c r="B68" s="10" t="s">
        <v>16</v>
      </c>
      <c r="C68" s="18" t="s">
        <v>5</v>
      </c>
      <c r="D68" s="14">
        <v>402.668</v>
      </c>
      <c r="E68" s="14">
        <v>425.384</v>
      </c>
      <c r="F68" s="18" t="s">
        <v>5</v>
      </c>
      <c r="G68" s="14" t="s">
        <v>5</v>
      </c>
      <c r="H68" s="14" t="s">
        <v>5</v>
      </c>
      <c r="I68" s="76">
        <v>380.201</v>
      </c>
      <c r="J68" s="70">
        <v>402.668</v>
      </c>
      <c r="K68" s="70">
        <v>425.384</v>
      </c>
      <c r="N68" s="86" t="s">
        <v>11</v>
      </c>
      <c r="O68" s="87">
        <v>33.10504428148287</v>
      </c>
      <c r="P68" s="87">
        <v>66.89495571851712</v>
      </c>
    </row>
    <row r="69" spans="2:16" ht="15">
      <c r="B69" s="10" t="s">
        <v>17</v>
      </c>
      <c r="C69" s="18" t="s">
        <v>5</v>
      </c>
      <c r="D69" s="14">
        <v>8055.308</v>
      </c>
      <c r="E69" s="14">
        <v>8340.297</v>
      </c>
      <c r="F69" s="18" t="s">
        <v>5</v>
      </c>
      <c r="G69" s="14">
        <v>8250.218</v>
      </c>
      <c r="H69" s="14">
        <v>8488.992</v>
      </c>
      <c r="I69" s="76">
        <v>15863.95</v>
      </c>
      <c r="J69" s="70">
        <v>16305.526</v>
      </c>
      <c r="K69" s="70">
        <v>16829.289</v>
      </c>
      <c r="N69" s="86" t="s">
        <v>2</v>
      </c>
      <c r="O69" s="87">
        <v>32.17482661537066</v>
      </c>
      <c r="P69" s="87">
        <v>67.82517338462934</v>
      </c>
    </row>
    <row r="70" spans="2:16" ht="15">
      <c r="B70" s="10" t="s">
        <v>18</v>
      </c>
      <c r="C70" s="18">
        <v>3916.067</v>
      </c>
      <c r="D70" s="14">
        <v>3935.334</v>
      </c>
      <c r="E70" s="14">
        <v>3985.525</v>
      </c>
      <c r="F70" s="18">
        <v>34347.236</v>
      </c>
      <c r="G70" s="14">
        <v>34238.501</v>
      </c>
      <c r="H70" s="14">
        <v>34032.331</v>
      </c>
      <c r="I70" s="76">
        <v>38263.303</v>
      </c>
      <c r="J70" s="70">
        <v>38173.835</v>
      </c>
      <c r="K70" s="70">
        <v>38017.856</v>
      </c>
      <c r="N70" s="86" t="s">
        <v>3</v>
      </c>
      <c r="O70" s="87">
        <v>14.81215626917954</v>
      </c>
      <c r="P70" s="87">
        <v>85.18784373082046</v>
      </c>
    </row>
    <row r="71" spans="2:16" ht="15">
      <c r="B71" s="10" t="s">
        <v>19</v>
      </c>
      <c r="C71" s="18">
        <v>8337.954</v>
      </c>
      <c r="D71" s="14">
        <v>8612.934</v>
      </c>
      <c r="E71" s="14">
        <v>8676.3</v>
      </c>
      <c r="F71" s="18">
        <v>1911.068</v>
      </c>
      <c r="G71" s="14">
        <v>1881.738</v>
      </c>
      <c r="H71" s="14">
        <v>1751.001</v>
      </c>
      <c r="I71" s="76">
        <v>10249.022</v>
      </c>
      <c r="J71" s="70">
        <v>10494.672</v>
      </c>
      <c r="K71" s="70">
        <v>10427.301</v>
      </c>
      <c r="N71" s="86" t="s">
        <v>21</v>
      </c>
      <c r="O71" s="87">
        <v>13.763187835533225</v>
      </c>
      <c r="P71" s="87">
        <v>86.23681216446677</v>
      </c>
    </row>
    <row r="72" spans="2:16" ht="15">
      <c r="B72" s="10" t="s">
        <v>20</v>
      </c>
      <c r="C72" s="18">
        <v>1009.921</v>
      </c>
      <c r="D72" s="14">
        <v>968.077</v>
      </c>
      <c r="E72" s="14">
        <v>892.499</v>
      </c>
      <c r="F72" s="18">
        <v>21445.564</v>
      </c>
      <c r="G72" s="14">
        <v>20414.3</v>
      </c>
      <c r="H72" s="14">
        <v>19054.812</v>
      </c>
      <c r="I72" s="76">
        <v>22455.485</v>
      </c>
      <c r="J72" s="70">
        <v>21382.354</v>
      </c>
      <c r="K72" s="70">
        <v>19947.311</v>
      </c>
      <c r="N72" s="86" t="s">
        <v>15</v>
      </c>
      <c r="O72" s="87">
        <v>11.17771801464393</v>
      </c>
      <c r="P72" s="87">
        <v>88.82228198535606</v>
      </c>
    </row>
    <row r="73" spans="2:16" ht="15">
      <c r="B73" s="10" t="s">
        <v>21</v>
      </c>
      <c r="C73" s="18" t="s">
        <v>5</v>
      </c>
      <c r="D73" s="14">
        <v>275.683</v>
      </c>
      <c r="E73" s="14">
        <v>283.671</v>
      </c>
      <c r="F73" s="18" t="s">
        <v>5</v>
      </c>
      <c r="G73" s="14">
        <v>1721.907</v>
      </c>
      <c r="H73" s="14">
        <v>1777.414</v>
      </c>
      <c r="I73" s="76">
        <v>1987.755</v>
      </c>
      <c r="J73" s="70">
        <v>1997.59</v>
      </c>
      <c r="K73" s="70">
        <v>2061.085</v>
      </c>
      <c r="N73" s="86" t="s">
        <v>18</v>
      </c>
      <c r="O73" s="87">
        <v>10.483297637825762</v>
      </c>
      <c r="P73" s="87">
        <v>89.51670236217424</v>
      </c>
    </row>
    <row r="74" spans="2:16" ht="15">
      <c r="B74" s="10" t="s">
        <v>22</v>
      </c>
      <c r="C74" s="18">
        <v>3214.469</v>
      </c>
      <c r="D74" s="14">
        <v>3277.006</v>
      </c>
      <c r="E74" s="14">
        <v>3457.534</v>
      </c>
      <c r="F74" s="18">
        <v>1956.833</v>
      </c>
      <c r="G74" s="14">
        <v>1959.605</v>
      </c>
      <c r="H74" s="14">
        <v>1993.736</v>
      </c>
      <c r="I74" s="76">
        <v>5171.302</v>
      </c>
      <c r="J74" s="70">
        <v>5236.611</v>
      </c>
      <c r="K74" s="70">
        <v>5451.27</v>
      </c>
      <c r="N74" s="86" t="s">
        <v>46</v>
      </c>
      <c r="O74" s="87">
        <v>8.638287920471143</v>
      </c>
      <c r="P74" s="87">
        <v>91.36171207952884</v>
      </c>
    </row>
    <row r="75" spans="2:16" ht="15">
      <c r="B75" s="11" t="s">
        <v>23</v>
      </c>
      <c r="C75" s="19">
        <v>7138.408</v>
      </c>
      <c r="D75" s="15">
        <v>7291.872</v>
      </c>
      <c r="E75" s="15">
        <v>7894.399</v>
      </c>
      <c r="F75" s="19">
        <v>1723.018</v>
      </c>
      <c r="G75" s="15">
        <v>1719.52</v>
      </c>
      <c r="H75" s="15">
        <v>1750.465</v>
      </c>
      <c r="I75" s="77">
        <v>8861.426</v>
      </c>
      <c r="J75" s="71">
        <v>9011.392</v>
      </c>
      <c r="K75" s="71">
        <v>9644.864</v>
      </c>
      <c r="N75" s="86" t="s">
        <v>20</v>
      </c>
      <c r="O75" s="87">
        <v>4.47428227293393</v>
      </c>
      <c r="P75" s="87">
        <v>95.52571772706607</v>
      </c>
    </row>
    <row r="76" spans="2:16" ht="15">
      <c r="B76" s="12" t="s">
        <v>24</v>
      </c>
      <c r="C76" s="20" t="s">
        <v>5</v>
      </c>
      <c r="D76" s="16">
        <v>44831.846</v>
      </c>
      <c r="E76" s="16">
        <f>K76-H76</f>
        <v>47957.738</v>
      </c>
      <c r="F76" s="20" t="s">
        <v>5</v>
      </c>
      <c r="G76" s="16">
        <v>15350.204</v>
      </c>
      <c r="H76" s="16">
        <v>16393.417</v>
      </c>
      <c r="I76" s="78">
        <v>58785.246</v>
      </c>
      <c r="J76" s="72">
        <v>60182.05</v>
      </c>
      <c r="K76" s="72">
        <v>64351.155</v>
      </c>
      <c r="N76" s="86"/>
      <c r="O76" s="87"/>
      <c r="P76" s="87"/>
    </row>
    <row r="77" spans="2:16" ht="15">
      <c r="B77" s="13" t="s">
        <v>25</v>
      </c>
      <c r="C77" s="21" t="s">
        <v>5</v>
      </c>
      <c r="D77" s="17">
        <v>293.577</v>
      </c>
      <c r="E77" s="17">
        <v>325.671</v>
      </c>
      <c r="F77" s="21" t="s">
        <v>5</v>
      </c>
      <c r="G77" s="17" t="s">
        <v>5</v>
      </c>
      <c r="H77" s="17" t="s">
        <v>5</v>
      </c>
      <c r="I77" s="79">
        <v>279.049</v>
      </c>
      <c r="J77" s="73">
        <v>293.577</v>
      </c>
      <c r="K77" s="73">
        <v>325.671</v>
      </c>
      <c r="N77" s="86" t="s">
        <v>25</v>
      </c>
      <c r="O77" s="87">
        <v>100</v>
      </c>
      <c r="P77" s="87" t="s">
        <v>5</v>
      </c>
    </row>
    <row r="78" spans="2:16" ht="15">
      <c r="B78" s="10" t="s">
        <v>26</v>
      </c>
      <c r="C78" s="18" t="s">
        <v>5</v>
      </c>
      <c r="D78" s="14">
        <v>4234.813</v>
      </c>
      <c r="E78" s="14">
        <v>4725.74</v>
      </c>
      <c r="F78" s="18" t="s">
        <v>5</v>
      </c>
      <c r="G78" s="14">
        <v>371.55</v>
      </c>
      <c r="H78" s="14">
        <v>382.23</v>
      </c>
      <c r="I78" s="76">
        <v>4478.497</v>
      </c>
      <c r="J78" s="70">
        <v>4606.363</v>
      </c>
      <c r="K78" s="70">
        <v>5107.97</v>
      </c>
      <c r="N78" s="86" t="s">
        <v>26</v>
      </c>
      <c r="O78" s="87">
        <v>92.51698815772214</v>
      </c>
      <c r="P78" s="87">
        <v>7.483011842277852</v>
      </c>
    </row>
    <row r="79" spans="2:16" ht="15">
      <c r="B79" s="12" t="s">
        <v>38</v>
      </c>
      <c r="C79" s="20" t="s">
        <v>5</v>
      </c>
      <c r="D79" s="16" t="s">
        <v>5</v>
      </c>
      <c r="E79" s="16">
        <v>41847.821</v>
      </c>
      <c r="F79" s="20" t="s">
        <v>5</v>
      </c>
      <c r="G79" s="16" t="s">
        <v>5</v>
      </c>
      <c r="H79" s="16">
        <v>34820.043</v>
      </c>
      <c r="I79" s="78">
        <v>66889.425</v>
      </c>
      <c r="J79" s="72">
        <v>71610.009</v>
      </c>
      <c r="K79" s="72">
        <v>76667.864</v>
      </c>
      <c r="N79" s="86" t="s">
        <v>38</v>
      </c>
      <c r="O79" s="87">
        <v>54.58326189966633</v>
      </c>
      <c r="P79" s="87">
        <v>45.41673810033367</v>
      </c>
    </row>
  </sheetData>
  <mergeCells count="3">
    <mergeCell ref="C52:E52"/>
    <mergeCell ref="F52:H52"/>
    <mergeCell ref="I52:K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4"/>
  <sheetViews>
    <sheetView showGridLines="0" workbookViewId="0" topLeftCell="A1">
      <selection activeCell="B2" sqref="B2"/>
    </sheetView>
  </sheetViews>
  <sheetFormatPr defaultColWidth="9.140625" defaultRowHeight="15"/>
  <cols>
    <col min="1" max="2" width="9.140625" style="48" customWidth="1"/>
    <col min="3" max="12" width="11.7109375" style="48" bestFit="1" customWidth="1"/>
    <col min="13" max="16384" width="9.140625" style="48" customWidth="1"/>
  </cols>
  <sheetData>
    <row r="2" ht="15">
      <c r="B2" s="54" t="s">
        <v>2048</v>
      </c>
    </row>
    <row r="3" ht="15">
      <c r="B3" s="48" t="s">
        <v>137</v>
      </c>
    </row>
    <row r="29" ht="15">
      <c r="B29" s="109" t="s">
        <v>134</v>
      </c>
    </row>
    <row r="50" ht="15">
      <c r="B50" s="48" t="s">
        <v>135</v>
      </c>
    </row>
    <row r="51" ht="15">
      <c r="B51" s="48" t="s">
        <v>128</v>
      </c>
    </row>
    <row r="53" spans="2:3" ht="15">
      <c r="B53" s="54" t="s">
        <v>121</v>
      </c>
      <c r="C53" s="42"/>
    </row>
    <row r="55" spans="2:13" ht="15">
      <c r="B55" s="50"/>
      <c r="C55" s="117">
        <v>2003</v>
      </c>
      <c r="D55" s="117" t="s">
        <v>103</v>
      </c>
      <c r="E55" s="117" t="s">
        <v>36</v>
      </c>
      <c r="F55" s="117" t="s">
        <v>102</v>
      </c>
      <c r="G55" s="117" t="s">
        <v>101</v>
      </c>
      <c r="H55" s="117" t="s">
        <v>100</v>
      </c>
      <c r="I55" s="117" t="s">
        <v>99</v>
      </c>
      <c r="J55" s="117" t="s">
        <v>48</v>
      </c>
      <c r="K55" s="117" t="s">
        <v>49</v>
      </c>
      <c r="L55" s="117" t="s">
        <v>1</v>
      </c>
      <c r="M55" s="42"/>
    </row>
    <row r="56" spans="2:13" ht="15">
      <c r="B56" s="125" t="s">
        <v>72</v>
      </c>
      <c r="C56" s="118">
        <v>1355221</v>
      </c>
      <c r="D56" s="118">
        <f>SUM(D57:D83)</f>
        <v>1325498</v>
      </c>
      <c r="E56" s="118">
        <f>SUM(E57:E83)</f>
        <v>1277988</v>
      </c>
      <c r="F56" s="118">
        <f>SUM(F57:F83)</f>
        <v>1296918</v>
      </c>
      <c r="G56" s="118">
        <f>SUM(G57:G83)</f>
        <v>1318862</v>
      </c>
      <c r="H56" s="119">
        <v>1271671</v>
      </c>
      <c r="I56" s="119">
        <v>1318087</v>
      </c>
      <c r="J56" s="118">
        <f>SUM(J57:J83)</f>
        <v>1271628.5</v>
      </c>
      <c r="K56" s="118">
        <f>SUM(K57:K83)</f>
        <v>1247643</v>
      </c>
      <c r="L56" s="118">
        <f>SUM(L57:L83)</f>
        <v>1224579</v>
      </c>
      <c r="M56" s="115"/>
    </row>
    <row r="57" spans="2:13" ht="15">
      <c r="B57" s="51" t="s">
        <v>2</v>
      </c>
      <c r="C57" s="120">
        <v>1261</v>
      </c>
      <c r="D57" s="120">
        <v>739</v>
      </c>
      <c r="E57" s="120">
        <v>414</v>
      </c>
      <c r="F57" s="120">
        <v>188</v>
      </c>
      <c r="G57" s="120">
        <v>188</v>
      </c>
      <c r="H57" s="120">
        <v>126</v>
      </c>
      <c r="I57" s="120">
        <v>576</v>
      </c>
      <c r="J57" s="120">
        <v>538.5</v>
      </c>
      <c r="K57" s="120">
        <v>49</v>
      </c>
      <c r="L57" s="120">
        <v>54</v>
      </c>
      <c r="M57" s="114"/>
    </row>
    <row r="58" spans="2:13" ht="15">
      <c r="B58" s="52" t="s">
        <v>3</v>
      </c>
      <c r="C58" s="121">
        <v>4465</v>
      </c>
      <c r="D58" s="121">
        <v>2489</v>
      </c>
      <c r="E58" s="121">
        <v>3145</v>
      </c>
      <c r="F58" s="121">
        <v>3257</v>
      </c>
      <c r="G58" s="121">
        <v>4433</v>
      </c>
      <c r="H58" s="121">
        <v>7251</v>
      </c>
      <c r="I58" s="121">
        <v>7912</v>
      </c>
      <c r="J58" s="121">
        <v>7920</v>
      </c>
      <c r="K58" s="121">
        <v>7091</v>
      </c>
      <c r="L58" s="121">
        <v>6940</v>
      </c>
      <c r="M58" s="114"/>
    </row>
    <row r="59" spans="2:13" ht="15">
      <c r="B59" s="52" t="s">
        <v>132</v>
      </c>
      <c r="C59" s="121">
        <v>19670</v>
      </c>
      <c r="D59" s="121">
        <v>19384</v>
      </c>
      <c r="E59" s="121">
        <v>20455</v>
      </c>
      <c r="F59" s="121">
        <v>20431</v>
      </c>
      <c r="G59" s="121">
        <v>20447</v>
      </c>
      <c r="H59" s="121">
        <v>20395</v>
      </c>
      <c r="I59" s="121">
        <v>20071</v>
      </c>
      <c r="J59" s="121">
        <v>20420</v>
      </c>
      <c r="K59" s="121">
        <v>21010</v>
      </c>
      <c r="L59" s="121">
        <v>20763</v>
      </c>
      <c r="M59" s="114"/>
    </row>
    <row r="60" spans="2:13" ht="15">
      <c r="B60" s="52" t="s">
        <v>4</v>
      </c>
      <c r="C60" s="121">
        <v>37772</v>
      </c>
      <c r="D60" s="121">
        <v>42814</v>
      </c>
      <c r="E60" s="121">
        <v>39012</v>
      </c>
      <c r="F60" s="121">
        <v>27906</v>
      </c>
      <c r="G60" s="121">
        <v>31369</v>
      </c>
      <c r="H60" s="121">
        <v>37216</v>
      </c>
      <c r="I60" s="121">
        <v>34131</v>
      </c>
      <c r="J60" s="121">
        <v>32000</v>
      </c>
      <c r="K60" s="121">
        <v>32000</v>
      </c>
      <c r="L60" s="121">
        <v>34000</v>
      </c>
      <c r="M60" s="114"/>
    </row>
    <row r="61" spans="2:13" ht="15">
      <c r="B61" s="52" t="s">
        <v>27</v>
      </c>
      <c r="C61" s="121">
        <v>74280</v>
      </c>
      <c r="D61" s="121">
        <v>57233</v>
      </c>
      <c r="E61" s="121">
        <v>44685</v>
      </c>
      <c r="F61" s="121">
        <v>37681</v>
      </c>
      <c r="G61" s="121">
        <v>44999</v>
      </c>
      <c r="H61" s="121">
        <v>43977</v>
      </c>
      <c r="I61" s="121">
        <v>39957</v>
      </c>
      <c r="J61" s="121">
        <v>40694</v>
      </c>
      <c r="K61" s="121">
        <v>39000</v>
      </c>
      <c r="L61" s="121">
        <v>27000</v>
      </c>
      <c r="M61" s="114"/>
    </row>
    <row r="62" spans="2:13" ht="15">
      <c r="B62" s="52" t="s">
        <v>6</v>
      </c>
      <c r="C62" s="121">
        <v>372</v>
      </c>
      <c r="D62" s="121">
        <v>252</v>
      </c>
      <c r="E62" s="121">
        <v>555</v>
      </c>
      <c r="F62" s="121">
        <v>703</v>
      </c>
      <c r="G62" s="121">
        <v>779</v>
      </c>
      <c r="H62" s="121">
        <v>475</v>
      </c>
      <c r="I62" s="121">
        <v>654</v>
      </c>
      <c r="J62" s="121">
        <v>573</v>
      </c>
      <c r="K62" s="121">
        <v>420</v>
      </c>
      <c r="L62" s="121">
        <v>0</v>
      </c>
      <c r="M62" s="114"/>
    </row>
    <row r="63" spans="2:13" ht="15">
      <c r="B63" s="52" t="s">
        <v>7</v>
      </c>
      <c r="C63" s="121">
        <v>62516</v>
      </c>
      <c r="D63" s="121">
        <v>58359</v>
      </c>
      <c r="E63" s="121">
        <v>60050</v>
      </c>
      <c r="F63" s="121">
        <v>53122</v>
      </c>
      <c r="G63" s="121">
        <v>52504</v>
      </c>
      <c r="H63" s="121">
        <v>44871</v>
      </c>
      <c r="I63" s="121">
        <v>47212</v>
      </c>
      <c r="J63" s="121">
        <v>46188</v>
      </c>
      <c r="K63" s="121">
        <v>44289</v>
      </c>
      <c r="L63" s="121">
        <v>36142</v>
      </c>
      <c r="M63" s="114"/>
    </row>
    <row r="64" spans="2:13" ht="15">
      <c r="B64" s="52" t="s">
        <v>8</v>
      </c>
      <c r="C64" s="121">
        <v>101434</v>
      </c>
      <c r="D64" s="121">
        <v>97143</v>
      </c>
      <c r="E64" s="121">
        <v>106268</v>
      </c>
      <c r="F64" s="121">
        <v>113307</v>
      </c>
      <c r="G64" s="121">
        <v>113259</v>
      </c>
      <c r="H64" s="121">
        <v>114888</v>
      </c>
      <c r="I64" s="121">
        <v>121971</v>
      </c>
      <c r="J64" s="121">
        <v>120982</v>
      </c>
      <c r="K64" s="121">
        <v>111218</v>
      </c>
      <c r="L64" s="121">
        <v>109000</v>
      </c>
      <c r="M64" s="114"/>
    </row>
    <row r="65" spans="2:13" ht="15">
      <c r="B65" s="52" t="s">
        <v>9</v>
      </c>
      <c r="C65" s="121">
        <v>271741</v>
      </c>
      <c r="D65" s="121">
        <v>297204</v>
      </c>
      <c r="E65" s="121">
        <v>221271</v>
      </c>
      <c r="F65" s="121">
        <v>294048</v>
      </c>
      <c r="G65" s="121">
        <v>283747</v>
      </c>
      <c r="H65" s="121">
        <v>252238</v>
      </c>
      <c r="I65" s="121">
        <v>268457</v>
      </c>
      <c r="J65" s="121">
        <v>253784</v>
      </c>
      <c r="K65" s="121">
        <v>274223</v>
      </c>
      <c r="L65" s="121">
        <v>266593</v>
      </c>
      <c r="M65" s="114"/>
    </row>
    <row r="66" spans="2:13" ht="15">
      <c r="B66" s="52" t="s">
        <v>10</v>
      </c>
      <c r="C66" s="121">
        <v>239620</v>
      </c>
      <c r="D66" s="121">
        <v>242671</v>
      </c>
      <c r="E66" s="121">
        <v>245160</v>
      </c>
      <c r="F66" s="121">
        <v>238400</v>
      </c>
      <c r="G66" s="121">
        <v>237663</v>
      </c>
      <c r="H66" s="121">
        <v>238249</v>
      </c>
      <c r="I66" s="121">
        <v>236439</v>
      </c>
      <c r="J66" s="121">
        <v>203017</v>
      </c>
      <c r="K66" s="121">
        <v>193672</v>
      </c>
      <c r="L66" s="121">
        <v>205106</v>
      </c>
      <c r="M66" s="114"/>
    </row>
    <row r="67" spans="2:13" ht="15">
      <c r="B67" s="52" t="s">
        <v>11</v>
      </c>
      <c r="C67" s="121">
        <v>8387</v>
      </c>
      <c r="D67" s="121">
        <v>10367</v>
      </c>
      <c r="E67" s="121">
        <v>11104</v>
      </c>
      <c r="F67" s="121">
        <v>13556</v>
      </c>
      <c r="G67" s="121">
        <v>12884</v>
      </c>
      <c r="H67" s="121">
        <v>16387</v>
      </c>
      <c r="I67" s="121">
        <v>16329</v>
      </c>
      <c r="J67" s="121">
        <v>15686</v>
      </c>
      <c r="K67" s="121">
        <v>17189</v>
      </c>
      <c r="L67" s="121">
        <v>13921</v>
      </c>
      <c r="M67" s="114"/>
    </row>
    <row r="68" spans="2:13" ht="15">
      <c r="B68" s="52" t="s">
        <v>12</v>
      </c>
      <c r="C68" s="121">
        <v>191884</v>
      </c>
      <c r="D68" s="121">
        <v>118217</v>
      </c>
      <c r="E68" s="121">
        <v>181101</v>
      </c>
      <c r="F68" s="121">
        <v>173579</v>
      </c>
      <c r="G68" s="121">
        <v>180991</v>
      </c>
      <c r="H68" s="121">
        <v>157865</v>
      </c>
      <c r="I68" s="121">
        <v>162325</v>
      </c>
      <c r="J68" s="121">
        <v>153626</v>
      </c>
      <c r="K68" s="121">
        <v>164127</v>
      </c>
      <c r="L68" s="121">
        <v>137039</v>
      </c>
      <c r="M68" s="114"/>
    </row>
    <row r="69" spans="2:13" ht="15">
      <c r="B69" s="52" t="s">
        <v>13</v>
      </c>
      <c r="C69" s="121">
        <v>1821</v>
      </c>
      <c r="D69" s="121">
        <v>2175</v>
      </c>
      <c r="E69" s="121">
        <v>2387</v>
      </c>
      <c r="F69" s="121">
        <v>3607</v>
      </c>
      <c r="G69" s="121">
        <v>3200</v>
      </c>
      <c r="H69" s="121">
        <v>3776</v>
      </c>
      <c r="I69" s="121">
        <v>3356</v>
      </c>
      <c r="J69" s="121">
        <v>4106</v>
      </c>
      <c r="K69" s="121">
        <v>4667</v>
      </c>
      <c r="L69" s="121">
        <v>4332</v>
      </c>
      <c r="M69" s="114"/>
    </row>
    <row r="70" spans="2:13" ht="15">
      <c r="B70" s="52" t="s">
        <v>14</v>
      </c>
      <c r="C70" s="121">
        <v>637</v>
      </c>
      <c r="D70" s="121">
        <v>545</v>
      </c>
      <c r="E70" s="121">
        <v>542</v>
      </c>
      <c r="F70" s="121">
        <v>567</v>
      </c>
      <c r="G70" s="121">
        <v>728</v>
      </c>
      <c r="H70" s="121">
        <v>583</v>
      </c>
      <c r="I70" s="121">
        <v>517</v>
      </c>
      <c r="J70" s="121">
        <v>549</v>
      </c>
      <c r="K70" s="121">
        <v>546</v>
      </c>
      <c r="L70" s="121">
        <v>574</v>
      </c>
      <c r="M70" s="114"/>
    </row>
    <row r="71" spans="2:13" ht="15">
      <c r="B71" s="52" t="s">
        <v>15</v>
      </c>
      <c r="C71" s="121">
        <v>2356</v>
      </c>
      <c r="D71" s="121">
        <v>2697</v>
      </c>
      <c r="E71" s="121">
        <v>2013</v>
      </c>
      <c r="F71" s="121">
        <v>2224</v>
      </c>
      <c r="G71" s="121">
        <v>3377</v>
      </c>
      <c r="H71" s="121">
        <v>3008</v>
      </c>
      <c r="I71" s="121">
        <v>3428</v>
      </c>
      <c r="J71" s="121">
        <v>3000</v>
      </c>
      <c r="K71" s="121">
        <v>3000</v>
      </c>
      <c r="L71" s="121">
        <v>4000</v>
      </c>
      <c r="M71" s="114"/>
    </row>
    <row r="72" spans="2:13" ht="15">
      <c r="B72" s="52" t="s">
        <v>131</v>
      </c>
      <c r="C72" s="121">
        <v>11870</v>
      </c>
      <c r="D72" s="121">
        <v>12744</v>
      </c>
      <c r="E72" s="121">
        <v>13661</v>
      </c>
      <c r="F72" s="121">
        <v>14686</v>
      </c>
      <c r="G72" s="121">
        <v>15922</v>
      </c>
      <c r="H72" s="121">
        <v>15000</v>
      </c>
      <c r="I72" s="121">
        <v>14171</v>
      </c>
      <c r="J72" s="121">
        <v>13637</v>
      </c>
      <c r="K72" s="121">
        <v>15509</v>
      </c>
      <c r="L72" s="121">
        <v>14558</v>
      </c>
      <c r="M72" s="114"/>
    </row>
    <row r="73" spans="2:13" ht="15">
      <c r="B73" s="52" t="s">
        <v>16</v>
      </c>
      <c r="C73" s="121">
        <v>887</v>
      </c>
      <c r="D73" s="121">
        <v>868</v>
      </c>
      <c r="E73" s="121">
        <v>5126</v>
      </c>
      <c r="F73" s="121">
        <v>7165</v>
      </c>
      <c r="G73" s="121">
        <v>8598</v>
      </c>
      <c r="H73" s="121">
        <v>6727</v>
      </c>
      <c r="I73" s="121">
        <v>5619</v>
      </c>
      <c r="J73" s="121">
        <v>6881</v>
      </c>
      <c r="K73" s="121">
        <v>4072</v>
      </c>
      <c r="L73" s="121">
        <v>7440</v>
      </c>
      <c r="M73" s="114"/>
    </row>
    <row r="74" spans="2:13" ht="15">
      <c r="B74" s="52" t="s">
        <v>17</v>
      </c>
      <c r="C74" s="121">
        <v>66540</v>
      </c>
      <c r="D74" s="121">
        <v>78598</v>
      </c>
      <c r="E74" s="121">
        <v>71370</v>
      </c>
      <c r="F74" s="121">
        <v>42200</v>
      </c>
      <c r="G74" s="121">
        <v>53371</v>
      </c>
      <c r="H74" s="121">
        <v>46621</v>
      </c>
      <c r="I74" s="121">
        <v>55561</v>
      </c>
      <c r="J74" s="121">
        <v>66795</v>
      </c>
      <c r="K74" s="121">
        <v>43720</v>
      </c>
      <c r="L74" s="121">
        <v>45954</v>
      </c>
      <c r="M74" s="114"/>
    </row>
    <row r="75" spans="2:13" ht="15">
      <c r="B75" s="52" t="s">
        <v>130</v>
      </c>
      <c r="C75" s="121">
        <v>2233</v>
      </c>
      <c r="D75" s="121">
        <v>2267</v>
      </c>
      <c r="E75" s="121">
        <v>2420</v>
      </c>
      <c r="F75" s="121">
        <v>2503</v>
      </c>
      <c r="G75" s="121">
        <v>2539</v>
      </c>
      <c r="H75" s="121">
        <v>2087</v>
      </c>
      <c r="I75" s="121">
        <v>2141</v>
      </c>
      <c r="J75" s="121">
        <v>2167</v>
      </c>
      <c r="K75" s="121">
        <v>3000</v>
      </c>
      <c r="L75" s="121">
        <v>3000</v>
      </c>
      <c r="M75" s="114"/>
    </row>
    <row r="76" spans="2:13" ht="15">
      <c r="B76" s="52" t="s">
        <v>18</v>
      </c>
      <c r="C76" s="121">
        <v>35436</v>
      </c>
      <c r="D76" s="121">
        <v>35131</v>
      </c>
      <c r="E76" s="121">
        <v>37920</v>
      </c>
      <c r="F76" s="121">
        <v>35867</v>
      </c>
      <c r="G76" s="121">
        <v>34928</v>
      </c>
      <c r="H76" s="121">
        <v>36813</v>
      </c>
      <c r="I76" s="121">
        <v>36503</v>
      </c>
      <c r="J76" s="121">
        <v>36503</v>
      </c>
      <c r="K76" s="121">
        <v>26000</v>
      </c>
      <c r="L76" s="121">
        <v>33226</v>
      </c>
      <c r="M76" s="114"/>
    </row>
    <row r="77" spans="2:13" ht="15">
      <c r="B77" s="52" t="s">
        <v>19</v>
      </c>
      <c r="C77" s="121">
        <v>8032.999999999999</v>
      </c>
      <c r="D77" s="121">
        <v>6700</v>
      </c>
      <c r="E77" s="121">
        <v>6696</v>
      </c>
      <c r="F77" s="121">
        <v>7894</v>
      </c>
      <c r="G77" s="121">
        <v>7473</v>
      </c>
      <c r="H77" s="121">
        <v>7352</v>
      </c>
      <c r="I77" s="121">
        <v>6727</v>
      </c>
      <c r="J77" s="121">
        <v>8225</v>
      </c>
      <c r="K77" s="121">
        <v>9166</v>
      </c>
      <c r="L77" s="121">
        <v>10317</v>
      </c>
      <c r="M77" s="114"/>
    </row>
    <row r="78" spans="2:13" ht="15">
      <c r="B78" s="52" t="s">
        <v>20</v>
      </c>
      <c r="C78" s="121">
        <v>9042</v>
      </c>
      <c r="D78" s="121">
        <v>8137</v>
      </c>
      <c r="E78" s="121">
        <v>7284</v>
      </c>
      <c r="F78" s="121">
        <v>9109</v>
      </c>
      <c r="G78" s="121">
        <v>10314</v>
      </c>
      <c r="H78" s="121">
        <v>12496</v>
      </c>
      <c r="I78" s="121">
        <v>13131</v>
      </c>
      <c r="J78" s="121">
        <v>8781</v>
      </c>
      <c r="K78" s="121">
        <v>8353</v>
      </c>
      <c r="L78" s="121">
        <v>10005</v>
      </c>
      <c r="M78" s="114"/>
    </row>
    <row r="79" spans="2:13" ht="15">
      <c r="B79" s="52" t="s">
        <v>21</v>
      </c>
      <c r="C79" s="121">
        <v>1353</v>
      </c>
      <c r="D79" s="121">
        <v>1571</v>
      </c>
      <c r="E79" s="121">
        <v>1346</v>
      </c>
      <c r="F79" s="121">
        <v>1367</v>
      </c>
      <c r="G79" s="121">
        <v>1354</v>
      </c>
      <c r="H79" s="121">
        <v>1315</v>
      </c>
      <c r="I79" s="121">
        <v>1308</v>
      </c>
      <c r="J79" s="121">
        <v>778</v>
      </c>
      <c r="K79" s="121">
        <v>1000</v>
      </c>
      <c r="L79" s="121">
        <v>1000</v>
      </c>
      <c r="M79" s="114"/>
    </row>
    <row r="80" spans="2:13" ht="15">
      <c r="B80" s="52" t="s">
        <v>129</v>
      </c>
      <c r="C80" s="121">
        <v>881</v>
      </c>
      <c r="D80" s="121">
        <v>1180</v>
      </c>
      <c r="E80" s="121">
        <v>955</v>
      </c>
      <c r="F80" s="121">
        <v>1264</v>
      </c>
      <c r="G80" s="121">
        <v>1199</v>
      </c>
      <c r="H80" s="121">
        <v>1078</v>
      </c>
      <c r="I80" s="121">
        <v>823</v>
      </c>
      <c r="J80" s="121">
        <v>1000</v>
      </c>
      <c r="K80" s="121">
        <v>913</v>
      </c>
      <c r="L80" s="121">
        <v>1263</v>
      </c>
      <c r="M80" s="114"/>
    </row>
    <row r="81" spans="2:13" ht="15">
      <c r="B81" s="52" t="s">
        <v>22</v>
      </c>
      <c r="C81" s="121">
        <v>12558</v>
      </c>
      <c r="D81" s="121">
        <v>12821</v>
      </c>
      <c r="E81" s="121">
        <v>14355</v>
      </c>
      <c r="F81" s="121">
        <v>12891</v>
      </c>
      <c r="G81" s="121">
        <v>13031</v>
      </c>
      <c r="H81" s="121">
        <v>13439</v>
      </c>
      <c r="I81" s="121">
        <v>13627</v>
      </c>
      <c r="J81" s="121">
        <v>11771</v>
      </c>
      <c r="K81" s="121">
        <v>11000</v>
      </c>
      <c r="L81" s="121">
        <v>13000</v>
      </c>
      <c r="M81" s="114"/>
    </row>
    <row r="82" spans="2:13" ht="15">
      <c r="B82" s="60" t="s">
        <v>23</v>
      </c>
      <c r="C82" s="122">
        <v>6334</v>
      </c>
      <c r="D82" s="122">
        <v>5989</v>
      </c>
      <c r="E82" s="122">
        <v>5880</v>
      </c>
      <c r="F82" s="122">
        <v>7549</v>
      </c>
      <c r="G82" s="122">
        <v>5365</v>
      </c>
      <c r="H82" s="122">
        <v>7596</v>
      </c>
      <c r="I82" s="122">
        <v>8540</v>
      </c>
      <c r="J82" s="122">
        <v>10643</v>
      </c>
      <c r="K82" s="122">
        <v>13441</v>
      </c>
      <c r="L82" s="122">
        <v>13757</v>
      </c>
      <c r="M82" s="114"/>
    </row>
    <row r="83" spans="2:13" ht="15">
      <c r="B83" s="53" t="s">
        <v>24</v>
      </c>
      <c r="C83" s="123">
        <v>181838</v>
      </c>
      <c r="D83" s="123">
        <v>207203</v>
      </c>
      <c r="E83" s="123">
        <v>172813</v>
      </c>
      <c r="F83" s="123">
        <v>171847</v>
      </c>
      <c r="G83" s="123">
        <v>174200</v>
      </c>
      <c r="H83" s="123">
        <v>179843</v>
      </c>
      <c r="I83" s="123">
        <v>196603</v>
      </c>
      <c r="J83" s="123">
        <v>201364</v>
      </c>
      <c r="K83" s="123">
        <v>198968</v>
      </c>
      <c r="L83" s="123">
        <v>205595</v>
      </c>
      <c r="M83" s="114"/>
    </row>
    <row r="84" spans="2:13" ht="15">
      <c r="B84" s="126" t="s">
        <v>25</v>
      </c>
      <c r="C84" s="124">
        <v>6214</v>
      </c>
      <c r="D84" s="124">
        <v>9003</v>
      </c>
      <c r="E84" s="124">
        <v>8325</v>
      </c>
      <c r="F84" s="124">
        <v>8801</v>
      </c>
      <c r="G84" s="124">
        <v>4823</v>
      </c>
      <c r="H84" s="124">
        <v>5088</v>
      </c>
      <c r="I84" s="124">
        <v>5165</v>
      </c>
      <c r="J84" s="124">
        <v>5050</v>
      </c>
      <c r="K84" s="124">
        <v>5306</v>
      </c>
      <c r="L84" s="124">
        <v>7000</v>
      </c>
      <c r="M84" s="114"/>
    </row>
    <row r="85" spans="2:14" ht="15">
      <c r="B85" s="53" t="s">
        <v>26</v>
      </c>
      <c r="C85" s="123">
        <v>584423</v>
      </c>
      <c r="D85" s="123">
        <v>636802</v>
      </c>
      <c r="E85" s="123">
        <v>661811</v>
      </c>
      <c r="F85" s="123">
        <v>708803</v>
      </c>
      <c r="G85" s="123">
        <v>830190</v>
      </c>
      <c r="H85" s="123">
        <v>848406</v>
      </c>
      <c r="I85" s="123">
        <v>961840</v>
      </c>
      <c r="J85" s="123">
        <v>1019712</v>
      </c>
      <c r="K85" s="123">
        <v>1144819</v>
      </c>
      <c r="L85" s="123">
        <v>1321119</v>
      </c>
      <c r="M85" s="114"/>
      <c r="N85" s="48">
        <f>L85/L56*100</f>
        <v>107.88352568515384</v>
      </c>
    </row>
    <row r="86" ht="15">
      <c r="L86" s="114"/>
    </row>
    <row r="87" ht="15">
      <c r="B87" s="54" t="s">
        <v>133</v>
      </c>
    </row>
    <row r="88" ht="15">
      <c r="B88" s="42"/>
    </row>
    <row r="89" spans="2:12" ht="15">
      <c r="B89" s="50"/>
      <c r="C89" s="127" t="s">
        <v>136</v>
      </c>
      <c r="D89" s="49" t="s">
        <v>103</v>
      </c>
      <c r="E89" s="49" t="s">
        <v>36</v>
      </c>
      <c r="F89" s="49" t="s">
        <v>102</v>
      </c>
      <c r="G89" s="49" t="s">
        <v>101</v>
      </c>
      <c r="H89" s="49" t="s">
        <v>100</v>
      </c>
      <c r="I89" s="49" t="s">
        <v>99</v>
      </c>
      <c r="J89" s="49" t="s">
        <v>48</v>
      </c>
      <c r="K89" s="49" t="s">
        <v>49</v>
      </c>
      <c r="L89" s="49" t="s">
        <v>1</v>
      </c>
    </row>
    <row r="90" spans="2:14" ht="15">
      <c r="B90" s="125" t="s">
        <v>72</v>
      </c>
      <c r="C90" s="118">
        <f aca="true" t="shared" si="0" ref="C90:L90">SUM(C91:C117)</f>
        <v>1027727</v>
      </c>
      <c r="D90" s="118">
        <f t="shared" si="0"/>
        <v>1016808</v>
      </c>
      <c r="E90" s="118">
        <f t="shared" si="0"/>
        <v>985957</v>
      </c>
      <c r="F90" s="118">
        <f t="shared" si="0"/>
        <v>1012700</v>
      </c>
      <c r="G90" s="118">
        <f t="shared" si="0"/>
        <v>1021615</v>
      </c>
      <c r="H90" s="118">
        <f t="shared" si="0"/>
        <v>957220</v>
      </c>
      <c r="I90" s="118">
        <f t="shared" si="0"/>
        <v>1005353</v>
      </c>
      <c r="J90" s="118">
        <f t="shared" si="0"/>
        <v>975958</v>
      </c>
      <c r="K90" s="118">
        <f t="shared" si="0"/>
        <v>964232</v>
      </c>
      <c r="L90" s="118">
        <f t="shared" si="0"/>
        <v>845579</v>
      </c>
      <c r="N90" s="48">
        <f>L90/L56*100</f>
        <v>69.05058799799768</v>
      </c>
    </row>
    <row r="91" spans="2:12" ht="15">
      <c r="B91" s="51" t="s">
        <v>2</v>
      </c>
      <c r="C91" s="128" t="s">
        <v>5</v>
      </c>
      <c r="D91" s="128" t="s">
        <v>5</v>
      </c>
      <c r="E91" s="128" t="s">
        <v>5</v>
      </c>
      <c r="F91" s="128" t="s">
        <v>5</v>
      </c>
      <c r="G91" s="128" t="s">
        <v>5</v>
      </c>
      <c r="H91" s="128" t="s">
        <v>5</v>
      </c>
      <c r="I91" s="128" t="s">
        <v>5</v>
      </c>
      <c r="J91" s="128" t="s">
        <v>5</v>
      </c>
      <c r="K91" s="128" t="s">
        <v>5</v>
      </c>
      <c r="L91" s="128" t="s">
        <v>5</v>
      </c>
    </row>
    <row r="92" spans="2:12" ht="15">
      <c r="B92" s="52" t="s">
        <v>3</v>
      </c>
      <c r="C92" s="121">
        <v>15</v>
      </c>
      <c r="D92" s="121">
        <v>118</v>
      </c>
      <c r="E92" s="121">
        <v>171</v>
      </c>
      <c r="F92" s="121">
        <v>228</v>
      </c>
      <c r="G92" s="121">
        <v>282</v>
      </c>
      <c r="H92" s="121">
        <v>595</v>
      </c>
      <c r="I92" s="121">
        <v>812</v>
      </c>
      <c r="J92" s="121">
        <v>698</v>
      </c>
      <c r="K92" s="121">
        <v>747</v>
      </c>
      <c r="L92" s="121">
        <v>878</v>
      </c>
    </row>
    <row r="93" spans="2:12" ht="15">
      <c r="B93" s="52" t="s">
        <v>132</v>
      </c>
      <c r="C93" s="129" t="s">
        <v>5</v>
      </c>
      <c r="D93" s="129" t="s">
        <v>5</v>
      </c>
      <c r="E93" s="129" t="s">
        <v>5</v>
      </c>
      <c r="F93" s="129" t="s">
        <v>5</v>
      </c>
      <c r="G93" s="129" t="s">
        <v>5</v>
      </c>
      <c r="H93" s="129" t="s">
        <v>5</v>
      </c>
      <c r="I93" s="129" t="s">
        <v>5</v>
      </c>
      <c r="J93" s="129" t="s">
        <v>5</v>
      </c>
      <c r="K93" s="129" t="s">
        <v>5</v>
      </c>
      <c r="L93" s="129" t="s">
        <v>5</v>
      </c>
    </row>
    <row r="94" spans="2:12" ht="15">
      <c r="B94" s="52" t="s">
        <v>4</v>
      </c>
      <c r="C94" s="121">
        <v>8105</v>
      </c>
      <c r="D94" s="121">
        <v>9288</v>
      </c>
      <c r="E94" s="121">
        <v>9619</v>
      </c>
      <c r="F94" s="121">
        <v>7470</v>
      </c>
      <c r="G94" s="121">
        <v>8996</v>
      </c>
      <c r="H94" s="121">
        <v>11497</v>
      </c>
      <c r="I94" s="121">
        <v>11656</v>
      </c>
      <c r="J94" s="121">
        <v>10518</v>
      </c>
      <c r="K94" s="121">
        <v>11394</v>
      </c>
      <c r="L94" s="121">
        <v>10864</v>
      </c>
    </row>
    <row r="95" spans="2:12" ht="15">
      <c r="B95" s="52" t="s">
        <v>27</v>
      </c>
      <c r="C95" s="121">
        <v>28653</v>
      </c>
      <c r="D95" s="121">
        <v>12681</v>
      </c>
      <c r="E95" s="121">
        <v>9669</v>
      </c>
      <c r="F95" s="121">
        <v>3853</v>
      </c>
      <c r="G95" s="121">
        <v>10722</v>
      </c>
      <c r="H95" s="121">
        <v>7004</v>
      </c>
      <c r="I95" s="121">
        <v>3700</v>
      </c>
      <c r="J95" s="121">
        <v>4999</v>
      </c>
      <c r="K95" s="129" t="s">
        <v>5</v>
      </c>
      <c r="L95" s="129" t="s">
        <v>5</v>
      </c>
    </row>
    <row r="96" spans="2:12" ht="15">
      <c r="B96" s="52" t="s">
        <v>6</v>
      </c>
      <c r="C96" s="129" t="s">
        <v>5</v>
      </c>
      <c r="D96" s="129" t="s">
        <v>5</v>
      </c>
      <c r="E96" s="129" t="s">
        <v>5</v>
      </c>
      <c r="F96" s="129" t="s">
        <v>5</v>
      </c>
      <c r="G96" s="129" t="s">
        <v>5</v>
      </c>
      <c r="H96" s="129" t="s">
        <v>5</v>
      </c>
      <c r="I96" s="129" t="s">
        <v>5</v>
      </c>
      <c r="J96" s="129" t="s">
        <v>5</v>
      </c>
      <c r="K96" s="129" t="s">
        <v>5</v>
      </c>
      <c r="L96" s="129" t="s">
        <v>5</v>
      </c>
    </row>
    <row r="97" spans="2:12" ht="15">
      <c r="B97" s="52" t="s">
        <v>7</v>
      </c>
      <c r="C97" s="121">
        <v>61435</v>
      </c>
      <c r="D97" s="121">
        <v>57470</v>
      </c>
      <c r="E97" s="121">
        <v>59153</v>
      </c>
      <c r="F97" s="121">
        <v>52152</v>
      </c>
      <c r="G97" s="121">
        <v>51744</v>
      </c>
      <c r="H97" s="121">
        <v>44871</v>
      </c>
      <c r="I97" s="121">
        <v>46254</v>
      </c>
      <c r="J97" s="121">
        <v>45456</v>
      </c>
      <c r="K97" s="121">
        <v>43632</v>
      </c>
      <c r="L97" s="121">
        <v>35490</v>
      </c>
    </row>
    <row r="98" spans="2:12" ht="15">
      <c r="B98" s="52" t="s">
        <v>8</v>
      </c>
      <c r="C98" s="121">
        <v>98518</v>
      </c>
      <c r="D98" s="121">
        <v>94112</v>
      </c>
      <c r="E98" s="121">
        <v>102987</v>
      </c>
      <c r="F98" s="121">
        <v>109264</v>
      </c>
      <c r="G98" s="121">
        <v>109549</v>
      </c>
      <c r="H98" s="121">
        <v>110526</v>
      </c>
      <c r="I98" s="121">
        <v>118614</v>
      </c>
      <c r="J98" s="121">
        <v>117779</v>
      </c>
      <c r="K98" s="121">
        <v>108511</v>
      </c>
      <c r="L98" s="121">
        <v>106577</v>
      </c>
    </row>
    <row r="99" spans="2:12" ht="15">
      <c r="B99" s="52" t="s">
        <v>9</v>
      </c>
      <c r="C99" s="121">
        <v>238157</v>
      </c>
      <c r="D99" s="121">
        <v>268725</v>
      </c>
      <c r="E99" s="121">
        <v>195418</v>
      </c>
      <c r="F99" s="121">
        <v>269656</v>
      </c>
      <c r="G99" s="121">
        <v>258742.00000000003</v>
      </c>
      <c r="H99" s="121">
        <v>230005</v>
      </c>
      <c r="I99" s="121">
        <v>249497</v>
      </c>
      <c r="J99" s="121">
        <v>238056</v>
      </c>
      <c r="K99" s="121">
        <v>257135</v>
      </c>
      <c r="L99" s="121">
        <v>249817</v>
      </c>
    </row>
    <row r="100" spans="2:12" ht="15">
      <c r="B100" s="52" t="s">
        <v>10</v>
      </c>
      <c r="C100" s="121">
        <v>189100</v>
      </c>
      <c r="D100" s="121">
        <v>197429</v>
      </c>
      <c r="E100" s="121">
        <v>202821</v>
      </c>
      <c r="F100" s="121">
        <v>197020</v>
      </c>
      <c r="G100" s="121">
        <v>196297</v>
      </c>
      <c r="H100" s="121">
        <v>194243</v>
      </c>
      <c r="I100" s="121">
        <v>189716</v>
      </c>
      <c r="J100" s="121">
        <v>155436</v>
      </c>
      <c r="K100" s="121">
        <v>148805</v>
      </c>
      <c r="L100" s="121">
        <v>161089</v>
      </c>
    </row>
    <row r="101" spans="2:12" ht="15">
      <c r="B101" s="52" t="s">
        <v>11</v>
      </c>
      <c r="C101" s="121">
        <v>5147</v>
      </c>
      <c r="D101" s="121">
        <v>6970</v>
      </c>
      <c r="E101" s="121">
        <v>6797</v>
      </c>
      <c r="F101" s="121">
        <v>8469</v>
      </c>
      <c r="G101" s="121">
        <v>8489</v>
      </c>
      <c r="H101" s="121">
        <v>11212</v>
      </c>
      <c r="I101" s="121">
        <v>11263</v>
      </c>
      <c r="J101" s="121">
        <v>10628</v>
      </c>
      <c r="K101" s="121">
        <v>10906</v>
      </c>
      <c r="L101" s="121">
        <v>9708</v>
      </c>
    </row>
    <row r="102" spans="2:12" ht="15">
      <c r="B102" s="52" t="s">
        <v>12</v>
      </c>
      <c r="C102" s="121">
        <v>149184</v>
      </c>
      <c r="D102" s="121">
        <v>84608</v>
      </c>
      <c r="E102" s="121">
        <v>147535</v>
      </c>
      <c r="F102" s="121">
        <v>140444</v>
      </c>
      <c r="G102" s="121">
        <v>140964</v>
      </c>
      <c r="H102" s="121">
        <v>119072</v>
      </c>
      <c r="I102" s="121">
        <v>122896</v>
      </c>
      <c r="J102" s="121">
        <v>112133</v>
      </c>
      <c r="K102" s="121">
        <v>125324</v>
      </c>
      <c r="L102" s="129" t="s">
        <v>5</v>
      </c>
    </row>
    <row r="103" spans="2:12" ht="15">
      <c r="B103" s="52" t="s">
        <v>13</v>
      </c>
      <c r="C103" s="121">
        <v>1731</v>
      </c>
      <c r="D103" s="121">
        <v>2084</v>
      </c>
      <c r="E103" s="121">
        <v>2317</v>
      </c>
      <c r="F103" s="121">
        <v>3523</v>
      </c>
      <c r="G103" s="121">
        <v>3114</v>
      </c>
      <c r="H103" s="121">
        <v>3720</v>
      </c>
      <c r="I103" s="121">
        <v>3275</v>
      </c>
      <c r="J103" s="121">
        <v>4035</v>
      </c>
      <c r="K103" s="121">
        <v>4600</v>
      </c>
      <c r="L103" s="121">
        <v>4272</v>
      </c>
    </row>
    <row r="104" spans="2:12" ht="15">
      <c r="B104" s="52" t="s">
        <v>14</v>
      </c>
      <c r="C104" s="129" t="s">
        <v>5</v>
      </c>
      <c r="D104" s="129" t="s">
        <v>5</v>
      </c>
      <c r="E104" s="129" t="s">
        <v>5</v>
      </c>
      <c r="F104" s="129" t="s">
        <v>5</v>
      </c>
      <c r="G104" s="129" t="s">
        <v>5</v>
      </c>
      <c r="H104" s="129" t="s">
        <v>5</v>
      </c>
      <c r="I104" s="129" t="s">
        <v>5</v>
      </c>
      <c r="J104" s="129" t="s">
        <v>5</v>
      </c>
      <c r="K104" s="129" t="s">
        <v>5</v>
      </c>
      <c r="L104" s="129" t="s">
        <v>5</v>
      </c>
    </row>
    <row r="105" spans="2:12" ht="15">
      <c r="B105" s="52" t="s">
        <v>15</v>
      </c>
      <c r="C105" s="129" t="s">
        <v>5</v>
      </c>
      <c r="D105" s="129" t="s">
        <v>5</v>
      </c>
      <c r="E105" s="129" t="s">
        <v>5</v>
      </c>
      <c r="F105" s="129" t="s">
        <v>5</v>
      </c>
      <c r="G105" s="129" t="s">
        <v>5</v>
      </c>
      <c r="H105" s="129" t="s">
        <v>5</v>
      </c>
      <c r="I105" s="129" t="s">
        <v>5</v>
      </c>
      <c r="J105" s="129" t="s">
        <v>5</v>
      </c>
      <c r="K105" s="129" t="s">
        <v>5</v>
      </c>
      <c r="L105" s="129" t="s">
        <v>5</v>
      </c>
    </row>
    <row r="106" spans="2:12" ht="15">
      <c r="B106" s="52" t="s">
        <v>131</v>
      </c>
      <c r="C106" s="129" t="s">
        <v>5</v>
      </c>
      <c r="D106" s="129" t="s">
        <v>5</v>
      </c>
      <c r="E106" s="129" t="s">
        <v>5</v>
      </c>
      <c r="F106" s="129" t="s">
        <v>5</v>
      </c>
      <c r="G106" s="129" t="s">
        <v>5</v>
      </c>
      <c r="H106" s="129" t="s">
        <v>5</v>
      </c>
      <c r="I106" s="129" t="s">
        <v>5</v>
      </c>
      <c r="J106" s="129" t="s">
        <v>5</v>
      </c>
      <c r="K106" s="129" t="s">
        <v>5</v>
      </c>
      <c r="L106" s="129" t="s">
        <v>5</v>
      </c>
    </row>
    <row r="107" spans="2:12" ht="15">
      <c r="B107" s="52" t="s">
        <v>16</v>
      </c>
      <c r="C107" s="121">
        <v>887</v>
      </c>
      <c r="D107" s="121">
        <v>868</v>
      </c>
      <c r="E107" s="121">
        <v>5126</v>
      </c>
      <c r="F107" s="121">
        <v>7165</v>
      </c>
      <c r="G107" s="121">
        <v>8598</v>
      </c>
      <c r="H107" s="121">
        <v>6727</v>
      </c>
      <c r="I107" s="121">
        <v>5619</v>
      </c>
      <c r="J107" s="121">
        <v>6881</v>
      </c>
      <c r="K107" s="121">
        <v>4072</v>
      </c>
      <c r="L107" s="121">
        <v>7440</v>
      </c>
    </row>
    <row r="108" spans="2:12" ht="15">
      <c r="B108" s="52" t="s">
        <v>17</v>
      </c>
      <c r="C108" s="121">
        <v>59040</v>
      </c>
      <c r="D108" s="121">
        <v>70148</v>
      </c>
      <c r="E108" s="121">
        <v>62770</v>
      </c>
      <c r="F108" s="121">
        <v>31400</v>
      </c>
      <c r="G108" s="121">
        <v>43821</v>
      </c>
      <c r="H108" s="121">
        <v>37956</v>
      </c>
      <c r="I108" s="121">
        <v>47629</v>
      </c>
      <c r="J108" s="121">
        <v>60185</v>
      </c>
      <c r="K108" s="121">
        <v>39380</v>
      </c>
      <c r="L108" s="121">
        <v>42539</v>
      </c>
    </row>
    <row r="109" spans="2:12" ht="15">
      <c r="B109" s="52" t="s">
        <v>130</v>
      </c>
      <c r="C109" s="129" t="s">
        <v>5</v>
      </c>
      <c r="D109" s="129" t="s">
        <v>5</v>
      </c>
      <c r="E109" s="129" t="s">
        <v>5</v>
      </c>
      <c r="F109" s="129" t="s">
        <v>5</v>
      </c>
      <c r="G109" s="129" t="s">
        <v>5</v>
      </c>
      <c r="H109" s="129" t="s">
        <v>5</v>
      </c>
      <c r="I109" s="129" t="s">
        <v>5</v>
      </c>
      <c r="J109" s="129" t="s">
        <v>5</v>
      </c>
      <c r="K109" s="129" t="s">
        <v>5</v>
      </c>
      <c r="L109" s="129" t="s">
        <v>5</v>
      </c>
    </row>
    <row r="110" spans="2:12" ht="15">
      <c r="B110" s="52" t="s">
        <v>18</v>
      </c>
      <c r="C110" s="129" t="s">
        <v>5</v>
      </c>
      <c r="D110" s="129" t="s">
        <v>5</v>
      </c>
      <c r="E110" s="129" t="s">
        <v>5</v>
      </c>
      <c r="F110" s="129" t="s">
        <v>5</v>
      </c>
      <c r="G110" s="129" t="s">
        <v>5</v>
      </c>
      <c r="H110" s="129" t="s">
        <v>5</v>
      </c>
      <c r="I110" s="129" t="s">
        <v>5</v>
      </c>
      <c r="J110" s="129" t="s">
        <v>5</v>
      </c>
      <c r="K110" s="129" t="s">
        <v>5</v>
      </c>
      <c r="L110" s="129" t="s">
        <v>5</v>
      </c>
    </row>
    <row r="111" spans="2:12" ht="15">
      <c r="B111" s="52" t="s">
        <v>19</v>
      </c>
      <c r="C111" s="121">
        <v>7079</v>
      </c>
      <c r="D111" s="121">
        <v>5878</v>
      </c>
      <c r="E111" s="121">
        <v>5851</v>
      </c>
      <c r="F111" s="121">
        <v>6947</v>
      </c>
      <c r="G111" s="121">
        <v>6570</v>
      </c>
      <c r="H111" s="121">
        <v>6696</v>
      </c>
      <c r="I111" s="121">
        <v>6475</v>
      </c>
      <c r="J111" s="121">
        <v>7273</v>
      </c>
      <c r="K111" s="121">
        <v>8051</v>
      </c>
      <c r="L111" s="121">
        <v>9839</v>
      </c>
    </row>
    <row r="112" spans="2:12" ht="15">
      <c r="B112" s="52" t="s">
        <v>20</v>
      </c>
      <c r="C112" s="129" t="s">
        <v>5</v>
      </c>
      <c r="D112" s="129" t="s">
        <v>5</v>
      </c>
      <c r="E112" s="129" t="s">
        <v>5</v>
      </c>
      <c r="F112" s="129" t="s">
        <v>5</v>
      </c>
      <c r="G112" s="129" t="s">
        <v>5</v>
      </c>
      <c r="H112" s="129" t="s">
        <v>5</v>
      </c>
      <c r="I112" s="129" t="s">
        <v>5</v>
      </c>
      <c r="J112" s="129" t="s">
        <v>5</v>
      </c>
      <c r="K112" s="121">
        <v>1</v>
      </c>
      <c r="L112" s="121">
        <v>9</v>
      </c>
    </row>
    <row r="113" spans="2:12" ht="15">
      <c r="B113" s="52" t="s">
        <v>21</v>
      </c>
      <c r="C113" s="121">
        <v>206</v>
      </c>
      <c r="D113" s="121">
        <v>273</v>
      </c>
      <c r="E113" s="121">
        <v>228</v>
      </c>
      <c r="F113" s="121">
        <v>193</v>
      </c>
      <c r="G113" s="121">
        <v>316</v>
      </c>
      <c r="H113" s="121">
        <v>274</v>
      </c>
      <c r="I113" s="121">
        <v>312</v>
      </c>
      <c r="J113" s="129" t="s">
        <v>5</v>
      </c>
      <c r="K113" s="121">
        <v>495</v>
      </c>
      <c r="L113" s="129" t="s">
        <v>5</v>
      </c>
    </row>
    <row r="114" spans="2:12" ht="15">
      <c r="B114" s="52" t="s">
        <v>129</v>
      </c>
      <c r="C114" s="129" t="s">
        <v>5</v>
      </c>
      <c r="D114" s="129" t="s">
        <v>5</v>
      </c>
      <c r="E114" s="129" t="s">
        <v>5</v>
      </c>
      <c r="F114" s="129" t="s">
        <v>5</v>
      </c>
      <c r="G114" s="129" t="s">
        <v>5</v>
      </c>
      <c r="H114" s="129" t="s">
        <v>5</v>
      </c>
      <c r="I114" s="129" t="s">
        <v>5</v>
      </c>
      <c r="J114" s="129" t="s">
        <v>5</v>
      </c>
      <c r="K114" s="129" t="s">
        <v>5</v>
      </c>
      <c r="L114" s="129" t="s">
        <v>5</v>
      </c>
    </row>
    <row r="115" spans="2:12" ht="15">
      <c r="B115" s="52" t="s">
        <v>22</v>
      </c>
      <c r="C115" s="121">
        <v>10151</v>
      </c>
      <c r="D115" s="121">
        <v>10586</v>
      </c>
      <c r="E115" s="121">
        <v>11612</v>
      </c>
      <c r="F115" s="121">
        <v>10745</v>
      </c>
      <c r="G115" s="121">
        <v>10094</v>
      </c>
      <c r="H115" s="129" t="s">
        <v>5</v>
      </c>
      <c r="I115" s="129" t="s">
        <v>5</v>
      </c>
      <c r="J115" s="121">
        <v>9846</v>
      </c>
      <c r="K115" s="121">
        <v>9345</v>
      </c>
      <c r="L115" s="121">
        <v>10448</v>
      </c>
    </row>
    <row r="116" spans="2:12" ht="15">
      <c r="B116" s="60" t="s">
        <v>23</v>
      </c>
      <c r="C116" s="122">
        <v>2802</v>
      </c>
      <c r="D116" s="122">
        <v>2751</v>
      </c>
      <c r="E116" s="122">
        <v>2544</v>
      </c>
      <c r="F116" s="122">
        <v>3294</v>
      </c>
      <c r="G116" s="122">
        <v>2648</v>
      </c>
      <c r="H116" s="122">
        <v>3580</v>
      </c>
      <c r="I116" s="122">
        <v>4556</v>
      </c>
      <c r="J116" s="122">
        <v>3665</v>
      </c>
      <c r="K116" s="122">
        <v>4725</v>
      </c>
      <c r="L116" s="122">
        <v>4359</v>
      </c>
    </row>
    <row r="117" spans="2:12" ht="15">
      <c r="B117" s="53" t="s">
        <v>24</v>
      </c>
      <c r="C117" s="123">
        <v>167517</v>
      </c>
      <c r="D117" s="123">
        <v>192819</v>
      </c>
      <c r="E117" s="123">
        <v>161339</v>
      </c>
      <c r="F117" s="123">
        <v>160877</v>
      </c>
      <c r="G117" s="123">
        <v>160669</v>
      </c>
      <c r="H117" s="123">
        <v>169242</v>
      </c>
      <c r="I117" s="123">
        <v>183079</v>
      </c>
      <c r="J117" s="123">
        <v>188370</v>
      </c>
      <c r="K117" s="123">
        <v>187109</v>
      </c>
      <c r="L117" s="123">
        <v>192250</v>
      </c>
    </row>
    <row r="118" spans="2:12" ht="15">
      <c r="B118" s="126" t="s">
        <v>25</v>
      </c>
      <c r="C118" s="124">
        <v>4370</v>
      </c>
      <c r="D118" s="124">
        <v>7552</v>
      </c>
      <c r="E118" s="124">
        <v>7421</v>
      </c>
      <c r="F118" s="124">
        <v>7500</v>
      </c>
      <c r="G118" s="124">
        <v>2765</v>
      </c>
      <c r="H118" s="124">
        <v>5088</v>
      </c>
      <c r="I118" s="124">
        <v>5090</v>
      </c>
      <c r="J118" s="124">
        <v>5050</v>
      </c>
      <c r="K118" s="124">
        <v>5306</v>
      </c>
      <c r="L118" s="124">
        <v>3120</v>
      </c>
    </row>
    <row r="119" spans="2:12" ht="15">
      <c r="B119" s="53" t="s">
        <v>26</v>
      </c>
      <c r="C119" s="123">
        <v>584423</v>
      </c>
      <c r="D119" s="123">
        <v>636802</v>
      </c>
      <c r="E119" s="123">
        <v>661811</v>
      </c>
      <c r="F119" s="123">
        <v>708803</v>
      </c>
      <c r="G119" s="123">
        <v>830190</v>
      </c>
      <c r="H119" s="123">
        <v>848316</v>
      </c>
      <c r="I119" s="123">
        <v>961757</v>
      </c>
      <c r="J119" s="123">
        <v>1019625</v>
      </c>
      <c r="K119" s="123">
        <v>1144747</v>
      </c>
      <c r="L119" s="123">
        <v>1321034</v>
      </c>
    </row>
    <row r="120" ht="15">
      <c r="L120" s="114"/>
    </row>
    <row r="122" spans="3:12" ht="15">
      <c r="C122" s="101">
        <v>2003</v>
      </c>
      <c r="D122" s="101" t="s">
        <v>103</v>
      </c>
      <c r="E122" s="101" t="s">
        <v>36</v>
      </c>
      <c r="F122" s="101" t="s">
        <v>102</v>
      </c>
      <c r="G122" s="101" t="s">
        <v>101</v>
      </c>
      <c r="H122" s="101" t="s">
        <v>100</v>
      </c>
      <c r="I122" s="101" t="s">
        <v>99</v>
      </c>
      <c r="J122" s="101" t="s">
        <v>48</v>
      </c>
      <c r="K122" s="101" t="s">
        <v>49</v>
      </c>
      <c r="L122" s="101" t="s">
        <v>1</v>
      </c>
    </row>
    <row r="123" spans="2:12" ht="15">
      <c r="B123" s="48" t="s">
        <v>121</v>
      </c>
      <c r="C123" s="101">
        <v>1355.221</v>
      </c>
      <c r="D123" s="101">
        <v>1325.498</v>
      </c>
      <c r="E123" s="101">
        <v>1277.988</v>
      </c>
      <c r="F123" s="101">
        <v>1296.918</v>
      </c>
      <c r="G123" s="101">
        <v>1318.862</v>
      </c>
      <c r="H123" s="101">
        <v>1271.671</v>
      </c>
      <c r="I123" s="101">
        <v>1318.087</v>
      </c>
      <c r="J123" s="101">
        <v>1271.6285</v>
      </c>
      <c r="K123" s="101">
        <v>1247.643</v>
      </c>
      <c r="L123" s="101">
        <v>1224.579</v>
      </c>
    </row>
    <row r="124" spans="2:12" ht="15">
      <c r="B124" s="48" t="s">
        <v>133</v>
      </c>
      <c r="C124" s="101">
        <v>1027.727</v>
      </c>
      <c r="D124" s="101">
        <v>1016.808</v>
      </c>
      <c r="E124" s="101">
        <v>985.957</v>
      </c>
      <c r="F124" s="101">
        <v>1012.7</v>
      </c>
      <c r="G124" s="101">
        <v>1021.615</v>
      </c>
      <c r="H124" s="101">
        <v>957.22</v>
      </c>
      <c r="I124" s="101">
        <v>1005.353</v>
      </c>
      <c r="J124" s="101">
        <v>975.958</v>
      </c>
      <c r="K124" s="101">
        <v>964.232</v>
      </c>
      <c r="L124" s="101">
        <v>845.579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5"/>
  <sheetViews>
    <sheetView showGridLines="0" workbookViewId="0" topLeftCell="A1">
      <selection activeCell="O40" sqref="O40"/>
    </sheetView>
  </sheetViews>
  <sheetFormatPr defaultColWidth="9.140625" defaultRowHeight="15"/>
  <cols>
    <col min="1" max="2" width="9.140625" style="48" customWidth="1"/>
    <col min="3" max="3" width="11.7109375" style="48" bestFit="1" customWidth="1"/>
    <col min="4" max="16384" width="9.140625" style="48" customWidth="1"/>
  </cols>
  <sheetData>
    <row r="2" ht="15">
      <c r="B2" s="54" t="s">
        <v>2049</v>
      </c>
    </row>
    <row r="3" ht="15">
      <c r="B3" s="48" t="s">
        <v>137</v>
      </c>
    </row>
    <row r="36" ht="15">
      <c r="B36" s="48" t="s">
        <v>251</v>
      </c>
    </row>
    <row r="37" ht="15">
      <c r="B37" s="48" t="s">
        <v>252</v>
      </c>
    </row>
    <row r="38" ht="15">
      <c r="B38" s="109" t="s">
        <v>134</v>
      </c>
    </row>
    <row r="51" ht="15">
      <c r="B51" s="48" t="s">
        <v>135</v>
      </c>
    </row>
    <row r="52" ht="15">
      <c r="B52" s="48" t="s">
        <v>128</v>
      </c>
    </row>
    <row r="53" ht="15">
      <c r="C53" s="114"/>
    </row>
    <row r="55" ht="15">
      <c r="B55" s="54" t="s">
        <v>133</v>
      </c>
    </row>
    <row r="56" ht="15">
      <c r="B56" s="42"/>
    </row>
    <row r="57" spans="2:3" ht="15" hidden="1">
      <c r="B57" s="179" t="s">
        <v>72</v>
      </c>
      <c r="C57" s="115">
        <v>845579</v>
      </c>
    </row>
    <row r="58" spans="2:3" ht="15" hidden="1">
      <c r="B58" s="179" t="s">
        <v>2</v>
      </c>
      <c r="C58" s="180" t="s">
        <v>5</v>
      </c>
    </row>
    <row r="59" spans="2:3" ht="15" hidden="1">
      <c r="B59" s="179" t="s">
        <v>27</v>
      </c>
      <c r="C59" s="180" t="s">
        <v>5</v>
      </c>
    </row>
    <row r="60" spans="2:3" ht="15" hidden="1">
      <c r="B60" s="179" t="s">
        <v>6</v>
      </c>
      <c r="C60" s="180" t="s">
        <v>5</v>
      </c>
    </row>
    <row r="61" spans="2:3" ht="15" hidden="1">
      <c r="B61" s="179" t="s">
        <v>12</v>
      </c>
      <c r="C61" s="180" t="s">
        <v>5</v>
      </c>
    </row>
    <row r="62" spans="2:3" ht="15" hidden="1">
      <c r="B62" s="179" t="s">
        <v>14</v>
      </c>
      <c r="C62" s="180" t="s">
        <v>5</v>
      </c>
    </row>
    <row r="63" spans="2:3" ht="15" hidden="1">
      <c r="B63" s="179" t="s">
        <v>15</v>
      </c>
      <c r="C63" s="180" t="s">
        <v>5</v>
      </c>
    </row>
    <row r="64" spans="2:3" ht="15" hidden="1">
      <c r="B64" s="179" t="s">
        <v>18</v>
      </c>
      <c r="C64" s="180" t="s">
        <v>5</v>
      </c>
    </row>
    <row r="65" spans="2:3" ht="15">
      <c r="B65" s="179" t="s">
        <v>72</v>
      </c>
      <c r="C65" s="181">
        <v>845.579</v>
      </c>
    </row>
    <row r="66" spans="2:4" ht="15">
      <c r="B66" s="179" t="s">
        <v>9</v>
      </c>
      <c r="C66" s="182">
        <v>249.817</v>
      </c>
      <c r="D66" s="178">
        <f>C66/$C$65*100</f>
        <v>29.543898322924296</v>
      </c>
    </row>
    <row r="67" spans="2:4" ht="15">
      <c r="B67" s="179" t="s">
        <v>24</v>
      </c>
      <c r="C67" s="182">
        <v>192.25</v>
      </c>
      <c r="D67" s="178">
        <f aca="true" t="shared" si="0" ref="D67:D72">C67/$C$65*100</f>
        <v>22.735900489487086</v>
      </c>
    </row>
    <row r="68" spans="2:4" ht="15">
      <c r="B68" s="179" t="s">
        <v>10</v>
      </c>
      <c r="C68" s="182">
        <v>161.089</v>
      </c>
      <c r="D68" s="178">
        <f t="shared" si="0"/>
        <v>19.050733284530484</v>
      </c>
    </row>
    <row r="69" spans="2:4" ht="15">
      <c r="B69" s="179" t="s">
        <v>8</v>
      </c>
      <c r="C69" s="182">
        <v>106.577</v>
      </c>
      <c r="D69" s="178">
        <f t="shared" si="0"/>
        <v>12.604026353540002</v>
      </c>
    </row>
    <row r="70" spans="2:4" ht="15">
      <c r="B70" s="179" t="s">
        <v>17</v>
      </c>
      <c r="C70" s="182">
        <v>42.539</v>
      </c>
      <c r="D70" s="178">
        <f t="shared" si="0"/>
        <v>5.03075407501842</v>
      </c>
    </row>
    <row r="71" spans="2:4" ht="15">
      <c r="B71" s="179" t="s">
        <v>7</v>
      </c>
      <c r="C71" s="182">
        <v>35.49</v>
      </c>
      <c r="D71" s="178">
        <f t="shared" si="0"/>
        <v>4.197124100764092</v>
      </c>
    </row>
    <row r="72" spans="2:4" ht="15">
      <c r="B72" s="179" t="s">
        <v>253</v>
      </c>
      <c r="C72" s="182">
        <v>57.817</v>
      </c>
      <c r="D72" s="178">
        <f t="shared" si="0"/>
        <v>6.83756337373563</v>
      </c>
    </row>
    <row r="73" spans="2:3" ht="15">
      <c r="B73" s="179" t="s">
        <v>26</v>
      </c>
      <c r="C73" s="182">
        <v>1321.034</v>
      </c>
    </row>
    <row r="74" spans="2:3" ht="15">
      <c r="B74" s="179" t="s">
        <v>25</v>
      </c>
      <c r="C74" s="182">
        <v>3.12</v>
      </c>
    </row>
    <row r="75" ht="15">
      <c r="C75" s="114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41" customWidth="1"/>
    <col min="2" max="2" width="35.140625" style="41" customWidth="1"/>
    <col min="3" max="16384" width="9.140625" style="41" customWidth="1"/>
  </cols>
  <sheetData>
    <row r="2" ht="15">
      <c r="B2" s="54" t="s">
        <v>248</v>
      </c>
    </row>
    <row r="3" ht="15">
      <c r="B3" s="41" t="s">
        <v>96</v>
      </c>
    </row>
    <row r="10" ht="15">
      <c r="B10" s="42"/>
    </row>
    <row r="11" spans="2:3" ht="15">
      <c r="B11" s="42"/>
      <c r="C11" s="42"/>
    </row>
    <row r="29" ht="15">
      <c r="B29" s="41" t="s">
        <v>144</v>
      </c>
    </row>
    <row r="30" ht="15">
      <c r="B30" s="99" t="s">
        <v>109</v>
      </c>
    </row>
    <row r="50" ht="15">
      <c r="A50" s="41" t="s">
        <v>108</v>
      </c>
    </row>
    <row r="52" spans="2:9" ht="15">
      <c r="B52" s="43"/>
      <c r="C52" s="43" t="s">
        <v>36</v>
      </c>
      <c r="D52" s="43" t="s">
        <v>102</v>
      </c>
      <c r="E52" s="43" t="s">
        <v>101</v>
      </c>
      <c r="F52" s="43" t="s">
        <v>100</v>
      </c>
      <c r="G52" s="43" t="s">
        <v>99</v>
      </c>
      <c r="H52" s="43" t="s">
        <v>48</v>
      </c>
      <c r="I52" s="43" t="s">
        <v>49</v>
      </c>
    </row>
    <row r="53" spans="2:9" ht="15">
      <c r="B53" s="43" t="s">
        <v>145</v>
      </c>
      <c r="C53" s="106">
        <v>4637.817</v>
      </c>
      <c r="D53" s="106">
        <v>4748.241</v>
      </c>
      <c r="E53" s="106">
        <v>5102.73</v>
      </c>
      <c r="F53" s="106">
        <v>4490.384</v>
      </c>
      <c r="G53" s="106">
        <v>4247.715</v>
      </c>
      <c r="H53" s="106">
        <v>4544.036</v>
      </c>
      <c r="I53" s="106">
        <v>4345.521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workbookViewId="0" topLeftCell="A1">
      <selection activeCell="R63" sqref="R63"/>
    </sheetView>
  </sheetViews>
  <sheetFormatPr defaultColWidth="9.140625" defaultRowHeight="15"/>
  <cols>
    <col min="1" max="16384" width="9.140625" style="41" customWidth="1"/>
  </cols>
  <sheetData>
    <row r="1" ht="15">
      <c r="A1" s="42" t="s">
        <v>191</v>
      </c>
    </row>
    <row r="3" spans="1:2" ht="15">
      <c r="A3" s="42" t="s">
        <v>125</v>
      </c>
      <c r="B3" s="108">
        <v>42191.58363425926</v>
      </c>
    </row>
    <row r="4" spans="1:2" ht="15">
      <c r="A4" s="42" t="s">
        <v>124</v>
      </c>
      <c r="B4" s="108">
        <v>42206.61052569444</v>
      </c>
    </row>
    <row r="5" spans="1:2" ht="15">
      <c r="A5" s="42" t="s">
        <v>123</v>
      </c>
      <c r="B5" s="42" t="s">
        <v>122</v>
      </c>
    </row>
    <row r="9" spans="1:2" ht="15">
      <c r="A9" s="42" t="s">
        <v>185</v>
      </c>
      <c r="B9" s="42" t="s">
        <v>190</v>
      </c>
    </row>
    <row r="10" spans="1:2" ht="15">
      <c r="A10" s="42" t="s">
        <v>183</v>
      </c>
      <c r="B10" s="42" t="s">
        <v>182</v>
      </c>
    </row>
    <row r="12" spans="1:11" ht="15">
      <c r="A12" s="43" t="s">
        <v>0</v>
      </c>
      <c r="B12" s="43" t="s">
        <v>100</v>
      </c>
      <c r="C12" s="43" t="s">
        <v>181</v>
      </c>
      <c r="D12" s="43" t="s">
        <v>99</v>
      </c>
      <c r="E12" s="43" t="s">
        <v>181</v>
      </c>
      <c r="F12" s="43" t="s">
        <v>48</v>
      </c>
      <c r="G12" s="43" t="s">
        <v>181</v>
      </c>
      <c r="H12" s="43" t="s">
        <v>49</v>
      </c>
      <c r="I12" s="43" t="s">
        <v>181</v>
      </c>
      <c r="J12" s="43" t="s">
        <v>1</v>
      </c>
      <c r="K12" s="43" t="s">
        <v>181</v>
      </c>
    </row>
    <row r="13" spans="1:11" ht="15">
      <c r="A13" s="43" t="s">
        <v>113</v>
      </c>
      <c r="B13" s="111" t="s">
        <v>5</v>
      </c>
      <c r="C13" s="111" t="s">
        <v>177</v>
      </c>
      <c r="D13" s="111" t="s">
        <v>5</v>
      </c>
      <c r="E13" s="111" t="s">
        <v>177</v>
      </c>
      <c r="F13" s="111" t="s">
        <v>5</v>
      </c>
      <c r="G13" s="111" t="s">
        <v>177</v>
      </c>
      <c r="H13" s="133">
        <v>1790</v>
      </c>
      <c r="I13" s="111" t="s">
        <v>177</v>
      </c>
      <c r="J13" s="133">
        <v>1687</v>
      </c>
      <c r="K13" s="111" t="s">
        <v>177</v>
      </c>
    </row>
    <row r="14" spans="1:11" ht="15">
      <c r="A14" s="43" t="s">
        <v>2</v>
      </c>
      <c r="B14" s="44">
        <v>347</v>
      </c>
      <c r="C14" s="111" t="s">
        <v>177</v>
      </c>
      <c r="D14" s="111" t="s">
        <v>5</v>
      </c>
      <c r="E14" s="111" t="s">
        <v>173</v>
      </c>
      <c r="F14" s="111" t="s">
        <v>5</v>
      </c>
      <c r="G14" s="111" t="s">
        <v>173</v>
      </c>
      <c r="H14" s="44">
        <v>65</v>
      </c>
      <c r="I14" s="111" t="s">
        <v>177</v>
      </c>
      <c r="J14" s="111" t="s">
        <v>5</v>
      </c>
      <c r="K14" s="111" t="s">
        <v>173</v>
      </c>
    </row>
    <row r="15" spans="1:11" ht="15">
      <c r="A15" s="43" t="s">
        <v>3</v>
      </c>
      <c r="B15" s="44">
        <v>3345</v>
      </c>
      <c r="C15" s="111" t="s">
        <v>177</v>
      </c>
      <c r="D15" s="111" t="s">
        <v>5</v>
      </c>
      <c r="E15" s="111" t="s">
        <v>173</v>
      </c>
      <c r="F15" s="111" t="s">
        <v>5</v>
      </c>
      <c r="G15" s="111" t="s">
        <v>173</v>
      </c>
      <c r="H15" s="111" t="s">
        <v>5</v>
      </c>
      <c r="I15" s="111" t="s">
        <v>173</v>
      </c>
      <c r="J15" s="44">
        <v>817</v>
      </c>
      <c r="K15" s="111" t="s">
        <v>177</v>
      </c>
    </row>
    <row r="16" spans="1:11" ht="15">
      <c r="A16" s="43" t="s">
        <v>4</v>
      </c>
      <c r="B16" s="111" t="s">
        <v>5</v>
      </c>
      <c r="C16" s="111" t="s">
        <v>173</v>
      </c>
      <c r="D16" s="44">
        <v>3265</v>
      </c>
      <c r="E16" s="111" t="s">
        <v>177</v>
      </c>
      <c r="F16" s="44">
        <v>2513</v>
      </c>
      <c r="G16" s="111" t="s">
        <v>177</v>
      </c>
      <c r="H16" s="44">
        <v>2118</v>
      </c>
      <c r="I16" s="111" t="s">
        <v>177</v>
      </c>
      <c r="J16" s="44">
        <v>1303</v>
      </c>
      <c r="K16" s="111" t="s">
        <v>177</v>
      </c>
    </row>
    <row r="17" spans="1:11" ht="15">
      <c r="A17" s="43" t="s">
        <v>179</v>
      </c>
      <c r="B17" s="44">
        <v>21962</v>
      </c>
      <c r="C17" s="111" t="s">
        <v>177</v>
      </c>
      <c r="D17" s="44">
        <v>18939</v>
      </c>
      <c r="E17" s="111" t="s">
        <v>177</v>
      </c>
      <c r="F17" s="44">
        <v>19229</v>
      </c>
      <c r="G17" s="111" t="s">
        <v>177</v>
      </c>
      <c r="H17" s="44">
        <v>19191</v>
      </c>
      <c r="I17" s="111" t="s">
        <v>177</v>
      </c>
      <c r="J17" s="44">
        <v>16153</v>
      </c>
      <c r="K17" s="111" t="s">
        <v>177</v>
      </c>
    </row>
    <row r="18" spans="1:11" ht="15">
      <c r="A18" s="43" t="s">
        <v>6</v>
      </c>
      <c r="B18" s="111" t="s">
        <v>5</v>
      </c>
      <c r="C18" s="111" t="s">
        <v>173</v>
      </c>
      <c r="D18" s="111" t="s">
        <v>5</v>
      </c>
      <c r="E18" s="111" t="s">
        <v>173</v>
      </c>
      <c r="F18" s="44">
        <v>591</v>
      </c>
      <c r="G18" s="111" t="s">
        <v>177</v>
      </c>
      <c r="H18" s="44">
        <v>650</v>
      </c>
      <c r="I18" s="111" t="s">
        <v>177</v>
      </c>
      <c r="J18" s="44">
        <v>704</v>
      </c>
      <c r="K18" s="111" t="s">
        <v>177</v>
      </c>
    </row>
    <row r="19" spans="1:11" ht="15">
      <c r="A19" s="43" t="s">
        <v>7</v>
      </c>
      <c r="B19" s="111" t="s">
        <v>5</v>
      </c>
      <c r="C19" s="111" t="s">
        <v>173</v>
      </c>
      <c r="D19" s="111" t="s">
        <v>5</v>
      </c>
      <c r="E19" s="111" t="s">
        <v>173</v>
      </c>
      <c r="F19" s="111" t="s">
        <v>5</v>
      </c>
      <c r="G19" s="111" t="s">
        <v>173</v>
      </c>
      <c r="H19" s="111" t="s">
        <v>5</v>
      </c>
      <c r="I19" s="111" t="s">
        <v>173</v>
      </c>
      <c r="J19" s="111" t="s">
        <v>5</v>
      </c>
      <c r="K19" s="111" t="s">
        <v>173</v>
      </c>
    </row>
    <row r="20" spans="1:11" ht="15">
      <c r="A20" s="43" t="s">
        <v>8</v>
      </c>
      <c r="B20" s="44">
        <v>4170</v>
      </c>
      <c r="C20" s="111" t="s">
        <v>177</v>
      </c>
      <c r="D20" s="44">
        <v>3888</v>
      </c>
      <c r="E20" s="111" t="s">
        <v>177</v>
      </c>
      <c r="F20" s="44">
        <v>3495</v>
      </c>
      <c r="G20" s="111" t="s">
        <v>177</v>
      </c>
      <c r="H20" s="44">
        <v>2204</v>
      </c>
      <c r="I20" s="111" t="s">
        <v>177</v>
      </c>
      <c r="J20" s="44">
        <v>2273</v>
      </c>
      <c r="K20" s="111" t="s">
        <v>177</v>
      </c>
    </row>
    <row r="21" spans="1:11" ht="15">
      <c r="A21" s="43" t="s">
        <v>9</v>
      </c>
      <c r="B21" s="44">
        <v>15523</v>
      </c>
      <c r="C21" s="111" t="s">
        <v>177</v>
      </c>
      <c r="D21" s="44">
        <v>13718</v>
      </c>
      <c r="E21" s="111" t="s">
        <v>177</v>
      </c>
      <c r="F21" s="44">
        <v>12146</v>
      </c>
      <c r="G21" s="111" t="s">
        <v>177</v>
      </c>
      <c r="H21" s="44">
        <v>11772</v>
      </c>
      <c r="I21" s="111" t="s">
        <v>177</v>
      </c>
      <c r="J21" s="111" t="s">
        <v>5</v>
      </c>
      <c r="K21" s="111" t="s">
        <v>173</v>
      </c>
    </row>
    <row r="22" spans="1:11" ht="15">
      <c r="A22" s="43" t="s">
        <v>10</v>
      </c>
      <c r="B22" s="44">
        <v>20745</v>
      </c>
      <c r="C22" s="111" t="s">
        <v>177</v>
      </c>
      <c r="D22" s="44">
        <v>19577</v>
      </c>
      <c r="E22" s="111" t="s">
        <v>177</v>
      </c>
      <c r="F22" s="44">
        <v>19943</v>
      </c>
      <c r="G22" s="111" t="s">
        <v>177</v>
      </c>
      <c r="H22" s="44">
        <v>20878</v>
      </c>
      <c r="I22" s="111" t="s">
        <v>177</v>
      </c>
      <c r="J22" s="44">
        <v>21074</v>
      </c>
      <c r="K22" s="111" t="s">
        <v>177</v>
      </c>
    </row>
    <row r="23" spans="1:11" ht="15">
      <c r="A23" s="43" t="s">
        <v>11</v>
      </c>
      <c r="B23" s="44">
        <v>12515</v>
      </c>
      <c r="C23" s="111" t="s">
        <v>177</v>
      </c>
      <c r="D23" s="44">
        <v>12849</v>
      </c>
      <c r="E23" s="111" t="s">
        <v>177</v>
      </c>
      <c r="F23" s="44">
        <v>11604</v>
      </c>
      <c r="G23" s="111" t="s">
        <v>177</v>
      </c>
      <c r="H23" s="44">
        <v>10945</v>
      </c>
      <c r="I23" s="111" t="s">
        <v>177</v>
      </c>
      <c r="J23" s="44">
        <v>10159</v>
      </c>
      <c r="K23" s="111" t="s">
        <v>177</v>
      </c>
    </row>
    <row r="24" spans="1:11" ht="15">
      <c r="A24" s="43" t="s">
        <v>12</v>
      </c>
      <c r="B24" s="44">
        <v>32785</v>
      </c>
      <c r="C24" s="111" t="s">
        <v>171</v>
      </c>
      <c r="D24" s="44">
        <v>29403</v>
      </c>
      <c r="E24" s="111" t="s">
        <v>177</v>
      </c>
      <c r="F24" s="44">
        <v>26146</v>
      </c>
      <c r="G24" s="111" t="s">
        <v>177</v>
      </c>
      <c r="H24" s="44">
        <v>24313</v>
      </c>
      <c r="I24" s="111" t="s">
        <v>177</v>
      </c>
      <c r="J24" s="44">
        <v>22490</v>
      </c>
      <c r="K24" s="111" t="s">
        <v>177</v>
      </c>
    </row>
    <row r="25" spans="1:11" ht="15">
      <c r="A25" s="43" t="s">
        <v>13</v>
      </c>
      <c r="B25" s="44">
        <v>38</v>
      </c>
      <c r="C25" s="111" t="s">
        <v>177</v>
      </c>
      <c r="D25" s="44">
        <v>29</v>
      </c>
      <c r="E25" s="111" t="s">
        <v>177</v>
      </c>
      <c r="F25" s="44">
        <v>38</v>
      </c>
      <c r="G25" s="111" t="s">
        <v>177</v>
      </c>
      <c r="H25" s="44">
        <v>42</v>
      </c>
      <c r="I25" s="111" t="s">
        <v>177</v>
      </c>
      <c r="J25" s="44">
        <v>34</v>
      </c>
      <c r="K25" s="111" t="s">
        <v>177</v>
      </c>
    </row>
    <row r="26" spans="1:11" ht="15">
      <c r="A26" s="43" t="s">
        <v>14</v>
      </c>
      <c r="B26" s="44">
        <v>1047</v>
      </c>
      <c r="C26" s="111" t="s">
        <v>177</v>
      </c>
      <c r="D26" s="44">
        <v>963</v>
      </c>
      <c r="E26" s="111" t="s">
        <v>177</v>
      </c>
      <c r="F26" s="44">
        <v>847</v>
      </c>
      <c r="G26" s="111" t="s">
        <v>177</v>
      </c>
      <c r="H26" s="44">
        <v>859</v>
      </c>
      <c r="I26" s="111" t="s">
        <v>177</v>
      </c>
      <c r="J26" s="44">
        <v>988</v>
      </c>
      <c r="K26" s="111" t="s">
        <v>177</v>
      </c>
    </row>
    <row r="27" spans="1:11" ht="15">
      <c r="A27" s="43" t="s">
        <v>15</v>
      </c>
      <c r="B27" s="44">
        <v>2342</v>
      </c>
      <c r="C27" s="111" t="s">
        <v>177</v>
      </c>
      <c r="D27" s="44">
        <v>1871</v>
      </c>
      <c r="E27" s="111" t="s">
        <v>177</v>
      </c>
      <c r="F27" s="44">
        <v>520</v>
      </c>
      <c r="G27" s="111" t="s">
        <v>177</v>
      </c>
      <c r="H27" s="44">
        <v>428</v>
      </c>
      <c r="I27" s="111" t="s">
        <v>177</v>
      </c>
      <c r="J27" s="44">
        <v>978</v>
      </c>
      <c r="K27" s="111" t="s">
        <v>177</v>
      </c>
    </row>
    <row r="28" spans="1:11" ht="15">
      <c r="A28" s="43" t="s">
        <v>16</v>
      </c>
      <c r="B28" s="111" t="s">
        <v>5</v>
      </c>
      <c r="C28" s="111" t="s">
        <v>173</v>
      </c>
      <c r="D28" s="111" t="s">
        <v>5</v>
      </c>
      <c r="E28" s="111" t="s">
        <v>173</v>
      </c>
      <c r="F28" s="111" t="s">
        <v>5</v>
      </c>
      <c r="G28" s="111" t="s">
        <v>173</v>
      </c>
      <c r="H28" s="111" t="s">
        <v>5</v>
      </c>
      <c r="I28" s="111" t="s">
        <v>173</v>
      </c>
      <c r="J28" s="111" t="s">
        <v>5</v>
      </c>
      <c r="K28" s="111" t="s">
        <v>173</v>
      </c>
    </row>
    <row r="29" spans="1:11" ht="15">
      <c r="A29" s="43" t="s">
        <v>17</v>
      </c>
      <c r="B29" s="44">
        <v>10107</v>
      </c>
      <c r="C29" s="111" t="s">
        <v>177</v>
      </c>
      <c r="D29" s="44">
        <v>11081</v>
      </c>
      <c r="E29" s="111" t="s">
        <v>177</v>
      </c>
      <c r="F29" s="44">
        <v>11175</v>
      </c>
      <c r="G29" s="111" t="s">
        <v>177</v>
      </c>
      <c r="H29" s="44">
        <v>11439</v>
      </c>
      <c r="I29" s="111" t="s">
        <v>177</v>
      </c>
      <c r="J29" s="44">
        <v>10583</v>
      </c>
      <c r="K29" s="111" t="s">
        <v>177</v>
      </c>
    </row>
    <row r="30" spans="1:11" ht="15">
      <c r="A30" s="43" t="s">
        <v>18</v>
      </c>
      <c r="B30" s="44">
        <v>23898</v>
      </c>
      <c r="C30" s="111" t="s">
        <v>177</v>
      </c>
      <c r="D30" s="44">
        <v>17309</v>
      </c>
      <c r="E30" s="111" t="s">
        <v>177</v>
      </c>
      <c r="F30" s="44">
        <v>12303</v>
      </c>
      <c r="G30" s="111" t="s">
        <v>177</v>
      </c>
      <c r="H30" s="44">
        <v>12164</v>
      </c>
      <c r="I30" s="111" t="s">
        <v>177</v>
      </c>
      <c r="J30" s="44">
        <v>10963</v>
      </c>
      <c r="K30" s="111" t="s">
        <v>177</v>
      </c>
    </row>
    <row r="31" spans="1:11" ht="15">
      <c r="A31" s="43" t="s">
        <v>19</v>
      </c>
      <c r="B31" s="44">
        <v>4480</v>
      </c>
      <c r="C31" s="111" t="s">
        <v>177</v>
      </c>
      <c r="D31" s="44">
        <v>3382</v>
      </c>
      <c r="E31" s="111" t="s">
        <v>177</v>
      </c>
      <c r="F31" s="44">
        <v>1924</v>
      </c>
      <c r="G31" s="111" t="s">
        <v>177</v>
      </c>
      <c r="H31" s="44">
        <v>1764</v>
      </c>
      <c r="I31" s="111" t="s">
        <v>177</v>
      </c>
      <c r="J31" s="44">
        <v>1810</v>
      </c>
      <c r="K31" s="111" t="s">
        <v>177</v>
      </c>
    </row>
    <row r="32" spans="1:11" ht="15">
      <c r="A32" s="43" t="s">
        <v>20</v>
      </c>
      <c r="B32" s="44">
        <v>23236</v>
      </c>
      <c r="C32" s="111" t="s">
        <v>177</v>
      </c>
      <c r="D32" s="44">
        <v>22237</v>
      </c>
      <c r="E32" s="111" t="s">
        <v>161</v>
      </c>
      <c r="F32" s="44">
        <v>17410</v>
      </c>
      <c r="G32" s="111" t="s">
        <v>177</v>
      </c>
      <c r="H32" s="44">
        <v>16389</v>
      </c>
      <c r="I32" s="111" t="s">
        <v>177</v>
      </c>
      <c r="J32" s="44">
        <v>16602</v>
      </c>
      <c r="K32" s="111" t="s">
        <v>177</v>
      </c>
    </row>
    <row r="33" spans="1:11" ht="15">
      <c r="A33" s="43" t="s">
        <v>21</v>
      </c>
      <c r="B33" s="44">
        <v>791</v>
      </c>
      <c r="C33" s="111" t="s">
        <v>177</v>
      </c>
      <c r="D33" s="44">
        <v>483</v>
      </c>
      <c r="E33" s="111" t="s">
        <v>177</v>
      </c>
      <c r="F33" s="44">
        <v>292</v>
      </c>
      <c r="G33" s="111" t="s">
        <v>177</v>
      </c>
      <c r="H33" s="111" t="s">
        <v>5</v>
      </c>
      <c r="I33" s="111" t="s">
        <v>173</v>
      </c>
      <c r="J33" s="44">
        <v>140</v>
      </c>
      <c r="K33" s="111" t="s">
        <v>177</v>
      </c>
    </row>
    <row r="34" spans="1:11" ht="15">
      <c r="A34" s="43" t="s">
        <v>22</v>
      </c>
      <c r="B34" s="44">
        <v>8730</v>
      </c>
      <c r="C34" s="111" t="s">
        <v>177</v>
      </c>
      <c r="D34" s="111" t="s">
        <v>5</v>
      </c>
      <c r="E34" s="111" t="s">
        <v>173</v>
      </c>
      <c r="F34" s="44">
        <v>7257</v>
      </c>
      <c r="G34" s="111" t="s">
        <v>177</v>
      </c>
      <c r="H34" s="44">
        <v>6199</v>
      </c>
      <c r="I34" s="111" t="s">
        <v>177</v>
      </c>
      <c r="J34" s="44">
        <v>6065</v>
      </c>
      <c r="K34" s="111" t="s">
        <v>177</v>
      </c>
    </row>
    <row r="35" spans="1:11" ht="15">
      <c r="A35" s="43" t="s">
        <v>23</v>
      </c>
      <c r="B35" s="44">
        <v>2853</v>
      </c>
      <c r="C35" s="111" t="s">
        <v>177</v>
      </c>
      <c r="D35" s="44">
        <v>3317</v>
      </c>
      <c r="E35" s="111" t="s">
        <v>177</v>
      </c>
      <c r="F35" s="44">
        <v>2958</v>
      </c>
      <c r="G35" s="111" t="s">
        <v>177</v>
      </c>
      <c r="H35" s="44">
        <v>2901</v>
      </c>
      <c r="I35" s="111" t="s">
        <v>177</v>
      </c>
      <c r="J35" s="44">
        <v>2711</v>
      </c>
      <c r="K35" s="111" t="s">
        <v>177</v>
      </c>
    </row>
    <row r="36" spans="1:11" ht="15">
      <c r="A36" s="43" t="s">
        <v>24</v>
      </c>
      <c r="B36" s="44">
        <v>26569</v>
      </c>
      <c r="C36" s="111" t="s">
        <v>177</v>
      </c>
      <c r="D36" s="44">
        <v>38033</v>
      </c>
      <c r="E36" s="111" t="s">
        <v>177</v>
      </c>
      <c r="F36" s="44">
        <v>33533</v>
      </c>
      <c r="G36" s="111" t="s">
        <v>177</v>
      </c>
      <c r="H36" s="44">
        <v>31830</v>
      </c>
      <c r="I36" s="111" t="s">
        <v>177</v>
      </c>
      <c r="J36" s="111" t="s">
        <v>5</v>
      </c>
      <c r="K36" s="111" t="s">
        <v>173</v>
      </c>
    </row>
    <row r="37" spans="1:11" ht="15">
      <c r="A37" s="43" t="s">
        <v>25</v>
      </c>
      <c r="B37" s="111" t="s">
        <v>5</v>
      </c>
      <c r="C37" s="111" t="s">
        <v>177</v>
      </c>
      <c r="D37" s="111" t="s">
        <v>5</v>
      </c>
      <c r="E37" s="111" t="s">
        <v>177</v>
      </c>
      <c r="F37" s="111" t="s">
        <v>5</v>
      </c>
      <c r="G37" s="111" t="s">
        <v>177</v>
      </c>
      <c r="H37" s="111" t="s">
        <v>5</v>
      </c>
      <c r="I37" s="111" t="s">
        <v>177</v>
      </c>
      <c r="J37" s="111" t="s">
        <v>5</v>
      </c>
      <c r="K37" s="111" t="s">
        <v>177</v>
      </c>
    </row>
    <row r="38" spans="1:11" ht="15">
      <c r="A38" s="43" t="s">
        <v>26</v>
      </c>
      <c r="B38" s="44">
        <v>29483</v>
      </c>
      <c r="C38" s="111" t="s">
        <v>177</v>
      </c>
      <c r="D38" s="44">
        <v>24216</v>
      </c>
      <c r="E38" s="111" t="s">
        <v>177</v>
      </c>
      <c r="F38" s="44">
        <v>22434</v>
      </c>
      <c r="G38" s="111" t="s">
        <v>177</v>
      </c>
      <c r="H38" s="44">
        <v>21852</v>
      </c>
      <c r="I38" s="111" t="s">
        <v>177</v>
      </c>
      <c r="J38" s="44">
        <v>24312</v>
      </c>
      <c r="K38" s="111" t="s">
        <v>177</v>
      </c>
    </row>
    <row r="39" spans="1:11" ht="15">
      <c r="A39" s="43" t="s">
        <v>38</v>
      </c>
      <c r="B39" s="111" t="s">
        <v>5</v>
      </c>
      <c r="C39" s="111" t="s">
        <v>177</v>
      </c>
      <c r="D39" s="44">
        <v>23171</v>
      </c>
      <c r="E39" s="111" t="s">
        <v>177</v>
      </c>
      <c r="F39" s="111" t="s">
        <v>5</v>
      </c>
      <c r="G39" s="111" t="s">
        <v>177</v>
      </c>
      <c r="H39" s="111" t="s">
        <v>5</v>
      </c>
      <c r="I39" s="111" t="s">
        <v>177</v>
      </c>
      <c r="J39" s="111" t="s">
        <v>5</v>
      </c>
      <c r="K39" s="111" t="s">
        <v>177</v>
      </c>
    </row>
    <row r="40" spans="1:11" ht="15">
      <c r="A40" s="43" t="s">
        <v>178</v>
      </c>
      <c r="B40" s="111" t="s">
        <v>5</v>
      </c>
      <c r="C40" s="111" t="s">
        <v>177</v>
      </c>
      <c r="D40" s="111" t="s">
        <v>5</v>
      </c>
      <c r="E40" s="111" t="s">
        <v>177</v>
      </c>
      <c r="F40" s="111" t="s">
        <v>5</v>
      </c>
      <c r="G40" s="111" t="s">
        <v>177</v>
      </c>
      <c r="H40" s="44">
        <v>79</v>
      </c>
      <c r="I40" s="111" t="s">
        <v>161</v>
      </c>
      <c r="J40" s="111" t="s">
        <v>5</v>
      </c>
      <c r="K40" s="111" t="s">
        <v>186</v>
      </c>
    </row>
    <row r="42" spans="1:5" ht="15">
      <c r="A42" s="42" t="s">
        <v>176</v>
      </c>
      <c r="E42" s="42" t="s">
        <v>118</v>
      </c>
    </row>
    <row r="43" spans="1:6" ht="15">
      <c r="A43" s="42" t="s">
        <v>175</v>
      </c>
      <c r="B43" s="42" t="s">
        <v>174</v>
      </c>
      <c r="E43" s="42" t="s">
        <v>5</v>
      </c>
      <c r="F43" s="42" t="s">
        <v>117</v>
      </c>
    </row>
    <row r="44" spans="1:2" ht="15">
      <c r="A44" s="42" t="s">
        <v>173</v>
      </c>
      <c r="B44" s="42" t="s">
        <v>172</v>
      </c>
    </row>
    <row r="45" spans="1:2" ht="15">
      <c r="A45" s="42" t="s">
        <v>171</v>
      </c>
      <c r="B45" s="42" t="s">
        <v>170</v>
      </c>
    </row>
    <row r="46" spans="1:2" ht="15">
      <c r="A46" s="42" t="s">
        <v>169</v>
      </c>
      <c r="B46" s="42" t="s">
        <v>168</v>
      </c>
    </row>
    <row r="47" spans="1:2" ht="15">
      <c r="A47" s="42" t="s">
        <v>167</v>
      </c>
      <c r="B47" s="42" t="s">
        <v>166</v>
      </c>
    </row>
    <row r="48" spans="1:2" ht="15">
      <c r="A48" s="42" t="s">
        <v>165</v>
      </c>
      <c r="B48" s="42" t="s">
        <v>164</v>
      </c>
    </row>
    <row r="49" spans="1:2" ht="15">
      <c r="A49" s="42" t="s">
        <v>163</v>
      </c>
      <c r="B49" s="42" t="s">
        <v>162</v>
      </c>
    </row>
    <row r="50" spans="1:2" ht="15">
      <c r="A50" s="42" t="s">
        <v>161</v>
      </c>
      <c r="B50" s="42" t="s">
        <v>160</v>
      </c>
    </row>
    <row r="51" spans="1:2" ht="15">
      <c r="A51" s="42" t="s">
        <v>159</v>
      </c>
      <c r="B51" s="42" t="s">
        <v>158</v>
      </c>
    </row>
    <row r="52" spans="1:2" ht="15">
      <c r="A52" s="42" t="s">
        <v>157</v>
      </c>
      <c r="B52" s="42" t="s">
        <v>156</v>
      </c>
    </row>
    <row r="53" spans="1:2" ht="15">
      <c r="A53" s="42" t="s">
        <v>155</v>
      </c>
      <c r="B53" s="42" t="s">
        <v>154</v>
      </c>
    </row>
    <row r="54" spans="1:2" ht="15">
      <c r="A54" s="42" t="s">
        <v>153</v>
      </c>
      <c r="B54" s="42" t="s">
        <v>152</v>
      </c>
    </row>
    <row r="58" spans="1:2" ht="15">
      <c r="A58" s="42" t="s">
        <v>185</v>
      </c>
      <c r="B58" s="42" t="s">
        <v>189</v>
      </c>
    </row>
    <row r="59" spans="1:2" ht="15">
      <c r="A59" s="42" t="s">
        <v>183</v>
      </c>
      <c r="B59" s="42" t="s">
        <v>182</v>
      </c>
    </row>
    <row r="61" spans="1:11" ht="15">
      <c r="A61" s="43" t="s">
        <v>0</v>
      </c>
      <c r="B61" s="43" t="s">
        <v>100</v>
      </c>
      <c r="C61" s="43" t="s">
        <v>181</v>
      </c>
      <c r="D61" s="43" t="s">
        <v>99</v>
      </c>
      <c r="E61" s="43" t="s">
        <v>181</v>
      </c>
      <c r="F61" s="43" t="s">
        <v>48</v>
      </c>
      <c r="G61" s="43" t="s">
        <v>181</v>
      </c>
      <c r="H61" s="43" t="s">
        <v>49</v>
      </c>
      <c r="I61" s="43" t="s">
        <v>181</v>
      </c>
      <c r="J61" s="43" t="s">
        <v>1</v>
      </c>
      <c r="K61" s="43" t="s">
        <v>181</v>
      </c>
    </row>
    <row r="62" spans="1:11" ht="15">
      <c r="A62" s="43" t="s">
        <v>113</v>
      </c>
      <c r="B62" s="111" t="s">
        <v>5</v>
      </c>
      <c r="C62" s="111" t="s">
        <v>177</v>
      </c>
      <c r="D62" s="111" t="s">
        <v>5</v>
      </c>
      <c r="E62" s="111" t="s">
        <v>177</v>
      </c>
      <c r="F62" s="111" t="s">
        <v>5</v>
      </c>
      <c r="G62" s="111" t="s">
        <v>177</v>
      </c>
      <c r="H62" s="133">
        <v>1309</v>
      </c>
      <c r="I62" s="111" t="s">
        <v>177</v>
      </c>
      <c r="J62" s="133">
        <v>1238</v>
      </c>
      <c r="K62" s="111" t="s">
        <v>177</v>
      </c>
    </row>
    <row r="63" spans="1:11" ht="15">
      <c r="A63" s="43" t="s">
        <v>2</v>
      </c>
      <c r="B63" s="111" t="s">
        <v>5</v>
      </c>
      <c r="C63" s="111" t="s">
        <v>173</v>
      </c>
      <c r="D63" s="111" t="s">
        <v>5</v>
      </c>
      <c r="E63" s="111" t="s">
        <v>173</v>
      </c>
      <c r="F63" s="111" t="s">
        <v>5</v>
      </c>
      <c r="G63" s="111" t="s">
        <v>173</v>
      </c>
      <c r="H63" s="111" t="s">
        <v>5</v>
      </c>
      <c r="I63" s="111" t="s">
        <v>173</v>
      </c>
      <c r="J63" s="44">
        <v>104</v>
      </c>
      <c r="K63" s="111" t="s">
        <v>177</v>
      </c>
    </row>
    <row r="64" spans="1:11" ht="15">
      <c r="A64" s="43" t="s">
        <v>3</v>
      </c>
      <c r="B64" s="44">
        <v>3213</v>
      </c>
      <c r="C64" s="111" t="s">
        <v>177</v>
      </c>
      <c r="D64" s="44">
        <v>2504</v>
      </c>
      <c r="E64" s="111" t="s">
        <v>177</v>
      </c>
      <c r="F64" s="44">
        <v>1889</v>
      </c>
      <c r="G64" s="111" t="s">
        <v>177</v>
      </c>
      <c r="H64" s="44">
        <v>1278</v>
      </c>
      <c r="I64" s="111" t="s">
        <v>177</v>
      </c>
      <c r="J64" s="44">
        <v>796</v>
      </c>
      <c r="K64" s="111" t="s">
        <v>177</v>
      </c>
    </row>
    <row r="65" spans="1:11" ht="15">
      <c r="A65" s="43" t="s">
        <v>4</v>
      </c>
      <c r="B65" s="111" t="s">
        <v>5</v>
      </c>
      <c r="C65" s="111" t="s">
        <v>173</v>
      </c>
      <c r="D65" s="111" t="s">
        <v>5</v>
      </c>
      <c r="E65" s="111" t="s">
        <v>173</v>
      </c>
      <c r="F65" s="44">
        <v>2293</v>
      </c>
      <c r="G65" s="111" t="s">
        <v>177</v>
      </c>
      <c r="H65" s="44">
        <v>1831</v>
      </c>
      <c r="I65" s="111" t="s">
        <v>177</v>
      </c>
      <c r="J65" s="44">
        <v>1050</v>
      </c>
      <c r="K65" s="111" t="s">
        <v>177</v>
      </c>
    </row>
    <row r="66" spans="1:11" ht="15">
      <c r="A66" s="43" t="s">
        <v>179</v>
      </c>
      <c r="B66" s="44">
        <v>16943</v>
      </c>
      <c r="C66" s="111" t="s">
        <v>177</v>
      </c>
      <c r="D66" s="44">
        <v>15271</v>
      </c>
      <c r="E66" s="111" t="s">
        <v>177</v>
      </c>
      <c r="F66" s="44">
        <v>14345</v>
      </c>
      <c r="G66" s="111" t="s">
        <v>177</v>
      </c>
      <c r="H66" s="44">
        <v>13419</v>
      </c>
      <c r="I66" s="111" t="s">
        <v>177</v>
      </c>
      <c r="J66" s="44">
        <v>10713</v>
      </c>
      <c r="K66" s="111" t="s">
        <v>177</v>
      </c>
    </row>
    <row r="67" spans="1:11" ht="15">
      <c r="A67" s="43" t="s">
        <v>6</v>
      </c>
      <c r="B67" s="111" t="s">
        <v>5</v>
      </c>
      <c r="C67" s="111" t="s">
        <v>173</v>
      </c>
      <c r="D67" s="111" t="s">
        <v>5</v>
      </c>
      <c r="E67" s="111" t="s">
        <v>173</v>
      </c>
      <c r="F67" s="111" t="s">
        <v>5</v>
      </c>
      <c r="G67" s="111" t="s">
        <v>155</v>
      </c>
      <c r="H67" s="111" t="s">
        <v>5</v>
      </c>
      <c r="I67" s="111" t="s">
        <v>173</v>
      </c>
      <c r="J67" s="44">
        <v>362</v>
      </c>
      <c r="K67" s="111" t="s">
        <v>177</v>
      </c>
    </row>
    <row r="68" spans="1:11" ht="15">
      <c r="A68" s="43" t="s">
        <v>7</v>
      </c>
      <c r="B68" s="111" t="s">
        <v>5</v>
      </c>
      <c r="C68" s="111" t="s">
        <v>173</v>
      </c>
      <c r="D68" s="111" t="s">
        <v>5</v>
      </c>
      <c r="E68" s="111" t="s">
        <v>173</v>
      </c>
      <c r="F68" s="111" t="s">
        <v>5</v>
      </c>
      <c r="G68" s="111" t="s">
        <v>173</v>
      </c>
      <c r="H68" s="111" t="s">
        <v>5</v>
      </c>
      <c r="I68" s="111" t="s">
        <v>173</v>
      </c>
      <c r="J68" s="111" t="s">
        <v>5</v>
      </c>
      <c r="K68" s="111" t="s">
        <v>173</v>
      </c>
    </row>
    <row r="69" spans="1:11" ht="15">
      <c r="A69" s="43" t="s">
        <v>8</v>
      </c>
      <c r="B69" s="44">
        <v>4079</v>
      </c>
      <c r="C69" s="111" t="s">
        <v>177</v>
      </c>
      <c r="D69" s="44">
        <v>3720</v>
      </c>
      <c r="E69" s="111" t="s">
        <v>177</v>
      </c>
      <c r="F69" s="44">
        <v>3304</v>
      </c>
      <c r="G69" s="111" t="s">
        <v>177</v>
      </c>
      <c r="H69" s="44">
        <v>2085</v>
      </c>
      <c r="I69" s="111" t="s">
        <v>177</v>
      </c>
      <c r="J69" s="44">
        <v>2076</v>
      </c>
      <c r="K69" s="111" t="s">
        <v>177</v>
      </c>
    </row>
    <row r="70" spans="1:11" ht="15">
      <c r="A70" s="43" t="s">
        <v>9</v>
      </c>
      <c r="B70" s="44">
        <v>13943</v>
      </c>
      <c r="C70" s="111" t="s">
        <v>177</v>
      </c>
      <c r="D70" s="44">
        <v>12457</v>
      </c>
      <c r="E70" s="111" t="s">
        <v>177</v>
      </c>
      <c r="F70" s="44">
        <v>11279</v>
      </c>
      <c r="G70" s="111" t="s">
        <v>177</v>
      </c>
      <c r="H70" s="44">
        <v>11119</v>
      </c>
      <c r="I70" s="111" t="s">
        <v>177</v>
      </c>
      <c r="J70" s="44">
        <v>10093</v>
      </c>
      <c r="K70" s="111" t="s">
        <v>177</v>
      </c>
    </row>
    <row r="71" spans="1:11" ht="15">
      <c r="A71" s="43" t="s">
        <v>10</v>
      </c>
      <c r="B71" s="111" t="s">
        <v>5</v>
      </c>
      <c r="C71" s="111" t="s">
        <v>155</v>
      </c>
      <c r="D71" s="44">
        <v>11195</v>
      </c>
      <c r="E71" s="111" t="s">
        <v>177</v>
      </c>
      <c r="F71" s="44">
        <v>12547</v>
      </c>
      <c r="G71" s="111" t="s">
        <v>177</v>
      </c>
      <c r="H71" s="44">
        <v>13398</v>
      </c>
      <c r="I71" s="111" t="s">
        <v>177</v>
      </c>
      <c r="J71" s="44">
        <v>14098</v>
      </c>
      <c r="K71" s="111" t="s">
        <v>177</v>
      </c>
    </row>
    <row r="72" spans="1:11" ht="15">
      <c r="A72" s="43" t="s">
        <v>11</v>
      </c>
      <c r="B72" s="44">
        <v>11748</v>
      </c>
      <c r="C72" s="111" t="s">
        <v>177</v>
      </c>
      <c r="D72" s="44">
        <v>12242</v>
      </c>
      <c r="E72" s="111" t="s">
        <v>177</v>
      </c>
      <c r="F72" s="44">
        <v>11162</v>
      </c>
      <c r="G72" s="111" t="s">
        <v>177</v>
      </c>
      <c r="H72" s="44">
        <v>10558</v>
      </c>
      <c r="I72" s="111" t="s">
        <v>177</v>
      </c>
      <c r="J72" s="44">
        <v>9799</v>
      </c>
      <c r="K72" s="111" t="s">
        <v>177</v>
      </c>
    </row>
    <row r="73" spans="1:11" ht="15">
      <c r="A73" s="43" t="s">
        <v>12</v>
      </c>
      <c r="B73" s="44">
        <v>19514</v>
      </c>
      <c r="C73" s="111" t="s">
        <v>171</v>
      </c>
      <c r="D73" s="44">
        <v>17987</v>
      </c>
      <c r="E73" s="111" t="s">
        <v>177</v>
      </c>
      <c r="F73" s="44">
        <v>16414</v>
      </c>
      <c r="G73" s="111" t="s">
        <v>177</v>
      </c>
      <c r="H73" s="44">
        <v>15253</v>
      </c>
      <c r="I73" s="111" t="s">
        <v>177</v>
      </c>
      <c r="J73" s="44">
        <v>14153</v>
      </c>
      <c r="K73" s="111" t="s">
        <v>177</v>
      </c>
    </row>
    <row r="74" spans="1:11" ht="15">
      <c r="A74" s="43" t="s">
        <v>13</v>
      </c>
      <c r="B74" s="44">
        <v>0</v>
      </c>
      <c r="C74" s="111" t="s">
        <v>177</v>
      </c>
      <c r="D74" s="44">
        <v>0</v>
      </c>
      <c r="E74" s="111" t="s">
        <v>177</v>
      </c>
      <c r="F74" s="44">
        <v>0</v>
      </c>
      <c r="G74" s="111" t="s">
        <v>177</v>
      </c>
      <c r="H74" s="44">
        <v>0</v>
      </c>
      <c r="I74" s="111" t="s">
        <v>177</v>
      </c>
      <c r="J74" s="44">
        <v>0</v>
      </c>
      <c r="K74" s="111" t="s">
        <v>177</v>
      </c>
    </row>
    <row r="75" spans="1:11" ht="15">
      <c r="A75" s="43" t="s">
        <v>14</v>
      </c>
      <c r="B75" s="44">
        <v>831</v>
      </c>
      <c r="C75" s="111" t="s">
        <v>177</v>
      </c>
      <c r="D75" s="44">
        <v>842</v>
      </c>
      <c r="E75" s="111" t="s">
        <v>177</v>
      </c>
      <c r="F75" s="44">
        <v>723</v>
      </c>
      <c r="G75" s="111" t="s">
        <v>177</v>
      </c>
      <c r="H75" s="44">
        <v>724</v>
      </c>
      <c r="I75" s="111" t="s">
        <v>177</v>
      </c>
      <c r="J75" s="44">
        <v>789</v>
      </c>
      <c r="K75" s="111" t="s">
        <v>177</v>
      </c>
    </row>
    <row r="76" spans="1:11" ht="15">
      <c r="A76" s="43" t="s">
        <v>15</v>
      </c>
      <c r="B76" s="44">
        <v>2141</v>
      </c>
      <c r="C76" s="111" t="s">
        <v>177</v>
      </c>
      <c r="D76" s="44">
        <v>1708</v>
      </c>
      <c r="E76" s="111" t="s">
        <v>177</v>
      </c>
      <c r="F76" s="44">
        <v>334</v>
      </c>
      <c r="G76" s="111" t="s">
        <v>177</v>
      </c>
      <c r="H76" s="44">
        <v>236</v>
      </c>
      <c r="I76" s="111" t="s">
        <v>177</v>
      </c>
      <c r="J76" s="44">
        <v>825</v>
      </c>
      <c r="K76" s="111" t="s">
        <v>177</v>
      </c>
    </row>
    <row r="77" spans="1:11" ht="15">
      <c r="A77" s="43" t="s">
        <v>16</v>
      </c>
      <c r="B77" s="44">
        <v>0</v>
      </c>
      <c r="C77" s="111" t="s">
        <v>177</v>
      </c>
      <c r="D77" s="111" t="s">
        <v>5</v>
      </c>
      <c r="E77" s="111" t="s">
        <v>173</v>
      </c>
      <c r="F77" s="111" t="s">
        <v>5</v>
      </c>
      <c r="G77" s="111" t="s">
        <v>173</v>
      </c>
      <c r="H77" s="111" t="s">
        <v>5</v>
      </c>
      <c r="I77" s="111" t="s">
        <v>187</v>
      </c>
      <c r="J77" s="44">
        <v>0</v>
      </c>
      <c r="K77" s="111" t="s">
        <v>177</v>
      </c>
    </row>
    <row r="78" spans="1:11" ht="15">
      <c r="A78" s="43" t="s">
        <v>17</v>
      </c>
      <c r="B78" s="44">
        <v>5459</v>
      </c>
      <c r="C78" s="111" t="s">
        <v>177</v>
      </c>
      <c r="D78" s="44">
        <v>6364</v>
      </c>
      <c r="E78" s="111" t="s">
        <v>177</v>
      </c>
      <c r="F78" s="44">
        <v>6325</v>
      </c>
      <c r="G78" s="111" t="s">
        <v>177</v>
      </c>
      <c r="H78" s="44">
        <v>6806</v>
      </c>
      <c r="I78" s="111" t="s">
        <v>177</v>
      </c>
      <c r="J78" s="44">
        <v>6164</v>
      </c>
      <c r="K78" s="111" t="s">
        <v>177</v>
      </c>
    </row>
    <row r="79" spans="1:11" ht="15">
      <c r="A79" s="43" t="s">
        <v>18</v>
      </c>
      <c r="B79" s="44">
        <v>20152</v>
      </c>
      <c r="C79" s="111" t="s">
        <v>177</v>
      </c>
      <c r="D79" s="44">
        <v>13721</v>
      </c>
      <c r="E79" s="111" t="s">
        <v>177</v>
      </c>
      <c r="F79" s="44">
        <v>8640</v>
      </c>
      <c r="G79" s="111" t="s">
        <v>177</v>
      </c>
      <c r="H79" s="44">
        <v>8276</v>
      </c>
      <c r="I79" s="111" t="s">
        <v>177</v>
      </c>
      <c r="J79" s="44">
        <v>7207</v>
      </c>
      <c r="K79" s="111" t="s">
        <v>177</v>
      </c>
    </row>
    <row r="80" spans="1:11" ht="15">
      <c r="A80" s="43" t="s">
        <v>19</v>
      </c>
      <c r="B80" s="44">
        <v>3883</v>
      </c>
      <c r="C80" s="111" t="s">
        <v>177</v>
      </c>
      <c r="D80" s="44">
        <v>3143</v>
      </c>
      <c r="E80" s="111" t="s">
        <v>177</v>
      </c>
      <c r="F80" s="44">
        <v>1619</v>
      </c>
      <c r="G80" s="111" t="s">
        <v>177</v>
      </c>
      <c r="H80" s="44">
        <v>1480</v>
      </c>
      <c r="I80" s="111" t="s">
        <v>177</v>
      </c>
      <c r="J80" s="44">
        <v>1390</v>
      </c>
      <c r="K80" s="111" t="s">
        <v>177</v>
      </c>
    </row>
    <row r="81" spans="1:11" ht="15">
      <c r="A81" s="43" t="s">
        <v>20</v>
      </c>
      <c r="B81" s="44">
        <v>22916</v>
      </c>
      <c r="C81" s="111" t="s">
        <v>177</v>
      </c>
      <c r="D81" s="44">
        <v>21983</v>
      </c>
      <c r="E81" s="111" t="s">
        <v>161</v>
      </c>
      <c r="F81" s="44">
        <v>17196</v>
      </c>
      <c r="G81" s="111" t="s">
        <v>177</v>
      </c>
      <c r="H81" s="44">
        <v>16195</v>
      </c>
      <c r="I81" s="111" t="s">
        <v>177</v>
      </c>
      <c r="J81" s="44">
        <v>16357</v>
      </c>
      <c r="K81" s="111" t="s">
        <v>177</v>
      </c>
    </row>
    <row r="82" spans="1:11" ht="15">
      <c r="A82" s="43" t="s">
        <v>21</v>
      </c>
      <c r="B82" s="44">
        <v>51</v>
      </c>
      <c r="C82" s="111" t="s">
        <v>177</v>
      </c>
      <c r="D82" s="44">
        <v>40</v>
      </c>
      <c r="E82" s="111" t="s">
        <v>177</v>
      </c>
      <c r="F82" s="44">
        <v>29</v>
      </c>
      <c r="G82" s="111" t="s">
        <v>177</v>
      </c>
      <c r="H82" s="111" t="s">
        <v>5</v>
      </c>
      <c r="I82" s="111" t="s">
        <v>173</v>
      </c>
      <c r="J82" s="44">
        <v>26</v>
      </c>
      <c r="K82" s="111" t="s">
        <v>177</v>
      </c>
    </row>
    <row r="83" spans="1:11" ht="15">
      <c r="A83" s="43" t="s">
        <v>22</v>
      </c>
      <c r="B83" s="44">
        <v>5870</v>
      </c>
      <c r="C83" s="111" t="s">
        <v>177</v>
      </c>
      <c r="D83" s="111" t="s">
        <v>5</v>
      </c>
      <c r="E83" s="111" t="s">
        <v>173</v>
      </c>
      <c r="F83" s="44">
        <v>5102</v>
      </c>
      <c r="G83" s="111" t="s">
        <v>177</v>
      </c>
      <c r="H83" s="44">
        <v>4161</v>
      </c>
      <c r="I83" s="111" t="s">
        <v>177</v>
      </c>
      <c r="J83" s="44">
        <v>4190</v>
      </c>
      <c r="K83" s="111" t="s">
        <v>177</v>
      </c>
    </row>
    <row r="84" spans="1:11" ht="15">
      <c r="A84" s="43" t="s">
        <v>23</v>
      </c>
      <c r="B84" s="44">
        <v>470</v>
      </c>
      <c r="C84" s="111" t="s">
        <v>177</v>
      </c>
      <c r="D84" s="44">
        <v>1524</v>
      </c>
      <c r="E84" s="111" t="s">
        <v>177</v>
      </c>
      <c r="F84" s="44">
        <v>1359</v>
      </c>
      <c r="G84" s="111" t="s">
        <v>177</v>
      </c>
      <c r="H84" s="44">
        <v>1337</v>
      </c>
      <c r="I84" s="111" t="s">
        <v>177</v>
      </c>
      <c r="J84" s="44">
        <v>1389</v>
      </c>
      <c r="K84" s="111" t="s">
        <v>177</v>
      </c>
    </row>
    <row r="85" spans="1:11" ht="15">
      <c r="A85" s="43" t="s">
        <v>24</v>
      </c>
      <c r="B85" s="44">
        <v>16286</v>
      </c>
      <c r="C85" s="111" t="s">
        <v>177</v>
      </c>
      <c r="D85" s="44">
        <v>28589</v>
      </c>
      <c r="E85" s="111" t="s">
        <v>177</v>
      </c>
      <c r="F85" s="44">
        <v>22664</v>
      </c>
      <c r="G85" s="111" t="s">
        <v>177</v>
      </c>
      <c r="H85" s="44">
        <v>21466</v>
      </c>
      <c r="I85" s="111" t="s">
        <v>177</v>
      </c>
      <c r="J85" s="111" t="s">
        <v>5</v>
      </c>
      <c r="K85" s="111" t="s">
        <v>173</v>
      </c>
    </row>
    <row r="86" spans="1:11" ht="15">
      <c r="A86" s="43" t="s">
        <v>25</v>
      </c>
      <c r="B86" s="111" t="s">
        <v>5</v>
      </c>
      <c r="C86" s="111" t="s">
        <v>177</v>
      </c>
      <c r="D86" s="111" t="s">
        <v>5</v>
      </c>
      <c r="E86" s="111" t="s">
        <v>177</v>
      </c>
      <c r="F86" s="111" t="s">
        <v>5</v>
      </c>
      <c r="G86" s="111" t="s">
        <v>177</v>
      </c>
      <c r="H86" s="111" t="s">
        <v>5</v>
      </c>
      <c r="I86" s="111" t="s">
        <v>177</v>
      </c>
      <c r="J86" s="111" t="s">
        <v>5</v>
      </c>
      <c r="K86" s="111" t="s">
        <v>177</v>
      </c>
    </row>
    <row r="87" spans="1:11" ht="15">
      <c r="A87" s="43" t="s">
        <v>26</v>
      </c>
      <c r="B87" s="44">
        <v>28317</v>
      </c>
      <c r="C87" s="111" t="s">
        <v>177</v>
      </c>
      <c r="D87" s="44">
        <v>23517</v>
      </c>
      <c r="E87" s="111" t="s">
        <v>177</v>
      </c>
      <c r="F87" s="44">
        <v>21677</v>
      </c>
      <c r="G87" s="111" t="s">
        <v>177</v>
      </c>
      <c r="H87" s="44">
        <v>21160</v>
      </c>
      <c r="I87" s="111" t="s">
        <v>177</v>
      </c>
      <c r="J87" s="44">
        <v>23753</v>
      </c>
      <c r="K87" s="111" t="s">
        <v>177</v>
      </c>
    </row>
    <row r="88" spans="1:11" ht="15">
      <c r="A88" s="43" t="s">
        <v>38</v>
      </c>
      <c r="B88" s="111" t="s">
        <v>5</v>
      </c>
      <c r="C88" s="111" t="s">
        <v>177</v>
      </c>
      <c r="D88" s="44">
        <v>18413</v>
      </c>
      <c r="E88" s="111" t="s">
        <v>177</v>
      </c>
      <c r="F88" s="111" t="s">
        <v>5</v>
      </c>
      <c r="G88" s="111" t="s">
        <v>177</v>
      </c>
      <c r="H88" s="111" t="s">
        <v>5</v>
      </c>
      <c r="I88" s="111" t="s">
        <v>177</v>
      </c>
      <c r="J88" s="111" t="s">
        <v>5</v>
      </c>
      <c r="K88" s="111" t="s">
        <v>177</v>
      </c>
    </row>
    <row r="89" spans="1:11" ht="15">
      <c r="A89" s="43" t="s">
        <v>178</v>
      </c>
      <c r="B89" s="111" t="s">
        <v>5</v>
      </c>
      <c r="C89" s="111" t="s">
        <v>177</v>
      </c>
      <c r="D89" s="111" t="s">
        <v>5</v>
      </c>
      <c r="E89" s="111" t="s">
        <v>177</v>
      </c>
      <c r="F89" s="111" t="s">
        <v>5</v>
      </c>
      <c r="G89" s="111" t="s">
        <v>177</v>
      </c>
      <c r="H89" s="111" t="s">
        <v>5</v>
      </c>
      <c r="I89" s="111" t="s">
        <v>186</v>
      </c>
      <c r="J89" s="44">
        <v>0</v>
      </c>
      <c r="K89" s="111" t="s">
        <v>161</v>
      </c>
    </row>
    <row r="91" spans="1:5" ht="15">
      <c r="A91" s="42" t="s">
        <v>176</v>
      </c>
      <c r="E91" s="42" t="s">
        <v>118</v>
      </c>
    </row>
    <row r="92" spans="1:6" ht="15">
      <c r="A92" s="42" t="s">
        <v>175</v>
      </c>
      <c r="B92" s="42" t="s">
        <v>174</v>
      </c>
      <c r="E92" s="42" t="s">
        <v>5</v>
      </c>
      <c r="F92" s="42" t="s">
        <v>117</v>
      </c>
    </row>
    <row r="93" spans="1:2" ht="15">
      <c r="A93" s="42" t="s">
        <v>173</v>
      </c>
      <c r="B93" s="42" t="s">
        <v>172</v>
      </c>
    </row>
    <row r="94" spans="1:2" ht="15">
      <c r="A94" s="42" t="s">
        <v>171</v>
      </c>
      <c r="B94" s="42" t="s">
        <v>170</v>
      </c>
    </row>
    <row r="95" spans="1:2" ht="15">
      <c r="A95" s="42" t="s">
        <v>169</v>
      </c>
      <c r="B95" s="42" t="s">
        <v>168</v>
      </c>
    </row>
    <row r="96" spans="1:2" ht="15">
      <c r="A96" s="42" t="s">
        <v>167</v>
      </c>
      <c r="B96" s="42" t="s">
        <v>166</v>
      </c>
    </row>
    <row r="97" spans="1:2" ht="15">
      <c r="A97" s="42" t="s">
        <v>165</v>
      </c>
      <c r="B97" s="42" t="s">
        <v>164</v>
      </c>
    </row>
    <row r="98" spans="1:2" ht="15">
      <c r="A98" s="42" t="s">
        <v>163</v>
      </c>
      <c r="B98" s="42" t="s">
        <v>162</v>
      </c>
    </row>
    <row r="99" spans="1:2" ht="15">
      <c r="A99" s="42" t="s">
        <v>161</v>
      </c>
      <c r="B99" s="42" t="s">
        <v>160</v>
      </c>
    </row>
    <row r="100" spans="1:2" ht="15">
      <c r="A100" s="42" t="s">
        <v>159</v>
      </c>
      <c r="B100" s="42" t="s">
        <v>158</v>
      </c>
    </row>
    <row r="101" spans="1:2" ht="15">
      <c r="A101" s="42" t="s">
        <v>157</v>
      </c>
      <c r="B101" s="42" t="s">
        <v>156</v>
      </c>
    </row>
    <row r="102" spans="1:2" ht="15">
      <c r="A102" s="42" t="s">
        <v>155</v>
      </c>
      <c r="B102" s="42" t="s">
        <v>154</v>
      </c>
    </row>
    <row r="103" spans="1:2" ht="15">
      <c r="A103" s="42" t="s">
        <v>153</v>
      </c>
      <c r="B103" s="42" t="s">
        <v>152</v>
      </c>
    </row>
    <row r="107" spans="1:2" ht="15">
      <c r="A107" s="42" t="s">
        <v>185</v>
      </c>
      <c r="B107" s="42" t="s">
        <v>188</v>
      </c>
    </row>
    <row r="108" spans="1:2" ht="15">
      <c r="A108" s="42" t="s">
        <v>183</v>
      </c>
      <c r="B108" s="42" t="s">
        <v>182</v>
      </c>
    </row>
    <row r="110" spans="1:11" ht="15">
      <c r="A110" s="43" t="s">
        <v>0</v>
      </c>
      <c r="B110" s="43" t="s">
        <v>100</v>
      </c>
      <c r="C110" s="43" t="s">
        <v>181</v>
      </c>
      <c r="D110" s="43" t="s">
        <v>99</v>
      </c>
      <c r="E110" s="43" t="s">
        <v>181</v>
      </c>
      <c r="F110" s="43" t="s">
        <v>48</v>
      </c>
      <c r="G110" s="43" t="s">
        <v>181</v>
      </c>
      <c r="H110" s="43" t="s">
        <v>49</v>
      </c>
      <c r="I110" s="43" t="s">
        <v>181</v>
      </c>
      <c r="J110" s="43" t="s">
        <v>1</v>
      </c>
      <c r="K110" s="43" t="s">
        <v>181</v>
      </c>
    </row>
    <row r="111" spans="1:11" ht="15">
      <c r="A111" s="43" t="s">
        <v>113</v>
      </c>
      <c r="B111" s="111" t="s">
        <v>5</v>
      </c>
      <c r="C111" s="111" t="s">
        <v>177</v>
      </c>
      <c r="D111" s="111" t="s">
        <v>5</v>
      </c>
      <c r="E111" s="111" t="s">
        <v>177</v>
      </c>
      <c r="F111" s="111" t="s">
        <v>5</v>
      </c>
      <c r="G111" s="111" t="s">
        <v>177</v>
      </c>
      <c r="H111" s="133">
        <v>481</v>
      </c>
      <c r="I111" s="111" t="s">
        <v>177</v>
      </c>
      <c r="J111" s="133">
        <v>449</v>
      </c>
      <c r="K111" s="111" t="s">
        <v>177</v>
      </c>
    </row>
    <row r="112" spans="1:11" ht="15">
      <c r="A112" s="43" t="s">
        <v>2</v>
      </c>
      <c r="B112" s="111" t="s">
        <v>5</v>
      </c>
      <c r="C112" s="111" t="s">
        <v>173</v>
      </c>
      <c r="D112" s="44">
        <v>12</v>
      </c>
      <c r="E112" s="111" t="s">
        <v>177</v>
      </c>
      <c r="F112" s="111" t="s">
        <v>5</v>
      </c>
      <c r="G112" s="111" t="s">
        <v>173</v>
      </c>
      <c r="H112" s="111" t="s">
        <v>5</v>
      </c>
      <c r="I112" s="111" t="s">
        <v>173</v>
      </c>
      <c r="J112" s="111" t="s">
        <v>5</v>
      </c>
      <c r="K112" s="111" t="s">
        <v>173</v>
      </c>
    </row>
    <row r="113" spans="1:11" ht="15">
      <c r="A113" s="43" t="s">
        <v>3</v>
      </c>
      <c r="B113" s="44">
        <v>132</v>
      </c>
      <c r="C113" s="111" t="s">
        <v>177</v>
      </c>
      <c r="D113" s="111" t="s">
        <v>5</v>
      </c>
      <c r="E113" s="111" t="s">
        <v>173</v>
      </c>
      <c r="F113" s="111" t="s">
        <v>5</v>
      </c>
      <c r="G113" s="111" t="s">
        <v>173</v>
      </c>
      <c r="H113" s="111" t="s">
        <v>5</v>
      </c>
      <c r="I113" s="111" t="s">
        <v>173</v>
      </c>
      <c r="J113" s="44">
        <v>21</v>
      </c>
      <c r="K113" s="111" t="s">
        <v>177</v>
      </c>
    </row>
    <row r="114" spans="1:11" ht="15">
      <c r="A114" s="43" t="s">
        <v>4</v>
      </c>
      <c r="B114" s="111" t="s">
        <v>5</v>
      </c>
      <c r="C114" s="111" t="s">
        <v>173</v>
      </c>
      <c r="D114" s="111" t="s">
        <v>5</v>
      </c>
      <c r="E114" s="111" t="s">
        <v>173</v>
      </c>
      <c r="F114" s="44">
        <v>220</v>
      </c>
      <c r="G114" s="111" t="s">
        <v>177</v>
      </c>
      <c r="H114" s="44">
        <v>287</v>
      </c>
      <c r="I114" s="111" t="s">
        <v>177</v>
      </c>
      <c r="J114" s="44">
        <v>253</v>
      </c>
      <c r="K114" s="111" t="s">
        <v>177</v>
      </c>
    </row>
    <row r="115" spans="1:11" ht="15">
      <c r="A115" s="43" t="s">
        <v>179</v>
      </c>
      <c r="B115" s="44">
        <v>5019</v>
      </c>
      <c r="C115" s="111" t="s">
        <v>177</v>
      </c>
      <c r="D115" s="44">
        <v>3668</v>
      </c>
      <c r="E115" s="111" t="s">
        <v>177</v>
      </c>
      <c r="F115" s="44">
        <v>4884</v>
      </c>
      <c r="G115" s="111" t="s">
        <v>177</v>
      </c>
      <c r="H115" s="44">
        <v>5772</v>
      </c>
      <c r="I115" s="111" t="s">
        <v>177</v>
      </c>
      <c r="J115" s="44">
        <v>5440</v>
      </c>
      <c r="K115" s="111" t="s">
        <v>177</v>
      </c>
    </row>
    <row r="116" spans="1:11" ht="15">
      <c r="A116" s="43" t="s">
        <v>6</v>
      </c>
      <c r="B116" s="44">
        <v>454</v>
      </c>
      <c r="C116" s="111" t="s">
        <v>177</v>
      </c>
      <c r="D116" s="44">
        <v>284</v>
      </c>
      <c r="E116" s="111" t="s">
        <v>177</v>
      </c>
      <c r="F116" s="44">
        <v>295</v>
      </c>
      <c r="G116" s="111" t="s">
        <v>177</v>
      </c>
      <c r="H116" s="111" t="s">
        <v>5</v>
      </c>
      <c r="I116" s="111" t="s">
        <v>173</v>
      </c>
      <c r="J116" s="44">
        <v>342</v>
      </c>
      <c r="K116" s="111" t="s">
        <v>177</v>
      </c>
    </row>
    <row r="117" spans="1:11" ht="15">
      <c r="A117" s="43" t="s">
        <v>7</v>
      </c>
      <c r="B117" s="111" t="s">
        <v>5</v>
      </c>
      <c r="C117" s="111" t="s">
        <v>173</v>
      </c>
      <c r="D117" s="111" t="s">
        <v>5</v>
      </c>
      <c r="E117" s="111" t="s">
        <v>173</v>
      </c>
      <c r="F117" s="111" t="s">
        <v>5</v>
      </c>
      <c r="G117" s="111" t="s">
        <v>173</v>
      </c>
      <c r="H117" s="111" t="s">
        <v>5</v>
      </c>
      <c r="I117" s="111" t="s">
        <v>173</v>
      </c>
      <c r="J117" s="111" t="s">
        <v>5</v>
      </c>
      <c r="K117" s="111" t="s">
        <v>173</v>
      </c>
    </row>
    <row r="118" spans="1:11" ht="15">
      <c r="A118" s="43" t="s">
        <v>8</v>
      </c>
      <c r="B118" s="44">
        <v>91</v>
      </c>
      <c r="C118" s="111" t="s">
        <v>177</v>
      </c>
      <c r="D118" s="44">
        <v>168</v>
      </c>
      <c r="E118" s="111" t="s">
        <v>177</v>
      </c>
      <c r="F118" s="44">
        <v>191</v>
      </c>
      <c r="G118" s="111" t="s">
        <v>177</v>
      </c>
      <c r="H118" s="44">
        <v>119</v>
      </c>
      <c r="I118" s="111" t="s">
        <v>177</v>
      </c>
      <c r="J118" s="44">
        <v>197</v>
      </c>
      <c r="K118" s="111" t="s">
        <v>177</v>
      </c>
    </row>
    <row r="119" spans="1:11" ht="15">
      <c r="A119" s="43" t="s">
        <v>9</v>
      </c>
      <c r="B119" s="44">
        <v>1580</v>
      </c>
      <c r="C119" s="111" t="s">
        <v>177</v>
      </c>
      <c r="D119" s="44">
        <v>1262</v>
      </c>
      <c r="E119" s="111" t="s">
        <v>177</v>
      </c>
      <c r="F119" s="44">
        <v>867</v>
      </c>
      <c r="G119" s="111" t="s">
        <v>177</v>
      </c>
      <c r="H119" s="44">
        <v>653</v>
      </c>
      <c r="I119" s="111" t="s">
        <v>177</v>
      </c>
      <c r="J119" s="111" t="s">
        <v>5</v>
      </c>
      <c r="K119" s="111" t="s">
        <v>173</v>
      </c>
    </row>
    <row r="120" spans="1:11" ht="15">
      <c r="A120" s="43" t="s">
        <v>10</v>
      </c>
      <c r="B120" s="111" t="s">
        <v>5</v>
      </c>
      <c r="C120" s="111" t="s">
        <v>155</v>
      </c>
      <c r="D120" s="44">
        <v>8382</v>
      </c>
      <c r="E120" s="111" t="s">
        <v>177</v>
      </c>
      <c r="F120" s="44">
        <v>7396</v>
      </c>
      <c r="G120" s="111" t="s">
        <v>177</v>
      </c>
      <c r="H120" s="44">
        <v>7479</v>
      </c>
      <c r="I120" s="111" t="s">
        <v>177</v>
      </c>
      <c r="J120" s="44">
        <v>6976</v>
      </c>
      <c r="K120" s="111" t="s">
        <v>177</v>
      </c>
    </row>
    <row r="121" spans="1:11" ht="15">
      <c r="A121" s="43" t="s">
        <v>11</v>
      </c>
      <c r="B121" s="44">
        <v>767</v>
      </c>
      <c r="C121" s="111" t="s">
        <v>177</v>
      </c>
      <c r="D121" s="44">
        <v>607</v>
      </c>
      <c r="E121" s="111" t="s">
        <v>177</v>
      </c>
      <c r="F121" s="44">
        <v>442</v>
      </c>
      <c r="G121" s="111" t="s">
        <v>177</v>
      </c>
      <c r="H121" s="44">
        <v>387</v>
      </c>
      <c r="I121" s="111" t="s">
        <v>177</v>
      </c>
      <c r="J121" s="44">
        <v>360</v>
      </c>
      <c r="K121" s="111" t="s">
        <v>177</v>
      </c>
    </row>
    <row r="122" spans="1:11" ht="15">
      <c r="A122" s="43" t="s">
        <v>12</v>
      </c>
      <c r="B122" s="44">
        <v>13271</v>
      </c>
      <c r="C122" s="111" t="s">
        <v>171</v>
      </c>
      <c r="D122" s="44">
        <v>11416</v>
      </c>
      <c r="E122" s="111" t="s">
        <v>177</v>
      </c>
      <c r="F122" s="44">
        <v>9732</v>
      </c>
      <c r="G122" s="111" t="s">
        <v>177</v>
      </c>
      <c r="H122" s="44">
        <v>9060</v>
      </c>
      <c r="I122" s="111" t="s">
        <v>177</v>
      </c>
      <c r="J122" s="44">
        <v>8337</v>
      </c>
      <c r="K122" s="111" t="s">
        <v>177</v>
      </c>
    </row>
    <row r="123" spans="1:11" ht="15">
      <c r="A123" s="43" t="s">
        <v>13</v>
      </c>
      <c r="B123" s="44">
        <v>38</v>
      </c>
      <c r="C123" s="111" t="s">
        <v>177</v>
      </c>
      <c r="D123" s="44">
        <v>29</v>
      </c>
      <c r="E123" s="111" t="s">
        <v>177</v>
      </c>
      <c r="F123" s="44">
        <v>38</v>
      </c>
      <c r="G123" s="111" t="s">
        <v>177</v>
      </c>
      <c r="H123" s="44">
        <v>42</v>
      </c>
      <c r="I123" s="111" t="s">
        <v>177</v>
      </c>
      <c r="J123" s="44">
        <v>34</v>
      </c>
      <c r="K123" s="111" t="s">
        <v>177</v>
      </c>
    </row>
    <row r="124" spans="1:11" ht="15">
      <c r="A124" s="43" t="s">
        <v>14</v>
      </c>
      <c r="B124" s="44">
        <v>216</v>
      </c>
      <c r="C124" s="111" t="s">
        <v>177</v>
      </c>
      <c r="D124" s="44">
        <v>121</v>
      </c>
      <c r="E124" s="111" t="s">
        <v>177</v>
      </c>
      <c r="F124" s="44">
        <v>123</v>
      </c>
      <c r="G124" s="111" t="s">
        <v>177</v>
      </c>
      <c r="H124" s="44">
        <v>135</v>
      </c>
      <c r="I124" s="111" t="s">
        <v>177</v>
      </c>
      <c r="J124" s="44">
        <v>198</v>
      </c>
      <c r="K124" s="111" t="s">
        <v>177</v>
      </c>
    </row>
    <row r="125" spans="1:11" ht="15">
      <c r="A125" s="43" t="s">
        <v>15</v>
      </c>
      <c r="B125" s="44">
        <v>201</v>
      </c>
      <c r="C125" s="111" t="s">
        <v>177</v>
      </c>
      <c r="D125" s="44">
        <v>163</v>
      </c>
      <c r="E125" s="111" t="s">
        <v>177</v>
      </c>
      <c r="F125" s="44">
        <v>186</v>
      </c>
      <c r="G125" s="111" t="s">
        <v>177</v>
      </c>
      <c r="H125" s="44">
        <v>192</v>
      </c>
      <c r="I125" s="111" t="s">
        <v>177</v>
      </c>
      <c r="J125" s="44">
        <v>153</v>
      </c>
      <c r="K125" s="111" t="s">
        <v>177</v>
      </c>
    </row>
    <row r="126" spans="1:11" ht="15">
      <c r="A126" s="43" t="s">
        <v>16</v>
      </c>
      <c r="B126" s="111" t="s">
        <v>5</v>
      </c>
      <c r="C126" s="111" t="s">
        <v>173</v>
      </c>
      <c r="D126" s="111" t="s">
        <v>5</v>
      </c>
      <c r="E126" s="111" t="s">
        <v>173</v>
      </c>
      <c r="F126" s="111" t="s">
        <v>5</v>
      </c>
      <c r="G126" s="111" t="s">
        <v>173</v>
      </c>
      <c r="H126" s="111" t="s">
        <v>5</v>
      </c>
      <c r="I126" s="111" t="s">
        <v>187</v>
      </c>
      <c r="J126" s="111" t="s">
        <v>5</v>
      </c>
      <c r="K126" s="111" t="s">
        <v>187</v>
      </c>
    </row>
    <row r="127" spans="1:11" ht="15">
      <c r="A127" s="43" t="s">
        <v>17</v>
      </c>
      <c r="B127" s="44">
        <v>4649</v>
      </c>
      <c r="C127" s="111" t="s">
        <v>177</v>
      </c>
      <c r="D127" s="44">
        <v>4717</v>
      </c>
      <c r="E127" s="111" t="s">
        <v>177</v>
      </c>
      <c r="F127" s="44">
        <v>4851</v>
      </c>
      <c r="G127" s="111" t="s">
        <v>177</v>
      </c>
      <c r="H127" s="44">
        <v>4633</v>
      </c>
      <c r="I127" s="111" t="s">
        <v>177</v>
      </c>
      <c r="J127" s="44">
        <v>4419</v>
      </c>
      <c r="K127" s="111" t="s">
        <v>177</v>
      </c>
    </row>
    <row r="128" spans="1:11" ht="15">
      <c r="A128" s="43" t="s">
        <v>18</v>
      </c>
      <c r="B128" s="44">
        <v>3746</v>
      </c>
      <c r="C128" s="111" t="s">
        <v>177</v>
      </c>
      <c r="D128" s="44">
        <v>3588</v>
      </c>
      <c r="E128" s="111" t="s">
        <v>177</v>
      </c>
      <c r="F128" s="44">
        <v>3663</v>
      </c>
      <c r="G128" s="111" t="s">
        <v>177</v>
      </c>
      <c r="H128" s="44">
        <v>3888</v>
      </c>
      <c r="I128" s="111" t="s">
        <v>177</v>
      </c>
      <c r="J128" s="44">
        <v>3756</v>
      </c>
      <c r="K128" s="111" t="s">
        <v>177</v>
      </c>
    </row>
    <row r="129" spans="1:11" ht="15">
      <c r="A129" s="43" t="s">
        <v>19</v>
      </c>
      <c r="B129" s="44">
        <v>597</v>
      </c>
      <c r="C129" s="111" t="s">
        <v>177</v>
      </c>
      <c r="D129" s="44">
        <v>239</v>
      </c>
      <c r="E129" s="111" t="s">
        <v>177</v>
      </c>
      <c r="F129" s="44">
        <v>305</v>
      </c>
      <c r="G129" s="111" t="s">
        <v>177</v>
      </c>
      <c r="H129" s="44">
        <v>284</v>
      </c>
      <c r="I129" s="111" t="s">
        <v>177</v>
      </c>
      <c r="J129" s="44">
        <v>420</v>
      </c>
      <c r="K129" s="111" t="s">
        <v>177</v>
      </c>
    </row>
    <row r="130" spans="1:11" ht="15">
      <c r="A130" s="43" t="s">
        <v>20</v>
      </c>
      <c r="B130" s="44">
        <v>320</v>
      </c>
      <c r="C130" s="111" t="s">
        <v>177</v>
      </c>
      <c r="D130" s="44">
        <v>254</v>
      </c>
      <c r="E130" s="111" t="s">
        <v>161</v>
      </c>
      <c r="F130" s="44">
        <v>214</v>
      </c>
      <c r="G130" s="111" t="s">
        <v>177</v>
      </c>
      <c r="H130" s="44">
        <v>194</v>
      </c>
      <c r="I130" s="111" t="s">
        <v>177</v>
      </c>
      <c r="J130" s="44">
        <v>245</v>
      </c>
      <c r="K130" s="111" t="s">
        <v>177</v>
      </c>
    </row>
    <row r="131" spans="1:11" ht="15">
      <c r="A131" s="43" t="s">
        <v>21</v>
      </c>
      <c r="B131" s="44">
        <v>740</v>
      </c>
      <c r="C131" s="111" t="s">
        <v>177</v>
      </c>
      <c r="D131" s="44">
        <v>444</v>
      </c>
      <c r="E131" s="111" t="s">
        <v>177</v>
      </c>
      <c r="F131" s="44">
        <v>263</v>
      </c>
      <c r="G131" s="111" t="s">
        <v>177</v>
      </c>
      <c r="H131" s="44">
        <v>179</v>
      </c>
      <c r="I131" s="111" t="s">
        <v>177</v>
      </c>
      <c r="J131" s="44">
        <v>114</v>
      </c>
      <c r="K131" s="111" t="s">
        <v>177</v>
      </c>
    </row>
    <row r="132" spans="1:11" ht="15">
      <c r="A132" s="43" t="s">
        <v>22</v>
      </c>
      <c r="B132" s="44">
        <v>2860</v>
      </c>
      <c r="C132" s="111" t="s">
        <v>177</v>
      </c>
      <c r="D132" s="44">
        <v>2318</v>
      </c>
      <c r="E132" s="111" t="s">
        <v>177</v>
      </c>
      <c r="F132" s="44">
        <v>2155</v>
      </c>
      <c r="G132" s="111" t="s">
        <v>177</v>
      </c>
      <c r="H132" s="44">
        <v>2038</v>
      </c>
      <c r="I132" s="111" t="s">
        <v>177</v>
      </c>
      <c r="J132" s="44">
        <v>1876</v>
      </c>
      <c r="K132" s="111" t="s">
        <v>177</v>
      </c>
    </row>
    <row r="133" spans="1:11" ht="15">
      <c r="A133" s="43" t="s">
        <v>23</v>
      </c>
      <c r="B133" s="44">
        <v>2384</v>
      </c>
      <c r="C133" s="111" t="s">
        <v>177</v>
      </c>
      <c r="D133" s="44">
        <v>1793</v>
      </c>
      <c r="E133" s="111" t="s">
        <v>177</v>
      </c>
      <c r="F133" s="44">
        <v>1598</v>
      </c>
      <c r="G133" s="111" t="s">
        <v>177</v>
      </c>
      <c r="H133" s="44">
        <v>1564</v>
      </c>
      <c r="I133" s="111" t="s">
        <v>177</v>
      </c>
      <c r="J133" s="44">
        <v>1321</v>
      </c>
      <c r="K133" s="111" t="s">
        <v>177</v>
      </c>
    </row>
    <row r="134" spans="1:11" ht="15">
      <c r="A134" s="43" t="s">
        <v>24</v>
      </c>
      <c r="B134" s="44">
        <v>10282</v>
      </c>
      <c r="C134" s="111" t="s">
        <v>177</v>
      </c>
      <c r="D134" s="44">
        <v>9443</v>
      </c>
      <c r="E134" s="111" t="s">
        <v>177</v>
      </c>
      <c r="F134" s="44">
        <v>10868</v>
      </c>
      <c r="G134" s="111" t="s">
        <v>177</v>
      </c>
      <c r="H134" s="44">
        <v>10364</v>
      </c>
      <c r="I134" s="111" t="s">
        <v>177</v>
      </c>
      <c r="J134" s="111" t="s">
        <v>5</v>
      </c>
      <c r="K134" s="111" t="s">
        <v>173</v>
      </c>
    </row>
    <row r="135" spans="1:11" ht="15">
      <c r="A135" s="43" t="s">
        <v>25</v>
      </c>
      <c r="B135" s="111" t="s">
        <v>5</v>
      </c>
      <c r="C135" s="111" t="s">
        <v>177</v>
      </c>
      <c r="D135" s="111" t="s">
        <v>5</v>
      </c>
      <c r="E135" s="111" t="s">
        <v>177</v>
      </c>
      <c r="F135" s="111" t="s">
        <v>5</v>
      </c>
      <c r="G135" s="111" t="s">
        <v>177</v>
      </c>
      <c r="H135" s="111" t="s">
        <v>5</v>
      </c>
      <c r="I135" s="111" t="s">
        <v>177</v>
      </c>
      <c r="J135" s="111" t="s">
        <v>5</v>
      </c>
      <c r="K135" s="111" t="s">
        <v>177</v>
      </c>
    </row>
    <row r="136" spans="1:11" ht="15">
      <c r="A136" s="43" t="s">
        <v>26</v>
      </c>
      <c r="B136" s="44">
        <v>1166</v>
      </c>
      <c r="C136" s="111" t="s">
        <v>177</v>
      </c>
      <c r="D136" s="44">
        <v>699</v>
      </c>
      <c r="E136" s="111" t="s">
        <v>177</v>
      </c>
      <c r="F136" s="44">
        <v>757</v>
      </c>
      <c r="G136" s="111" t="s">
        <v>177</v>
      </c>
      <c r="H136" s="44">
        <v>692</v>
      </c>
      <c r="I136" s="111" t="s">
        <v>177</v>
      </c>
      <c r="J136" s="44">
        <v>559</v>
      </c>
      <c r="K136" s="111" t="s">
        <v>177</v>
      </c>
    </row>
    <row r="137" spans="1:11" ht="15">
      <c r="A137" s="43" t="s">
        <v>38</v>
      </c>
      <c r="B137" s="111" t="s">
        <v>5</v>
      </c>
      <c r="C137" s="111" t="s">
        <v>177</v>
      </c>
      <c r="D137" s="44">
        <v>4758</v>
      </c>
      <c r="E137" s="111" t="s">
        <v>177</v>
      </c>
      <c r="F137" s="111" t="s">
        <v>5</v>
      </c>
      <c r="G137" s="111" t="s">
        <v>177</v>
      </c>
      <c r="H137" s="111" t="s">
        <v>5</v>
      </c>
      <c r="I137" s="111" t="s">
        <v>177</v>
      </c>
      <c r="J137" s="111" t="s">
        <v>5</v>
      </c>
      <c r="K137" s="111" t="s">
        <v>177</v>
      </c>
    </row>
    <row r="138" spans="1:11" ht="15">
      <c r="A138" s="43" t="s">
        <v>178</v>
      </c>
      <c r="B138" s="111" t="s">
        <v>5</v>
      </c>
      <c r="C138" s="111" t="s">
        <v>177</v>
      </c>
      <c r="D138" s="111" t="s">
        <v>5</v>
      </c>
      <c r="E138" s="111" t="s">
        <v>177</v>
      </c>
      <c r="F138" s="111" t="s">
        <v>5</v>
      </c>
      <c r="G138" s="111" t="s">
        <v>177</v>
      </c>
      <c r="H138" s="111" t="s">
        <v>5</v>
      </c>
      <c r="I138" s="111" t="s">
        <v>186</v>
      </c>
      <c r="J138" s="111" t="s">
        <v>5</v>
      </c>
      <c r="K138" s="111" t="s">
        <v>186</v>
      </c>
    </row>
    <row r="140" spans="1:5" ht="15">
      <c r="A140" s="42" t="s">
        <v>176</v>
      </c>
      <c r="E140" s="42" t="s">
        <v>118</v>
      </c>
    </row>
    <row r="141" spans="1:6" ht="15">
      <c r="A141" s="42" t="s">
        <v>175</v>
      </c>
      <c r="B141" s="42" t="s">
        <v>174</v>
      </c>
      <c r="E141" s="42" t="s">
        <v>5</v>
      </c>
      <c r="F141" s="42" t="s">
        <v>117</v>
      </c>
    </row>
    <row r="142" spans="1:2" ht="15">
      <c r="A142" s="42" t="s">
        <v>173</v>
      </c>
      <c r="B142" s="42" t="s">
        <v>172</v>
      </c>
    </row>
    <row r="143" spans="1:2" ht="15">
      <c r="A143" s="42" t="s">
        <v>171</v>
      </c>
      <c r="B143" s="42" t="s">
        <v>170</v>
      </c>
    </row>
    <row r="144" spans="1:2" ht="15">
      <c r="A144" s="42" t="s">
        <v>169</v>
      </c>
      <c r="B144" s="42" t="s">
        <v>168</v>
      </c>
    </row>
    <row r="145" spans="1:2" ht="15">
      <c r="A145" s="42" t="s">
        <v>167</v>
      </c>
      <c r="B145" s="42" t="s">
        <v>166</v>
      </c>
    </row>
    <row r="146" spans="1:2" ht="15">
      <c r="A146" s="42" t="s">
        <v>165</v>
      </c>
      <c r="B146" s="42" t="s">
        <v>164</v>
      </c>
    </row>
    <row r="147" spans="1:2" ht="15">
      <c r="A147" s="42" t="s">
        <v>163</v>
      </c>
      <c r="B147" s="42" t="s">
        <v>162</v>
      </c>
    </row>
    <row r="148" spans="1:2" ht="15">
      <c r="A148" s="42" t="s">
        <v>161</v>
      </c>
      <c r="B148" s="42" t="s">
        <v>160</v>
      </c>
    </row>
    <row r="149" spans="1:2" ht="15">
      <c r="A149" s="42" t="s">
        <v>159</v>
      </c>
      <c r="B149" s="42" t="s">
        <v>158</v>
      </c>
    </row>
    <row r="150" spans="1:2" ht="15">
      <c r="A150" s="42" t="s">
        <v>157</v>
      </c>
      <c r="B150" s="42" t="s">
        <v>156</v>
      </c>
    </row>
    <row r="151" spans="1:2" ht="15">
      <c r="A151" s="42" t="s">
        <v>155</v>
      </c>
      <c r="B151" s="42" t="s">
        <v>154</v>
      </c>
    </row>
    <row r="152" spans="1:2" ht="15">
      <c r="A152" s="42" t="s">
        <v>153</v>
      </c>
      <c r="B152" s="42" t="s">
        <v>152</v>
      </c>
    </row>
    <row r="156" spans="1:2" ht="15">
      <c r="A156" s="42" t="s">
        <v>185</v>
      </c>
      <c r="B156" s="42" t="s">
        <v>184</v>
      </c>
    </row>
    <row r="157" spans="1:2" ht="15">
      <c r="A157" s="42" t="s">
        <v>183</v>
      </c>
      <c r="B157" s="42" t="s">
        <v>182</v>
      </c>
    </row>
    <row r="159" spans="1:11" ht="15">
      <c r="A159" s="43" t="s">
        <v>0</v>
      </c>
      <c r="B159" s="43" t="s">
        <v>100</v>
      </c>
      <c r="C159" s="43" t="s">
        <v>181</v>
      </c>
      <c r="D159" s="43" t="s">
        <v>99</v>
      </c>
      <c r="E159" s="43" t="s">
        <v>181</v>
      </c>
      <c r="F159" s="43" t="s">
        <v>48</v>
      </c>
      <c r="G159" s="43" t="s">
        <v>181</v>
      </c>
      <c r="H159" s="43" t="s">
        <v>49</v>
      </c>
      <c r="I159" s="43" t="s">
        <v>181</v>
      </c>
      <c r="J159" s="43" t="s">
        <v>1</v>
      </c>
      <c r="K159" s="43" t="s">
        <v>181</v>
      </c>
    </row>
    <row r="160" spans="1:11" ht="15">
      <c r="A160" s="43" t="s">
        <v>113</v>
      </c>
      <c r="B160" s="111" t="s">
        <v>5</v>
      </c>
      <c r="C160" s="111" t="s">
        <v>177</v>
      </c>
      <c r="D160" s="111" t="s">
        <v>5</v>
      </c>
      <c r="E160" s="111" t="s">
        <v>177</v>
      </c>
      <c r="F160" s="111" t="s">
        <v>5</v>
      </c>
      <c r="G160" s="111" t="s">
        <v>177</v>
      </c>
      <c r="H160" s="133">
        <v>700</v>
      </c>
      <c r="I160" s="111" t="s">
        <v>180</v>
      </c>
      <c r="J160" s="133">
        <v>711</v>
      </c>
      <c r="K160" s="111" t="s">
        <v>177</v>
      </c>
    </row>
    <row r="161" spans="1:11" ht="15">
      <c r="A161" s="43" t="s">
        <v>2</v>
      </c>
      <c r="B161" s="44">
        <v>1319</v>
      </c>
      <c r="C161" s="111" t="s">
        <v>177</v>
      </c>
      <c r="D161" s="44">
        <v>1633</v>
      </c>
      <c r="E161" s="111" t="s">
        <v>177</v>
      </c>
      <c r="F161" s="44">
        <v>1176</v>
      </c>
      <c r="G161" s="111" t="s">
        <v>177</v>
      </c>
      <c r="H161" s="44">
        <v>1039</v>
      </c>
      <c r="I161" s="111" t="s">
        <v>177</v>
      </c>
      <c r="J161" s="44">
        <v>1135</v>
      </c>
      <c r="K161" s="111" t="s">
        <v>177</v>
      </c>
    </row>
    <row r="162" spans="1:11" ht="15">
      <c r="A162" s="43" t="s">
        <v>3</v>
      </c>
      <c r="B162" s="44">
        <v>3974</v>
      </c>
      <c r="C162" s="111" t="s">
        <v>177</v>
      </c>
      <c r="D162" s="44">
        <v>4065</v>
      </c>
      <c r="E162" s="111" t="s">
        <v>177</v>
      </c>
      <c r="F162" s="44">
        <v>3864</v>
      </c>
      <c r="G162" s="111" t="s">
        <v>177</v>
      </c>
      <c r="H162" s="44">
        <v>3967</v>
      </c>
      <c r="I162" s="111" t="s">
        <v>177</v>
      </c>
      <c r="J162" s="44">
        <v>3905</v>
      </c>
      <c r="K162" s="111" t="s">
        <v>177</v>
      </c>
    </row>
    <row r="163" spans="1:11" ht="15">
      <c r="A163" s="43" t="s">
        <v>4</v>
      </c>
      <c r="B163" s="44">
        <v>1327</v>
      </c>
      <c r="C163" s="111" t="s">
        <v>177</v>
      </c>
      <c r="D163" s="44">
        <v>1189</v>
      </c>
      <c r="E163" s="111" t="s">
        <v>177</v>
      </c>
      <c r="F163" s="44">
        <v>1155</v>
      </c>
      <c r="G163" s="111" t="s">
        <v>177</v>
      </c>
      <c r="H163" s="44">
        <v>1481</v>
      </c>
      <c r="I163" s="111" t="s">
        <v>177</v>
      </c>
      <c r="J163" s="44">
        <v>1519</v>
      </c>
      <c r="K163" s="111" t="s">
        <v>177</v>
      </c>
    </row>
    <row r="164" spans="1:11" ht="15">
      <c r="A164" s="43" t="s">
        <v>179</v>
      </c>
      <c r="B164" s="44">
        <v>7381</v>
      </c>
      <c r="C164" s="111" t="s">
        <v>177</v>
      </c>
      <c r="D164" s="44">
        <v>6740</v>
      </c>
      <c r="E164" s="111" t="s">
        <v>177</v>
      </c>
      <c r="F164" s="44">
        <v>5230</v>
      </c>
      <c r="G164" s="111" t="s">
        <v>177</v>
      </c>
      <c r="H164" s="44">
        <v>4662</v>
      </c>
      <c r="I164" s="111" t="s">
        <v>177</v>
      </c>
      <c r="J164" s="44">
        <v>5265</v>
      </c>
      <c r="K164" s="111" t="s">
        <v>177</v>
      </c>
    </row>
    <row r="165" spans="1:11" ht="15">
      <c r="A165" s="43" t="s">
        <v>6</v>
      </c>
      <c r="B165" s="44">
        <v>1209</v>
      </c>
      <c r="C165" s="111" t="s">
        <v>177</v>
      </c>
      <c r="D165" s="111" t="s">
        <v>5</v>
      </c>
      <c r="E165" s="111" t="s">
        <v>155</v>
      </c>
      <c r="F165" s="44">
        <v>1163</v>
      </c>
      <c r="G165" s="111" t="s">
        <v>177</v>
      </c>
      <c r="H165" s="44">
        <v>1321</v>
      </c>
      <c r="I165" s="111" t="s">
        <v>177</v>
      </c>
      <c r="J165" s="111" t="s">
        <v>5</v>
      </c>
      <c r="K165" s="111" t="s">
        <v>155</v>
      </c>
    </row>
    <row r="166" spans="1:11" ht="15">
      <c r="A166" s="43" t="s">
        <v>7</v>
      </c>
      <c r="B166" s="44">
        <v>215</v>
      </c>
      <c r="C166" s="111" t="s">
        <v>177</v>
      </c>
      <c r="D166" s="44">
        <v>185</v>
      </c>
      <c r="E166" s="111" t="s">
        <v>177</v>
      </c>
      <c r="F166" s="44">
        <v>139</v>
      </c>
      <c r="G166" s="111" t="s">
        <v>177</v>
      </c>
      <c r="H166" s="44">
        <v>172</v>
      </c>
      <c r="I166" s="111" t="s">
        <v>177</v>
      </c>
      <c r="J166" s="111" t="s">
        <v>5</v>
      </c>
      <c r="K166" s="111" t="s">
        <v>173</v>
      </c>
    </row>
    <row r="167" spans="1:11" ht="15">
      <c r="A167" s="43" t="s">
        <v>8</v>
      </c>
      <c r="B167" s="44">
        <v>5295</v>
      </c>
      <c r="C167" s="111" t="s">
        <v>177</v>
      </c>
      <c r="D167" s="44">
        <v>4075</v>
      </c>
      <c r="E167" s="111" t="s">
        <v>177</v>
      </c>
      <c r="F167" s="44">
        <v>4211</v>
      </c>
      <c r="G167" s="111" t="s">
        <v>177</v>
      </c>
      <c r="H167" s="44">
        <v>3263</v>
      </c>
      <c r="I167" s="111" t="s">
        <v>177</v>
      </c>
      <c r="J167" s="44">
        <v>3668</v>
      </c>
      <c r="K167" s="111" t="s">
        <v>177</v>
      </c>
    </row>
    <row r="168" spans="1:11" ht="15">
      <c r="A168" s="43" t="s">
        <v>9</v>
      </c>
      <c r="B168" s="44">
        <v>12210</v>
      </c>
      <c r="C168" s="111" t="s">
        <v>177</v>
      </c>
      <c r="D168" s="44">
        <v>11744</v>
      </c>
      <c r="E168" s="111" t="s">
        <v>177</v>
      </c>
      <c r="F168" s="44">
        <v>10849</v>
      </c>
      <c r="G168" s="111" t="s">
        <v>177</v>
      </c>
      <c r="H168" s="44">
        <v>9700</v>
      </c>
      <c r="I168" s="111" t="s">
        <v>177</v>
      </c>
      <c r="J168" s="44">
        <v>9458</v>
      </c>
      <c r="K168" s="111" t="s">
        <v>177</v>
      </c>
    </row>
    <row r="169" spans="1:11" ht="15">
      <c r="A169" s="43" t="s">
        <v>10</v>
      </c>
      <c r="B169" s="111" t="s">
        <v>5</v>
      </c>
      <c r="C169" s="111" t="s">
        <v>155</v>
      </c>
      <c r="D169" s="44">
        <v>6032</v>
      </c>
      <c r="E169" s="111" t="s">
        <v>177</v>
      </c>
      <c r="F169" s="44">
        <v>5432</v>
      </c>
      <c r="G169" s="111" t="s">
        <v>177</v>
      </c>
      <c r="H169" s="44">
        <v>4878</v>
      </c>
      <c r="I169" s="111" t="s">
        <v>177</v>
      </c>
      <c r="J169" s="44">
        <v>5080</v>
      </c>
      <c r="K169" s="111" t="s">
        <v>177</v>
      </c>
    </row>
    <row r="170" spans="1:11" ht="15">
      <c r="A170" s="43" t="s">
        <v>11</v>
      </c>
      <c r="B170" s="44">
        <v>4906</v>
      </c>
      <c r="C170" s="111" t="s">
        <v>177</v>
      </c>
      <c r="D170" s="44">
        <v>3190</v>
      </c>
      <c r="E170" s="111" t="s">
        <v>177</v>
      </c>
      <c r="F170" s="44">
        <v>3763</v>
      </c>
      <c r="G170" s="111" t="s">
        <v>177</v>
      </c>
      <c r="H170" s="44">
        <v>3434</v>
      </c>
      <c r="I170" s="111" t="s">
        <v>177</v>
      </c>
      <c r="J170" s="44">
        <v>2746</v>
      </c>
      <c r="K170" s="111" t="s">
        <v>177</v>
      </c>
    </row>
    <row r="171" spans="1:11" ht="15">
      <c r="A171" s="43" t="s">
        <v>12</v>
      </c>
      <c r="B171" s="44">
        <v>8832</v>
      </c>
      <c r="C171" s="111" t="s">
        <v>171</v>
      </c>
      <c r="D171" s="44">
        <v>7964</v>
      </c>
      <c r="E171" s="111" t="s">
        <v>177</v>
      </c>
      <c r="F171" s="44">
        <v>7731</v>
      </c>
      <c r="G171" s="111" t="s">
        <v>177</v>
      </c>
      <c r="H171" s="44">
        <v>7010</v>
      </c>
      <c r="I171" s="111" t="s">
        <v>177</v>
      </c>
      <c r="J171" s="44">
        <v>6055</v>
      </c>
      <c r="K171" s="111" t="s">
        <v>177</v>
      </c>
    </row>
    <row r="172" spans="1:11" ht="15">
      <c r="A172" s="43" t="s">
        <v>13</v>
      </c>
      <c r="B172" s="44">
        <v>98</v>
      </c>
      <c r="C172" s="111" t="s">
        <v>177</v>
      </c>
      <c r="D172" s="44">
        <v>88</v>
      </c>
      <c r="E172" s="111" t="s">
        <v>177</v>
      </c>
      <c r="F172" s="44">
        <v>125</v>
      </c>
      <c r="G172" s="111" t="s">
        <v>177</v>
      </c>
      <c r="H172" s="44">
        <v>148</v>
      </c>
      <c r="I172" s="111" t="s">
        <v>177</v>
      </c>
      <c r="J172" s="44">
        <v>249</v>
      </c>
      <c r="K172" s="111" t="s">
        <v>177</v>
      </c>
    </row>
    <row r="173" spans="1:11" ht="15">
      <c r="A173" s="43" t="s">
        <v>14</v>
      </c>
      <c r="B173" s="44">
        <v>2077</v>
      </c>
      <c r="C173" s="111" t="s">
        <v>177</v>
      </c>
      <c r="D173" s="44">
        <v>1665</v>
      </c>
      <c r="E173" s="111" t="s">
        <v>177</v>
      </c>
      <c r="F173" s="44">
        <v>1325</v>
      </c>
      <c r="G173" s="111" t="s">
        <v>177</v>
      </c>
      <c r="H173" s="44">
        <v>1304</v>
      </c>
      <c r="I173" s="111" t="s">
        <v>177</v>
      </c>
      <c r="J173" s="44">
        <v>1438</v>
      </c>
      <c r="K173" s="111" t="s">
        <v>177</v>
      </c>
    </row>
    <row r="174" spans="1:11" ht="15">
      <c r="A174" s="43" t="s">
        <v>15</v>
      </c>
      <c r="B174" s="44">
        <v>3104</v>
      </c>
      <c r="C174" s="111" t="s">
        <v>177</v>
      </c>
      <c r="D174" s="44">
        <v>3458</v>
      </c>
      <c r="E174" s="111" t="s">
        <v>177</v>
      </c>
      <c r="F174" s="44">
        <v>3144</v>
      </c>
      <c r="G174" s="111" t="s">
        <v>177</v>
      </c>
      <c r="H174" s="44">
        <v>3517</v>
      </c>
      <c r="I174" s="111" t="s">
        <v>177</v>
      </c>
      <c r="J174" s="44">
        <v>2810</v>
      </c>
      <c r="K174" s="111" t="s">
        <v>177</v>
      </c>
    </row>
    <row r="175" spans="1:11" ht="15">
      <c r="A175" s="43" t="s">
        <v>16</v>
      </c>
      <c r="B175" s="44">
        <v>252</v>
      </c>
      <c r="C175" s="111" t="s">
        <v>177</v>
      </c>
      <c r="D175" s="44">
        <v>234</v>
      </c>
      <c r="E175" s="111" t="s">
        <v>177</v>
      </c>
      <c r="F175" s="44">
        <v>318</v>
      </c>
      <c r="G175" s="111" t="s">
        <v>177</v>
      </c>
      <c r="H175" s="111" t="s">
        <v>5</v>
      </c>
      <c r="I175" s="111" t="s">
        <v>155</v>
      </c>
      <c r="J175" s="111" t="s">
        <v>5</v>
      </c>
      <c r="K175" s="111" t="s">
        <v>155</v>
      </c>
    </row>
    <row r="176" spans="1:11" ht="15">
      <c r="A176" s="43" t="s">
        <v>17</v>
      </c>
      <c r="B176" s="44">
        <v>3555</v>
      </c>
      <c r="C176" s="111" t="s">
        <v>177</v>
      </c>
      <c r="D176" s="44">
        <v>4129</v>
      </c>
      <c r="E176" s="111" t="s">
        <v>177</v>
      </c>
      <c r="F176" s="44">
        <v>3477</v>
      </c>
      <c r="G176" s="111" t="s">
        <v>177</v>
      </c>
      <c r="H176" s="44">
        <v>3763</v>
      </c>
      <c r="I176" s="111" t="s">
        <v>177</v>
      </c>
      <c r="J176" s="44">
        <v>4025</v>
      </c>
      <c r="K176" s="111" t="s">
        <v>177</v>
      </c>
    </row>
    <row r="177" spans="1:11" ht="15">
      <c r="A177" s="43" t="s">
        <v>18</v>
      </c>
      <c r="B177" s="44">
        <v>7955</v>
      </c>
      <c r="C177" s="111" t="s">
        <v>177</v>
      </c>
      <c r="D177" s="44">
        <v>7061</v>
      </c>
      <c r="E177" s="111" t="s">
        <v>177</v>
      </c>
      <c r="F177" s="44">
        <v>6953</v>
      </c>
      <c r="G177" s="111" t="s">
        <v>177</v>
      </c>
      <c r="H177" s="44">
        <v>6167</v>
      </c>
      <c r="I177" s="111" t="s">
        <v>177</v>
      </c>
      <c r="J177" s="44">
        <v>5975</v>
      </c>
      <c r="K177" s="111" t="s">
        <v>177</v>
      </c>
    </row>
    <row r="178" spans="1:11" ht="15">
      <c r="A178" s="43" t="s">
        <v>19</v>
      </c>
      <c r="B178" s="44">
        <v>1532</v>
      </c>
      <c r="C178" s="111" t="s">
        <v>177</v>
      </c>
      <c r="D178" s="44">
        <v>1785</v>
      </c>
      <c r="E178" s="111" t="s">
        <v>177</v>
      </c>
      <c r="F178" s="44">
        <v>1722</v>
      </c>
      <c r="G178" s="111" t="s">
        <v>177</v>
      </c>
      <c r="H178" s="44">
        <v>1580</v>
      </c>
      <c r="I178" s="111" t="s">
        <v>177</v>
      </c>
      <c r="J178" s="44">
        <v>1528</v>
      </c>
      <c r="K178" s="111" t="s">
        <v>177</v>
      </c>
    </row>
    <row r="179" spans="1:11" ht="15">
      <c r="A179" s="43" t="s">
        <v>20</v>
      </c>
      <c r="B179" s="44">
        <v>10346</v>
      </c>
      <c r="C179" s="111" t="s">
        <v>177</v>
      </c>
      <c r="D179" s="44">
        <v>7882</v>
      </c>
      <c r="E179" s="111" t="s">
        <v>161</v>
      </c>
      <c r="F179" s="44">
        <v>6113</v>
      </c>
      <c r="G179" s="111" t="s">
        <v>177</v>
      </c>
      <c r="H179" s="44">
        <v>6010</v>
      </c>
      <c r="I179" s="111" t="s">
        <v>177</v>
      </c>
      <c r="J179" s="44">
        <v>5688</v>
      </c>
      <c r="K179" s="111" t="s">
        <v>177</v>
      </c>
    </row>
    <row r="180" spans="1:11" ht="15">
      <c r="A180" s="43" t="s">
        <v>21</v>
      </c>
      <c r="B180" s="44">
        <v>59</v>
      </c>
      <c r="C180" s="111" t="s">
        <v>177</v>
      </c>
      <c r="D180" s="44">
        <v>59</v>
      </c>
      <c r="E180" s="111" t="s">
        <v>177</v>
      </c>
      <c r="F180" s="44">
        <v>62</v>
      </c>
      <c r="G180" s="111" t="s">
        <v>177</v>
      </c>
      <c r="H180" s="44">
        <v>57</v>
      </c>
      <c r="I180" s="111" t="s">
        <v>177</v>
      </c>
      <c r="J180" s="111" t="s">
        <v>5</v>
      </c>
      <c r="K180" s="111" t="s">
        <v>173</v>
      </c>
    </row>
    <row r="181" spans="1:11" ht="15">
      <c r="A181" s="43" t="s">
        <v>22</v>
      </c>
      <c r="B181" s="44">
        <v>884</v>
      </c>
      <c r="C181" s="111" t="s">
        <v>177</v>
      </c>
      <c r="D181" s="44">
        <v>645</v>
      </c>
      <c r="E181" s="111" t="s">
        <v>177</v>
      </c>
      <c r="F181" s="44">
        <v>600</v>
      </c>
      <c r="G181" s="111" t="s">
        <v>177</v>
      </c>
      <c r="H181" s="44">
        <v>568</v>
      </c>
      <c r="I181" s="111" t="s">
        <v>177</v>
      </c>
      <c r="J181" s="44">
        <v>587</v>
      </c>
      <c r="K181" s="111" t="s">
        <v>177</v>
      </c>
    </row>
    <row r="182" spans="1:11" ht="15">
      <c r="A182" s="43" t="s">
        <v>23</v>
      </c>
      <c r="B182" s="44">
        <v>2500</v>
      </c>
      <c r="C182" s="111" t="s">
        <v>177</v>
      </c>
      <c r="D182" s="44">
        <v>1557</v>
      </c>
      <c r="E182" s="111" t="s">
        <v>177</v>
      </c>
      <c r="F182" s="44">
        <v>1540</v>
      </c>
      <c r="G182" s="111" t="s">
        <v>177</v>
      </c>
      <c r="H182" s="44">
        <v>1496</v>
      </c>
      <c r="I182" s="111" t="s">
        <v>177</v>
      </c>
      <c r="J182" s="44">
        <v>1581</v>
      </c>
      <c r="K182" s="111" t="s">
        <v>177</v>
      </c>
    </row>
    <row r="183" spans="1:11" ht="15">
      <c r="A183" s="43" t="s">
        <v>24</v>
      </c>
      <c r="B183" s="44">
        <v>10404</v>
      </c>
      <c r="C183" s="111" t="s">
        <v>177</v>
      </c>
      <c r="D183" s="44">
        <v>3612</v>
      </c>
      <c r="E183" s="111" t="s">
        <v>177</v>
      </c>
      <c r="F183" s="111" t="s">
        <v>5</v>
      </c>
      <c r="G183" s="111" t="s">
        <v>173</v>
      </c>
      <c r="H183" s="44">
        <v>4109</v>
      </c>
      <c r="I183" s="111" t="s">
        <v>177</v>
      </c>
      <c r="J183" s="44">
        <v>6264</v>
      </c>
      <c r="K183" s="111" t="s">
        <v>177</v>
      </c>
    </row>
    <row r="184" spans="1:11" ht="15">
      <c r="A184" s="43" t="s">
        <v>25</v>
      </c>
      <c r="B184" s="111" t="s">
        <v>5</v>
      </c>
      <c r="C184" s="111" t="s">
        <v>177</v>
      </c>
      <c r="D184" s="111" t="s">
        <v>5</v>
      </c>
      <c r="E184" s="111" t="s">
        <v>177</v>
      </c>
      <c r="F184" s="111" t="s">
        <v>5</v>
      </c>
      <c r="G184" s="111" t="s">
        <v>177</v>
      </c>
      <c r="H184" s="111" t="s">
        <v>5</v>
      </c>
      <c r="I184" s="111" t="s">
        <v>177</v>
      </c>
      <c r="J184" s="111" t="s">
        <v>5</v>
      </c>
      <c r="K184" s="111" t="s">
        <v>177</v>
      </c>
    </row>
    <row r="185" spans="1:11" ht="15">
      <c r="A185" s="43" t="s">
        <v>26</v>
      </c>
      <c r="B185" s="44">
        <v>7292</v>
      </c>
      <c r="C185" s="111" t="s">
        <v>177</v>
      </c>
      <c r="D185" s="44">
        <v>3955</v>
      </c>
      <c r="E185" s="111" t="s">
        <v>177</v>
      </c>
      <c r="F185" s="44">
        <v>4147</v>
      </c>
      <c r="G185" s="111" t="s">
        <v>177</v>
      </c>
      <c r="H185" s="44">
        <v>4093</v>
      </c>
      <c r="I185" s="111" t="s">
        <v>177</v>
      </c>
      <c r="J185" s="44">
        <v>4341</v>
      </c>
      <c r="K185" s="111" t="s">
        <v>177</v>
      </c>
    </row>
    <row r="186" spans="1:11" ht="15">
      <c r="A186" s="43" t="s">
        <v>38</v>
      </c>
      <c r="B186" s="111" t="s">
        <v>5</v>
      </c>
      <c r="C186" s="111" t="s">
        <v>177</v>
      </c>
      <c r="D186" s="44">
        <v>15214</v>
      </c>
      <c r="E186" s="111" t="s">
        <v>177</v>
      </c>
      <c r="F186" s="111" t="s">
        <v>5</v>
      </c>
      <c r="G186" s="111" t="s">
        <v>177</v>
      </c>
      <c r="H186" s="111" t="s">
        <v>5</v>
      </c>
      <c r="I186" s="111" t="s">
        <v>177</v>
      </c>
      <c r="J186" s="111" t="s">
        <v>5</v>
      </c>
      <c r="K186" s="111" t="s">
        <v>177</v>
      </c>
    </row>
    <row r="187" spans="1:11" ht="15">
      <c r="A187" s="43" t="s">
        <v>178</v>
      </c>
      <c r="B187" s="111" t="s">
        <v>5</v>
      </c>
      <c r="C187" s="111" t="s">
        <v>177</v>
      </c>
      <c r="D187" s="111" t="s">
        <v>5</v>
      </c>
      <c r="E187" s="111" t="s">
        <v>177</v>
      </c>
      <c r="F187" s="111" t="s">
        <v>5</v>
      </c>
      <c r="G187" s="111" t="s">
        <v>177</v>
      </c>
      <c r="H187" s="44">
        <v>81</v>
      </c>
      <c r="I187" s="111" t="s">
        <v>161</v>
      </c>
      <c r="J187" s="44">
        <v>51</v>
      </c>
      <c r="K187" s="111" t="s">
        <v>161</v>
      </c>
    </row>
    <row r="189" spans="1:5" ht="15">
      <c r="A189" s="42" t="s">
        <v>176</v>
      </c>
      <c r="E189" s="42" t="s">
        <v>118</v>
      </c>
    </row>
    <row r="190" spans="1:6" ht="15">
      <c r="A190" s="42" t="s">
        <v>175</v>
      </c>
      <c r="B190" s="42" t="s">
        <v>174</v>
      </c>
      <c r="E190" s="42" t="s">
        <v>5</v>
      </c>
      <c r="F190" s="42" t="s">
        <v>117</v>
      </c>
    </row>
    <row r="191" spans="1:2" ht="15">
      <c r="A191" s="42" t="s">
        <v>173</v>
      </c>
      <c r="B191" s="42" t="s">
        <v>172</v>
      </c>
    </row>
    <row r="192" spans="1:2" ht="15">
      <c r="A192" s="42" t="s">
        <v>171</v>
      </c>
      <c r="B192" s="42" t="s">
        <v>170</v>
      </c>
    </row>
    <row r="193" spans="1:2" ht="15">
      <c r="A193" s="42" t="s">
        <v>169</v>
      </c>
      <c r="B193" s="42" t="s">
        <v>168</v>
      </c>
    </row>
    <row r="194" spans="1:2" ht="15">
      <c r="A194" s="42" t="s">
        <v>167</v>
      </c>
      <c r="B194" s="42" t="s">
        <v>166</v>
      </c>
    </row>
    <row r="195" spans="1:2" ht="15">
      <c r="A195" s="42" t="s">
        <v>165</v>
      </c>
      <c r="B195" s="42" t="s">
        <v>164</v>
      </c>
    </row>
    <row r="196" spans="1:2" ht="15">
      <c r="A196" s="42" t="s">
        <v>163</v>
      </c>
      <c r="B196" s="42" t="s">
        <v>162</v>
      </c>
    </row>
    <row r="197" spans="1:2" ht="15">
      <c r="A197" s="42" t="s">
        <v>161</v>
      </c>
      <c r="B197" s="42" t="s">
        <v>160</v>
      </c>
    </row>
    <row r="198" spans="1:2" ht="15">
      <c r="A198" s="42" t="s">
        <v>159</v>
      </c>
      <c r="B198" s="42" t="s">
        <v>158</v>
      </c>
    </row>
    <row r="199" spans="1:2" ht="15">
      <c r="A199" s="42" t="s">
        <v>157</v>
      </c>
      <c r="B199" s="42" t="s">
        <v>156</v>
      </c>
    </row>
    <row r="200" spans="1:2" ht="15">
      <c r="A200" s="42" t="s">
        <v>155</v>
      </c>
      <c r="B200" s="42" t="s">
        <v>154</v>
      </c>
    </row>
    <row r="201" spans="1:2" ht="15">
      <c r="A201" s="42" t="s">
        <v>153</v>
      </c>
      <c r="B201" s="42" t="s">
        <v>152</v>
      </c>
    </row>
    <row r="203" ht="15">
      <c r="A203" s="41" t="s">
        <v>192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"/>
  <sheetViews>
    <sheetView showGridLines="0" workbookViewId="0" topLeftCell="A25">
      <selection activeCell="H72" sqref="H72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4.28125" style="1" customWidth="1"/>
    <col min="4" max="4" width="17.140625" style="1" customWidth="1"/>
    <col min="5" max="5" width="12.140625" style="1" customWidth="1"/>
    <col min="6" max="13" width="9.140625" style="1" customWidth="1"/>
    <col min="14" max="14" width="13.8515625" style="1" customWidth="1"/>
    <col min="15" max="16384" width="9.140625" style="1" customWidth="1"/>
  </cols>
  <sheetData>
    <row r="2" ht="15">
      <c r="B2" s="2" t="s">
        <v>2347</v>
      </c>
    </row>
    <row r="3" ht="15">
      <c r="B3" s="3" t="s">
        <v>2029</v>
      </c>
    </row>
    <row r="5" spans="2:7" ht="15">
      <c r="B5" s="66"/>
      <c r="C5" s="253" t="s">
        <v>39</v>
      </c>
      <c r="D5" s="254" t="s">
        <v>40</v>
      </c>
      <c r="E5" s="253" t="s">
        <v>67</v>
      </c>
      <c r="F5" s="255"/>
      <c r="G5" s="255"/>
    </row>
    <row r="6" spans="2:5" ht="15" customHeight="1">
      <c r="B6" s="67"/>
      <c r="C6" s="257" t="s">
        <v>37</v>
      </c>
      <c r="D6" s="257"/>
      <c r="E6" s="257"/>
    </row>
    <row r="7" spans="2:5" ht="15">
      <c r="B7" s="13" t="s">
        <v>2</v>
      </c>
      <c r="C7" s="84">
        <f aca="true" t="shared" si="0" ref="C7:C31">E54*100/C54</f>
        <v>106.45325803464276</v>
      </c>
      <c r="D7" s="84">
        <f aca="true" t="shared" si="1" ref="D7:D8">H54*100/F54</f>
        <v>107.6437393158398</v>
      </c>
      <c r="E7" s="80">
        <f aca="true" t="shared" si="2" ref="E7:E31">K54*100/I54</f>
        <v>107.25780912844638</v>
      </c>
    </row>
    <row r="8" spans="2:5" ht="15">
      <c r="B8" s="10" t="s">
        <v>3</v>
      </c>
      <c r="C8" s="219">
        <f t="shared" si="0"/>
        <v>98.3451846421699</v>
      </c>
      <c r="D8" s="219">
        <f t="shared" si="1"/>
        <v>93.56041503815288</v>
      </c>
      <c r="E8" s="81">
        <f t="shared" si="2"/>
        <v>94.2395552464677</v>
      </c>
    </row>
    <row r="9" spans="2:5" ht="15">
      <c r="B9" s="10" t="s">
        <v>42</v>
      </c>
      <c r="C9" s="219">
        <f t="shared" si="0"/>
        <v>103.80566599616921</v>
      </c>
      <c r="D9" s="219" t="s">
        <v>5</v>
      </c>
      <c r="E9" s="81">
        <f t="shared" si="2"/>
        <v>103.80566599616921</v>
      </c>
    </row>
    <row r="10" spans="2:5" ht="15">
      <c r="B10" s="10" t="s">
        <v>46</v>
      </c>
      <c r="C10" s="219">
        <f t="shared" si="0"/>
        <v>98.03391922464564</v>
      </c>
      <c r="D10" s="219">
        <f aca="true" t="shared" si="3" ref="D10:D17">H57*100/F57</f>
        <v>97.88620529555342</v>
      </c>
      <c r="E10" s="81">
        <f t="shared" si="2"/>
        <v>97.89894768234447</v>
      </c>
    </row>
    <row r="11" spans="2:5" ht="15">
      <c r="B11" s="93" t="s">
        <v>6</v>
      </c>
      <c r="C11" s="219">
        <f t="shared" si="0"/>
        <v>98.34992676457782</v>
      </c>
      <c r="D11" s="219">
        <f t="shared" si="3"/>
        <v>92.43477512126518</v>
      </c>
      <c r="E11" s="81">
        <f t="shared" si="2"/>
        <v>96.83327813960334</v>
      </c>
    </row>
    <row r="12" spans="2:5" ht="15">
      <c r="B12" s="93" t="s">
        <v>7</v>
      </c>
      <c r="C12" s="219">
        <f t="shared" si="0"/>
        <v>111.47463148614226</v>
      </c>
      <c r="D12" s="219">
        <f t="shared" si="3"/>
        <v>120.63405608797787</v>
      </c>
      <c r="E12" s="81">
        <f t="shared" si="2"/>
        <v>112.01041814619457</v>
      </c>
    </row>
    <row r="13" spans="2:5" ht="15">
      <c r="B13" s="93" t="s">
        <v>8</v>
      </c>
      <c r="C13" s="219">
        <f t="shared" si="0"/>
        <v>98.60228198898352</v>
      </c>
      <c r="D13" s="219">
        <f t="shared" si="3"/>
        <v>96.47832914485262</v>
      </c>
      <c r="E13" s="81">
        <f t="shared" si="2"/>
        <v>98.46475161492806</v>
      </c>
    </row>
    <row r="14" spans="2:5" ht="15">
      <c r="B14" s="93" t="s">
        <v>9</v>
      </c>
      <c r="C14" s="219">
        <f t="shared" si="0"/>
        <v>108.17502118898231</v>
      </c>
      <c r="D14" s="219">
        <f t="shared" si="3"/>
        <v>106.343758990123</v>
      </c>
      <c r="E14" s="81">
        <f t="shared" si="2"/>
        <v>107.42755888500317</v>
      </c>
    </row>
    <row r="15" spans="2:5" ht="15">
      <c r="B15" s="93" t="s">
        <v>10</v>
      </c>
      <c r="C15" s="219">
        <f t="shared" si="0"/>
        <v>105.63337359213658</v>
      </c>
      <c r="D15" s="219">
        <f t="shared" si="3"/>
        <v>104.41663378918811</v>
      </c>
      <c r="E15" s="81">
        <f t="shared" si="2"/>
        <v>104.87903293253916</v>
      </c>
    </row>
    <row r="16" spans="2:5" ht="15">
      <c r="B16" s="93" t="s">
        <v>11</v>
      </c>
      <c r="C16" s="219">
        <f t="shared" si="0"/>
        <v>100.93119789337206</v>
      </c>
      <c r="D16" s="219">
        <f t="shared" si="3"/>
        <v>97.36034934425982</v>
      </c>
      <c r="E16" s="81">
        <f t="shared" si="2"/>
        <v>98.51417153093084</v>
      </c>
    </row>
    <row r="17" spans="2:5" ht="15">
      <c r="B17" s="93" t="s">
        <v>12</v>
      </c>
      <c r="C17" s="219">
        <f t="shared" si="0"/>
        <v>104.0905602750507</v>
      </c>
      <c r="D17" s="219">
        <f t="shared" si="3"/>
        <v>106.47059346743032</v>
      </c>
      <c r="E17" s="81">
        <f t="shared" si="2"/>
        <v>105.02449660562698</v>
      </c>
    </row>
    <row r="18" spans="2:5" ht="15">
      <c r="B18" s="93" t="s">
        <v>43</v>
      </c>
      <c r="C18" s="219">
        <f t="shared" si="0"/>
        <v>117.04250771075495</v>
      </c>
      <c r="D18" s="219" t="s">
        <v>5</v>
      </c>
      <c r="E18" s="81">
        <f t="shared" si="2"/>
        <v>117.04250771075495</v>
      </c>
    </row>
    <row r="19" spans="2:5" ht="15">
      <c r="B19" s="93" t="s">
        <v>14</v>
      </c>
      <c r="C19" s="219">
        <f t="shared" si="0"/>
        <v>92.01368990536322</v>
      </c>
      <c r="D19" s="219">
        <f aca="true" t="shared" si="4" ref="D19:D20">H66*100/F66</f>
        <v>84.14100253676006</v>
      </c>
      <c r="E19" s="81">
        <f t="shared" si="2"/>
        <v>88.9650463790225</v>
      </c>
    </row>
    <row r="20" spans="2:5" ht="15">
      <c r="B20" s="93" t="s">
        <v>15</v>
      </c>
      <c r="C20" s="219">
        <f t="shared" si="0"/>
        <v>88.31591690579022</v>
      </c>
      <c r="D20" s="219">
        <f t="shared" si="4"/>
        <v>87.65472248270765</v>
      </c>
      <c r="E20" s="81">
        <f t="shared" si="2"/>
        <v>87.72813705211581</v>
      </c>
    </row>
    <row r="21" spans="2:5" ht="15">
      <c r="B21" s="93" t="s">
        <v>44</v>
      </c>
      <c r="C21" s="219">
        <f t="shared" si="0"/>
        <v>105.64137204843692</v>
      </c>
      <c r="D21" s="219" t="s">
        <v>5</v>
      </c>
      <c r="E21" s="81">
        <f t="shared" si="2"/>
        <v>105.64137204843692</v>
      </c>
    </row>
    <row r="22" spans="2:5" ht="15">
      <c r="B22" s="93" t="s">
        <v>17</v>
      </c>
      <c r="C22" s="219">
        <f t="shared" si="0"/>
        <v>103.53790320618405</v>
      </c>
      <c r="D22" s="219">
        <f aca="true" t="shared" si="5" ref="D22:D29">H69*100/F69</f>
        <v>102.89415382720796</v>
      </c>
      <c r="E22" s="81">
        <f t="shared" si="2"/>
        <v>103.21218095018831</v>
      </c>
    </row>
    <row r="23" spans="2:5" ht="15">
      <c r="B23" s="93" t="s">
        <v>18</v>
      </c>
      <c r="C23" s="219">
        <f t="shared" si="0"/>
        <v>101.27539365146643</v>
      </c>
      <c r="D23" s="219">
        <f t="shared" si="5"/>
        <v>99.39784162863906</v>
      </c>
      <c r="E23" s="81">
        <f t="shared" si="2"/>
        <v>99.5913981395896</v>
      </c>
    </row>
    <row r="24" spans="2:5" ht="15">
      <c r="B24" s="93" t="s">
        <v>19</v>
      </c>
      <c r="C24" s="219">
        <f t="shared" si="0"/>
        <v>100.73570748365191</v>
      </c>
      <c r="D24" s="219">
        <f t="shared" si="5"/>
        <v>93.05232715712815</v>
      </c>
      <c r="E24" s="81">
        <f t="shared" si="2"/>
        <v>99.35804568260923</v>
      </c>
    </row>
    <row r="25" spans="2:5" ht="15">
      <c r="B25" s="93" t="s">
        <v>20</v>
      </c>
      <c r="C25" s="219">
        <f t="shared" si="0"/>
        <v>92.19297638514293</v>
      </c>
      <c r="D25" s="219">
        <f t="shared" si="5"/>
        <v>93.3406164715018</v>
      </c>
      <c r="E25" s="81">
        <f t="shared" si="2"/>
        <v>93.28865755379412</v>
      </c>
    </row>
    <row r="26" spans="2:5" ht="15">
      <c r="B26" s="93" t="s">
        <v>21</v>
      </c>
      <c r="C26" s="219">
        <f t="shared" si="0"/>
        <v>102.89753085971931</v>
      </c>
      <c r="D26" s="219">
        <f t="shared" si="5"/>
        <v>103.22357711537266</v>
      </c>
      <c r="E26" s="81">
        <f t="shared" si="2"/>
        <v>103.1785801891279</v>
      </c>
    </row>
    <row r="27" spans="2:5" ht="15">
      <c r="B27" s="93" t="s">
        <v>22</v>
      </c>
      <c r="C27" s="219">
        <f t="shared" si="0"/>
        <v>105.50893101813058</v>
      </c>
      <c r="D27" s="219">
        <f t="shared" si="5"/>
        <v>101.741728562644</v>
      </c>
      <c r="E27" s="81">
        <f t="shared" si="2"/>
        <v>104.09919698064263</v>
      </c>
    </row>
    <row r="28" spans="2:5" ht="15">
      <c r="B28" s="94" t="s">
        <v>23</v>
      </c>
      <c r="C28" s="221">
        <f t="shared" si="0"/>
        <v>108.26299474263948</v>
      </c>
      <c r="D28" s="221">
        <f t="shared" si="5"/>
        <v>101.79963012933842</v>
      </c>
      <c r="E28" s="82">
        <f t="shared" si="2"/>
        <v>107.0296797653459</v>
      </c>
    </row>
    <row r="29" spans="2:5" ht="15">
      <c r="B29" s="95" t="s">
        <v>24</v>
      </c>
      <c r="C29" s="256">
        <f t="shared" si="0"/>
        <v>106.97248112424369</v>
      </c>
      <c r="D29" s="256">
        <f t="shared" si="5"/>
        <v>106.79608557645228</v>
      </c>
      <c r="E29" s="83">
        <f t="shared" si="2"/>
        <v>106.92748917659003</v>
      </c>
    </row>
    <row r="30" spans="2:5" ht="15">
      <c r="B30" s="222" t="s">
        <v>25</v>
      </c>
      <c r="C30" s="220">
        <f t="shared" si="0"/>
        <v>110.93205530405992</v>
      </c>
      <c r="D30" s="220" t="s">
        <v>5</v>
      </c>
      <c r="E30" s="220">
        <f t="shared" si="2"/>
        <v>110.93205530405992</v>
      </c>
    </row>
    <row r="31" spans="2:5" ht="15">
      <c r="B31" s="12" t="s">
        <v>26</v>
      </c>
      <c r="C31" s="83">
        <f t="shared" si="0"/>
        <v>111.59264883715053</v>
      </c>
      <c r="D31" s="83">
        <f>H78*100/F78</f>
        <v>102.87444489301573</v>
      </c>
      <c r="E31" s="83">
        <f t="shared" si="2"/>
        <v>110.8894370678125</v>
      </c>
    </row>
    <row r="33" ht="15">
      <c r="B33" s="1" t="s">
        <v>52</v>
      </c>
    </row>
    <row r="34" ht="15">
      <c r="B34" s="1" t="s">
        <v>45</v>
      </c>
    </row>
    <row r="35" ht="15">
      <c r="B35" s="1" t="s">
        <v>47</v>
      </c>
    </row>
    <row r="36" ht="15">
      <c r="B36" s="6" t="s">
        <v>79</v>
      </c>
    </row>
    <row r="49" ht="15">
      <c r="A49" s="1" t="s">
        <v>2027</v>
      </c>
    </row>
    <row r="50" ht="15">
      <c r="A50" s="1" t="s">
        <v>2028</v>
      </c>
    </row>
    <row r="51" ht="15">
      <c r="B51" s="3"/>
    </row>
    <row r="52" spans="2:11" ht="15">
      <c r="B52" s="66"/>
      <c r="C52" s="258" t="s">
        <v>39</v>
      </c>
      <c r="D52" s="259"/>
      <c r="E52" s="259"/>
      <c r="F52" s="258" t="s">
        <v>40</v>
      </c>
      <c r="G52" s="259"/>
      <c r="H52" s="259"/>
      <c r="I52" s="258" t="s">
        <v>67</v>
      </c>
      <c r="J52" s="259"/>
      <c r="K52" s="259"/>
    </row>
    <row r="53" spans="2:11" ht="15">
      <c r="B53" s="67"/>
      <c r="C53" s="22" t="s">
        <v>36</v>
      </c>
      <c r="D53" s="23">
        <v>2010</v>
      </c>
      <c r="E53" s="23" t="s">
        <v>37</v>
      </c>
      <c r="F53" s="22" t="s">
        <v>36</v>
      </c>
      <c r="G53" s="23">
        <v>2010</v>
      </c>
      <c r="H53" s="23" t="s">
        <v>37</v>
      </c>
      <c r="I53" s="74" t="s">
        <v>36</v>
      </c>
      <c r="J53" s="68">
        <v>2010</v>
      </c>
      <c r="K53" s="68" t="s">
        <v>37</v>
      </c>
    </row>
    <row r="54" spans="2:13" ht="15">
      <c r="B54" s="13" t="s">
        <v>2</v>
      </c>
      <c r="C54" s="21">
        <v>3386.336</v>
      </c>
      <c r="D54" s="17">
        <v>3500.228</v>
      </c>
      <c r="E54" s="183">
        <v>3604.865</v>
      </c>
      <c r="F54" s="184">
        <v>7059.516</v>
      </c>
      <c r="G54" s="183">
        <v>7339.677</v>
      </c>
      <c r="H54" s="183">
        <v>7599.127</v>
      </c>
      <c r="I54" s="75">
        <v>10445.852</v>
      </c>
      <c r="J54" s="69">
        <v>10839.905</v>
      </c>
      <c r="K54" s="69">
        <v>11203.992</v>
      </c>
      <c r="M54" s="218"/>
    </row>
    <row r="55" spans="2:13" ht="15">
      <c r="B55" s="10" t="s">
        <v>3</v>
      </c>
      <c r="C55" s="18">
        <v>1091.3</v>
      </c>
      <c r="D55" s="14">
        <v>1083.18</v>
      </c>
      <c r="E55" s="185">
        <v>1073.241</v>
      </c>
      <c r="F55" s="186">
        <v>6597.273</v>
      </c>
      <c r="G55" s="185">
        <v>6338.586</v>
      </c>
      <c r="H55" s="185">
        <v>6172.436</v>
      </c>
      <c r="I55" s="76">
        <v>7688.573</v>
      </c>
      <c r="J55" s="70">
        <v>7421.766</v>
      </c>
      <c r="K55" s="70">
        <v>7245.677</v>
      </c>
      <c r="M55" s="218"/>
    </row>
    <row r="56" spans="2:13" ht="15">
      <c r="B56" s="10" t="s">
        <v>42</v>
      </c>
      <c r="C56" s="18">
        <v>5411.405</v>
      </c>
      <c r="D56" s="14">
        <v>5534.738</v>
      </c>
      <c r="E56" s="185">
        <v>5617.345</v>
      </c>
      <c r="F56" s="186" t="s">
        <v>5</v>
      </c>
      <c r="G56" s="185" t="s">
        <v>5</v>
      </c>
      <c r="H56" s="185" t="s">
        <v>5</v>
      </c>
      <c r="I56" s="76">
        <v>5411.405</v>
      </c>
      <c r="J56" s="70">
        <v>5534.738</v>
      </c>
      <c r="K56" s="70">
        <v>5617.345</v>
      </c>
      <c r="M56" s="218"/>
    </row>
    <row r="57" spans="2:13" ht="15">
      <c r="B57" s="10" t="s">
        <v>46</v>
      </c>
      <c r="C57" s="18">
        <v>7116.849</v>
      </c>
      <c r="D57" s="14">
        <v>7096.381</v>
      </c>
      <c r="E57" s="185">
        <v>6976.926</v>
      </c>
      <c r="F57" s="186">
        <f>I57-C57</f>
        <v>75384</v>
      </c>
      <c r="G57" s="185">
        <f>J57-D57</f>
        <v>74705.876</v>
      </c>
      <c r="H57" s="185">
        <v>73790.537</v>
      </c>
      <c r="I57" s="76">
        <v>82500.849</v>
      </c>
      <c r="J57" s="70">
        <v>81802.257</v>
      </c>
      <c r="K57" s="70">
        <v>80767.463</v>
      </c>
      <c r="M57" s="218"/>
    </row>
    <row r="58" spans="2:13" ht="15">
      <c r="B58" s="93" t="s">
        <v>6</v>
      </c>
      <c r="C58" s="18">
        <v>1010.44</v>
      </c>
      <c r="D58" s="14">
        <v>1000.47</v>
      </c>
      <c r="E58" s="185">
        <v>993.767</v>
      </c>
      <c r="F58" s="186">
        <v>348.41</v>
      </c>
      <c r="G58" s="185">
        <v>332.82</v>
      </c>
      <c r="H58" s="185">
        <v>322.052</v>
      </c>
      <c r="I58" s="76">
        <v>1358.85</v>
      </c>
      <c r="J58" s="70">
        <v>1333.29</v>
      </c>
      <c r="K58" s="70">
        <v>1315.819</v>
      </c>
      <c r="M58" s="218"/>
    </row>
    <row r="59" spans="2:13" ht="15">
      <c r="B59" s="93" t="s">
        <v>7</v>
      </c>
      <c r="C59" s="18">
        <v>3871.157</v>
      </c>
      <c r="D59" s="14">
        <v>4270.954</v>
      </c>
      <c r="E59" s="185">
        <v>4315.358</v>
      </c>
      <c r="F59" s="186">
        <v>240.515</v>
      </c>
      <c r="G59" s="185">
        <v>278.474</v>
      </c>
      <c r="H59" s="185">
        <v>290.143</v>
      </c>
      <c r="I59" s="76">
        <v>4111.672</v>
      </c>
      <c r="J59" s="70">
        <v>4549.428</v>
      </c>
      <c r="K59" s="70">
        <v>4605.501</v>
      </c>
      <c r="M59" s="218"/>
    </row>
    <row r="60" spans="2:13" ht="15">
      <c r="B60" s="93" t="s">
        <v>8</v>
      </c>
      <c r="C60" s="18">
        <v>10356.667</v>
      </c>
      <c r="D60" s="14">
        <v>10470.478</v>
      </c>
      <c r="E60" s="185">
        <v>10211.91</v>
      </c>
      <c r="F60" s="186">
        <v>717.046</v>
      </c>
      <c r="G60" s="185">
        <v>713.038</v>
      </c>
      <c r="H60" s="185">
        <v>691.794</v>
      </c>
      <c r="I60" s="76">
        <v>11073.713</v>
      </c>
      <c r="J60" s="70">
        <v>11183.516</v>
      </c>
      <c r="K60" s="70">
        <v>10903.704</v>
      </c>
      <c r="M60" s="218"/>
    </row>
    <row r="61" spans="2:13" ht="15">
      <c r="B61" s="93" t="s">
        <v>9</v>
      </c>
      <c r="C61" s="18">
        <v>25624.166</v>
      </c>
      <c r="D61" s="14">
        <v>27631.811</v>
      </c>
      <c r="E61" s="185">
        <v>27718.947</v>
      </c>
      <c r="F61" s="186">
        <v>17672.172</v>
      </c>
      <c r="G61" s="185">
        <v>18854.808</v>
      </c>
      <c r="H61" s="185">
        <v>18793.252</v>
      </c>
      <c r="I61" s="76">
        <v>43296.338</v>
      </c>
      <c r="J61" s="70">
        <v>46486.619</v>
      </c>
      <c r="K61" s="70">
        <v>46512.199</v>
      </c>
      <c r="M61" s="218"/>
    </row>
    <row r="62" spans="2:13" ht="15">
      <c r="B62" s="93" t="s">
        <v>10</v>
      </c>
      <c r="C62" s="18">
        <v>23855.652</v>
      </c>
      <c r="D62" s="14">
        <v>24674.515</v>
      </c>
      <c r="E62" s="185">
        <v>25199.53</v>
      </c>
      <c r="F62" s="186">
        <v>38917.218</v>
      </c>
      <c r="G62" s="185">
        <v>39984.341</v>
      </c>
      <c r="H62" s="185">
        <v>40636.049</v>
      </c>
      <c r="I62" s="76">
        <v>62772.87</v>
      </c>
      <c r="J62" s="70">
        <v>64658.856</v>
      </c>
      <c r="K62" s="70">
        <v>65835.579</v>
      </c>
      <c r="M62" s="218"/>
    </row>
    <row r="63" spans="2:13" ht="15">
      <c r="B63" s="93" t="s">
        <v>11</v>
      </c>
      <c r="C63" s="18">
        <v>1392.937</v>
      </c>
      <c r="D63" s="14">
        <v>1415.971</v>
      </c>
      <c r="E63" s="185">
        <v>1405.908</v>
      </c>
      <c r="F63" s="186">
        <v>2917.924</v>
      </c>
      <c r="G63" s="185">
        <v>2886.876</v>
      </c>
      <c r="H63" s="185">
        <v>2840.901</v>
      </c>
      <c r="I63" s="76">
        <v>4310.861</v>
      </c>
      <c r="J63" s="70">
        <v>4302.847</v>
      </c>
      <c r="K63" s="70">
        <v>4246.809</v>
      </c>
      <c r="M63" s="218"/>
    </row>
    <row r="64" spans="2:13" ht="15">
      <c r="B64" s="93" t="s">
        <v>12</v>
      </c>
      <c r="C64" s="18">
        <v>35164.425</v>
      </c>
      <c r="D64" s="14">
        <v>35720.602</v>
      </c>
      <c r="E64" s="185">
        <v>36602.847</v>
      </c>
      <c r="F64" s="186">
        <v>22710.328</v>
      </c>
      <c r="G64" s="185">
        <v>23469.541</v>
      </c>
      <c r="H64" s="185">
        <v>24179.821</v>
      </c>
      <c r="I64" s="76">
        <v>57874.753</v>
      </c>
      <c r="J64" s="70">
        <v>59190.143</v>
      </c>
      <c r="K64" s="70">
        <v>60782.668</v>
      </c>
      <c r="M64" s="218"/>
    </row>
    <row r="65" spans="2:13" ht="15">
      <c r="B65" s="93" t="s">
        <v>43</v>
      </c>
      <c r="C65" s="18">
        <v>733.067</v>
      </c>
      <c r="D65" s="14">
        <v>819.14</v>
      </c>
      <c r="E65" s="185">
        <v>858</v>
      </c>
      <c r="F65" s="186" t="s">
        <v>5</v>
      </c>
      <c r="G65" s="185" t="s">
        <v>5</v>
      </c>
      <c r="H65" s="185" t="s">
        <v>5</v>
      </c>
      <c r="I65" s="76">
        <v>733.067</v>
      </c>
      <c r="J65" s="70">
        <v>819.14</v>
      </c>
      <c r="K65" s="70">
        <v>858</v>
      </c>
      <c r="M65" s="218"/>
    </row>
    <row r="66" spans="2:13" ht="15">
      <c r="B66" s="93" t="s">
        <v>14</v>
      </c>
      <c r="C66" s="18">
        <v>1378.534</v>
      </c>
      <c r="D66" s="14">
        <v>1326.638</v>
      </c>
      <c r="E66" s="185">
        <v>1268.44</v>
      </c>
      <c r="F66" s="186">
        <v>871.19</v>
      </c>
      <c r="G66" s="185">
        <v>793.866</v>
      </c>
      <c r="H66" s="185">
        <v>733.028</v>
      </c>
      <c r="I66" s="76">
        <v>2249.724</v>
      </c>
      <c r="J66" s="70">
        <v>2120.504</v>
      </c>
      <c r="K66" s="70">
        <v>2001.468</v>
      </c>
      <c r="M66" s="218"/>
    </row>
    <row r="67" spans="2:13" ht="15">
      <c r="B67" s="93" t="s">
        <v>15</v>
      </c>
      <c r="C67" s="18">
        <v>372.541</v>
      </c>
      <c r="D67" s="14">
        <v>350.306</v>
      </c>
      <c r="E67" s="185">
        <v>329.013</v>
      </c>
      <c r="F67" s="186">
        <v>2982.679</v>
      </c>
      <c r="G67" s="185">
        <v>2791.67</v>
      </c>
      <c r="H67" s="185">
        <v>2614.459</v>
      </c>
      <c r="I67" s="76">
        <v>3355.22</v>
      </c>
      <c r="J67" s="70">
        <v>3141.976</v>
      </c>
      <c r="K67" s="70">
        <v>2943.472</v>
      </c>
      <c r="M67" s="218"/>
    </row>
    <row r="68" spans="2:13" ht="15">
      <c r="B68" s="93" t="s">
        <v>44</v>
      </c>
      <c r="C68" s="18">
        <v>402.668</v>
      </c>
      <c r="D68" s="14">
        <v>414.027</v>
      </c>
      <c r="E68" s="185">
        <v>425.384</v>
      </c>
      <c r="F68" s="186" t="s">
        <v>5</v>
      </c>
      <c r="G68" s="185" t="s">
        <v>5</v>
      </c>
      <c r="H68" s="185" t="s">
        <v>5</v>
      </c>
      <c r="I68" s="76">
        <v>402.668</v>
      </c>
      <c r="J68" s="70">
        <v>414.027</v>
      </c>
      <c r="K68" s="70">
        <v>425.384</v>
      </c>
      <c r="M68" s="218"/>
    </row>
    <row r="69" spans="2:13" ht="15">
      <c r="B69" s="93" t="s">
        <v>17</v>
      </c>
      <c r="C69" s="18">
        <v>8055.308</v>
      </c>
      <c r="D69" s="14">
        <v>8187.99</v>
      </c>
      <c r="E69" s="185">
        <v>8340.297</v>
      </c>
      <c r="F69" s="186">
        <v>8250.218</v>
      </c>
      <c r="G69" s="185">
        <v>8386.999</v>
      </c>
      <c r="H69" s="185">
        <v>8488.992</v>
      </c>
      <c r="I69" s="76">
        <v>16305.526</v>
      </c>
      <c r="J69" s="70">
        <v>16574.989</v>
      </c>
      <c r="K69" s="70">
        <v>16829.289</v>
      </c>
      <c r="M69" s="218"/>
    </row>
    <row r="70" spans="2:13" ht="15">
      <c r="B70" s="93" t="s">
        <v>18</v>
      </c>
      <c r="C70" s="18">
        <v>3935.334</v>
      </c>
      <c r="D70" s="14">
        <v>3968.176</v>
      </c>
      <c r="E70" s="185">
        <v>3985.525</v>
      </c>
      <c r="F70" s="186">
        <v>34238.501</v>
      </c>
      <c r="G70" s="185">
        <v>34054.693</v>
      </c>
      <c r="H70" s="185">
        <v>34032.331</v>
      </c>
      <c r="I70" s="76">
        <v>38173.835</v>
      </c>
      <c r="J70" s="70">
        <v>38022.869</v>
      </c>
      <c r="K70" s="70">
        <v>38017.856</v>
      </c>
      <c r="M70" s="218"/>
    </row>
    <row r="71" spans="2:13" ht="15">
      <c r="B71" s="93" t="s">
        <v>19</v>
      </c>
      <c r="C71" s="18">
        <v>8612.934</v>
      </c>
      <c r="D71" s="14">
        <v>8751.286</v>
      </c>
      <c r="E71" s="185">
        <v>8676.3</v>
      </c>
      <c r="F71" s="186">
        <v>1881.738</v>
      </c>
      <c r="G71" s="185">
        <v>1822.193</v>
      </c>
      <c r="H71" s="185">
        <v>1751.001</v>
      </c>
      <c r="I71" s="76">
        <v>10494.672</v>
      </c>
      <c r="J71" s="70">
        <v>10573.479</v>
      </c>
      <c r="K71" s="70">
        <v>10427.301</v>
      </c>
      <c r="M71" s="218"/>
    </row>
    <row r="72" spans="2:13" ht="15">
      <c r="B72" s="93" t="s">
        <v>20</v>
      </c>
      <c r="C72" s="18">
        <v>968.077</v>
      </c>
      <c r="D72" s="14">
        <v>970.481</v>
      </c>
      <c r="E72" s="185">
        <v>892.499</v>
      </c>
      <c r="F72" s="186">
        <f>I72-C72</f>
        <v>20414.277</v>
      </c>
      <c r="G72" s="185">
        <f>J72-D72</f>
        <v>19324.202</v>
      </c>
      <c r="H72" s="185">
        <v>19054.812</v>
      </c>
      <c r="I72" s="76">
        <v>21382.354</v>
      </c>
      <c r="J72" s="70">
        <v>20294.683</v>
      </c>
      <c r="K72" s="70">
        <v>19947.311</v>
      </c>
      <c r="M72" s="218"/>
    </row>
    <row r="73" spans="2:13" ht="15">
      <c r="B73" s="93" t="s">
        <v>21</v>
      </c>
      <c r="C73" s="18">
        <v>275.683</v>
      </c>
      <c r="D73" s="14">
        <v>281.709</v>
      </c>
      <c r="E73" s="185">
        <v>283.671</v>
      </c>
      <c r="F73" s="186">
        <v>1721.907</v>
      </c>
      <c r="G73" s="185">
        <v>1765.267</v>
      </c>
      <c r="H73" s="185">
        <v>1777.414</v>
      </c>
      <c r="I73" s="76">
        <v>1997.59</v>
      </c>
      <c r="J73" s="70">
        <v>2046.976</v>
      </c>
      <c r="K73" s="70">
        <v>2061.085</v>
      </c>
      <c r="M73" s="218"/>
    </row>
    <row r="74" spans="2:13" ht="15">
      <c r="B74" s="93" t="s">
        <v>22</v>
      </c>
      <c r="C74" s="18">
        <v>3277.006</v>
      </c>
      <c r="D74" s="14">
        <v>3373.239</v>
      </c>
      <c r="E74" s="185">
        <v>3457.534</v>
      </c>
      <c r="F74" s="186">
        <v>1959.605</v>
      </c>
      <c r="G74" s="185">
        <v>1978.188</v>
      </c>
      <c r="H74" s="185">
        <v>1993.736</v>
      </c>
      <c r="I74" s="76">
        <v>5236.611</v>
      </c>
      <c r="J74" s="70">
        <v>5351.427</v>
      </c>
      <c r="K74" s="70">
        <v>5451.27</v>
      </c>
      <c r="M74" s="218"/>
    </row>
    <row r="75" spans="2:13" ht="15">
      <c r="B75" s="94" t="s">
        <v>23</v>
      </c>
      <c r="C75" s="19">
        <v>7291.872</v>
      </c>
      <c r="D75" s="15">
        <v>7614.864</v>
      </c>
      <c r="E75" s="187">
        <v>7894.399</v>
      </c>
      <c r="F75" s="188">
        <v>1719.52</v>
      </c>
      <c r="G75" s="187">
        <v>1725.818</v>
      </c>
      <c r="H75" s="187">
        <v>1750.465</v>
      </c>
      <c r="I75" s="77">
        <v>9011.392</v>
      </c>
      <c r="J75" s="71">
        <v>9340.682</v>
      </c>
      <c r="K75" s="71">
        <v>9644.864</v>
      </c>
      <c r="M75" s="218"/>
    </row>
    <row r="76" spans="2:13" ht="15">
      <c r="B76" s="95" t="s">
        <v>24</v>
      </c>
      <c r="C76" s="20">
        <v>44831.846</v>
      </c>
      <c r="D76" s="16">
        <v>46571.49</v>
      </c>
      <c r="E76" s="190">
        <f>K76-H76</f>
        <v>47957.738</v>
      </c>
      <c r="F76" s="189">
        <v>15350.204</v>
      </c>
      <c r="G76" s="190">
        <v>15938.707</v>
      </c>
      <c r="H76" s="190">
        <v>16393.417</v>
      </c>
      <c r="I76" s="78">
        <v>60182.05</v>
      </c>
      <c r="J76" s="72">
        <v>62510.197</v>
      </c>
      <c r="K76" s="72">
        <v>64351.155</v>
      </c>
      <c r="M76" s="218"/>
    </row>
    <row r="77" spans="2:13" ht="15">
      <c r="B77" s="13" t="s">
        <v>25</v>
      </c>
      <c r="C77" s="21">
        <v>293.577</v>
      </c>
      <c r="D77" s="17">
        <v>317.63</v>
      </c>
      <c r="E77" s="17">
        <v>325.671</v>
      </c>
      <c r="F77" s="21" t="s">
        <v>5</v>
      </c>
      <c r="G77" s="17" t="s">
        <v>5</v>
      </c>
      <c r="H77" s="17" t="s">
        <v>5</v>
      </c>
      <c r="I77" s="79">
        <v>293.577</v>
      </c>
      <c r="J77" s="73">
        <v>317.63</v>
      </c>
      <c r="K77" s="73">
        <v>325.671</v>
      </c>
      <c r="M77" s="218"/>
    </row>
    <row r="78" spans="2:13" ht="15">
      <c r="B78" s="10" t="s">
        <v>26</v>
      </c>
      <c r="C78" s="18">
        <v>4234.813</v>
      </c>
      <c r="D78" s="14">
        <v>4482.274</v>
      </c>
      <c r="E78" s="14">
        <v>4725.74</v>
      </c>
      <c r="F78" s="18">
        <v>371.55</v>
      </c>
      <c r="G78" s="14">
        <v>375.925</v>
      </c>
      <c r="H78" s="14">
        <v>382.23</v>
      </c>
      <c r="I78" s="76">
        <v>4606.363</v>
      </c>
      <c r="J78" s="70">
        <v>4858.199</v>
      </c>
      <c r="K78" s="70">
        <v>5107.97</v>
      </c>
      <c r="M78" s="218"/>
    </row>
    <row r="79" spans="2:13" ht="15">
      <c r="B79" s="12" t="s">
        <v>38</v>
      </c>
      <c r="C79" s="20" t="s">
        <v>5</v>
      </c>
      <c r="D79" s="16">
        <v>39253.282</v>
      </c>
      <c r="E79" s="16">
        <v>41847.821</v>
      </c>
      <c r="F79" s="20" t="s">
        <v>5</v>
      </c>
      <c r="G79" s="16">
        <v>33308.03</v>
      </c>
      <c r="H79" s="16">
        <v>34820.043</v>
      </c>
      <c r="I79" s="78">
        <v>71610.009</v>
      </c>
      <c r="J79" s="72">
        <v>72561.312</v>
      </c>
      <c r="K79" s="72">
        <v>76667.864</v>
      </c>
      <c r="M79" s="218"/>
    </row>
  </sheetData>
  <mergeCells count="3">
    <mergeCell ref="F52:H52"/>
    <mergeCell ref="C52:E52"/>
    <mergeCell ref="I52:K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showGridLines="0" workbookViewId="0" topLeftCell="A1">
      <selection activeCell="R8" sqref="R8"/>
    </sheetView>
  </sheetViews>
  <sheetFormatPr defaultColWidth="9.140625" defaultRowHeight="15"/>
  <cols>
    <col min="1" max="1" width="9.140625" style="1" customWidth="1"/>
    <col min="2" max="2" width="14.00390625" style="1" customWidth="1"/>
    <col min="3" max="16384" width="9.140625" style="1" customWidth="1"/>
  </cols>
  <sheetData>
    <row r="2" ht="15">
      <c r="B2" s="2" t="s">
        <v>2346</v>
      </c>
    </row>
    <row r="3" spans="2:12" ht="15">
      <c r="B3" s="1" t="s">
        <v>138</v>
      </c>
      <c r="L3" s="131"/>
    </row>
    <row r="4" ht="15">
      <c r="L4" s="131"/>
    </row>
    <row r="5" spans="2:12" ht="15">
      <c r="B5" s="7"/>
      <c r="C5" s="258" t="s">
        <v>39</v>
      </c>
      <c r="D5" s="259"/>
      <c r="E5" s="259"/>
      <c r="F5" s="259"/>
      <c r="G5" s="258" t="s">
        <v>40</v>
      </c>
      <c r="H5" s="259"/>
      <c r="I5" s="259"/>
      <c r="J5" s="259"/>
      <c r="L5" s="131"/>
    </row>
    <row r="6" spans="2:12" ht="15">
      <c r="B6" s="8"/>
      <c r="C6" s="22" t="s">
        <v>35</v>
      </c>
      <c r="D6" s="23" t="s">
        <v>36</v>
      </c>
      <c r="E6" s="23" t="s">
        <v>48</v>
      </c>
      <c r="F6" s="23" t="s">
        <v>49</v>
      </c>
      <c r="G6" s="22" t="s">
        <v>35</v>
      </c>
      <c r="H6" s="23" t="s">
        <v>36</v>
      </c>
      <c r="I6" s="23" t="s">
        <v>48</v>
      </c>
      <c r="J6" s="23" t="s">
        <v>49</v>
      </c>
      <c r="L6" s="131"/>
    </row>
    <row r="7" spans="2:12" ht="15">
      <c r="B7" s="9" t="s">
        <v>2</v>
      </c>
      <c r="C7" s="33">
        <v>24853</v>
      </c>
      <c r="D7" s="34">
        <v>29695</v>
      </c>
      <c r="E7" s="34">
        <v>33303</v>
      </c>
      <c r="F7" s="191">
        <v>34477</v>
      </c>
      <c r="G7" s="33">
        <v>20375</v>
      </c>
      <c r="H7" s="34">
        <v>23815</v>
      </c>
      <c r="I7" s="34">
        <v>27291</v>
      </c>
      <c r="J7" s="34">
        <v>28058</v>
      </c>
      <c r="L7" s="132">
        <f>J7-F7</f>
        <v>-6419</v>
      </c>
    </row>
    <row r="8" spans="2:12" ht="15">
      <c r="B8" s="10" t="s">
        <v>3</v>
      </c>
      <c r="C8" s="24">
        <v>1983</v>
      </c>
      <c r="D8" s="25">
        <v>3014</v>
      </c>
      <c r="E8" s="25">
        <v>4311</v>
      </c>
      <c r="F8" s="192">
        <v>4739</v>
      </c>
      <c r="G8" s="24">
        <v>1677</v>
      </c>
      <c r="H8" s="25">
        <v>3013</v>
      </c>
      <c r="I8" s="25">
        <v>4865</v>
      </c>
      <c r="J8" s="25">
        <v>5326</v>
      </c>
      <c r="L8" s="132">
        <f aca="true" t="shared" si="0" ref="L8:L29">J8-F8</f>
        <v>587</v>
      </c>
    </row>
    <row r="9" spans="2:12" ht="15">
      <c r="B9" s="10" t="s">
        <v>42</v>
      </c>
      <c r="C9" s="24">
        <v>31522</v>
      </c>
      <c r="D9" s="25">
        <v>36782</v>
      </c>
      <c r="E9" s="25">
        <v>41241</v>
      </c>
      <c r="F9" s="192">
        <v>41468</v>
      </c>
      <c r="G9" s="24" t="s">
        <v>5</v>
      </c>
      <c r="H9" s="25" t="s">
        <v>5</v>
      </c>
      <c r="I9" s="25" t="s">
        <v>5</v>
      </c>
      <c r="J9" s="25" t="s">
        <v>5</v>
      </c>
      <c r="L9" s="132"/>
    </row>
    <row r="10" spans="2:12" ht="15">
      <c r="B10" s="10" t="s">
        <v>27</v>
      </c>
      <c r="C10" s="24">
        <v>27591</v>
      </c>
      <c r="D10" s="25">
        <v>29665</v>
      </c>
      <c r="E10" s="25">
        <v>32718</v>
      </c>
      <c r="F10" s="192">
        <v>33565</v>
      </c>
      <c r="G10" s="24">
        <v>24659</v>
      </c>
      <c r="H10" s="25">
        <v>26720</v>
      </c>
      <c r="I10" s="25">
        <v>30308</v>
      </c>
      <c r="J10" s="25">
        <v>31756</v>
      </c>
      <c r="L10" s="132">
        <f t="shared" si="0"/>
        <v>-1809</v>
      </c>
    </row>
    <row r="11" spans="2:12" ht="15">
      <c r="B11" s="10" t="s">
        <v>6</v>
      </c>
      <c r="C11" s="24">
        <v>5026</v>
      </c>
      <c r="D11" s="25">
        <v>9240</v>
      </c>
      <c r="E11" s="25">
        <v>11906</v>
      </c>
      <c r="F11" s="192">
        <v>13467</v>
      </c>
      <c r="G11" s="24">
        <v>2950</v>
      </c>
      <c r="H11" s="25">
        <v>5594</v>
      </c>
      <c r="I11" s="25">
        <v>7310</v>
      </c>
      <c r="J11" s="25">
        <v>8147</v>
      </c>
      <c r="L11" s="132">
        <f t="shared" si="0"/>
        <v>-5320</v>
      </c>
    </row>
    <row r="12" spans="2:12" ht="15">
      <c r="B12" s="10" t="s">
        <v>7</v>
      </c>
      <c r="C12" s="24">
        <v>28278</v>
      </c>
      <c r="D12" s="25">
        <v>39972</v>
      </c>
      <c r="E12" s="25">
        <v>35553</v>
      </c>
      <c r="F12" s="192">
        <v>36435</v>
      </c>
      <c r="G12" s="24">
        <v>17408</v>
      </c>
      <c r="H12" s="25">
        <v>26142</v>
      </c>
      <c r="I12" s="25">
        <v>21233</v>
      </c>
      <c r="J12" s="25">
        <v>21642</v>
      </c>
      <c r="L12" s="132">
        <f t="shared" si="0"/>
        <v>-14793</v>
      </c>
    </row>
    <row r="13" spans="2:12" ht="15">
      <c r="B13" s="10" t="s">
        <v>8</v>
      </c>
      <c r="C13" s="24">
        <v>12789</v>
      </c>
      <c r="D13" s="25">
        <v>17664</v>
      </c>
      <c r="E13" s="25">
        <v>19987</v>
      </c>
      <c r="F13" s="192">
        <v>18742</v>
      </c>
      <c r="G13" s="24">
        <v>10318</v>
      </c>
      <c r="H13" s="25">
        <v>13359</v>
      </c>
      <c r="I13" s="25">
        <v>14645</v>
      </c>
      <c r="J13" s="25">
        <v>14221</v>
      </c>
      <c r="L13" s="132">
        <f t="shared" si="0"/>
        <v>-4521</v>
      </c>
    </row>
    <row r="14" spans="2:12" ht="15">
      <c r="B14" s="10" t="s">
        <v>9</v>
      </c>
      <c r="C14" s="24" t="s">
        <v>5</v>
      </c>
      <c r="D14" s="25">
        <v>20555</v>
      </c>
      <c r="E14" s="25">
        <v>21994</v>
      </c>
      <c r="F14" s="192">
        <v>21877</v>
      </c>
      <c r="G14" s="24">
        <v>15919</v>
      </c>
      <c r="H14" s="25">
        <v>21494</v>
      </c>
      <c r="I14" s="25">
        <v>23682</v>
      </c>
      <c r="J14" s="25">
        <v>23820</v>
      </c>
      <c r="L14" s="132">
        <f t="shared" si="0"/>
        <v>1943</v>
      </c>
    </row>
    <row r="15" spans="2:12" ht="15">
      <c r="B15" s="10" t="s">
        <v>10</v>
      </c>
      <c r="C15" s="24">
        <v>19953</v>
      </c>
      <c r="D15" s="25">
        <v>23448</v>
      </c>
      <c r="E15" s="25">
        <v>25128</v>
      </c>
      <c r="F15" s="192">
        <v>25863</v>
      </c>
      <c r="G15" s="24">
        <v>25965</v>
      </c>
      <c r="H15" s="25">
        <v>29619</v>
      </c>
      <c r="I15" s="25">
        <v>32807</v>
      </c>
      <c r="J15" s="25">
        <v>33742</v>
      </c>
      <c r="L15" s="132">
        <f t="shared" si="0"/>
        <v>7879</v>
      </c>
    </row>
    <row r="16" spans="2:12" ht="15">
      <c r="B16" s="10" t="s">
        <v>11</v>
      </c>
      <c r="C16" s="24">
        <v>5131</v>
      </c>
      <c r="D16" s="25">
        <v>7984</v>
      </c>
      <c r="E16" s="25">
        <v>9672</v>
      </c>
      <c r="F16" s="192">
        <v>9994</v>
      </c>
      <c r="G16" s="24">
        <v>5328</v>
      </c>
      <c r="H16" s="25">
        <v>8169</v>
      </c>
      <c r="I16" s="25">
        <v>10242</v>
      </c>
      <c r="J16" s="25">
        <v>10570</v>
      </c>
      <c r="L16" s="132">
        <f t="shared" si="0"/>
        <v>576</v>
      </c>
    </row>
    <row r="17" spans="2:12" ht="15">
      <c r="B17" s="10" t="s">
        <v>12</v>
      </c>
      <c r="C17" s="24">
        <v>17888</v>
      </c>
      <c r="D17" s="25">
        <v>21252</v>
      </c>
      <c r="E17" s="25">
        <v>22112</v>
      </c>
      <c r="F17" s="192">
        <v>22388</v>
      </c>
      <c r="G17" s="24">
        <v>25951</v>
      </c>
      <c r="H17" s="25">
        <v>29444</v>
      </c>
      <c r="I17" s="25">
        <v>30930</v>
      </c>
      <c r="J17" s="25">
        <v>31405</v>
      </c>
      <c r="L17" s="132">
        <f t="shared" si="0"/>
        <v>9017</v>
      </c>
    </row>
    <row r="18" spans="2:12" ht="15">
      <c r="B18" s="10" t="s">
        <v>43</v>
      </c>
      <c r="C18" s="24">
        <v>14336</v>
      </c>
      <c r="D18" s="25">
        <v>18412</v>
      </c>
      <c r="E18" s="25">
        <v>20985</v>
      </c>
      <c r="F18" s="192">
        <v>21130</v>
      </c>
      <c r="G18" s="24" t="s">
        <v>5</v>
      </c>
      <c r="H18" s="25" t="s">
        <v>5</v>
      </c>
      <c r="I18" s="25" t="s">
        <v>5</v>
      </c>
      <c r="J18" s="25" t="s">
        <v>5</v>
      </c>
      <c r="L18" s="132"/>
    </row>
    <row r="19" spans="2:12" ht="15">
      <c r="B19" s="10" t="s">
        <v>14</v>
      </c>
      <c r="C19" s="24">
        <v>4547</v>
      </c>
      <c r="D19" s="25">
        <v>7413</v>
      </c>
      <c r="E19" s="25">
        <v>10598</v>
      </c>
      <c r="F19" s="192">
        <v>11952</v>
      </c>
      <c r="G19" s="24">
        <v>2030</v>
      </c>
      <c r="H19" s="25">
        <v>3152</v>
      </c>
      <c r="I19" s="25">
        <v>5211</v>
      </c>
      <c r="J19" s="25">
        <v>6166</v>
      </c>
      <c r="L19" s="132">
        <f t="shared" si="0"/>
        <v>-5786</v>
      </c>
    </row>
    <row r="20" spans="2:12" ht="15">
      <c r="B20" s="10" t="s">
        <v>15</v>
      </c>
      <c r="C20" s="24">
        <v>3952</v>
      </c>
      <c r="D20" s="25">
        <v>6640</v>
      </c>
      <c r="E20" s="25">
        <v>9881</v>
      </c>
      <c r="F20" s="192">
        <v>11260</v>
      </c>
      <c r="G20" s="24">
        <v>3508</v>
      </c>
      <c r="H20" s="25">
        <v>6270</v>
      </c>
      <c r="I20" s="25">
        <v>8829</v>
      </c>
      <c r="J20" s="25">
        <v>10094</v>
      </c>
      <c r="L20" s="132">
        <f t="shared" si="0"/>
        <v>-1166</v>
      </c>
    </row>
    <row r="21" spans="2:12" ht="15">
      <c r="B21" s="10" t="s">
        <v>44</v>
      </c>
      <c r="C21" s="24">
        <v>11208</v>
      </c>
      <c r="D21" s="25">
        <v>12183</v>
      </c>
      <c r="E21" s="25">
        <v>15372</v>
      </c>
      <c r="F21" s="192">
        <v>15929</v>
      </c>
      <c r="G21" s="24" t="s">
        <v>5</v>
      </c>
      <c r="H21" s="25" t="s">
        <v>5</v>
      </c>
      <c r="I21" s="25" t="s">
        <v>5</v>
      </c>
      <c r="J21" s="25" t="s">
        <v>5</v>
      </c>
      <c r="L21" s="132"/>
    </row>
    <row r="22" spans="2:12" ht="15">
      <c r="B22" s="10" t="s">
        <v>17</v>
      </c>
      <c r="C22" s="24">
        <v>27425</v>
      </c>
      <c r="D22" s="25">
        <v>33518</v>
      </c>
      <c r="E22" s="25">
        <v>37276</v>
      </c>
      <c r="F22" s="192">
        <v>37683</v>
      </c>
      <c r="G22" s="24">
        <v>24590</v>
      </c>
      <c r="H22" s="25">
        <v>28839</v>
      </c>
      <c r="I22" s="25">
        <v>32813</v>
      </c>
      <c r="J22" s="25">
        <v>33441</v>
      </c>
      <c r="L22" s="132">
        <f t="shared" si="0"/>
        <v>-4242</v>
      </c>
    </row>
    <row r="23" spans="2:12" ht="15">
      <c r="B23" s="10" t="s">
        <v>18</v>
      </c>
      <c r="C23" s="24">
        <v>4810</v>
      </c>
      <c r="D23" s="25">
        <v>6078</v>
      </c>
      <c r="E23" s="25">
        <v>8323</v>
      </c>
      <c r="F23" s="192">
        <v>8619</v>
      </c>
      <c r="G23" s="24">
        <v>4860</v>
      </c>
      <c r="H23" s="25">
        <v>6442</v>
      </c>
      <c r="I23" s="25">
        <v>9311</v>
      </c>
      <c r="J23" s="25">
        <v>9743</v>
      </c>
      <c r="L23" s="132">
        <f t="shared" si="0"/>
        <v>1124</v>
      </c>
    </row>
    <row r="24" spans="2:12" ht="15">
      <c r="B24" s="10" t="s">
        <v>19</v>
      </c>
      <c r="C24" s="24">
        <v>13237</v>
      </c>
      <c r="D24" s="25">
        <v>15518</v>
      </c>
      <c r="E24" s="25">
        <v>17105</v>
      </c>
      <c r="F24" s="192">
        <v>16977</v>
      </c>
      <c r="G24" s="24">
        <v>8822</v>
      </c>
      <c r="H24" s="25">
        <v>10462</v>
      </c>
      <c r="I24" s="25">
        <v>12053</v>
      </c>
      <c r="J24" s="25">
        <v>11869</v>
      </c>
      <c r="L24" s="132">
        <f t="shared" si="0"/>
        <v>-5108</v>
      </c>
    </row>
    <row r="25" spans="2:12" ht="15">
      <c r="B25" s="10" t="s">
        <v>20</v>
      </c>
      <c r="C25" s="24">
        <v>2062</v>
      </c>
      <c r="D25" s="25">
        <v>4320</v>
      </c>
      <c r="E25" s="25">
        <v>6265</v>
      </c>
      <c r="F25" s="192">
        <v>6674</v>
      </c>
      <c r="G25" s="24">
        <v>1798</v>
      </c>
      <c r="H25" s="25">
        <v>3658</v>
      </c>
      <c r="I25" s="25">
        <v>5772</v>
      </c>
      <c r="J25" s="25">
        <v>6127</v>
      </c>
      <c r="L25" s="132">
        <f t="shared" si="0"/>
        <v>-547</v>
      </c>
    </row>
    <row r="26" spans="2:12" ht="15">
      <c r="B26" s="10" t="s">
        <v>21</v>
      </c>
      <c r="C26" s="24">
        <v>10653</v>
      </c>
      <c r="D26" s="25">
        <v>13589</v>
      </c>
      <c r="E26" s="25">
        <v>16629</v>
      </c>
      <c r="F26" s="192">
        <v>16601</v>
      </c>
      <c r="G26" s="24">
        <v>10851</v>
      </c>
      <c r="H26" s="25">
        <v>14483</v>
      </c>
      <c r="I26" s="25">
        <v>17430</v>
      </c>
      <c r="J26" s="25">
        <v>17771</v>
      </c>
      <c r="L26" s="132">
        <f t="shared" si="0"/>
        <v>1170</v>
      </c>
    </row>
    <row r="27" spans="2:12" ht="15">
      <c r="B27" s="10" t="s">
        <v>22</v>
      </c>
      <c r="C27" s="24">
        <v>28653</v>
      </c>
      <c r="D27" s="25">
        <v>33070</v>
      </c>
      <c r="E27" s="25">
        <v>36766</v>
      </c>
      <c r="F27" s="192">
        <v>38271</v>
      </c>
      <c r="G27" s="24">
        <v>20343</v>
      </c>
      <c r="H27" s="25">
        <v>24850</v>
      </c>
      <c r="I27" s="25">
        <v>27401</v>
      </c>
      <c r="J27" s="25">
        <v>29420</v>
      </c>
      <c r="L27" s="132">
        <f t="shared" si="0"/>
        <v>-8851</v>
      </c>
    </row>
    <row r="28" spans="2:12" ht="15">
      <c r="B28" s="11" t="s">
        <v>23</v>
      </c>
      <c r="C28" s="26">
        <v>31041</v>
      </c>
      <c r="D28" s="27">
        <v>34038</v>
      </c>
      <c r="E28" s="27">
        <v>38310</v>
      </c>
      <c r="F28" s="193">
        <v>41836</v>
      </c>
      <c r="G28" s="26">
        <v>26819</v>
      </c>
      <c r="H28" s="27">
        <v>28713</v>
      </c>
      <c r="I28" s="27">
        <v>32835</v>
      </c>
      <c r="J28" s="27">
        <v>36071</v>
      </c>
      <c r="L28" s="132">
        <f t="shared" si="0"/>
        <v>-5765</v>
      </c>
    </row>
    <row r="29" spans="2:12" ht="15">
      <c r="B29" s="12" t="s">
        <v>24</v>
      </c>
      <c r="C29" s="28">
        <v>27269</v>
      </c>
      <c r="D29" s="29">
        <v>30936</v>
      </c>
      <c r="E29" s="29">
        <v>28050</v>
      </c>
      <c r="F29" s="194">
        <v>28384</v>
      </c>
      <c r="G29" s="28">
        <v>25659</v>
      </c>
      <c r="H29" s="29">
        <v>28715</v>
      </c>
      <c r="I29" s="29">
        <v>25037</v>
      </c>
      <c r="J29" s="29">
        <v>25572</v>
      </c>
      <c r="L29" s="132">
        <f t="shared" si="0"/>
        <v>-2812</v>
      </c>
    </row>
    <row r="30" spans="2:10" ht="15">
      <c r="B30" s="32" t="s">
        <v>26</v>
      </c>
      <c r="C30" s="30" t="s">
        <v>5</v>
      </c>
      <c r="D30" s="31" t="s">
        <v>5</v>
      </c>
      <c r="E30" s="31">
        <v>52452</v>
      </c>
      <c r="F30" s="31">
        <v>55082</v>
      </c>
      <c r="G30" s="30" t="s">
        <v>5</v>
      </c>
      <c r="H30" s="31" t="s">
        <v>5</v>
      </c>
      <c r="I30" s="31">
        <v>36785</v>
      </c>
      <c r="J30" s="31">
        <v>39581</v>
      </c>
    </row>
    <row r="32" ht="15">
      <c r="B32" s="1" t="s">
        <v>52</v>
      </c>
    </row>
    <row r="33" ht="15">
      <c r="B33" s="1" t="s">
        <v>45</v>
      </c>
    </row>
    <row r="34" ht="15">
      <c r="B34" s="6" t="s">
        <v>51</v>
      </c>
    </row>
    <row r="50" ht="15">
      <c r="A50" s="1" t="s">
        <v>50</v>
      </c>
    </row>
  </sheetData>
  <mergeCells count="2">
    <mergeCell ref="G5:J5"/>
    <mergeCell ref="C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7"/>
  <sheetViews>
    <sheetView showGridLines="0" workbookViewId="0" topLeftCell="A1">
      <selection activeCell="I42" sqref="I42"/>
    </sheetView>
  </sheetViews>
  <sheetFormatPr defaultColWidth="9.140625" defaultRowHeight="15"/>
  <cols>
    <col min="1" max="1" width="9.140625" style="41" customWidth="1"/>
    <col min="2" max="2" width="6.28125" style="41" customWidth="1"/>
    <col min="3" max="6" width="9.140625" style="41" customWidth="1"/>
    <col min="7" max="7" width="6.7109375" style="41" customWidth="1"/>
    <col min="8" max="16384" width="9.140625" style="41" customWidth="1"/>
  </cols>
  <sheetData>
    <row r="2" ht="15">
      <c r="B2" s="100" t="s">
        <v>2020</v>
      </c>
    </row>
    <row r="3" ht="15">
      <c r="B3" s="41" t="s">
        <v>77</v>
      </c>
    </row>
    <row r="29" ht="15">
      <c r="B29" s="41" t="s">
        <v>2021</v>
      </c>
    </row>
    <row r="30" ht="15">
      <c r="B30" s="41" t="s">
        <v>2022</v>
      </c>
    </row>
    <row r="31" ht="15">
      <c r="B31" s="99" t="s">
        <v>781</v>
      </c>
    </row>
    <row r="50" ht="15">
      <c r="A50" s="41" t="s">
        <v>782</v>
      </c>
    </row>
    <row r="52" spans="2:12" ht="15">
      <c r="B52" s="195" t="s">
        <v>355</v>
      </c>
      <c r="G52" s="195" t="s">
        <v>338</v>
      </c>
      <c r="L52" s="195" t="s">
        <v>780</v>
      </c>
    </row>
    <row r="54" spans="2:14" ht="15">
      <c r="B54" s="43" t="s">
        <v>0</v>
      </c>
      <c r="C54" s="43" t="s">
        <v>100</v>
      </c>
      <c r="D54" s="43" t="s">
        <v>99</v>
      </c>
      <c r="E54" s="43" t="s">
        <v>48</v>
      </c>
      <c r="G54" s="43" t="s">
        <v>0</v>
      </c>
      <c r="H54" s="43" t="s">
        <v>100</v>
      </c>
      <c r="I54" s="43" t="s">
        <v>99</v>
      </c>
      <c r="J54" s="43" t="s">
        <v>48</v>
      </c>
      <c r="L54" s="205"/>
      <c r="M54" s="206" t="s">
        <v>39</v>
      </c>
      <c r="N54" s="205" t="s">
        <v>40</v>
      </c>
    </row>
    <row r="55" spans="2:14" ht="15">
      <c r="B55" s="43" t="s">
        <v>779</v>
      </c>
      <c r="C55" s="44">
        <v>455</v>
      </c>
      <c r="D55" s="44">
        <v>357</v>
      </c>
      <c r="E55" s="44">
        <v>263</v>
      </c>
      <c r="G55" s="43" t="s">
        <v>778</v>
      </c>
      <c r="H55" s="44">
        <v>27</v>
      </c>
      <c r="I55" s="44">
        <v>25</v>
      </c>
      <c r="J55" s="44">
        <v>21</v>
      </c>
      <c r="L55" s="204" t="s">
        <v>17</v>
      </c>
      <c r="M55" s="203">
        <v>10.65799349512134</v>
      </c>
      <c r="N55" s="202">
        <v>9.105467856325783</v>
      </c>
    </row>
    <row r="56" spans="2:14" ht="15">
      <c r="B56" s="43" t="s">
        <v>777</v>
      </c>
      <c r="C56" s="44">
        <v>71</v>
      </c>
      <c r="D56" s="44">
        <v>57</v>
      </c>
      <c r="E56" s="44">
        <v>45</v>
      </c>
      <c r="G56" s="43" t="s">
        <v>776</v>
      </c>
      <c r="H56" s="44">
        <v>48</v>
      </c>
      <c r="I56" s="44">
        <v>51</v>
      </c>
      <c r="J56" s="44">
        <v>39</v>
      </c>
      <c r="L56" s="201" t="s">
        <v>22</v>
      </c>
      <c r="M56" s="200">
        <v>-25.77777777777778</v>
      </c>
      <c r="N56" s="199">
        <v>-25.08513053348468</v>
      </c>
    </row>
    <row r="57" spans="2:14" ht="15">
      <c r="B57" s="43" t="s">
        <v>775</v>
      </c>
      <c r="C57" s="44">
        <v>284</v>
      </c>
      <c r="D57" s="44">
        <v>243</v>
      </c>
      <c r="E57" s="44">
        <v>161</v>
      </c>
      <c r="G57" s="43" t="s">
        <v>774</v>
      </c>
      <c r="H57" s="44">
        <v>80</v>
      </c>
      <c r="I57" s="44">
        <v>69</v>
      </c>
      <c r="J57" s="44">
        <v>51</v>
      </c>
      <c r="L57" s="201" t="s">
        <v>19</v>
      </c>
      <c r="M57" s="200">
        <v>-26.342003320420588</v>
      </c>
      <c r="N57" s="199">
        <v>-19.569471624266143</v>
      </c>
    </row>
    <row r="58" spans="2:14" ht="15">
      <c r="B58" s="43" t="s">
        <v>773</v>
      </c>
      <c r="C58" s="44">
        <v>266</v>
      </c>
      <c r="D58" s="44">
        <v>211</v>
      </c>
      <c r="E58" s="44">
        <v>196</v>
      </c>
      <c r="G58" s="43" t="s">
        <v>772</v>
      </c>
      <c r="H58" s="44">
        <v>113</v>
      </c>
      <c r="I58" s="44">
        <v>106</v>
      </c>
      <c r="J58" s="44">
        <v>70</v>
      </c>
      <c r="L58" s="201" t="s">
        <v>12</v>
      </c>
      <c r="M58" s="200">
        <v>-27.869023956480802</v>
      </c>
      <c r="N58" s="199">
        <v>-28.954005043833313</v>
      </c>
    </row>
    <row r="59" spans="2:14" ht="15">
      <c r="B59" s="43" t="s">
        <v>771</v>
      </c>
      <c r="C59" s="44">
        <v>271</v>
      </c>
      <c r="D59" s="44">
        <v>171</v>
      </c>
      <c r="E59" s="44">
        <v>127</v>
      </c>
      <c r="G59" s="43" t="s">
        <v>770</v>
      </c>
      <c r="H59" s="44">
        <v>60</v>
      </c>
      <c r="I59" s="44">
        <v>58</v>
      </c>
      <c r="J59" s="44">
        <v>45</v>
      </c>
      <c r="L59" s="201" t="s">
        <v>20</v>
      </c>
      <c r="M59" s="200">
        <v>-29.651162790697676</v>
      </c>
      <c r="N59" s="199">
        <v>-30.29504741833509</v>
      </c>
    </row>
    <row r="60" spans="2:14" ht="15">
      <c r="B60" s="43" t="s">
        <v>769</v>
      </c>
      <c r="C60" s="44">
        <v>182</v>
      </c>
      <c r="D60" s="44">
        <v>92</v>
      </c>
      <c r="E60" s="44">
        <v>57</v>
      </c>
      <c r="G60" s="43" t="s">
        <v>768</v>
      </c>
      <c r="H60" s="44">
        <v>140</v>
      </c>
      <c r="I60" s="44">
        <v>123</v>
      </c>
      <c r="J60" s="44">
        <v>89</v>
      </c>
      <c r="L60" s="201" t="s">
        <v>9</v>
      </c>
      <c r="M60" s="200">
        <v>-41.00914664790431</v>
      </c>
      <c r="N60" s="199">
        <v>-40.96798780487805</v>
      </c>
    </row>
    <row r="61" spans="2:14" ht="15">
      <c r="B61" s="43" t="s">
        <v>767</v>
      </c>
      <c r="C61" s="44">
        <v>13</v>
      </c>
      <c r="D61" s="44">
        <v>4</v>
      </c>
      <c r="E61" s="44">
        <v>2</v>
      </c>
      <c r="G61" s="43" t="s">
        <v>766</v>
      </c>
      <c r="H61" s="44">
        <v>77</v>
      </c>
      <c r="I61" s="44">
        <v>53</v>
      </c>
      <c r="J61" s="44">
        <v>44</v>
      </c>
      <c r="L61" s="201" t="s">
        <v>3</v>
      </c>
      <c r="M61" s="200">
        <v>-42.098765432098766</v>
      </c>
      <c r="N61" s="199">
        <v>-34.4343110672911</v>
      </c>
    </row>
    <row r="62" spans="2:14" ht="15">
      <c r="B62" s="43" t="s">
        <v>765</v>
      </c>
      <c r="C62" s="44">
        <v>91</v>
      </c>
      <c r="D62" s="44">
        <v>54</v>
      </c>
      <c r="E62" s="44">
        <v>30</v>
      </c>
      <c r="G62" s="43" t="s">
        <v>764</v>
      </c>
      <c r="H62" s="44">
        <v>160</v>
      </c>
      <c r="I62" s="44">
        <v>155</v>
      </c>
      <c r="J62" s="44">
        <v>119</v>
      </c>
      <c r="L62" s="201" t="s">
        <v>21</v>
      </c>
      <c r="M62" s="200">
        <v>-43.94904458598726</v>
      </c>
      <c r="N62" s="199">
        <v>-48.530805687203795</v>
      </c>
    </row>
    <row r="63" spans="2:14" ht="15">
      <c r="B63" s="43" t="s">
        <v>763</v>
      </c>
      <c r="C63" s="44">
        <v>176</v>
      </c>
      <c r="D63" s="44">
        <v>67</v>
      </c>
      <c r="E63" s="44">
        <v>58</v>
      </c>
      <c r="G63" s="43" t="s">
        <v>762</v>
      </c>
      <c r="H63" s="44">
        <v>36</v>
      </c>
      <c r="I63" s="44">
        <v>34</v>
      </c>
      <c r="J63" s="44">
        <v>21</v>
      </c>
      <c r="L63" s="201" t="s">
        <v>42</v>
      </c>
      <c r="M63" s="200">
        <v>-62.58116883116883</v>
      </c>
      <c r="N63" s="199">
        <v>0</v>
      </c>
    </row>
    <row r="64" spans="2:14" ht="15">
      <c r="B64" s="43" t="s">
        <v>761</v>
      </c>
      <c r="C64" s="44">
        <v>218</v>
      </c>
      <c r="D64" s="44">
        <v>79</v>
      </c>
      <c r="E64" s="44">
        <v>51</v>
      </c>
      <c r="G64" s="43" t="s">
        <v>760</v>
      </c>
      <c r="H64" s="44">
        <v>53</v>
      </c>
      <c r="I64" s="44">
        <v>39</v>
      </c>
      <c r="J64" s="44">
        <v>30</v>
      </c>
      <c r="L64" s="198" t="s">
        <v>6</v>
      </c>
      <c r="M64" s="197">
        <v>-64.5203679369251</v>
      </c>
      <c r="N64" s="196">
        <v>-61.07382550335571</v>
      </c>
    </row>
    <row r="65" spans="2:10" ht="15">
      <c r="B65" s="43" t="s">
        <v>759</v>
      </c>
      <c r="C65" s="44">
        <v>356</v>
      </c>
      <c r="D65" s="44">
        <v>168</v>
      </c>
      <c r="E65" s="44">
        <v>114</v>
      </c>
      <c r="G65" s="43" t="s">
        <v>758</v>
      </c>
      <c r="H65" s="44">
        <v>77</v>
      </c>
      <c r="I65" s="44">
        <v>71</v>
      </c>
      <c r="J65" s="44">
        <v>54</v>
      </c>
    </row>
    <row r="66" spans="2:10" ht="15">
      <c r="B66" s="43" t="s">
        <v>757</v>
      </c>
      <c r="C66" s="44">
        <v>255</v>
      </c>
      <c r="D66" s="44">
        <v>88</v>
      </c>
      <c r="E66" s="44">
        <v>59</v>
      </c>
      <c r="G66" s="43" t="s">
        <v>756</v>
      </c>
      <c r="H66" s="44">
        <v>60</v>
      </c>
      <c r="I66" s="44">
        <v>35</v>
      </c>
      <c r="J66" s="44">
        <v>32</v>
      </c>
    </row>
    <row r="67" spans="2:10" ht="15">
      <c r="B67" s="43" t="s">
        <v>755</v>
      </c>
      <c r="C67" s="44">
        <v>352</v>
      </c>
      <c r="D67" s="44">
        <v>170</v>
      </c>
      <c r="E67" s="44">
        <v>148</v>
      </c>
      <c r="G67" s="43" t="s">
        <v>754</v>
      </c>
      <c r="H67" s="44">
        <v>87</v>
      </c>
      <c r="I67" s="44">
        <v>75</v>
      </c>
      <c r="J67" s="44">
        <v>47</v>
      </c>
    </row>
    <row r="68" spans="2:10" ht="15">
      <c r="B68" s="43" t="s">
        <v>753</v>
      </c>
      <c r="C68" s="44">
        <v>284</v>
      </c>
      <c r="D68" s="44">
        <v>106</v>
      </c>
      <c r="E68" s="44">
        <v>80</v>
      </c>
      <c r="G68" s="43" t="s">
        <v>752</v>
      </c>
      <c r="H68" s="44">
        <v>69</v>
      </c>
      <c r="I68" s="44">
        <v>51</v>
      </c>
      <c r="J68" s="44">
        <v>40</v>
      </c>
    </row>
    <row r="69" spans="2:10" ht="15">
      <c r="B69" s="43" t="s">
        <v>751</v>
      </c>
      <c r="C69" s="44">
        <v>598</v>
      </c>
      <c r="D69" s="44">
        <v>381</v>
      </c>
      <c r="E69" s="44">
        <v>206</v>
      </c>
      <c r="G69" s="43" t="s">
        <v>750</v>
      </c>
      <c r="H69" s="44">
        <v>190</v>
      </c>
      <c r="I69" s="44">
        <v>149</v>
      </c>
      <c r="J69" s="44">
        <v>128</v>
      </c>
    </row>
    <row r="70" spans="2:10" ht="15">
      <c r="B70" s="43" t="s">
        <v>749</v>
      </c>
      <c r="C70" s="44">
        <v>57</v>
      </c>
      <c r="D70" s="44">
        <v>30</v>
      </c>
      <c r="E70" s="44">
        <v>28</v>
      </c>
      <c r="G70" s="43" t="s">
        <v>748</v>
      </c>
      <c r="H70" s="44">
        <v>1503</v>
      </c>
      <c r="I70" s="44">
        <v>1420</v>
      </c>
      <c r="J70" s="44">
        <v>1044</v>
      </c>
    </row>
    <row r="71" spans="2:10" ht="15">
      <c r="B71" s="43" t="s">
        <v>747</v>
      </c>
      <c r="C71" s="44">
        <v>54</v>
      </c>
      <c r="D71" s="44">
        <v>31</v>
      </c>
      <c r="E71" s="44">
        <v>14</v>
      </c>
      <c r="G71" s="43" t="s">
        <v>746</v>
      </c>
      <c r="H71" s="44">
        <v>116</v>
      </c>
      <c r="I71" s="44">
        <v>90</v>
      </c>
      <c r="J71" s="44">
        <v>61</v>
      </c>
    </row>
    <row r="72" spans="2:10" ht="15">
      <c r="B72" s="43" t="s">
        <v>745</v>
      </c>
      <c r="C72" s="44">
        <v>52</v>
      </c>
      <c r="D72" s="44">
        <v>39</v>
      </c>
      <c r="E72" s="44">
        <v>22</v>
      </c>
      <c r="G72" s="43" t="s">
        <v>744</v>
      </c>
      <c r="H72" s="44">
        <v>157</v>
      </c>
      <c r="I72" s="44">
        <v>137</v>
      </c>
      <c r="J72" s="44">
        <v>97</v>
      </c>
    </row>
    <row r="73" spans="2:10" ht="15">
      <c r="B73" s="43" t="s">
        <v>743</v>
      </c>
      <c r="C73" s="44">
        <v>487</v>
      </c>
      <c r="D73" s="44">
        <v>333</v>
      </c>
      <c r="E73" s="44">
        <v>256</v>
      </c>
      <c r="G73" s="43" t="s">
        <v>742</v>
      </c>
      <c r="H73" s="44">
        <v>66</v>
      </c>
      <c r="I73" s="44">
        <v>57</v>
      </c>
      <c r="J73" s="44">
        <v>47</v>
      </c>
    </row>
    <row r="74" spans="2:10" ht="15">
      <c r="B74" s="43" t="s">
        <v>741</v>
      </c>
      <c r="C74" s="44">
        <v>107</v>
      </c>
      <c r="D74" s="44">
        <v>80</v>
      </c>
      <c r="E74" s="44">
        <v>58</v>
      </c>
      <c r="G74" s="43" t="s">
        <v>740</v>
      </c>
      <c r="H74" s="44">
        <v>55</v>
      </c>
      <c r="I74" s="44">
        <v>36</v>
      </c>
      <c r="J74" s="44">
        <v>31</v>
      </c>
    </row>
    <row r="75" spans="2:10" ht="15">
      <c r="B75" s="43" t="s">
        <v>739</v>
      </c>
      <c r="C75" s="44">
        <v>396</v>
      </c>
      <c r="D75" s="44">
        <v>273</v>
      </c>
      <c r="E75" s="44">
        <v>233</v>
      </c>
      <c r="G75" s="43" t="s">
        <v>738</v>
      </c>
      <c r="H75" s="44">
        <v>485</v>
      </c>
      <c r="I75" s="44">
        <v>404</v>
      </c>
      <c r="J75" s="44">
        <v>304</v>
      </c>
    </row>
    <row r="76" spans="2:10" ht="15">
      <c r="B76" s="43" t="s">
        <v>737</v>
      </c>
      <c r="C76" s="111" t="s">
        <v>5</v>
      </c>
      <c r="D76" s="44">
        <v>261</v>
      </c>
      <c r="E76" s="44">
        <v>183</v>
      </c>
      <c r="G76" s="43" t="s">
        <v>736</v>
      </c>
      <c r="H76" s="44">
        <v>146</v>
      </c>
      <c r="I76" s="44">
        <v>80</v>
      </c>
      <c r="J76" s="44">
        <v>77</v>
      </c>
    </row>
    <row r="77" spans="2:10" ht="15">
      <c r="B77" s="43" t="s">
        <v>735</v>
      </c>
      <c r="C77" s="44">
        <v>173</v>
      </c>
      <c r="D77" s="44">
        <v>126</v>
      </c>
      <c r="E77" s="44">
        <v>91</v>
      </c>
      <c r="G77" s="43" t="s">
        <v>734</v>
      </c>
      <c r="H77" s="44">
        <v>149</v>
      </c>
      <c r="I77" s="44">
        <v>113</v>
      </c>
      <c r="J77" s="44">
        <v>99</v>
      </c>
    </row>
    <row r="78" spans="2:10" ht="15">
      <c r="B78" s="43" t="s">
        <v>733</v>
      </c>
      <c r="C78" s="44">
        <v>311</v>
      </c>
      <c r="D78" s="44">
        <v>176</v>
      </c>
      <c r="E78" s="44">
        <v>141</v>
      </c>
      <c r="G78" s="43" t="s">
        <v>732</v>
      </c>
      <c r="H78" s="44">
        <v>55</v>
      </c>
      <c r="I78" s="44">
        <v>44</v>
      </c>
      <c r="J78" s="44">
        <v>31</v>
      </c>
    </row>
    <row r="79" spans="2:10" ht="15">
      <c r="B79" s="43" t="s">
        <v>731</v>
      </c>
      <c r="C79" s="44">
        <v>544</v>
      </c>
      <c r="D79" s="44">
        <v>353</v>
      </c>
      <c r="E79" s="44">
        <v>288</v>
      </c>
      <c r="G79" s="43" t="s">
        <v>730</v>
      </c>
      <c r="H79" s="44">
        <v>48</v>
      </c>
      <c r="I79" s="44">
        <v>48</v>
      </c>
      <c r="J79" s="44">
        <v>39</v>
      </c>
    </row>
    <row r="80" spans="2:10" ht="15">
      <c r="B80" s="43" t="s">
        <v>729</v>
      </c>
      <c r="C80" s="44">
        <v>2800</v>
      </c>
      <c r="D80" s="44">
        <v>1957</v>
      </c>
      <c r="E80" s="44">
        <v>1595</v>
      </c>
      <c r="G80" s="43" t="s">
        <v>728</v>
      </c>
      <c r="H80" s="44">
        <v>149</v>
      </c>
      <c r="I80" s="44">
        <v>92</v>
      </c>
      <c r="J80" s="44">
        <v>58</v>
      </c>
    </row>
    <row r="81" spans="2:10" ht="15">
      <c r="B81" s="43" t="s">
        <v>727</v>
      </c>
      <c r="C81" s="44">
        <v>328</v>
      </c>
      <c r="D81" s="44">
        <v>230</v>
      </c>
      <c r="E81" s="44">
        <v>177</v>
      </c>
      <c r="G81" s="43" t="s">
        <v>726</v>
      </c>
      <c r="H81" s="44">
        <v>89</v>
      </c>
      <c r="I81" s="44">
        <v>53</v>
      </c>
      <c r="J81" s="44">
        <v>57</v>
      </c>
    </row>
    <row r="82" spans="2:10" ht="15">
      <c r="B82" s="43" t="s">
        <v>725</v>
      </c>
      <c r="C82" s="44">
        <v>276</v>
      </c>
      <c r="D82" s="44">
        <v>162</v>
      </c>
      <c r="E82" s="44">
        <v>141</v>
      </c>
      <c r="G82" s="43" t="s">
        <v>724</v>
      </c>
      <c r="H82" s="44">
        <v>175</v>
      </c>
      <c r="I82" s="44">
        <v>98</v>
      </c>
      <c r="J82" s="44">
        <v>89</v>
      </c>
    </row>
    <row r="83" spans="2:10" ht="15">
      <c r="B83" s="43" t="s">
        <v>723</v>
      </c>
      <c r="C83" s="44">
        <v>627</v>
      </c>
      <c r="D83" s="44">
        <v>463</v>
      </c>
      <c r="E83" s="44">
        <v>341</v>
      </c>
      <c r="G83" s="43" t="s">
        <v>722</v>
      </c>
      <c r="H83" s="44">
        <v>322</v>
      </c>
      <c r="I83" s="44">
        <v>218</v>
      </c>
      <c r="J83" s="44">
        <v>141</v>
      </c>
    </row>
    <row r="84" spans="2:10" ht="15">
      <c r="B84" s="43" t="s">
        <v>721</v>
      </c>
      <c r="C84" s="44">
        <v>201</v>
      </c>
      <c r="D84" s="44">
        <v>131</v>
      </c>
      <c r="E84" s="44">
        <v>109</v>
      </c>
      <c r="G84" s="43" t="s">
        <v>720</v>
      </c>
      <c r="H84" s="44">
        <v>112</v>
      </c>
      <c r="I84" s="44">
        <v>88</v>
      </c>
      <c r="J84" s="44">
        <v>56</v>
      </c>
    </row>
    <row r="85" spans="2:10" ht="15">
      <c r="B85" s="43" t="s">
        <v>719</v>
      </c>
      <c r="C85" s="44">
        <v>1017</v>
      </c>
      <c r="D85" s="44">
        <v>677</v>
      </c>
      <c r="E85" s="44">
        <v>536</v>
      </c>
      <c r="G85" s="43" t="s">
        <v>718</v>
      </c>
      <c r="H85" s="44">
        <v>109</v>
      </c>
      <c r="I85" s="44">
        <v>68</v>
      </c>
      <c r="J85" s="44">
        <v>52</v>
      </c>
    </row>
    <row r="86" spans="2:10" ht="15">
      <c r="B86" s="43" t="s">
        <v>717</v>
      </c>
      <c r="C86" s="44">
        <v>43</v>
      </c>
      <c r="D86" s="44">
        <v>24</v>
      </c>
      <c r="E86" s="44">
        <v>31</v>
      </c>
      <c r="G86" s="43" t="s">
        <v>716</v>
      </c>
      <c r="H86" s="44">
        <v>35</v>
      </c>
      <c r="I86" s="44">
        <v>29</v>
      </c>
      <c r="J86" s="44">
        <v>20</v>
      </c>
    </row>
    <row r="87" spans="2:10" ht="15">
      <c r="B87" s="43" t="s">
        <v>715</v>
      </c>
      <c r="C87" s="44">
        <v>326</v>
      </c>
      <c r="D87" s="44">
        <v>183</v>
      </c>
      <c r="E87" s="44">
        <v>169</v>
      </c>
      <c r="G87" s="43" t="s">
        <v>714</v>
      </c>
      <c r="H87" s="44">
        <v>426</v>
      </c>
      <c r="I87" s="44">
        <v>284</v>
      </c>
      <c r="J87" s="44">
        <v>228</v>
      </c>
    </row>
    <row r="88" spans="2:10" ht="15">
      <c r="B88" s="43" t="s">
        <v>713</v>
      </c>
      <c r="C88" s="44">
        <v>23</v>
      </c>
      <c r="D88" s="44">
        <v>27</v>
      </c>
      <c r="E88" s="44">
        <v>8</v>
      </c>
      <c r="G88" s="43" t="s">
        <v>712</v>
      </c>
      <c r="H88" s="44">
        <v>3681</v>
      </c>
      <c r="I88" s="44">
        <v>2570</v>
      </c>
      <c r="J88" s="44">
        <v>2288</v>
      </c>
    </row>
    <row r="89" spans="2:10" ht="15">
      <c r="B89" s="43" t="s">
        <v>711</v>
      </c>
      <c r="C89" s="44">
        <v>190</v>
      </c>
      <c r="D89" s="44">
        <v>148</v>
      </c>
      <c r="E89" s="44">
        <v>120</v>
      </c>
      <c r="G89" s="43" t="s">
        <v>710</v>
      </c>
      <c r="H89" s="44">
        <v>32</v>
      </c>
      <c r="I89" s="44">
        <v>17</v>
      </c>
      <c r="J89" s="44">
        <v>17</v>
      </c>
    </row>
    <row r="90" spans="2:10" ht="15">
      <c r="B90" s="43" t="s">
        <v>709</v>
      </c>
      <c r="C90" s="44">
        <v>327</v>
      </c>
      <c r="D90" s="44">
        <v>238</v>
      </c>
      <c r="E90" s="44">
        <v>171</v>
      </c>
      <c r="G90" s="43" t="s">
        <v>708</v>
      </c>
      <c r="H90" s="44">
        <v>129</v>
      </c>
      <c r="I90" s="44">
        <v>90</v>
      </c>
      <c r="J90" s="44">
        <v>77</v>
      </c>
    </row>
    <row r="91" spans="2:10" ht="15">
      <c r="B91" s="43" t="s">
        <v>707</v>
      </c>
      <c r="C91" s="44">
        <v>227</v>
      </c>
      <c r="D91" s="44">
        <v>178</v>
      </c>
      <c r="E91" s="44">
        <v>134</v>
      </c>
      <c r="G91" s="43" t="s">
        <v>706</v>
      </c>
      <c r="H91" s="44">
        <v>155</v>
      </c>
      <c r="I91" s="44">
        <v>89</v>
      </c>
      <c r="J91" s="44">
        <v>76</v>
      </c>
    </row>
    <row r="92" spans="2:10" ht="15">
      <c r="B92" s="43" t="s">
        <v>705</v>
      </c>
      <c r="C92" s="44">
        <v>122</v>
      </c>
      <c r="D92" s="44">
        <v>92</v>
      </c>
      <c r="E92" s="44">
        <v>69</v>
      </c>
      <c r="G92" s="43" t="s">
        <v>704</v>
      </c>
      <c r="H92" s="44">
        <v>40</v>
      </c>
      <c r="I92" s="44">
        <v>33</v>
      </c>
      <c r="J92" s="44">
        <v>23</v>
      </c>
    </row>
    <row r="93" spans="2:10" ht="15">
      <c r="B93" s="43" t="s">
        <v>703</v>
      </c>
      <c r="C93" s="44">
        <v>446</v>
      </c>
      <c r="D93" s="44">
        <v>344</v>
      </c>
      <c r="E93" s="44">
        <v>256</v>
      </c>
      <c r="G93" s="43" t="s">
        <v>702</v>
      </c>
      <c r="H93" s="44">
        <v>103</v>
      </c>
      <c r="I93" s="44">
        <v>63</v>
      </c>
      <c r="J93" s="44">
        <v>45</v>
      </c>
    </row>
    <row r="94" spans="2:10" ht="15">
      <c r="B94" s="43" t="s">
        <v>701</v>
      </c>
      <c r="C94" s="44">
        <v>560</v>
      </c>
      <c r="D94" s="44">
        <v>386</v>
      </c>
      <c r="E94" s="44">
        <v>337</v>
      </c>
      <c r="G94" s="43" t="s">
        <v>700</v>
      </c>
      <c r="H94" s="44">
        <v>47</v>
      </c>
      <c r="I94" s="44">
        <v>31</v>
      </c>
      <c r="J94" s="44">
        <v>22</v>
      </c>
    </row>
    <row r="95" spans="2:10" ht="15">
      <c r="B95" s="43" t="s">
        <v>699</v>
      </c>
      <c r="C95" s="44">
        <v>18</v>
      </c>
      <c r="D95" s="44">
        <v>14</v>
      </c>
      <c r="E95" s="44">
        <v>10</v>
      </c>
      <c r="G95" s="43" t="s">
        <v>698</v>
      </c>
      <c r="H95" s="44">
        <v>28</v>
      </c>
      <c r="I95" s="44">
        <v>17</v>
      </c>
      <c r="J95" s="44">
        <v>14</v>
      </c>
    </row>
    <row r="96" spans="2:10" ht="15">
      <c r="B96" s="43" t="s">
        <v>697</v>
      </c>
      <c r="C96" s="111" t="s">
        <v>5</v>
      </c>
      <c r="D96" s="44">
        <v>12</v>
      </c>
      <c r="E96" s="44">
        <v>6</v>
      </c>
      <c r="G96" s="43" t="s">
        <v>696</v>
      </c>
      <c r="H96" s="44">
        <v>186</v>
      </c>
      <c r="I96" s="44">
        <v>124</v>
      </c>
      <c r="J96" s="44">
        <v>107</v>
      </c>
    </row>
    <row r="97" spans="2:10" ht="15">
      <c r="B97" s="43" t="s">
        <v>695</v>
      </c>
      <c r="C97" s="111" t="s">
        <v>5</v>
      </c>
      <c r="D97" s="111" t="s">
        <v>5</v>
      </c>
      <c r="E97" s="111" t="s">
        <v>5</v>
      </c>
      <c r="G97" s="43" t="s">
        <v>694</v>
      </c>
      <c r="H97" s="44">
        <v>44</v>
      </c>
      <c r="I97" s="44">
        <v>33</v>
      </c>
      <c r="J97" s="44">
        <v>23</v>
      </c>
    </row>
    <row r="98" spans="2:10" ht="15">
      <c r="B98" s="43" t="s">
        <v>693</v>
      </c>
      <c r="C98" s="44">
        <v>25</v>
      </c>
      <c r="D98" s="44">
        <v>10</v>
      </c>
      <c r="E98" s="44">
        <v>9</v>
      </c>
      <c r="G98" s="43" t="s">
        <v>692</v>
      </c>
      <c r="H98" s="44">
        <v>148</v>
      </c>
      <c r="I98" s="44">
        <v>85</v>
      </c>
      <c r="J98" s="44">
        <v>79</v>
      </c>
    </row>
    <row r="99" spans="2:10" ht="15">
      <c r="B99" s="43" t="s">
        <v>691</v>
      </c>
      <c r="C99" s="111" t="s">
        <v>5</v>
      </c>
      <c r="D99" s="44">
        <v>178</v>
      </c>
      <c r="E99" s="44">
        <v>182</v>
      </c>
      <c r="G99" s="43" t="s">
        <v>690</v>
      </c>
      <c r="H99" s="44">
        <v>183</v>
      </c>
      <c r="I99" s="44">
        <v>126</v>
      </c>
      <c r="J99" s="44">
        <v>106</v>
      </c>
    </row>
    <row r="100" spans="2:10" ht="15">
      <c r="B100" s="43" t="s">
        <v>689</v>
      </c>
      <c r="C100" s="111" t="s">
        <v>5</v>
      </c>
      <c r="D100" s="44">
        <v>6</v>
      </c>
      <c r="E100" s="111" t="s">
        <v>5</v>
      </c>
      <c r="G100" s="43" t="s">
        <v>688</v>
      </c>
      <c r="H100" s="44">
        <v>61</v>
      </c>
      <c r="I100" s="44">
        <v>54</v>
      </c>
      <c r="J100" s="44">
        <v>40</v>
      </c>
    </row>
    <row r="101" spans="2:10" ht="15">
      <c r="B101" s="43" t="s">
        <v>687</v>
      </c>
      <c r="C101" s="44">
        <v>19</v>
      </c>
      <c r="D101" s="44">
        <v>6</v>
      </c>
      <c r="E101" s="44">
        <v>12</v>
      </c>
      <c r="G101" s="43" t="s">
        <v>686</v>
      </c>
      <c r="H101" s="44">
        <v>48</v>
      </c>
      <c r="I101" s="44">
        <v>36</v>
      </c>
      <c r="J101" s="44">
        <v>35</v>
      </c>
    </row>
    <row r="102" spans="2:10" ht="15">
      <c r="B102" s="43" t="s">
        <v>685</v>
      </c>
      <c r="C102" s="44">
        <v>42</v>
      </c>
      <c r="D102" s="111" t="s">
        <v>5</v>
      </c>
      <c r="E102" s="44">
        <v>27</v>
      </c>
      <c r="G102" s="43" t="s">
        <v>684</v>
      </c>
      <c r="H102" s="44">
        <v>183</v>
      </c>
      <c r="I102" s="44">
        <v>159</v>
      </c>
      <c r="J102" s="44">
        <v>123</v>
      </c>
    </row>
    <row r="103" spans="2:10" ht="15">
      <c r="B103" s="43" t="s">
        <v>683</v>
      </c>
      <c r="C103" s="44">
        <v>314</v>
      </c>
      <c r="D103" s="44">
        <v>193</v>
      </c>
      <c r="E103" s="44">
        <v>179</v>
      </c>
      <c r="G103" s="43" t="s">
        <v>682</v>
      </c>
      <c r="H103" s="44">
        <v>183</v>
      </c>
      <c r="I103" s="44">
        <v>130</v>
      </c>
      <c r="J103" s="44">
        <v>106</v>
      </c>
    </row>
    <row r="104" spans="2:10" ht="15">
      <c r="B104" s="43" t="s">
        <v>681</v>
      </c>
      <c r="C104" s="111" t="s">
        <v>5</v>
      </c>
      <c r="D104" s="111" t="s">
        <v>5</v>
      </c>
      <c r="E104" s="44">
        <v>176</v>
      </c>
      <c r="G104" s="43" t="s">
        <v>680</v>
      </c>
      <c r="H104" s="44">
        <v>110</v>
      </c>
      <c r="I104" s="44">
        <v>77</v>
      </c>
      <c r="J104" s="44">
        <v>60</v>
      </c>
    </row>
    <row r="105" spans="2:10" ht="15">
      <c r="B105" s="43" t="s">
        <v>679</v>
      </c>
      <c r="C105" s="111" t="s">
        <v>5</v>
      </c>
      <c r="D105" s="111" t="s">
        <v>5</v>
      </c>
      <c r="E105" s="44">
        <v>182</v>
      </c>
      <c r="G105" s="43" t="s">
        <v>678</v>
      </c>
      <c r="H105" s="44">
        <v>168</v>
      </c>
      <c r="I105" s="44">
        <v>150</v>
      </c>
      <c r="J105" s="44">
        <v>111</v>
      </c>
    </row>
    <row r="106" spans="2:10" ht="15">
      <c r="B106" s="43" t="s">
        <v>677</v>
      </c>
      <c r="C106" s="111" t="s">
        <v>5</v>
      </c>
      <c r="D106" s="111" t="s">
        <v>5</v>
      </c>
      <c r="E106" s="44">
        <v>452</v>
      </c>
      <c r="G106" s="43" t="s">
        <v>676</v>
      </c>
      <c r="H106" s="44">
        <v>240</v>
      </c>
      <c r="I106" s="44">
        <v>182</v>
      </c>
      <c r="J106" s="44">
        <v>123</v>
      </c>
    </row>
    <row r="107" spans="2:10" ht="15">
      <c r="B107" s="43" t="s">
        <v>675</v>
      </c>
      <c r="C107" s="111" t="s">
        <v>5</v>
      </c>
      <c r="D107" s="111" t="s">
        <v>5</v>
      </c>
      <c r="E107" s="44">
        <v>263</v>
      </c>
      <c r="G107" s="43" t="s">
        <v>674</v>
      </c>
      <c r="H107" s="44">
        <v>132</v>
      </c>
      <c r="I107" s="44">
        <v>112</v>
      </c>
      <c r="J107" s="44">
        <v>102</v>
      </c>
    </row>
    <row r="108" spans="2:10" ht="15">
      <c r="B108" s="43" t="s">
        <v>673</v>
      </c>
      <c r="C108" s="111" t="s">
        <v>5</v>
      </c>
      <c r="D108" s="111" t="s">
        <v>5</v>
      </c>
      <c r="E108" s="44">
        <v>156</v>
      </c>
      <c r="G108" s="43" t="s">
        <v>672</v>
      </c>
      <c r="H108" s="44">
        <v>703</v>
      </c>
      <c r="I108" s="44">
        <v>507</v>
      </c>
      <c r="J108" s="44">
        <v>427</v>
      </c>
    </row>
    <row r="109" spans="2:10" ht="15">
      <c r="B109" s="43" t="s">
        <v>671</v>
      </c>
      <c r="C109" s="111" t="s">
        <v>5</v>
      </c>
      <c r="D109" s="111" t="s">
        <v>5</v>
      </c>
      <c r="E109" s="44">
        <v>971</v>
      </c>
      <c r="G109" s="43" t="s">
        <v>670</v>
      </c>
      <c r="H109" s="111" t="s">
        <v>5</v>
      </c>
      <c r="I109" s="111" t="s">
        <v>5</v>
      </c>
      <c r="J109" s="44">
        <v>3544</v>
      </c>
    </row>
    <row r="110" spans="2:10" ht="15">
      <c r="B110" s="43" t="s">
        <v>669</v>
      </c>
      <c r="C110" s="111" t="s">
        <v>5</v>
      </c>
      <c r="D110" s="111" t="s">
        <v>5</v>
      </c>
      <c r="E110" s="44">
        <v>460</v>
      </c>
      <c r="G110" s="43" t="s">
        <v>668</v>
      </c>
      <c r="H110" s="111" t="s">
        <v>5</v>
      </c>
      <c r="I110" s="111" t="s">
        <v>5</v>
      </c>
      <c r="J110" s="44">
        <v>540</v>
      </c>
    </row>
    <row r="111" spans="2:10" ht="15">
      <c r="B111" s="43" t="s">
        <v>667</v>
      </c>
      <c r="C111" s="111" t="s">
        <v>5</v>
      </c>
      <c r="D111" s="111" t="s">
        <v>5</v>
      </c>
      <c r="E111" s="44">
        <v>640</v>
      </c>
      <c r="G111" s="43" t="s">
        <v>666</v>
      </c>
      <c r="H111" s="111" t="s">
        <v>5</v>
      </c>
      <c r="I111" s="111" t="s">
        <v>5</v>
      </c>
      <c r="J111" s="44">
        <v>605</v>
      </c>
    </row>
    <row r="112" spans="2:10" ht="15">
      <c r="B112" s="43" t="s">
        <v>665</v>
      </c>
      <c r="C112" s="111" t="s">
        <v>5</v>
      </c>
      <c r="D112" s="111" t="s">
        <v>5</v>
      </c>
      <c r="E112" s="44">
        <v>308</v>
      </c>
      <c r="G112" s="43" t="s">
        <v>664</v>
      </c>
      <c r="H112" s="111" t="s">
        <v>5</v>
      </c>
      <c r="I112" s="111" t="s">
        <v>5</v>
      </c>
      <c r="J112" s="44">
        <v>573</v>
      </c>
    </row>
    <row r="113" spans="2:10" ht="15">
      <c r="B113" s="43" t="s">
        <v>663</v>
      </c>
      <c r="C113" s="111" t="s">
        <v>5</v>
      </c>
      <c r="D113" s="111" t="s">
        <v>5</v>
      </c>
      <c r="E113" s="44">
        <v>211</v>
      </c>
      <c r="G113" s="43" t="s">
        <v>662</v>
      </c>
      <c r="H113" s="111" t="s">
        <v>5</v>
      </c>
      <c r="I113" s="111" t="s">
        <v>5</v>
      </c>
      <c r="J113" s="44">
        <v>1408</v>
      </c>
    </row>
    <row r="114" spans="2:10" ht="15">
      <c r="B114" s="43" t="s">
        <v>661</v>
      </c>
      <c r="C114" s="111" t="s">
        <v>5</v>
      </c>
      <c r="D114" s="111" t="s">
        <v>5</v>
      </c>
      <c r="E114" s="44">
        <v>351</v>
      </c>
      <c r="G114" s="43" t="s">
        <v>660</v>
      </c>
      <c r="H114" s="111" t="s">
        <v>5</v>
      </c>
      <c r="I114" s="111" t="s">
        <v>5</v>
      </c>
      <c r="J114" s="44">
        <v>727</v>
      </c>
    </row>
    <row r="115" spans="2:10" ht="15">
      <c r="B115" s="43" t="s">
        <v>659</v>
      </c>
      <c r="C115" s="111" t="s">
        <v>5</v>
      </c>
      <c r="D115" s="111" t="s">
        <v>5</v>
      </c>
      <c r="E115" s="44">
        <v>516</v>
      </c>
      <c r="G115" s="43" t="s">
        <v>658</v>
      </c>
      <c r="H115" s="111" t="s">
        <v>5</v>
      </c>
      <c r="I115" s="111" t="s">
        <v>5</v>
      </c>
      <c r="J115" s="44">
        <v>676</v>
      </c>
    </row>
    <row r="116" spans="2:10" ht="15">
      <c r="B116" s="43" t="s">
        <v>657</v>
      </c>
      <c r="C116" s="111" t="s">
        <v>5</v>
      </c>
      <c r="D116" s="111" t="s">
        <v>5</v>
      </c>
      <c r="E116" s="44">
        <v>294</v>
      </c>
      <c r="G116" s="43" t="s">
        <v>656</v>
      </c>
      <c r="H116" s="111" t="s">
        <v>5</v>
      </c>
      <c r="I116" s="111" t="s">
        <v>5</v>
      </c>
      <c r="J116" s="44">
        <v>466</v>
      </c>
    </row>
    <row r="117" spans="2:10" ht="15">
      <c r="B117" s="43" t="s">
        <v>655</v>
      </c>
      <c r="C117" s="111" t="s">
        <v>5</v>
      </c>
      <c r="D117" s="111" t="s">
        <v>5</v>
      </c>
      <c r="E117" s="44">
        <v>263</v>
      </c>
      <c r="G117" s="43" t="s">
        <v>654</v>
      </c>
      <c r="H117" s="111" t="s">
        <v>5</v>
      </c>
      <c r="I117" s="111" t="s">
        <v>5</v>
      </c>
      <c r="J117" s="44">
        <v>70</v>
      </c>
    </row>
    <row r="118" spans="2:10" ht="15">
      <c r="B118" s="43" t="s">
        <v>653</v>
      </c>
      <c r="C118" s="111" t="s">
        <v>5</v>
      </c>
      <c r="D118" s="111" t="s">
        <v>5</v>
      </c>
      <c r="E118" s="44">
        <v>747</v>
      </c>
      <c r="G118" s="43" t="s">
        <v>652</v>
      </c>
      <c r="H118" s="111" t="s">
        <v>5</v>
      </c>
      <c r="I118" s="111" t="s">
        <v>5</v>
      </c>
      <c r="J118" s="44">
        <v>122</v>
      </c>
    </row>
    <row r="119" spans="2:10" ht="15">
      <c r="B119" s="43" t="s">
        <v>651</v>
      </c>
      <c r="C119" s="111" t="s">
        <v>5</v>
      </c>
      <c r="D119" s="111" t="s">
        <v>5</v>
      </c>
      <c r="E119" s="44">
        <v>158</v>
      </c>
      <c r="G119" s="43" t="s">
        <v>650</v>
      </c>
      <c r="H119" s="111" t="s">
        <v>5</v>
      </c>
      <c r="I119" s="111" t="s">
        <v>5</v>
      </c>
      <c r="J119" s="44">
        <v>210</v>
      </c>
    </row>
    <row r="120" spans="2:10" ht="15">
      <c r="B120" s="43" t="s">
        <v>649</v>
      </c>
      <c r="C120" s="111" t="s">
        <v>5</v>
      </c>
      <c r="D120" s="111" t="s">
        <v>5</v>
      </c>
      <c r="E120" s="44">
        <v>274</v>
      </c>
      <c r="G120" s="43" t="s">
        <v>648</v>
      </c>
      <c r="H120" s="111" t="s">
        <v>5</v>
      </c>
      <c r="I120" s="111" t="s">
        <v>5</v>
      </c>
      <c r="J120" s="44">
        <v>56</v>
      </c>
    </row>
    <row r="121" spans="2:10" ht="15">
      <c r="B121" s="43" t="s">
        <v>647</v>
      </c>
      <c r="C121" s="111" t="s">
        <v>5</v>
      </c>
      <c r="D121" s="111" t="s">
        <v>5</v>
      </c>
      <c r="E121" s="44">
        <v>148</v>
      </c>
      <c r="G121" s="43" t="s">
        <v>646</v>
      </c>
      <c r="H121" s="111" t="s">
        <v>5</v>
      </c>
      <c r="I121" s="111" t="s">
        <v>5</v>
      </c>
      <c r="J121" s="44">
        <v>154</v>
      </c>
    </row>
    <row r="122" spans="2:10" ht="15">
      <c r="B122" s="43" t="s">
        <v>645</v>
      </c>
      <c r="C122" s="111" t="s">
        <v>5</v>
      </c>
      <c r="D122" s="111" t="s">
        <v>5</v>
      </c>
      <c r="E122" s="44">
        <v>252</v>
      </c>
      <c r="G122" s="43" t="s">
        <v>644</v>
      </c>
      <c r="H122" s="111" t="s">
        <v>5</v>
      </c>
      <c r="I122" s="111" t="s">
        <v>5</v>
      </c>
      <c r="J122" s="44">
        <v>261</v>
      </c>
    </row>
    <row r="123" spans="2:10" ht="15">
      <c r="B123" s="43" t="s">
        <v>643</v>
      </c>
      <c r="C123" s="111" t="s">
        <v>5</v>
      </c>
      <c r="D123" s="111" t="s">
        <v>5</v>
      </c>
      <c r="E123" s="44">
        <v>521</v>
      </c>
      <c r="G123" s="43" t="s">
        <v>642</v>
      </c>
      <c r="H123" s="111" t="s">
        <v>5</v>
      </c>
      <c r="I123" s="111" t="s">
        <v>5</v>
      </c>
      <c r="J123" s="44">
        <v>82</v>
      </c>
    </row>
    <row r="124" spans="2:10" ht="15">
      <c r="B124" s="43" t="s">
        <v>641</v>
      </c>
      <c r="C124" s="111" t="s">
        <v>5</v>
      </c>
      <c r="D124" s="111" t="s">
        <v>5</v>
      </c>
      <c r="E124" s="44">
        <v>173</v>
      </c>
      <c r="G124" s="43" t="s">
        <v>640</v>
      </c>
      <c r="H124" s="111" t="s">
        <v>5</v>
      </c>
      <c r="I124" s="111" t="s">
        <v>5</v>
      </c>
      <c r="J124" s="44">
        <v>159</v>
      </c>
    </row>
    <row r="125" spans="2:10" ht="15">
      <c r="B125" s="43" t="s">
        <v>639</v>
      </c>
      <c r="C125" s="111" t="s">
        <v>5</v>
      </c>
      <c r="D125" s="111" t="s">
        <v>5</v>
      </c>
      <c r="E125" s="44">
        <v>611</v>
      </c>
      <c r="G125" s="43" t="s">
        <v>638</v>
      </c>
      <c r="H125" s="111" t="s">
        <v>5</v>
      </c>
      <c r="I125" s="111" t="s">
        <v>5</v>
      </c>
      <c r="J125" s="44">
        <v>59</v>
      </c>
    </row>
    <row r="126" spans="2:10" ht="15">
      <c r="B126" s="43" t="s">
        <v>637</v>
      </c>
      <c r="C126" s="111" t="s">
        <v>5</v>
      </c>
      <c r="D126" s="111" t="s">
        <v>5</v>
      </c>
      <c r="E126" s="44">
        <v>1009</v>
      </c>
      <c r="G126" s="43" t="s">
        <v>636</v>
      </c>
      <c r="H126" s="111" t="s">
        <v>5</v>
      </c>
      <c r="I126" s="111" t="s">
        <v>5</v>
      </c>
      <c r="J126" s="44">
        <v>249</v>
      </c>
    </row>
    <row r="127" spans="2:10" ht="15">
      <c r="B127" s="43" t="s">
        <v>635</v>
      </c>
      <c r="C127" s="111" t="s">
        <v>5</v>
      </c>
      <c r="D127" s="111" t="s">
        <v>5</v>
      </c>
      <c r="E127" s="44">
        <v>410</v>
      </c>
      <c r="G127" s="43" t="s">
        <v>634</v>
      </c>
      <c r="H127" s="111" t="s">
        <v>5</v>
      </c>
      <c r="I127" s="111" t="s">
        <v>5</v>
      </c>
      <c r="J127" s="44">
        <v>109</v>
      </c>
    </row>
    <row r="128" spans="2:10" ht="15">
      <c r="B128" s="43" t="s">
        <v>633</v>
      </c>
      <c r="C128" s="111" t="s">
        <v>5</v>
      </c>
      <c r="D128" s="111" t="s">
        <v>5</v>
      </c>
      <c r="E128" s="44">
        <v>102</v>
      </c>
      <c r="G128" s="43" t="s">
        <v>632</v>
      </c>
      <c r="H128" s="111" t="s">
        <v>5</v>
      </c>
      <c r="I128" s="111" t="s">
        <v>5</v>
      </c>
      <c r="J128" s="44">
        <v>234</v>
      </c>
    </row>
    <row r="129" spans="2:10" ht="15">
      <c r="B129" s="43" t="s">
        <v>631</v>
      </c>
      <c r="C129" s="111" t="s">
        <v>5</v>
      </c>
      <c r="D129" s="111" t="s">
        <v>5</v>
      </c>
      <c r="E129" s="44">
        <v>109</v>
      </c>
      <c r="G129" s="43" t="s">
        <v>630</v>
      </c>
      <c r="H129" s="111" t="s">
        <v>5</v>
      </c>
      <c r="I129" s="111" t="s">
        <v>5</v>
      </c>
      <c r="J129" s="44">
        <v>97</v>
      </c>
    </row>
    <row r="130" spans="2:10" ht="15">
      <c r="B130" s="43" t="s">
        <v>629</v>
      </c>
      <c r="C130" s="111" t="s">
        <v>5</v>
      </c>
      <c r="D130" s="111" t="s">
        <v>5</v>
      </c>
      <c r="E130" s="44">
        <v>153</v>
      </c>
      <c r="G130" s="43" t="s">
        <v>628</v>
      </c>
      <c r="H130" s="111" t="s">
        <v>5</v>
      </c>
      <c r="I130" s="111" t="s">
        <v>5</v>
      </c>
      <c r="J130" s="44">
        <v>210</v>
      </c>
    </row>
    <row r="131" spans="2:10" ht="15">
      <c r="B131" s="43" t="s">
        <v>627</v>
      </c>
      <c r="C131" s="111" t="s">
        <v>5</v>
      </c>
      <c r="D131" s="111" t="s">
        <v>5</v>
      </c>
      <c r="E131" s="44">
        <v>166</v>
      </c>
      <c r="G131" s="43" t="s">
        <v>626</v>
      </c>
      <c r="H131" s="111" t="s">
        <v>5</v>
      </c>
      <c r="I131" s="111" t="s">
        <v>5</v>
      </c>
      <c r="J131" s="44">
        <v>62</v>
      </c>
    </row>
    <row r="132" spans="2:10" ht="15">
      <c r="B132" s="43" t="s">
        <v>625</v>
      </c>
      <c r="C132" s="111" t="s">
        <v>5</v>
      </c>
      <c r="D132" s="111" t="s">
        <v>5</v>
      </c>
      <c r="E132" s="44">
        <v>115</v>
      </c>
      <c r="G132" s="43" t="s">
        <v>624</v>
      </c>
      <c r="H132" s="111" t="s">
        <v>5</v>
      </c>
      <c r="I132" s="111" t="s">
        <v>5</v>
      </c>
      <c r="J132" s="44">
        <v>191</v>
      </c>
    </row>
    <row r="133" spans="2:10" ht="15">
      <c r="B133" s="43" t="s">
        <v>623</v>
      </c>
      <c r="C133" s="111" t="s">
        <v>5</v>
      </c>
      <c r="D133" s="111" t="s">
        <v>5</v>
      </c>
      <c r="E133" s="44">
        <v>362</v>
      </c>
      <c r="G133" s="43" t="s">
        <v>622</v>
      </c>
      <c r="H133" s="111" t="s">
        <v>5</v>
      </c>
      <c r="I133" s="111" t="s">
        <v>5</v>
      </c>
      <c r="J133" s="44">
        <v>100</v>
      </c>
    </row>
    <row r="134" spans="2:10" ht="15">
      <c r="B134" s="43" t="s">
        <v>621</v>
      </c>
      <c r="C134" s="44">
        <v>32</v>
      </c>
      <c r="D134" s="44">
        <v>23</v>
      </c>
      <c r="E134" s="44">
        <v>24</v>
      </c>
      <c r="G134" s="43" t="s">
        <v>620</v>
      </c>
      <c r="H134" s="111" t="s">
        <v>5</v>
      </c>
      <c r="I134" s="111" t="s">
        <v>5</v>
      </c>
      <c r="J134" s="44">
        <v>236</v>
      </c>
    </row>
    <row r="135" spans="2:10" ht="15">
      <c r="B135" s="43" t="s">
        <v>619</v>
      </c>
      <c r="C135" s="44">
        <v>60</v>
      </c>
      <c r="D135" s="44">
        <v>56</v>
      </c>
      <c r="E135" s="44">
        <v>51</v>
      </c>
      <c r="G135" s="43" t="s">
        <v>618</v>
      </c>
      <c r="H135" s="111" t="s">
        <v>5</v>
      </c>
      <c r="I135" s="111" t="s">
        <v>5</v>
      </c>
      <c r="J135" s="44">
        <v>55</v>
      </c>
    </row>
    <row r="136" spans="2:10" ht="15">
      <c r="B136" s="43" t="s">
        <v>617</v>
      </c>
      <c r="C136" s="44">
        <v>244</v>
      </c>
      <c r="D136" s="44">
        <v>226</v>
      </c>
      <c r="E136" s="44">
        <v>184</v>
      </c>
      <c r="G136" s="43" t="s">
        <v>616</v>
      </c>
      <c r="H136" s="111" t="s">
        <v>5</v>
      </c>
      <c r="I136" s="111" t="s">
        <v>5</v>
      </c>
      <c r="J136" s="44">
        <v>337</v>
      </c>
    </row>
    <row r="137" spans="2:10" ht="15">
      <c r="B137" s="43" t="s">
        <v>615</v>
      </c>
      <c r="C137" s="44">
        <v>61</v>
      </c>
      <c r="D137" s="44">
        <v>54</v>
      </c>
      <c r="E137" s="44">
        <v>38</v>
      </c>
      <c r="G137" s="43" t="s">
        <v>614</v>
      </c>
      <c r="H137" s="111" t="s">
        <v>5</v>
      </c>
      <c r="I137" s="111" t="s">
        <v>5</v>
      </c>
      <c r="J137" s="44">
        <v>129</v>
      </c>
    </row>
    <row r="138" spans="2:10" ht="15">
      <c r="B138" s="43" t="s">
        <v>613</v>
      </c>
      <c r="C138" s="44">
        <v>112</v>
      </c>
      <c r="D138" s="44">
        <v>102</v>
      </c>
      <c r="E138" s="44">
        <v>87</v>
      </c>
      <c r="G138" s="43" t="s">
        <v>612</v>
      </c>
      <c r="H138" s="111" t="s">
        <v>5</v>
      </c>
      <c r="I138" s="111" t="s">
        <v>5</v>
      </c>
      <c r="J138" s="44">
        <v>504</v>
      </c>
    </row>
    <row r="139" spans="2:10" ht="15">
      <c r="B139" s="43" t="s">
        <v>611</v>
      </c>
      <c r="C139" s="44">
        <v>86</v>
      </c>
      <c r="D139" s="44">
        <v>94</v>
      </c>
      <c r="E139" s="44">
        <v>72</v>
      </c>
      <c r="G139" s="43" t="s">
        <v>610</v>
      </c>
      <c r="H139" s="111" t="s">
        <v>5</v>
      </c>
      <c r="I139" s="111" t="s">
        <v>5</v>
      </c>
      <c r="J139" s="44">
        <v>310</v>
      </c>
    </row>
    <row r="140" spans="2:10" ht="15">
      <c r="B140" s="43" t="s">
        <v>609</v>
      </c>
      <c r="C140" s="44">
        <v>125</v>
      </c>
      <c r="D140" s="44">
        <v>115</v>
      </c>
      <c r="E140" s="44">
        <v>76</v>
      </c>
      <c r="G140" s="43" t="s">
        <v>608</v>
      </c>
      <c r="H140" s="111" t="s">
        <v>5</v>
      </c>
      <c r="I140" s="111" t="s">
        <v>5</v>
      </c>
      <c r="J140" s="44">
        <v>206</v>
      </c>
    </row>
    <row r="141" spans="2:10" ht="15">
      <c r="B141" s="43" t="s">
        <v>607</v>
      </c>
      <c r="C141" s="44">
        <v>45</v>
      </c>
      <c r="D141" s="44">
        <v>37</v>
      </c>
      <c r="E141" s="44">
        <v>38</v>
      </c>
      <c r="G141" s="43" t="s">
        <v>606</v>
      </c>
      <c r="H141" s="111" t="s">
        <v>5</v>
      </c>
      <c r="I141" s="111" t="s">
        <v>5</v>
      </c>
      <c r="J141" s="44">
        <v>108</v>
      </c>
    </row>
    <row r="142" spans="2:10" ht="15">
      <c r="B142" s="43" t="s">
        <v>605</v>
      </c>
      <c r="C142" s="44">
        <v>170</v>
      </c>
      <c r="D142" s="44">
        <v>162</v>
      </c>
      <c r="E142" s="44">
        <v>124</v>
      </c>
      <c r="G142" s="43" t="s">
        <v>604</v>
      </c>
      <c r="H142" s="111" t="s">
        <v>5</v>
      </c>
      <c r="I142" s="111" t="s">
        <v>5</v>
      </c>
      <c r="J142" s="44">
        <v>57</v>
      </c>
    </row>
    <row r="143" spans="2:10" ht="15">
      <c r="B143" s="43" t="s">
        <v>603</v>
      </c>
      <c r="C143" s="44">
        <v>54</v>
      </c>
      <c r="D143" s="44">
        <v>42</v>
      </c>
      <c r="E143" s="44">
        <v>47</v>
      </c>
      <c r="G143" s="43" t="s">
        <v>602</v>
      </c>
      <c r="H143" s="111" t="s">
        <v>5</v>
      </c>
      <c r="I143" s="111" t="s">
        <v>5</v>
      </c>
      <c r="J143" s="44">
        <v>38</v>
      </c>
    </row>
    <row r="144" spans="2:10" ht="15">
      <c r="B144" s="43" t="s">
        <v>601</v>
      </c>
      <c r="C144" s="44">
        <v>774</v>
      </c>
      <c r="D144" s="44">
        <v>718</v>
      </c>
      <c r="E144" s="44">
        <v>587</v>
      </c>
      <c r="G144" s="43" t="s">
        <v>600</v>
      </c>
      <c r="H144" s="111" t="s">
        <v>5</v>
      </c>
      <c r="I144" s="111" t="s">
        <v>5</v>
      </c>
      <c r="J144" s="44">
        <v>353</v>
      </c>
    </row>
    <row r="145" spans="2:10" ht="15">
      <c r="B145" s="43" t="s">
        <v>599</v>
      </c>
      <c r="C145" s="44">
        <v>104</v>
      </c>
      <c r="D145" s="44">
        <v>85</v>
      </c>
      <c r="E145" s="44">
        <v>90</v>
      </c>
      <c r="G145" s="43" t="s">
        <v>598</v>
      </c>
      <c r="H145" s="111" t="s">
        <v>5</v>
      </c>
      <c r="I145" s="111" t="s">
        <v>5</v>
      </c>
      <c r="J145" s="44">
        <v>134</v>
      </c>
    </row>
    <row r="146" spans="2:10" ht="15">
      <c r="B146" s="43" t="s">
        <v>597</v>
      </c>
      <c r="C146" s="44">
        <v>253</v>
      </c>
      <c r="D146" s="44">
        <v>242</v>
      </c>
      <c r="E146" s="44">
        <v>206</v>
      </c>
      <c r="G146" s="43" t="s">
        <v>596</v>
      </c>
      <c r="H146" s="111" t="s">
        <v>5</v>
      </c>
      <c r="I146" s="111" t="s">
        <v>5</v>
      </c>
      <c r="J146" s="44">
        <v>207</v>
      </c>
    </row>
    <row r="147" spans="2:10" ht="15">
      <c r="B147" s="43" t="s">
        <v>595</v>
      </c>
      <c r="C147" s="44">
        <v>134</v>
      </c>
      <c r="D147" s="44">
        <v>113</v>
      </c>
      <c r="E147" s="44">
        <v>95</v>
      </c>
      <c r="G147" s="43" t="s">
        <v>594</v>
      </c>
      <c r="H147" s="111" t="s">
        <v>5</v>
      </c>
      <c r="I147" s="111" t="s">
        <v>5</v>
      </c>
      <c r="J147" s="44">
        <v>115</v>
      </c>
    </row>
    <row r="148" spans="2:10" ht="15">
      <c r="B148" s="43" t="s">
        <v>593</v>
      </c>
      <c r="C148" s="44">
        <v>79</v>
      </c>
      <c r="D148" s="44">
        <v>77</v>
      </c>
      <c r="E148" s="44">
        <v>71</v>
      </c>
      <c r="G148" s="43" t="s">
        <v>592</v>
      </c>
      <c r="H148" s="111" t="s">
        <v>5</v>
      </c>
      <c r="I148" s="111" t="s">
        <v>5</v>
      </c>
      <c r="J148" s="44">
        <v>145</v>
      </c>
    </row>
    <row r="149" spans="2:10" ht="15">
      <c r="B149" s="43" t="s">
        <v>591</v>
      </c>
      <c r="C149" s="44">
        <v>177</v>
      </c>
      <c r="D149" s="44">
        <v>159</v>
      </c>
      <c r="E149" s="44">
        <v>151</v>
      </c>
      <c r="G149" s="43" t="s">
        <v>590</v>
      </c>
      <c r="H149" s="111" t="s">
        <v>5</v>
      </c>
      <c r="I149" s="111" t="s">
        <v>5</v>
      </c>
      <c r="J149" s="44">
        <v>151</v>
      </c>
    </row>
    <row r="150" spans="2:10" ht="15">
      <c r="B150" s="43" t="s">
        <v>589</v>
      </c>
      <c r="C150" s="44">
        <v>90</v>
      </c>
      <c r="D150" s="44">
        <v>82</v>
      </c>
      <c r="E150" s="44">
        <v>71</v>
      </c>
      <c r="G150" s="43" t="s">
        <v>588</v>
      </c>
      <c r="H150" s="111" t="s">
        <v>5</v>
      </c>
      <c r="I150" s="111" t="s">
        <v>5</v>
      </c>
      <c r="J150" s="44">
        <v>133</v>
      </c>
    </row>
    <row r="151" spans="2:10" ht="15">
      <c r="B151" s="43" t="s">
        <v>587</v>
      </c>
      <c r="C151" s="44">
        <v>368</v>
      </c>
      <c r="D151" s="44">
        <v>319</v>
      </c>
      <c r="E151" s="44">
        <v>261</v>
      </c>
      <c r="G151" s="43" t="s">
        <v>586</v>
      </c>
      <c r="H151" s="111" t="s">
        <v>5</v>
      </c>
      <c r="I151" s="111" t="s">
        <v>5</v>
      </c>
      <c r="J151" s="44">
        <v>136</v>
      </c>
    </row>
    <row r="152" spans="2:10" ht="15">
      <c r="B152" s="43" t="s">
        <v>585</v>
      </c>
      <c r="C152" s="44">
        <v>91</v>
      </c>
      <c r="D152" s="44">
        <v>79</v>
      </c>
      <c r="E152" s="44">
        <v>61</v>
      </c>
      <c r="G152" s="43" t="s">
        <v>584</v>
      </c>
      <c r="H152" s="111" t="s">
        <v>5</v>
      </c>
      <c r="I152" s="111" t="s">
        <v>5</v>
      </c>
      <c r="J152" s="44">
        <v>41</v>
      </c>
    </row>
    <row r="153" spans="2:10" ht="15">
      <c r="B153" s="43" t="s">
        <v>583</v>
      </c>
      <c r="C153" s="44">
        <v>72</v>
      </c>
      <c r="D153" s="44">
        <v>73</v>
      </c>
      <c r="E153" s="44">
        <v>65</v>
      </c>
      <c r="G153" s="43" t="s">
        <v>582</v>
      </c>
      <c r="H153" s="111" t="s">
        <v>5</v>
      </c>
      <c r="I153" s="111" t="s">
        <v>5</v>
      </c>
      <c r="J153" s="44">
        <v>105</v>
      </c>
    </row>
    <row r="154" spans="2:10" ht="15">
      <c r="B154" s="43" t="s">
        <v>581</v>
      </c>
      <c r="C154" s="44">
        <v>53</v>
      </c>
      <c r="D154" s="44">
        <v>42</v>
      </c>
      <c r="E154" s="44">
        <v>38</v>
      </c>
      <c r="G154" s="43" t="s">
        <v>580</v>
      </c>
      <c r="H154" s="111" t="s">
        <v>5</v>
      </c>
      <c r="I154" s="111" t="s">
        <v>5</v>
      </c>
      <c r="J154" s="44">
        <v>711</v>
      </c>
    </row>
    <row r="155" spans="2:10" ht="15">
      <c r="B155" s="43" t="s">
        <v>579</v>
      </c>
      <c r="C155" s="44">
        <v>98</v>
      </c>
      <c r="D155" s="44">
        <v>103</v>
      </c>
      <c r="E155" s="44">
        <v>88</v>
      </c>
      <c r="G155" s="43" t="s">
        <v>578</v>
      </c>
      <c r="H155" s="111" t="s">
        <v>5</v>
      </c>
      <c r="I155" s="111" t="s">
        <v>5</v>
      </c>
      <c r="J155" s="44">
        <v>63</v>
      </c>
    </row>
    <row r="156" spans="2:10" ht="15">
      <c r="B156" s="43" t="s">
        <v>577</v>
      </c>
      <c r="C156" s="44">
        <v>39</v>
      </c>
      <c r="D156" s="44">
        <v>30</v>
      </c>
      <c r="E156" s="44">
        <v>24</v>
      </c>
      <c r="G156" s="43" t="s">
        <v>576</v>
      </c>
      <c r="H156" s="111" t="s">
        <v>5</v>
      </c>
      <c r="I156" s="111" t="s">
        <v>5</v>
      </c>
      <c r="J156" s="44">
        <v>53</v>
      </c>
    </row>
    <row r="157" spans="2:10" ht="15">
      <c r="B157" s="43" t="s">
        <v>575</v>
      </c>
      <c r="C157" s="44">
        <v>86</v>
      </c>
      <c r="D157" s="44">
        <v>75</v>
      </c>
      <c r="E157" s="44">
        <v>53</v>
      </c>
      <c r="G157" s="43" t="s">
        <v>574</v>
      </c>
      <c r="H157" s="111" t="s">
        <v>5</v>
      </c>
      <c r="I157" s="111" t="s">
        <v>5</v>
      </c>
      <c r="J157" s="44">
        <v>87</v>
      </c>
    </row>
    <row r="158" spans="2:10" ht="15">
      <c r="B158" s="43" t="s">
        <v>573</v>
      </c>
      <c r="C158" s="44">
        <v>27</v>
      </c>
      <c r="D158" s="44">
        <v>22</v>
      </c>
      <c r="E158" s="44">
        <v>13</v>
      </c>
      <c r="G158" s="43" t="s">
        <v>572</v>
      </c>
      <c r="H158" s="111" t="s">
        <v>5</v>
      </c>
      <c r="I158" s="111" t="s">
        <v>5</v>
      </c>
      <c r="J158" s="44">
        <v>128</v>
      </c>
    </row>
    <row r="159" spans="2:10" ht="15">
      <c r="B159" s="43" t="s">
        <v>571</v>
      </c>
      <c r="C159" s="44">
        <v>87</v>
      </c>
      <c r="D159" s="44">
        <v>83</v>
      </c>
      <c r="E159" s="44">
        <v>65</v>
      </c>
      <c r="G159" s="43" t="s">
        <v>570</v>
      </c>
      <c r="H159" s="111" t="s">
        <v>5</v>
      </c>
      <c r="I159" s="111" t="s">
        <v>5</v>
      </c>
      <c r="J159" s="44">
        <v>92</v>
      </c>
    </row>
    <row r="160" spans="2:10" ht="15">
      <c r="B160" s="43" t="s">
        <v>569</v>
      </c>
      <c r="C160" s="44">
        <v>72</v>
      </c>
      <c r="D160" s="44">
        <v>58</v>
      </c>
      <c r="E160" s="44">
        <v>60</v>
      </c>
      <c r="G160" s="43" t="s">
        <v>568</v>
      </c>
      <c r="H160" s="111" t="s">
        <v>5</v>
      </c>
      <c r="I160" s="111" t="s">
        <v>5</v>
      </c>
      <c r="J160" s="44">
        <v>84</v>
      </c>
    </row>
    <row r="161" spans="2:10" ht="15">
      <c r="B161" s="43" t="s">
        <v>567</v>
      </c>
      <c r="C161" s="44">
        <v>204</v>
      </c>
      <c r="D161" s="44">
        <v>196</v>
      </c>
      <c r="E161" s="44">
        <v>179</v>
      </c>
      <c r="G161" s="43" t="s">
        <v>566</v>
      </c>
      <c r="H161" s="111" t="s">
        <v>5</v>
      </c>
      <c r="I161" s="111" t="s">
        <v>5</v>
      </c>
      <c r="J161" s="44">
        <v>20</v>
      </c>
    </row>
    <row r="162" spans="2:10" ht="15">
      <c r="B162" s="43" t="s">
        <v>565</v>
      </c>
      <c r="C162" s="44">
        <v>110</v>
      </c>
      <c r="D162" s="44">
        <v>115</v>
      </c>
      <c r="E162" s="44">
        <v>95</v>
      </c>
      <c r="G162" s="43" t="s">
        <v>564</v>
      </c>
      <c r="H162" s="111" t="s">
        <v>5</v>
      </c>
      <c r="I162" s="111" t="s">
        <v>5</v>
      </c>
      <c r="J162" s="44">
        <v>132</v>
      </c>
    </row>
    <row r="163" spans="2:10" ht="15">
      <c r="B163" s="43" t="s">
        <v>563</v>
      </c>
      <c r="C163" s="44">
        <v>45</v>
      </c>
      <c r="D163" s="44">
        <v>45</v>
      </c>
      <c r="E163" s="44">
        <v>30</v>
      </c>
      <c r="G163" s="43" t="s">
        <v>562</v>
      </c>
      <c r="H163" s="111" t="s">
        <v>5</v>
      </c>
      <c r="I163" s="111" t="s">
        <v>5</v>
      </c>
      <c r="J163" s="44">
        <v>242</v>
      </c>
    </row>
    <row r="164" spans="2:10" ht="15">
      <c r="B164" s="43" t="s">
        <v>561</v>
      </c>
      <c r="C164" s="44">
        <v>61</v>
      </c>
      <c r="D164" s="44">
        <v>51</v>
      </c>
      <c r="E164" s="44">
        <v>43</v>
      </c>
      <c r="G164" s="43" t="s">
        <v>560</v>
      </c>
      <c r="H164" s="111" t="s">
        <v>5</v>
      </c>
      <c r="I164" s="111" t="s">
        <v>5</v>
      </c>
      <c r="J164" s="44">
        <v>99</v>
      </c>
    </row>
    <row r="165" spans="2:10" ht="15">
      <c r="B165" s="43" t="s">
        <v>559</v>
      </c>
      <c r="C165" s="44">
        <v>19</v>
      </c>
      <c r="D165" s="44">
        <v>22</v>
      </c>
      <c r="E165" s="44">
        <v>19</v>
      </c>
      <c r="G165" s="43" t="s">
        <v>558</v>
      </c>
      <c r="H165" s="111" t="s">
        <v>5</v>
      </c>
      <c r="I165" s="111" t="s">
        <v>5</v>
      </c>
      <c r="J165" s="44">
        <v>278</v>
      </c>
    </row>
    <row r="166" spans="2:10" ht="15">
      <c r="B166" s="43" t="s">
        <v>557</v>
      </c>
      <c r="C166" s="44">
        <v>208</v>
      </c>
      <c r="D166" s="44">
        <v>193</v>
      </c>
      <c r="E166" s="44">
        <v>167</v>
      </c>
      <c r="G166" s="43" t="s">
        <v>556</v>
      </c>
      <c r="H166" s="111" t="s">
        <v>5</v>
      </c>
      <c r="I166" s="111" t="s">
        <v>5</v>
      </c>
      <c r="J166" s="44">
        <v>533</v>
      </c>
    </row>
    <row r="167" spans="2:10" ht="15">
      <c r="B167" s="43" t="s">
        <v>555</v>
      </c>
      <c r="C167" s="44">
        <v>91</v>
      </c>
      <c r="D167" s="44">
        <v>68</v>
      </c>
      <c r="E167" s="44">
        <v>54</v>
      </c>
      <c r="G167" s="43" t="s">
        <v>554</v>
      </c>
      <c r="H167" s="111" t="s">
        <v>5</v>
      </c>
      <c r="I167" s="111" t="s">
        <v>5</v>
      </c>
      <c r="J167" s="44">
        <v>335</v>
      </c>
    </row>
    <row r="168" spans="2:10" ht="15">
      <c r="B168" s="43" t="s">
        <v>553</v>
      </c>
      <c r="C168" s="44">
        <v>97</v>
      </c>
      <c r="D168" s="44">
        <v>82</v>
      </c>
      <c r="E168" s="44">
        <v>68</v>
      </c>
      <c r="G168" s="43" t="s">
        <v>552</v>
      </c>
      <c r="H168" s="111" t="s">
        <v>5</v>
      </c>
      <c r="I168" s="111" t="s">
        <v>5</v>
      </c>
      <c r="J168" s="44">
        <v>1166</v>
      </c>
    </row>
    <row r="169" spans="2:10" ht="15">
      <c r="B169" s="43" t="s">
        <v>551</v>
      </c>
      <c r="C169" s="44">
        <v>50</v>
      </c>
      <c r="D169" s="44">
        <v>68</v>
      </c>
      <c r="E169" s="44">
        <v>44</v>
      </c>
      <c r="G169" s="43" t="s">
        <v>550</v>
      </c>
      <c r="H169" s="111" t="s">
        <v>5</v>
      </c>
      <c r="I169" s="111" t="s">
        <v>5</v>
      </c>
      <c r="J169" s="44">
        <v>252</v>
      </c>
    </row>
    <row r="170" spans="2:10" ht="15">
      <c r="B170" s="43" t="s">
        <v>549</v>
      </c>
      <c r="C170" s="44">
        <v>31</v>
      </c>
      <c r="D170" s="44">
        <v>22</v>
      </c>
      <c r="E170" s="44">
        <v>18</v>
      </c>
      <c r="G170" s="43" t="s">
        <v>548</v>
      </c>
      <c r="H170" s="111" t="s">
        <v>5</v>
      </c>
      <c r="I170" s="111" t="s">
        <v>5</v>
      </c>
      <c r="J170" s="44">
        <v>374</v>
      </c>
    </row>
    <row r="171" spans="2:10" ht="15">
      <c r="B171" s="43" t="s">
        <v>547</v>
      </c>
      <c r="C171" s="44">
        <v>196</v>
      </c>
      <c r="D171" s="44">
        <v>133</v>
      </c>
      <c r="E171" s="44">
        <v>107</v>
      </c>
      <c r="G171" s="43" t="s">
        <v>546</v>
      </c>
      <c r="H171" s="111" t="s">
        <v>5</v>
      </c>
      <c r="I171" s="111" t="s">
        <v>5</v>
      </c>
      <c r="J171" s="44">
        <v>109</v>
      </c>
    </row>
    <row r="172" spans="2:10" ht="15">
      <c r="B172" s="43" t="s">
        <v>545</v>
      </c>
      <c r="C172" s="44">
        <v>24</v>
      </c>
      <c r="D172" s="44">
        <v>20</v>
      </c>
      <c r="E172" s="44">
        <v>16</v>
      </c>
      <c r="G172" s="43" t="s">
        <v>544</v>
      </c>
      <c r="H172" s="111" t="s">
        <v>5</v>
      </c>
      <c r="I172" s="111" t="s">
        <v>5</v>
      </c>
      <c r="J172" s="44">
        <v>46</v>
      </c>
    </row>
    <row r="173" spans="2:10" ht="15">
      <c r="B173" s="43" t="s">
        <v>543</v>
      </c>
      <c r="C173" s="44">
        <v>40</v>
      </c>
      <c r="D173" s="44">
        <v>40</v>
      </c>
      <c r="E173" s="44">
        <v>26</v>
      </c>
      <c r="G173" s="43" t="s">
        <v>542</v>
      </c>
      <c r="H173" s="111" t="s">
        <v>5</v>
      </c>
      <c r="I173" s="111" t="s">
        <v>5</v>
      </c>
      <c r="J173" s="44">
        <v>84</v>
      </c>
    </row>
    <row r="174" spans="2:10" ht="15">
      <c r="B174" s="43" t="s">
        <v>541</v>
      </c>
      <c r="C174" s="44">
        <v>6</v>
      </c>
      <c r="D174" s="44">
        <v>8</v>
      </c>
      <c r="E174" s="44">
        <v>8</v>
      </c>
      <c r="G174" s="43" t="s">
        <v>540</v>
      </c>
      <c r="H174" s="111" t="s">
        <v>5</v>
      </c>
      <c r="I174" s="111" t="s">
        <v>5</v>
      </c>
      <c r="J174" s="44">
        <v>245</v>
      </c>
    </row>
    <row r="175" spans="2:10" ht="15">
      <c r="B175" s="43" t="s">
        <v>539</v>
      </c>
      <c r="C175" s="44">
        <v>23</v>
      </c>
      <c r="D175" s="44">
        <v>13</v>
      </c>
      <c r="E175" s="44">
        <v>20</v>
      </c>
      <c r="G175" s="43" t="s">
        <v>538</v>
      </c>
      <c r="H175" s="111" t="s">
        <v>5</v>
      </c>
      <c r="I175" s="111" t="s">
        <v>5</v>
      </c>
      <c r="J175" s="44">
        <v>29</v>
      </c>
    </row>
    <row r="176" spans="2:10" ht="15">
      <c r="B176" s="43" t="s">
        <v>537</v>
      </c>
      <c r="C176" s="44">
        <v>21</v>
      </c>
      <c r="D176" s="44">
        <v>21</v>
      </c>
      <c r="E176" s="44">
        <v>14</v>
      </c>
      <c r="G176" s="43" t="s">
        <v>536</v>
      </c>
      <c r="H176" s="111" t="s">
        <v>5</v>
      </c>
      <c r="I176" s="111" t="s">
        <v>5</v>
      </c>
      <c r="J176" s="44">
        <v>50</v>
      </c>
    </row>
    <row r="177" spans="2:10" ht="15">
      <c r="B177" s="43" t="s">
        <v>535</v>
      </c>
      <c r="C177" s="44">
        <v>408</v>
      </c>
      <c r="D177" s="44">
        <v>321</v>
      </c>
      <c r="E177" s="44">
        <v>205</v>
      </c>
      <c r="G177" s="43" t="s">
        <v>534</v>
      </c>
      <c r="H177" s="111" t="s">
        <v>5</v>
      </c>
      <c r="I177" s="111" t="s">
        <v>5</v>
      </c>
      <c r="J177" s="44">
        <v>71</v>
      </c>
    </row>
    <row r="178" spans="2:10" ht="15">
      <c r="B178" s="43" t="s">
        <v>533</v>
      </c>
      <c r="C178" s="44">
        <v>306</v>
      </c>
      <c r="D178" s="44">
        <v>254</v>
      </c>
      <c r="E178" s="44">
        <v>186</v>
      </c>
      <c r="G178" s="43" t="s">
        <v>532</v>
      </c>
      <c r="H178" s="111" t="s">
        <v>5</v>
      </c>
      <c r="I178" s="111" t="s">
        <v>5</v>
      </c>
      <c r="J178" s="44">
        <v>261</v>
      </c>
    </row>
    <row r="179" spans="2:10" ht="15">
      <c r="B179" s="43" t="s">
        <v>531</v>
      </c>
      <c r="C179" s="44">
        <v>374</v>
      </c>
      <c r="D179" s="44">
        <v>324</v>
      </c>
      <c r="E179" s="44">
        <v>256</v>
      </c>
      <c r="G179" s="43" t="s">
        <v>530</v>
      </c>
      <c r="H179" s="44">
        <v>638</v>
      </c>
      <c r="I179" s="44">
        <v>546</v>
      </c>
      <c r="J179" s="44">
        <v>458</v>
      </c>
    </row>
    <row r="180" spans="2:10" ht="15">
      <c r="B180" s="43" t="s">
        <v>529</v>
      </c>
      <c r="C180" s="44">
        <v>80</v>
      </c>
      <c r="D180" s="44">
        <v>68</v>
      </c>
      <c r="E180" s="44">
        <v>46</v>
      </c>
      <c r="G180" s="43" t="s">
        <v>528</v>
      </c>
      <c r="H180" s="44">
        <v>46</v>
      </c>
      <c r="I180" s="44">
        <v>24</v>
      </c>
      <c r="J180" s="44">
        <v>27</v>
      </c>
    </row>
    <row r="181" spans="2:10" ht="15">
      <c r="B181" s="43" t="s">
        <v>527</v>
      </c>
      <c r="C181" s="44">
        <v>121</v>
      </c>
      <c r="D181" s="44">
        <v>107</v>
      </c>
      <c r="E181" s="44">
        <v>69</v>
      </c>
      <c r="G181" s="43" t="s">
        <v>526</v>
      </c>
      <c r="H181" s="44">
        <v>57</v>
      </c>
      <c r="I181" s="44">
        <v>41</v>
      </c>
      <c r="J181" s="44">
        <v>36</v>
      </c>
    </row>
    <row r="182" spans="2:10" ht="15">
      <c r="B182" s="43" t="s">
        <v>525</v>
      </c>
      <c r="C182" s="44">
        <v>196</v>
      </c>
      <c r="D182" s="44">
        <v>164</v>
      </c>
      <c r="E182" s="44">
        <v>121</v>
      </c>
      <c r="G182" s="43" t="s">
        <v>524</v>
      </c>
      <c r="H182" s="44">
        <v>35</v>
      </c>
      <c r="I182" s="44">
        <v>27</v>
      </c>
      <c r="J182" s="44">
        <v>30</v>
      </c>
    </row>
    <row r="183" spans="2:10" ht="15">
      <c r="B183" s="43" t="s">
        <v>523</v>
      </c>
      <c r="C183" s="44">
        <v>52</v>
      </c>
      <c r="D183" s="44">
        <v>47</v>
      </c>
      <c r="E183" s="44">
        <v>41</v>
      </c>
      <c r="G183" s="43" t="s">
        <v>522</v>
      </c>
      <c r="H183" s="44">
        <v>87</v>
      </c>
      <c r="I183" s="44">
        <v>89</v>
      </c>
      <c r="J183" s="44">
        <v>59</v>
      </c>
    </row>
    <row r="184" spans="2:10" ht="15">
      <c r="B184" s="43" t="s">
        <v>521</v>
      </c>
      <c r="C184" s="44">
        <v>75</v>
      </c>
      <c r="D184" s="44">
        <v>69</v>
      </c>
      <c r="E184" s="44">
        <v>50</v>
      </c>
      <c r="G184" s="43" t="s">
        <v>520</v>
      </c>
      <c r="H184" s="44">
        <v>168</v>
      </c>
      <c r="I184" s="44">
        <v>154</v>
      </c>
      <c r="J184" s="44">
        <v>154</v>
      </c>
    </row>
    <row r="185" spans="2:10" ht="15">
      <c r="B185" s="43" t="s">
        <v>519</v>
      </c>
      <c r="C185" s="44">
        <v>78</v>
      </c>
      <c r="D185" s="44">
        <v>62</v>
      </c>
      <c r="E185" s="44">
        <v>40</v>
      </c>
      <c r="G185" s="43" t="s">
        <v>518</v>
      </c>
      <c r="H185" s="44">
        <v>51</v>
      </c>
      <c r="I185" s="44">
        <v>39</v>
      </c>
      <c r="J185" s="44">
        <v>27</v>
      </c>
    </row>
    <row r="186" spans="2:10" ht="15">
      <c r="B186" s="43" t="s">
        <v>517</v>
      </c>
      <c r="C186" s="44">
        <v>148</v>
      </c>
      <c r="D186" s="44">
        <v>127</v>
      </c>
      <c r="E186" s="44">
        <v>109</v>
      </c>
      <c r="G186" s="43" t="s">
        <v>516</v>
      </c>
      <c r="H186" s="44">
        <v>100</v>
      </c>
      <c r="I186" s="44">
        <v>110</v>
      </c>
      <c r="J186" s="44">
        <v>75</v>
      </c>
    </row>
    <row r="187" spans="2:10" ht="15">
      <c r="B187" s="43" t="s">
        <v>515</v>
      </c>
      <c r="C187" s="44">
        <v>172</v>
      </c>
      <c r="D187" s="44">
        <v>161</v>
      </c>
      <c r="E187" s="44">
        <v>133</v>
      </c>
      <c r="G187" s="43" t="s">
        <v>514</v>
      </c>
      <c r="H187" s="44">
        <v>19</v>
      </c>
      <c r="I187" s="44">
        <v>28</v>
      </c>
      <c r="J187" s="44">
        <v>38</v>
      </c>
    </row>
    <row r="188" spans="2:10" ht="15">
      <c r="B188" s="43" t="s">
        <v>513</v>
      </c>
      <c r="C188" s="44">
        <v>134</v>
      </c>
      <c r="D188" s="44">
        <v>98</v>
      </c>
      <c r="E188" s="44">
        <v>83</v>
      </c>
      <c r="G188" s="43" t="s">
        <v>512</v>
      </c>
      <c r="H188" s="44">
        <v>255</v>
      </c>
      <c r="I188" s="44">
        <v>254</v>
      </c>
      <c r="J188" s="44">
        <v>176</v>
      </c>
    </row>
    <row r="189" spans="2:10" ht="15">
      <c r="B189" s="43" t="s">
        <v>511</v>
      </c>
      <c r="C189" s="44">
        <v>47</v>
      </c>
      <c r="D189" s="44">
        <v>23</v>
      </c>
      <c r="E189" s="44">
        <v>28</v>
      </c>
      <c r="G189" s="43" t="s">
        <v>510</v>
      </c>
      <c r="H189" s="44">
        <v>170</v>
      </c>
      <c r="I189" s="44">
        <v>143</v>
      </c>
      <c r="J189" s="44">
        <v>87</v>
      </c>
    </row>
    <row r="190" spans="2:10" ht="15">
      <c r="B190" s="43" t="s">
        <v>509</v>
      </c>
      <c r="C190" s="44">
        <v>116</v>
      </c>
      <c r="D190" s="44">
        <v>118</v>
      </c>
      <c r="E190" s="44">
        <v>83</v>
      </c>
      <c r="G190" s="43" t="s">
        <v>508</v>
      </c>
      <c r="H190" s="44">
        <v>97</v>
      </c>
      <c r="I190" s="44">
        <v>82</v>
      </c>
      <c r="J190" s="44">
        <v>65</v>
      </c>
    </row>
    <row r="191" spans="2:10" ht="15">
      <c r="B191" s="43" t="s">
        <v>507</v>
      </c>
      <c r="C191" s="44">
        <v>83</v>
      </c>
      <c r="D191" s="44">
        <v>72</v>
      </c>
      <c r="E191" s="44">
        <v>72</v>
      </c>
      <c r="G191" s="43" t="s">
        <v>506</v>
      </c>
      <c r="H191" s="44">
        <v>45</v>
      </c>
      <c r="I191" s="44">
        <v>39</v>
      </c>
      <c r="J191" s="44">
        <v>32</v>
      </c>
    </row>
    <row r="192" spans="2:10" ht="15">
      <c r="B192" s="43" t="s">
        <v>505</v>
      </c>
      <c r="C192" s="44">
        <v>148</v>
      </c>
      <c r="D192" s="44">
        <v>122</v>
      </c>
      <c r="E192" s="44">
        <v>83</v>
      </c>
      <c r="G192" s="43" t="s">
        <v>504</v>
      </c>
      <c r="H192" s="44">
        <v>465</v>
      </c>
      <c r="I192" s="44">
        <v>385</v>
      </c>
      <c r="J192" s="44">
        <v>310</v>
      </c>
    </row>
    <row r="193" spans="2:10" ht="15">
      <c r="B193" s="43" t="s">
        <v>503</v>
      </c>
      <c r="C193" s="44">
        <v>42</v>
      </c>
      <c r="D193" s="44">
        <v>38</v>
      </c>
      <c r="E193" s="44">
        <v>23</v>
      </c>
      <c r="G193" s="43" t="s">
        <v>502</v>
      </c>
      <c r="H193" s="44">
        <v>521</v>
      </c>
      <c r="I193" s="44">
        <v>454</v>
      </c>
      <c r="J193" s="44">
        <v>316</v>
      </c>
    </row>
    <row r="194" spans="2:10" ht="15">
      <c r="B194" s="43" t="s">
        <v>501</v>
      </c>
      <c r="C194" s="44">
        <v>172</v>
      </c>
      <c r="D194" s="44">
        <v>122</v>
      </c>
      <c r="E194" s="44">
        <v>93</v>
      </c>
      <c r="G194" s="43" t="s">
        <v>500</v>
      </c>
      <c r="H194" s="44">
        <v>114</v>
      </c>
      <c r="I194" s="44">
        <v>104</v>
      </c>
      <c r="J194" s="44">
        <v>75</v>
      </c>
    </row>
    <row r="195" spans="2:10" ht="15">
      <c r="B195" s="43" t="s">
        <v>499</v>
      </c>
      <c r="C195" s="44">
        <v>179</v>
      </c>
      <c r="D195" s="44">
        <v>143</v>
      </c>
      <c r="E195" s="44">
        <v>106</v>
      </c>
      <c r="G195" s="43" t="s">
        <v>498</v>
      </c>
      <c r="H195" s="44">
        <v>47</v>
      </c>
      <c r="I195" s="44">
        <v>39</v>
      </c>
      <c r="J195" s="44">
        <v>31</v>
      </c>
    </row>
    <row r="196" spans="2:10" ht="15">
      <c r="B196" s="43" t="s">
        <v>497</v>
      </c>
      <c r="C196" s="44">
        <v>109</v>
      </c>
      <c r="D196" s="44">
        <v>91</v>
      </c>
      <c r="E196" s="44">
        <v>84</v>
      </c>
      <c r="G196" s="43" t="s">
        <v>496</v>
      </c>
      <c r="H196" s="44">
        <v>89</v>
      </c>
      <c r="I196" s="44">
        <v>77</v>
      </c>
      <c r="J196" s="44">
        <v>67</v>
      </c>
    </row>
    <row r="197" spans="2:10" ht="15">
      <c r="B197" s="43" t="s">
        <v>495</v>
      </c>
      <c r="C197" s="44">
        <v>54</v>
      </c>
      <c r="D197" s="44">
        <v>47</v>
      </c>
      <c r="E197" s="44">
        <v>32</v>
      </c>
      <c r="G197" s="43" t="s">
        <v>494</v>
      </c>
      <c r="H197" s="44">
        <v>126</v>
      </c>
      <c r="I197" s="44">
        <v>93</v>
      </c>
      <c r="J197" s="44">
        <v>80</v>
      </c>
    </row>
    <row r="198" spans="2:10" ht="15">
      <c r="B198" s="43" t="s">
        <v>493</v>
      </c>
      <c r="C198" s="44">
        <v>83</v>
      </c>
      <c r="D198" s="44">
        <v>74</v>
      </c>
      <c r="E198" s="44">
        <v>42</v>
      </c>
      <c r="G198" s="43" t="s">
        <v>492</v>
      </c>
      <c r="H198" s="44">
        <v>1541</v>
      </c>
      <c r="I198" s="44">
        <v>1424</v>
      </c>
      <c r="J198" s="44">
        <v>1183</v>
      </c>
    </row>
    <row r="199" spans="2:10" ht="15">
      <c r="B199" s="43" t="s">
        <v>491</v>
      </c>
      <c r="C199" s="44">
        <v>56</v>
      </c>
      <c r="D199" s="44">
        <v>39</v>
      </c>
      <c r="E199" s="44">
        <v>35</v>
      </c>
      <c r="G199" s="43" t="s">
        <v>490</v>
      </c>
      <c r="H199" s="44">
        <v>241</v>
      </c>
      <c r="I199" s="44">
        <v>233</v>
      </c>
      <c r="J199" s="44">
        <v>179</v>
      </c>
    </row>
    <row r="200" spans="2:10" ht="15">
      <c r="B200" s="43" t="s">
        <v>489</v>
      </c>
      <c r="C200" s="44">
        <v>1219</v>
      </c>
      <c r="D200" s="44">
        <v>1190</v>
      </c>
      <c r="E200" s="44">
        <v>1012</v>
      </c>
      <c r="G200" s="43" t="s">
        <v>488</v>
      </c>
      <c r="H200" s="44">
        <v>208</v>
      </c>
      <c r="I200" s="44">
        <v>219</v>
      </c>
      <c r="J200" s="44">
        <v>200</v>
      </c>
    </row>
    <row r="201" spans="2:10" ht="15">
      <c r="B201" s="43" t="s">
        <v>487</v>
      </c>
      <c r="C201" s="44">
        <v>155</v>
      </c>
      <c r="D201" s="44">
        <v>140</v>
      </c>
      <c r="E201" s="44">
        <v>107</v>
      </c>
      <c r="G201" s="43" t="s">
        <v>486</v>
      </c>
      <c r="H201" s="44">
        <v>169</v>
      </c>
      <c r="I201" s="44">
        <v>183</v>
      </c>
      <c r="J201" s="44">
        <v>147</v>
      </c>
    </row>
    <row r="202" spans="2:10" ht="15">
      <c r="B202" s="43" t="s">
        <v>485</v>
      </c>
      <c r="C202" s="44">
        <v>133</v>
      </c>
      <c r="D202" s="44">
        <v>130</v>
      </c>
      <c r="E202" s="44">
        <v>108</v>
      </c>
      <c r="G202" s="43" t="s">
        <v>484</v>
      </c>
      <c r="H202" s="44">
        <v>336</v>
      </c>
      <c r="I202" s="44">
        <v>255</v>
      </c>
      <c r="J202" s="44">
        <v>229</v>
      </c>
    </row>
    <row r="203" spans="2:10" ht="15">
      <c r="B203" s="43" t="s">
        <v>483</v>
      </c>
      <c r="C203" s="44">
        <v>47</v>
      </c>
      <c r="D203" s="44">
        <v>48</v>
      </c>
      <c r="E203" s="44">
        <v>54</v>
      </c>
      <c r="G203" s="43" t="s">
        <v>482</v>
      </c>
      <c r="H203" s="44">
        <v>376</v>
      </c>
      <c r="I203" s="44">
        <v>298</v>
      </c>
      <c r="J203" s="44">
        <v>236</v>
      </c>
    </row>
    <row r="204" spans="2:10" ht="15">
      <c r="B204" s="43" t="s">
        <v>481</v>
      </c>
      <c r="C204" s="44">
        <v>14</v>
      </c>
      <c r="D204" s="44">
        <v>19</v>
      </c>
      <c r="E204" s="44">
        <v>17</v>
      </c>
      <c r="G204" s="43" t="s">
        <v>480</v>
      </c>
      <c r="H204" s="44">
        <v>74</v>
      </c>
      <c r="I204" s="44">
        <v>35</v>
      </c>
      <c r="J204" s="44">
        <v>30</v>
      </c>
    </row>
    <row r="205" spans="2:10" ht="15">
      <c r="B205" s="43" t="s">
        <v>479</v>
      </c>
      <c r="C205" s="44">
        <v>145</v>
      </c>
      <c r="D205" s="44">
        <v>178</v>
      </c>
      <c r="E205" s="44">
        <v>166</v>
      </c>
      <c r="G205" s="43" t="s">
        <v>478</v>
      </c>
      <c r="H205" s="44">
        <v>110</v>
      </c>
      <c r="I205" s="44">
        <v>109</v>
      </c>
      <c r="J205" s="44">
        <v>66</v>
      </c>
    </row>
    <row r="206" spans="2:10" ht="15">
      <c r="B206" s="43" t="s">
        <v>477</v>
      </c>
      <c r="C206" s="44">
        <v>107</v>
      </c>
      <c r="D206" s="44">
        <v>140</v>
      </c>
      <c r="E206" s="44">
        <v>138</v>
      </c>
      <c r="G206" s="43" t="s">
        <v>476</v>
      </c>
      <c r="H206" s="44">
        <v>180</v>
      </c>
      <c r="I206" s="44">
        <v>162</v>
      </c>
      <c r="J206" s="44">
        <v>124</v>
      </c>
    </row>
    <row r="207" spans="2:10" ht="15">
      <c r="B207" s="43" t="s">
        <v>475</v>
      </c>
      <c r="C207" s="44">
        <v>51</v>
      </c>
      <c r="D207" s="44">
        <v>62</v>
      </c>
      <c r="E207" s="44">
        <v>62</v>
      </c>
      <c r="G207" s="43" t="s">
        <v>474</v>
      </c>
      <c r="H207" s="44">
        <v>201</v>
      </c>
      <c r="I207" s="44">
        <v>159</v>
      </c>
      <c r="J207" s="44">
        <v>138</v>
      </c>
    </row>
    <row r="208" spans="2:10" ht="15">
      <c r="B208" s="43" t="s">
        <v>473</v>
      </c>
      <c r="C208" s="44">
        <v>92</v>
      </c>
      <c r="D208" s="44">
        <v>116</v>
      </c>
      <c r="E208" s="44">
        <v>108</v>
      </c>
      <c r="G208" s="43" t="s">
        <v>472</v>
      </c>
      <c r="H208" s="44">
        <v>296</v>
      </c>
      <c r="I208" s="44">
        <v>206</v>
      </c>
      <c r="J208" s="44">
        <v>182</v>
      </c>
    </row>
    <row r="209" spans="2:10" ht="15">
      <c r="B209" s="43" t="s">
        <v>471</v>
      </c>
      <c r="C209" s="44">
        <v>66</v>
      </c>
      <c r="D209" s="44">
        <v>73</v>
      </c>
      <c r="E209" s="44">
        <v>68</v>
      </c>
      <c r="G209" s="43" t="s">
        <v>470</v>
      </c>
      <c r="H209" s="44">
        <v>366</v>
      </c>
      <c r="I209" s="44">
        <v>314</v>
      </c>
      <c r="J209" s="44">
        <v>263</v>
      </c>
    </row>
    <row r="210" spans="2:10" ht="15">
      <c r="B210" s="43" t="s">
        <v>469</v>
      </c>
      <c r="C210" s="44">
        <v>190</v>
      </c>
      <c r="D210" s="44">
        <v>199</v>
      </c>
      <c r="E210" s="44">
        <v>184</v>
      </c>
      <c r="G210" s="43" t="s">
        <v>468</v>
      </c>
      <c r="H210" s="44">
        <v>63</v>
      </c>
      <c r="I210" s="44">
        <v>64</v>
      </c>
      <c r="J210" s="44">
        <v>58</v>
      </c>
    </row>
    <row r="211" spans="2:10" ht="15">
      <c r="B211" s="43" t="s">
        <v>467</v>
      </c>
      <c r="C211" s="44">
        <v>100</v>
      </c>
      <c r="D211" s="44">
        <v>130</v>
      </c>
      <c r="E211" s="44">
        <v>121</v>
      </c>
      <c r="G211" s="43" t="s">
        <v>466</v>
      </c>
      <c r="H211" s="44">
        <v>369</v>
      </c>
      <c r="I211" s="44">
        <v>309</v>
      </c>
      <c r="J211" s="44">
        <v>242</v>
      </c>
    </row>
    <row r="212" spans="2:10" ht="15">
      <c r="B212" s="43" t="s">
        <v>465</v>
      </c>
      <c r="C212" s="44">
        <v>65</v>
      </c>
      <c r="D212" s="44">
        <v>85</v>
      </c>
      <c r="E212" s="44">
        <v>84</v>
      </c>
      <c r="G212" s="43" t="s">
        <v>464</v>
      </c>
      <c r="H212" s="44">
        <v>66</v>
      </c>
      <c r="I212" s="44">
        <v>64</v>
      </c>
      <c r="J212" s="44">
        <v>64</v>
      </c>
    </row>
    <row r="213" spans="2:10" ht="15">
      <c r="B213" s="43" t="s">
        <v>463</v>
      </c>
      <c r="C213" s="44">
        <v>89</v>
      </c>
      <c r="D213" s="44">
        <v>106</v>
      </c>
      <c r="E213" s="44">
        <v>104</v>
      </c>
      <c r="G213" s="43" t="s">
        <v>462</v>
      </c>
      <c r="H213" s="44">
        <v>112</v>
      </c>
      <c r="I213" s="44">
        <v>97</v>
      </c>
      <c r="J213" s="44">
        <v>86</v>
      </c>
    </row>
    <row r="214" spans="2:10" ht="15">
      <c r="B214" s="43" t="s">
        <v>461</v>
      </c>
      <c r="C214" s="44">
        <v>47</v>
      </c>
      <c r="D214" s="44">
        <v>51</v>
      </c>
      <c r="E214" s="44">
        <v>52</v>
      </c>
      <c r="G214" s="43" t="s">
        <v>460</v>
      </c>
      <c r="H214" s="44">
        <v>87</v>
      </c>
      <c r="I214" s="44">
        <v>67</v>
      </c>
      <c r="J214" s="44">
        <v>61</v>
      </c>
    </row>
    <row r="215" spans="2:10" ht="15">
      <c r="B215" s="43" t="s">
        <v>459</v>
      </c>
      <c r="C215" s="44">
        <v>847</v>
      </c>
      <c r="D215" s="44">
        <v>966</v>
      </c>
      <c r="E215" s="44">
        <v>874</v>
      </c>
      <c r="G215" s="43" t="s">
        <v>458</v>
      </c>
      <c r="H215" s="44">
        <v>239</v>
      </c>
      <c r="I215" s="44">
        <v>153</v>
      </c>
      <c r="J215" s="44">
        <v>141</v>
      </c>
    </row>
    <row r="216" spans="2:10" ht="15">
      <c r="B216" s="43" t="s">
        <v>457</v>
      </c>
      <c r="C216" s="44">
        <v>157</v>
      </c>
      <c r="D216" s="44">
        <v>172</v>
      </c>
      <c r="E216" s="44">
        <v>161</v>
      </c>
      <c r="G216" s="43" t="s">
        <v>456</v>
      </c>
      <c r="H216" s="44">
        <v>65</v>
      </c>
      <c r="I216" s="44">
        <v>48</v>
      </c>
      <c r="J216" s="44">
        <v>57</v>
      </c>
    </row>
    <row r="217" spans="2:10" ht="15">
      <c r="B217" s="43" t="s">
        <v>455</v>
      </c>
      <c r="C217" s="44">
        <v>299</v>
      </c>
      <c r="D217" s="44">
        <v>354</v>
      </c>
      <c r="E217" s="44">
        <v>361</v>
      </c>
      <c r="G217" s="43" t="s">
        <v>454</v>
      </c>
      <c r="H217" s="44">
        <v>23</v>
      </c>
      <c r="I217" s="44">
        <v>23</v>
      </c>
      <c r="J217" s="44">
        <v>16</v>
      </c>
    </row>
    <row r="218" spans="2:10" ht="15">
      <c r="B218" s="43" t="s">
        <v>453</v>
      </c>
      <c r="C218" s="44">
        <v>157</v>
      </c>
      <c r="D218" s="44">
        <v>166</v>
      </c>
      <c r="E218" s="44">
        <v>150</v>
      </c>
      <c r="G218" s="43" t="s">
        <v>452</v>
      </c>
      <c r="H218" s="44">
        <v>55</v>
      </c>
      <c r="I218" s="44">
        <v>48</v>
      </c>
      <c r="J218" s="44">
        <v>50</v>
      </c>
    </row>
    <row r="219" spans="2:10" ht="15">
      <c r="B219" s="43" t="s">
        <v>451</v>
      </c>
      <c r="C219" s="44">
        <v>199</v>
      </c>
      <c r="D219" s="44">
        <v>239</v>
      </c>
      <c r="E219" s="44">
        <v>219</v>
      </c>
      <c r="G219" s="43" t="s">
        <v>450</v>
      </c>
      <c r="H219" s="44">
        <v>20</v>
      </c>
      <c r="I219" s="44">
        <v>20</v>
      </c>
      <c r="J219" s="44">
        <v>21</v>
      </c>
    </row>
    <row r="220" spans="2:10" ht="15">
      <c r="B220" s="43" t="s">
        <v>449</v>
      </c>
      <c r="C220" s="44">
        <v>151</v>
      </c>
      <c r="D220" s="44">
        <v>179</v>
      </c>
      <c r="E220" s="44">
        <v>169</v>
      </c>
      <c r="G220" s="43" t="s">
        <v>448</v>
      </c>
      <c r="H220" s="44">
        <v>60</v>
      </c>
      <c r="I220" s="44">
        <v>65</v>
      </c>
      <c r="J220" s="44">
        <v>71</v>
      </c>
    </row>
    <row r="221" spans="2:10" ht="15">
      <c r="B221" s="43" t="s">
        <v>447</v>
      </c>
      <c r="C221" s="44">
        <v>698</v>
      </c>
      <c r="D221" s="44">
        <v>838</v>
      </c>
      <c r="E221" s="44">
        <v>777</v>
      </c>
      <c r="G221" s="43" t="s">
        <v>446</v>
      </c>
      <c r="H221" s="44">
        <v>47</v>
      </c>
      <c r="I221" s="44">
        <v>61</v>
      </c>
      <c r="J221" s="44">
        <v>62</v>
      </c>
    </row>
    <row r="222" spans="2:10" ht="15">
      <c r="B222" s="43" t="s">
        <v>445</v>
      </c>
      <c r="C222" s="44">
        <v>32</v>
      </c>
      <c r="D222" s="44">
        <v>45</v>
      </c>
      <c r="E222" s="44">
        <v>54</v>
      </c>
      <c r="G222" s="43" t="s">
        <v>444</v>
      </c>
      <c r="H222" s="44">
        <v>188</v>
      </c>
      <c r="I222" s="44">
        <v>230</v>
      </c>
      <c r="J222" s="44">
        <v>187</v>
      </c>
    </row>
    <row r="223" spans="2:10" ht="15">
      <c r="B223" s="43" t="s">
        <v>443</v>
      </c>
      <c r="C223" s="44">
        <v>134</v>
      </c>
      <c r="D223" s="44">
        <v>143</v>
      </c>
      <c r="E223" s="44">
        <v>138</v>
      </c>
      <c r="G223" s="43" t="s">
        <v>442</v>
      </c>
      <c r="H223" s="44">
        <v>81</v>
      </c>
      <c r="I223" s="44">
        <v>88</v>
      </c>
      <c r="J223" s="44">
        <v>77</v>
      </c>
    </row>
    <row r="224" spans="2:10" ht="15">
      <c r="B224" s="43" t="s">
        <v>441</v>
      </c>
      <c r="C224" s="44">
        <v>310</v>
      </c>
      <c r="D224" s="44">
        <v>383</v>
      </c>
      <c r="E224" s="44">
        <v>362</v>
      </c>
      <c r="G224" s="43" t="s">
        <v>440</v>
      </c>
      <c r="H224" s="44">
        <v>342</v>
      </c>
      <c r="I224" s="44">
        <v>352</v>
      </c>
      <c r="J224" s="44">
        <v>349</v>
      </c>
    </row>
    <row r="225" spans="2:10" ht="15">
      <c r="B225" s="43" t="s">
        <v>439</v>
      </c>
      <c r="C225" s="111" t="s">
        <v>5</v>
      </c>
      <c r="D225" s="111" t="s">
        <v>5</v>
      </c>
      <c r="E225" s="111" t="s">
        <v>5</v>
      </c>
      <c r="G225" s="43" t="s">
        <v>438</v>
      </c>
      <c r="H225" s="44">
        <v>340</v>
      </c>
      <c r="I225" s="44">
        <v>422</v>
      </c>
      <c r="J225" s="44">
        <v>438</v>
      </c>
    </row>
    <row r="226" spans="2:10" ht="15">
      <c r="B226" s="43" t="s">
        <v>437</v>
      </c>
      <c r="C226" s="111" t="s">
        <v>5</v>
      </c>
      <c r="D226" s="111" t="s">
        <v>5</v>
      </c>
      <c r="E226" s="111" t="s">
        <v>5</v>
      </c>
      <c r="G226" s="43" t="s">
        <v>436</v>
      </c>
      <c r="H226" s="44">
        <v>127</v>
      </c>
      <c r="I226" s="44">
        <v>172</v>
      </c>
      <c r="J226" s="44">
        <v>159</v>
      </c>
    </row>
    <row r="227" spans="2:10" ht="15">
      <c r="B227" s="43" t="s">
        <v>435</v>
      </c>
      <c r="C227" s="111" t="s">
        <v>5</v>
      </c>
      <c r="D227" s="111" t="s">
        <v>5</v>
      </c>
      <c r="E227" s="111" t="s">
        <v>5</v>
      </c>
      <c r="G227" s="43" t="s">
        <v>434</v>
      </c>
      <c r="H227" s="44">
        <v>219</v>
      </c>
      <c r="I227" s="44">
        <v>223</v>
      </c>
      <c r="J227" s="44">
        <v>202</v>
      </c>
    </row>
    <row r="228" spans="2:10" ht="15">
      <c r="B228" s="43" t="s">
        <v>433</v>
      </c>
      <c r="C228" s="111" t="s">
        <v>5</v>
      </c>
      <c r="D228" s="111" t="s">
        <v>5</v>
      </c>
      <c r="E228" s="111" t="s">
        <v>5</v>
      </c>
      <c r="G228" s="43" t="s">
        <v>432</v>
      </c>
      <c r="H228" s="44">
        <v>329</v>
      </c>
      <c r="I228" s="44">
        <v>383</v>
      </c>
      <c r="J228" s="44">
        <v>368</v>
      </c>
    </row>
    <row r="229" spans="2:10" ht="15">
      <c r="B229" s="43" t="s">
        <v>431</v>
      </c>
      <c r="C229" s="111" t="s">
        <v>5</v>
      </c>
      <c r="D229" s="111" t="s">
        <v>5</v>
      </c>
      <c r="E229" s="111" t="s">
        <v>5</v>
      </c>
      <c r="G229" s="43" t="s">
        <v>430</v>
      </c>
      <c r="H229" s="44">
        <v>181</v>
      </c>
      <c r="I229" s="44">
        <v>223</v>
      </c>
      <c r="J229" s="44">
        <v>192</v>
      </c>
    </row>
    <row r="230" spans="2:10" ht="15">
      <c r="B230" s="43" t="s">
        <v>429</v>
      </c>
      <c r="C230" s="111" t="s">
        <v>5</v>
      </c>
      <c r="D230" s="111" t="s">
        <v>5</v>
      </c>
      <c r="E230" s="111" t="s">
        <v>5</v>
      </c>
      <c r="G230" s="43" t="s">
        <v>428</v>
      </c>
      <c r="H230" s="44">
        <v>743</v>
      </c>
      <c r="I230" s="44">
        <v>885</v>
      </c>
      <c r="J230" s="44">
        <v>800</v>
      </c>
    </row>
    <row r="231" spans="2:10" ht="15">
      <c r="B231" s="43" t="s">
        <v>427</v>
      </c>
      <c r="C231" s="111" t="s">
        <v>5</v>
      </c>
      <c r="D231" s="111" t="s">
        <v>5</v>
      </c>
      <c r="E231" s="111" t="s">
        <v>5</v>
      </c>
      <c r="G231" s="43" t="s">
        <v>426</v>
      </c>
      <c r="H231" s="44">
        <v>215</v>
      </c>
      <c r="I231" s="44">
        <v>268</v>
      </c>
      <c r="J231" s="44">
        <v>275</v>
      </c>
    </row>
    <row r="232" spans="2:10" ht="15">
      <c r="B232" s="43" t="s">
        <v>425</v>
      </c>
      <c r="C232" s="111" t="s">
        <v>5</v>
      </c>
      <c r="D232" s="111" t="s">
        <v>5</v>
      </c>
      <c r="E232" s="111" t="s">
        <v>5</v>
      </c>
      <c r="G232" s="43" t="s">
        <v>424</v>
      </c>
      <c r="H232" s="44">
        <v>234</v>
      </c>
      <c r="I232" s="44">
        <v>275</v>
      </c>
      <c r="J232" s="44">
        <v>284</v>
      </c>
    </row>
    <row r="233" spans="2:10" ht="15">
      <c r="B233" s="43" t="s">
        <v>423</v>
      </c>
      <c r="C233" s="44">
        <v>121</v>
      </c>
      <c r="D233" s="44">
        <v>85</v>
      </c>
      <c r="E233" s="44">
        <v>90</v>
      </c>
      <c r="G233" s="43" t="s">
        <v>422</v>
      </c>
      <c r="H233" s="44">
        <v>365</v>
      </c>
      <c r="I233" s="44">
        <v>421</v>
      </c>
      <c r="J233" s="44">
        <v>381</v>
      </c>
    </row>
    <row r="234" spans="2:10" ht="15">
      <c r="B234" s="43" t="s">
        <v>421</v>
      </c>
      <c r="C234" s="44">
        <v>292</v>
      </c>
      <c r="D234" s="44">
        <v>235</v>
      </c>
      <c r="E234" s="44">
        <v>208</v>
      </c>
      <c r="G234" s="43" t="s">
        <v>420</v>
      </c>
      <c r="H234" s="44">
        <v>408</v>
      </c>
      <c r="I234" s="44">
        <v>466</v>
      </c>
      <c r="J234" s="44">
        <v>416</v>
      </c>
    </row>
    <row r="235" spans="2:10" ht="15">
      <c r="B235" s="43" t="s">
        <v>419</v>
      </c>
      <c r="C235" s="44">
        <v>332</v>
      </c>
      <c r="D235" s="44">
        <v>275</v>
      </c>
      <c r="E235" s="44">
        <v>257</v>
      </c>
      <c r="G235" s="43" t="s">
        <v>418</v>
      </c>
      <c r="H235" s="44">
        <v>160</v>
      </c>
      <c r="I235" s="44">
        <v>165</v>
      </c>
      <c r="J235" s="44">
        <v>162</v>
      </c>
    </row>
    <row r="236" spans="2:10" ht="15">
      <c r="B236" s="43" t="s">
        <v>417</v>
      </c>
      <c r="C236" s="44">
        <v>762</v>
      </c>
      <c r="D236" s="44">
        <v>624</v>
      </c>
      <c r="E236" s="44">
        <v>599</v>
      </c>
      <c r="G236" s="43" t="s">
        <v>416</v>
      </c>
      <c r="H236" s="44">
        <v>107</v>
      </c>
      <c r="I236" s="44">
        <v>118</v>
      </c>
      <c r="J236" s="44">
        <v>107</v>
      </c>
    </row>
    <row r="237" spans="2:10" ht="15">
      <c r="B237" s="43" t="s">
        <v>415</v>
      </c>
      <c r="C237" s="44">
        <v>371</v>
      </c>
      <c r="D237" s="44">
        <v>323</v>
      </c>
      <c r="E237" s="44">
        <v>285</v>
      </c>
      <c r="G237" s="43" t="s">
        <v>414</v>
      </c>
      <c r="H237" s="44">
        <v>225</v>
      </c>
      <c r="I237" s="44">
        <v>276</v>
      </c>
      <c r="J237" s="44">
        <v>239</v>
      </c>
    </row>
    <row r="238" spans="2:10" ht="15">
      <c r="B238" s="43" t="s">
        <v>413</v>
      </c>
      <c r="C238" s="44">
        <v>159</v>
      </c>
      <c r="D238" s="44">
        <v>137</v>
      </c>
      <c r="E238" s="44">
        <v>118</v>
      </c>
      <c r="G238" s="43" t="s">
        <v>412</v>
      </c>
      <c r="H238" s="111" t="s">
        <v>5</v>
      </c>
      <c r="I238" s="111" t="s">
        <v>5</v>
      </c>
      <c r="J238" s="111" t="s">
        <v>5</v>
      </c>
    </row>
    <row r="239" spans="2:10" ht="15">
      <c r="B239" s="43" t="s">
        <v>411</v>
      </c>
      <c r="C239" s="44">
        <v>276</v>
      </c>
      <c r="D239" s="44">
        <v>207</v>
      </c>
      <c r="E239" s="44">
        <v>145</v>
      </c>
      <c r="G239" s="43" t="s">
        <v>410</v>
      </c>
      <c r="H239" s="111" t="s">
        <v>5</v>
      </c>
      <c r="I239" s="111" t="s">
        <v>5</v>
      </c>
      <c r="J239" s="111" t="s">
        <v>5</v>
      </c>
    </row>
    <row r="240" spans="2:10" ht="15">
      <c r="B240" s="43" t="s">
        <v>409</v>
      </c>
      <c r="C240" s="44">
        <v>231</v>
      </c>
      <c r="D240" s="44">
        <v>186</v>
      </c>
      <c r="E240" s="44">
        <v>174</v>
      </c>
      <c r="G240" s="43" t="s">
        <v>408</v>
      </c>
      <c r="H240" s="111" t="s">
        <v>5</v>
      </c>
      <c r="I240" s="111" t="s">
        <v>5</v>
      </c>
      <c r="J240" s="111" t="s">
        <v>5</v>
      </c>
    </row>
    <row r="241" spans="2:10" ht="15">
      <c r="B241" s="43" t="s">
        <v>407</v>
      </c>
      <c r="C241" s="44">
        <v>138</v>
      </c>
      <c r="D241" s="44">
        <v>129</v>
      </c>
      <c r="E241" s="44">
        <v>135</v>
      </c>
      <c r="G241" s="43" t="s">
        <v>406</v>
      </c>
      <c r="H241" s="111" t="s">
        <v>5</v>
      </c>
      <c r="I241" s="111" t="s">
        <v>5</v>
      </c>
      <c r="J241" s="111" t="s">
        <v>5</v>
      </c>
    </row>
    <row r="242" spans="2:10" ht="15">
      <c r="B242" s="43" t="s">
        <v>405</v>
      </c>
      <c r="C242" s="44">
        <v>214</v>
      </c>
      <c r="D242" s="44">
        <v>188</v>
      </c>
      <c r="E242" s="44">
        <v>146</v>
      </c>
      <c r="G242" s="43" t="s">
        <v>404</v>
      </c>
      <c r="H242" s="111" t="s">
        <v>5</v>
      </c>
      <c r="I242" s="111" t="s">
        <v>5</v>
      </c>
      <c r="J242" s="111" t="s">
        <v>5</v>
      </c>
    </row>
    <row r="243" spans="2:10" ht="15">
      <c r="B243" s="43" t="s">
        <v>403</v>
      </c>
      <c r="C243" s="44">
        <v>202</v>
      </c>
      <c r="D243" s="44">
        <v>195</v>
      </c>
      <c r="E243" s="44">
        <v>145</v>
      </c>
      <c r="G243" s="43" t="s">
        <v>402</v>
      </c>
      <c r="H243" s="111" t="s">
        <v>5</v>
      </c>
      <c r="I243" s="111" t="s">
        <v>5</v>
      </c>
      <c r="J243" s="111" t="s">
        <v>5</v>
      </c>
    </row>
    <row r="244" spans="2:10" ht="15">
      <c r="B244" s="43" t="s">
        <v>401</v>
      </c>
      <c r="C244" s="44">
        <v>1649</v>
      </c>
      <c r="D244" s="44">
        <v>1418</v>
      </c>
      <c r="E244" s="44">
        <v>1204</v>
      </c>
      <c r="G244" s="43" t="s">
        <v>400</v>
      </c>
      <c r="H244" s="111" t="s">
        <v>5</v>
      </c>
      <c r="I244" s="111" t="s">
        <v>5</v>
      </c>
      <c r="J244" s="111" t="s">
        <v>5</v>
      </c>
    </row>
    <row r="245" spans="2:10" ht="15">
      <c r="B245" s="43" t="s">
        <v>399</v>
      </c>
      <c r="C245" s="44">
        <v>284</v>
      </c>
      <c r="D245" s="44">
        <v>265</v>
      </c>
      <c r="E245" s="44">
        <v>223</v>
      </c>
      <c r="G245" s="43" t="s">
        <v>398</v>
      </c>
      <c r="H245" s="111" t="s">
        <v>5</v>
      </c>
      <c r="I245" s="111" t="s">
        <v>5</v>
      </c>
      <c r="J245" s="111" t="s">
        <v>5</v>
      </c>
    </row>
    <row r="246" spans="2:10" ht="15">
      <c r="B246" s="43" t="s">
        <v>397</v>
      </c>
      <c r="C246" s="44">
        <v>34</v>
      </c>
      <c r="D246" s="44">
        <v>39</v>
      </c>
      <c r="E246" s="44">
        <v>30</v>
      </c>
      <c r="G246" s="43" t="s">
        <v>396</v>
      </c>
      <c r="H246" s="111" t="s">
        <v>5</v>
      </c>
      <c r="I246" s="111" t="s">
        <v>5</v>
      </c>
      <c r="J246" s="111" t="s">
        <v>5</v>
      </c>
    </row>
    <row r="247" spans="2:10" ht="15">
      <c r="B247" s="43" t="s">
        <v>395</v>
      </c>
      <c r="C247" s="44">
        <v>114</v>
      </c>
      <c r="D247" s="44">
        <v>92</v>
      </c>
      <c r="E247" s="44">
        <v>71</v>
      </c>
      <c r="G247" s="43" t="s">
        <v>394</v>
      </c>
      <c r="H247" s="111" t="s">
        <v>5</v>
      </c>
      <c r="I247" s="111" t="s">
        <v>5</v>
      </c>
      <c r="J247" s="111" t="s">
        <v>5</v>
      </c>
    </row>
    <row r="248" spans="2:10" ht="15">
      <c r="B248" s="43" t="s">
        <v>393</v>
      </c>
      <c r="C248" s="44">
        <v>111</v>
      </c>
      <c r="D248" s="44">
        <v>96</v>
      </c>
      <c r="E248" s="44">
        <v>85</v>
      </c>
      <c r="G248" s="43" t="s">
        <v>392</v>
      </c>
      <c r="H248" s="111" t="s">
        <v>5</v>
      </c>
      <c r="I248" s="111" t="s">
        <v>5</v>
      </c>
      <c r="J248" s="111" t="s">
        <v>5</v>
      </c>
    </row>
    <row r="249" spans="2:10" ht="15">
      <c r="B249" s="43" t="s">
        <v>391</v>
      </c>
      <c r="C249" s="44">
        <v>131</v>
      </c>
      <c r="D249" s="44">
        <v>88</v>
      </c>
      <c r="E249" s="44">
        <v>78</v>
      </c>
      <c r="G249" s="43" t="s">
        <v>390</v>
      </c>
      <c r="H249" s="111" t="s">
        <v>5</v>
      </c>
      <c r="I249" s="111" t="s">
        <v>5</v>
      </c>
      <c r="J249" s="111" t="s">
        <v>5</v>
      </c>
    </row>
    <row r="250" spans="2:10" ht="15">
      <c r="B250" s="43" t="s">
        <v>389</v>
      </c>
      <c r="C250" s="44">
        <v>140</v>
      </c>
      <c r="D250" s="44">
        <v>86</v>
      </c>
      <c r="E250" s="44">
        <v>96</v>
      </c>
      <c r="G250" s="43" t="s">
        <v>388</v>
      </c>
      <c r="H250" s="111" t="s">
        <v>5</v>
      </c>
      <c r="I250" s="111" t="s">
        <v>5</v>
      </c>
      <c r="J250" s="111" t="s">
        <v>5</v>
      </c>
    </row>
    <row r="251" spans="2:10" ht="15">
      <c r="B251" s="43" t="s">
        <v>387</v>
      </c>
      <c r="C251" s="44">
        <v>32</v>
      </c>
      <c r="D251" s="44">
        <v>15</v>
      </c>
      <c r="E251" s="44">
        <v>25</v>
      </c>
      <c r="G251" s="43" t="s">
        <v>386</v>
      </c>
      <c r="H251" s="111" t="s">
        <v>5</v>
      </c>
      <c r="I251" s="111" t="s">
        <v>5</v>
      </c>
      <c r="J251" s="111" t="s">
        <v>5</v>
      </c>
    </row>
    <row r="252" spans="2:10" ht="15">
      <c r="B252" s="43" t="s">
        <v>385</v>
      </c>
      <c r="C252" s="44">
        <v>23</v>
      </c>
      <c r="D252" s="44">
        <v>18</v>
      </c>
      <c r="E252" s="44">
        <v>8</v>
      </c>
      <c r="G252" s="43" t="s">
        <v>384</v>
      </c>
      <c r="H252" s="111" t="s">
        <v>5</v>
      </c>
      <c r="I252" s="111" t="s">
        <v>5</v>
      </c>
      <c r="J252" s="111" t="s">
        <v>5</v>
      </c>
    </row>
    <row r="253" spans="2:10" ht="15">
      <c r="B253" s="43" t="s">
        <v>383</v>
      </c>
      <c r="C253" s="44">
        <v>72</v>
      </c>
      <c r="D253" s="44">
        <v>51</v>
      </c>
      <c r="E253" s="44">
        <v>39</v>
      </c>
      <c r="G253" s="43" t="s">
        <v>382</v>
      </c>
      <c r="H253" s="111" t="s">
        <v>5</v>
      </c>
      <c r="I253" s="111" t="s">
        <v>5</v>
      </c>
      <c r="J253" s="111" t="s">
        <v>5</v>
      </c>
    </row>
    <row r="254" spans="2:10" ht="15">
      <c r="B254" s="43" t="s">
        <v>381</v>
      </c>
      <c r="C254" s="44">
        <v>62</v>
      </c>
      <c r="D254" s="44">
        <v>46</v>
      </c>
      <c r="E254" s="44">
        <v>41</v>
      </c>
      <c r="G254" s="43" t="s">
        <v>380</v>
      </c>
      <c r="H254" s="111" t="s">
        <v>5</v>
      </c>
      <c r="I254" s="111" t="s">
        <v>5</v>
      </c>
      <c r="J254" s="111" t="s">
        <v>5</v>
      </c>
    </row>
    <row r="255" spans="2:10" ht="15">
      <c r="B255" s="43" t="s">
        <v>379</v>
      </c>
      <c r="C255" s="44">
        <v>91</v>
      </c>
      <c r="D255" s="44">
        <v>70</v>
      </c>
      <c r="E255" s="44">
        <v>61</v>
      </c>
      <c r="G255" s="43" t="s">
        <v>378</v>
      </c>
      <c r="H255" s="111" t="s">
        <v>5</v>
      </c>
      <c r="I255" s="111" t="s">
        <v>5</v>
      </c>
      <c r="J255" s="111" t="s">
        <v>5</v>
      </c>
    </row>
    <row r="256" spans="2:10" ht="15">
      <c r="B256" s="43" t="s">
        <v>377</v>
      </c>
      <c r="C256" s="44">
        <v>1106</v>
      </c>
      <c r="D256" s="44">
        <v>968</v>
      </c>
      <c r="E256" s="44">
        <v>828</v>
      </c>
      <c r="G256" s="43" t="s">
        <v>376</v>
      </c>
      <c r="H256" s="111" t="s">
        <v>5</v>
      </c>
      <c r="I256" s="111" t="s">
        <v>5</v>
      </c>
      <c r="J256" s="111" t="s">
        <v>5</v>
      </c>
    </row>
    <row r="257" spans="2:10" ht="15">
      <c r="B257" s="43" t="s">
        <v>375</v>
      </c>
      <c r="C257" s="44">
        <v>225</v>
      </c>
      <c r="D257" s="44">
        <v>191</v>
      </c>
      <c r="E257" s="44">
        <v>145</v>
      </c>
      <c r="G257" s="43" t="s">
        <v>374</v>
      </c>
      <c r="H257" s="111" t="s">
        <v>5</v>
      </c>
      <c r="I257" s="111" t="s">
        <v>5</v>
      </c>
      <c r="J257" s="111" t="s">
        <v>5</v>
      </c>
    </row>
    <row r="258" spans="2:10" ht="15">
      <c r="B258" s="43" t="s">
        <v>373</v>
      </c>
      <c r="C258" s="44">
        <v>54</v>
      </c>
      <c r="D258" s="44">
        <v>41</v>
      </c>
      <c r="E258" s="44">
        <v>43</v>
      </c>
      <c r="G258" s="43" t="s">
        <v>372</v>
      </c>
      <c r="H258" s="111" t="s">
        <v>5</v>
      </c>
      <c r="I258" s="111" t="s">
        <v>5</v>
      </c>
      <c r="J258" s="111" t="s">
        <v>5</v>
      </c>
    </row>
    <row r="259" spans="2:10" ht="15">
      <c r="B259" s="43" t="s">
        <v>371</v>
      </c>
      <c r="C259" s="44">
        <v>44</v>
      </c>
      <c r="D259" s="44">
        <v>41</v>
      </c>
      <c r="E259" s="44">
        <v>39</v>
      </c>
      <c r="G259" s="43" t="s">
        <v>370</v>
      </c>
      <c r="H259" s="111" t="s">
        <v>5</v>
      </c>
      <c r="I259" s="111" t="s">
        <v>5</v>
      </c>
      <c r="J259" s="111" t="s">
        <v>5</v>
      </c>
    </row>
    <row r="260" spans="2:10" ht="15">
      <c r="B260" s="43" t="s">
        <v>369</v>
      </c>
      <c r="C260" s="44">
        <v>35</v>
      </c>
      <c r="D260" s="44">
        <v>32</v>
      </c>
      <c r="E260" s="44">
        <v>15</v>
      </c>
      <c r="G260" s="43" t="s">
        <v>368</v>
      </c>
      <c r="H260" s="111" t="s">
        <v>5</v>
      </c>
      <c r="I260" s="111" t="s">
        <v>5</v>
      </c>
      <c r="J260" s="111" t="s">
        <v>5</v>
      </c>
    </row>
    <row r="261" spans="2:10" ht="15">
      <c r="B261" s="43" t="s">
        <v>367</v>
      </c>
      <c r="C261" s="44">
        <v>157</v>
      </c>
      <c r="D261" s="44">
        <v>121</v>
      </c>
      <c r="E261" s="44">
        <v>136</v>
      </c>
      <c r="G261" s="43" t="s">
        <v>366</v>
      </c>
      <c r="H261" s="111" t="s">
        <v>5</v>
      </c>
      <c r="I261" s="111" t="s">
        <v>5</v>
      </c>
      <c r="J261" s="111" t="s">
        <v>5</v>
      </c>
    </row>
    <row r="262" spans="2:10" ht="15">
      <c r="B262" s="43" t="s">
        <v>365</v>
      </c>
      <c r="C262" s="44">
        <v>75</v>
      </c>
      <c r="D262" s="44">
        <v>64</v>
      </c>
      <c r="E262" s="44">
        <v>58</v>
      </c>
      <c r="G262" s="43" t="s">
        <v>364</v>
      </c>
      <c r="H262" s="111" t="s">
        <v>5</v>
      </c>
      <c r="I262" s="111" t="s">
        <v>5</v>
      </c>
      <c r="J262" s="111" t="s">
        <v>5</v>
      </c>
    </row>
    <row r="263" spans="2:10" ht="15">
      <c r="B263" s="43" t="s">
        <v>363</v>
      </c>
      <c r="C263" s="44">
        <v>13</v>
      </c>
      <c r="D263" s="44">
        <v>15</v>
      </c>
      <c r="E263" s="44">
        <v>11</v>
      </c>
      <c r="G263" s="43" t="s">
        <v>362</v>
      </c>
      <c r="H263" s="111" t="s">
        <v>5</v>
      </c>
      <c r="I263" s="111" t="s">
        <v>5</v>
      </c>
      <c r="J263" s="111" t="s">
        <v>5</v>
      </c>
    </row>
    <row r="264" spans="7:10" ht="15">
      <c r="G264" s="43" t="s">
        <v>361</v>
      </c>
      <c r="H264" s="111" t="s">
        <v>5</v>
      </c>
      <c r="I264" s="111" t="s">
        <v>5</v>
      </c>
      <c r="J264" s="111" t="s">
        <v>5</v>
      </c>
    </row>
    <row r="265" spans="7:10" ht="15">
      <c r="G265" s="43" t="s">
        <v>360</v>
      </c>
      <c r="H265" s="111" t="s">
        <v>5</v>
      </c>
      <c r="I265" s="111" t="s">
        <v>5</v>
      </c>
      <c r="J265" s="111" t="s">
        <v>5</v>
      </c>
    </row>
    <row r="266" spans="7:10" ht="15">
      <c r="G266" s="43" t="s">
        <v>359</v>
      </c>
      <c r="H266" s="111" t="s">
        <v>5</v>
      </c>
      <c r="I266" s="111" t="s">
        <v>5</v>
      </c>
      <c r="J266" s="111" t="s">
        <v>5</v>
      </c>
    </row>
    <row r="267" spans="7:10" ht="15">
      <c r="G267" s="43" t="s">
        <v>358</v>
      </c>
      <c r="H267" s="111" t="s">
        <v>5</v>
      </c>
      <c r="I267" s="111" t="s">
        <v>5</v>
      </c>
      <c r="J267" s="111" t="s">
        <v>5</v>
      </c>
    </row>
    <row r="268" spans="7:10" ht="15">
      <c r="G268" s="43" t="s">
        <v>357</v>
      </c>
      <c r="H268" s="111" t="s">
        <v>5</v>
      </c>
      <c r="I268" s="111" t="s">
        <v>5</v>
      </c>
      <c r="J268" s="111" t="s">
        <v>5</v>
      </c>
    </row>
    <row r="269" spans="7:10" ht="15">
      <c r="G269" s="43" t="s">
        <v>356</v>
      </c>
      <c r="H269" s="111" t="s">
        <v>5</v>
      </c>
      <c r="I269" s="111" t="s">
        <v>5</v>
      </c>
      <c r="J269" s="111" t="s">
        <v>5</v>
      </c>
    </row>
    <row r="270" spans="2:10" ht="15">
      <c r="B270" s="195" t="s">
        <v>355</v>
      </c>
      <c r="G270" s="43" t="s">
        <v>354</v>
      </c>
      <c r="H270" s="111" t="s">
        <v>5</v>
      </c>
      <c r="I270" s="111" t="s">
        <v>5</v>
      </c>
      <c r="J270" s="111" t="s">
        <v>5</v>
      </c>
    </row>
    <row r="271" spans="7:10" ht="15">
      <c r="G271" s="43" t="s">
        <v>353</v>
      </c>
      <c r="H271" s="111" t="s">
        <v>5</v>
      </c>
      <c r="I271" s="111" t="s">
        <v>5</v>
      </c>
      <c r="J271" s="111" t="s">
        <v>5</v>
      </c>
    </row>
    <row r="272" spans="3:10" ht="15">
      <c r="C272" s="43" t="s">
        <v>100</v>
      </c>
      <c r="D272" s="43" t="s">
        <v>99</v>
      </c>
      <c r="E272" s="43" t="s">
        <v>48</v>
      </c>
      <c r="G272" s="43" t="s">
        <v>352</v>
      </c>
      <c r="H272" s="111" t="s">
        <v>5</v>
      </c>
      <c r="I272" s="111" t="s">
        <v>5</v>
      </c>
      <c r="J272" s="111" t="s">
        <v>5</v>
      </c>
    </row>
    <row r="273" spans="2:10" ht="15">
      <c r="B273" s="41" t="s">
        <v>3</v>
      </c>
      <c r="C273" s="164">
        <f>SUM(C55:C57)</f>
        <v>810</v>
      </c>
      <c r="D273" s="164">
        <f>SUM(D55:D57)</f>
        <v>657</v>
      </c>
      <c r="E273" s="164">
        <f>SUM(E55:E57)</f>
        <v>469</v>
      </c>
      <c r="G273" s="43" t="s">
        <v>351</v>
      </c>
      <c r="H273" s="111" t="s">
        <v>5</v>
      </c>
      <c r="I273" s="111" t="s">
        <v>5</v>
      </c>
      <c r="J273" s="111" t="s">
        <v>5</v>
      </c>
    </row>
    <row r="274" spans="2:10" ht="15">
      <c r="B274" s="41" t="s">
        <v>4</v>
      </c>
      <c r="C274" s="164">
        <f>SUM(C58:C68)</f>
        <v>2464</v>
      </c>
      <c r="D274" s="164">
        <f>SUM(D58:D68)</f>
        <v>1210</v>
      </c>
      <c r="E274" s="164">
        <f>SUM(E58:E68)</f>
        <v>922</v>
      </c>
      <c r="G274" s="43" t="s">
        <v>350</v>
      </c>
      <c r="H274" s="111" t="s">
        <v>5</v>
      </c>
      <c r="I274" s="111" t="s">
        <v>5</v>
      </c>
      <c r="J274" s="111" t="s">
        <v>5</v>
      </c>
    </row>
    <row r="275" spans="2:10" ht="15">
      <c r="B275" s="41" t="s">
        <v>6</v>
      </c>
      <c r="C275" s="164">
        <f>SUM(C69:C72)</f>
        <v>761</v>
      </c>
      <c r="D275" s="164">
        <f>SUM(D69:D72)</f>
        <v>481</v>
      </c>
      <c r="E275" s="164">
        <f>SUM(E69:E72)</f>
        <v>270</v>
      </c>
      <c r="G275" s="43" t="s">
        <v>349</v>
      </c>
      <c r="H275" s="111" t="s">
        <v>5</v>
      </c>
      <c r="I275" s="111" t="s">
        <v>5</v>
      </c>
      <c r="J275" s="111" t="s">
        <v>5</v>
      </c>
    </row>
    <row r="276" spans="2:10" ht="15">
      <c r="B276" s="41" t="s">
        <v>9</v>
      </c>
      <c r="C276" s="164">
        <f>SUM(C73:C103)</f>
        <v>9949</v>
      </c>
      <c r="D276" s="164">
        <f>SUM(D73:D103)</f>
        <v>7261</v>
      </c>
      <c r="E276" s="164">
        <f>SUM(E73:E103)</f>
        <v>5869</v>
      </c>
      <c r="G276" s="43" t="s">
        <v>348</v>
      </c>
      <c r="H276" s="111" t="s">
        <v>5</v>
      </c>
      <c r="I276" s="111" t="s">
        <v>5</v>
      </c>
      <c r="J276" s="111" t="s">
        <v>5</v>
      </c>
    </row>
    <row r="277" spans="2:10" ht="15">
      <c r="B277" s="41" t="s">
        <v>10</v>
      </c>
      <c r="C277" s="41">
        <f>SUM(C104:C133)</f>
        <v>0</v>
      </c>
      <c r="D277" s="41">
        <f>SUM(D104:D133)</f>
        <v>0</v>
      </c>
      <c r="E277" s="41">
        <f>SUM(E104:E133)</f>
        <v>10553</v>
      </c>
      <c r="G277" s="43" t="s">
        <v>347</v>
      </c>
      <c r="H277" s="111" t="s">
        <v>5</v>
      </c>
      <c r="I277" s="111" t="s">
        <v>5</v>
      </c>
      <c r="J277" s="111" t="s">
        <v>5</v>
      </c>
    </row>
    <row r="278" spans="2:10" ht="15">
      <c r="B278" s="41" t="s">
        <v>12</v>
      </c>
      <c r="C278" s="164">
        <f>SUM(C134:C202)</f>
        <v>9559</v>
      </c>
      <c r="D278" s="164">
        <f>SUM(D134:D202)</f>
        <v>8519</v>
      </c>
      <c r="E278" s="164">
        <f>SUM(E134:E202)</f>
        <v>6895</v>
      </c>
      <c r="G278" s="43" t="s">
        <v>346</v>
      </c>
      <c r="H278" s="111" t="s">
        <v>5</v>
      </c>
      <c r="I278" s="111" t="s">
        <v>5</v>
      </c>
      <c r="J278" s="111" t="s">
        <v>5</v>
      </c>
    </row>
    <row r="279" spans="2:10" ht="15">
      <c r="B279" s="41" t="s">
        <v>17</v>
      </c>
      <c r="C279" s="164">
        <f>SUM(C203:C224)</f>
        <v>3997</v>
      </c>
      <c r="D279" s="164">
        <f>SUM(D203:D224)</f>
        <v>4692</v>
      </c>
      <c r="E279" s="164">
        <f>SUM(E203:E224)</f>
        <v>4423</v>
      </c>
      <c r="G279" s="43" t="s">
        <v>345</v>
      </c>
      <c r="H279" s="111" t="s">
        <v>5</v>
      </c>
      <c r="I279" s="111" t="s">
        <v>5</v>
      </c>
      <c r="J279" s="111" t="s">
        <v>5</v>
      </c>
    </row>
    <row r="280" spans="2:10" ht="15">
      <c r="B280" s="41" t="s">
        <v>18</v>
      </c>
      <c r="C280" s="41">
        <f>SUM(C225:C232)</f>
        <v>0</v>
      </c>
      <c r="D280" s="41">
        <f>SUM(D225:D232)</f>
        <v>0</v>
      </c>
      <c r="E280" s="41">
        <f>SUM(E225:E232)</f>
        <v>0</v>
      </c>
      <c r="G280" s="43" t="s">
        <v>344</v>
      </c>
      <c r="H280" s="111" t="s">
        <v>5</v>
      </c>
      <c r="I280" s="111" t="s">
        <v>5</v>
      </c>
      <c r="J280" s="111" t="s">
        <v>5</v>
      </c>
    </row>
    <row r="281" spans="2:10" ht="15">
      <c r="B281" s="41" t="s">
        <v>19</v>
      </c>
      <c r="C281" s="164">
        <f>SUM(C233:C249)</f>
        <v>5421</v>
      </c>
      <c r="D281" s="164">
        <f>SUM(D233:D249)</f>
        <v>4582</v>
      </c>
      <c r="E281" s="164">
        <f>SUM(E233:E249)</f>
        <v>3993</v>
      </c>
      <c r="G281" s="43" t="s">
        <v>343</v>
      </c>
      <c r="H281" s="111" t="s">
        <v>5</v>
      </c>
      <c r="I281" s="111" t="s">
        <v>5</v>
      </c>
      <c r="J281" s="111" t="s">
        <v>5</v>
      </c>
    </row>
    <row r="282" spans="2:10" ht="15">
      <c r="B282" s="41" t="s">
        <v>20</v>
      </c>
      <c r="C282" s="164">
        <f>SUM(C250:C251)</f>
        <v>172</v>
      </c>
      <c r="D282" s="164">
        <f>SUM(D250:D251)</f>
        <v>101</v>
      </c>
      <c r="E282" s="164">
        <f>SUM(E250:E251)</f>
        <v>121</v>
      </c>
      <c r="G282" s="43" t="s">
        <v>342</v>
      </c>
      <c r="H282" s="111" t="s">
        <v>5</v>
      </c>
      <c r="I282" s="111" t="s">
        <v>5</v>
      </c>
      <c r="J282" s="111" t="s">
        <v>5</v>
      </c>
    </row>
    <row r="283" spans="2:10" ht="15">
      <c r="B283" s="41" t="s">
        <v>21</v>
      </c>
      <c r="C283" s="164">
        <f>SUM(C252:C254)</f>
        <v>157</v>
      </c>
      <c r="D283" s="164">
        <f>SUM(D252:D254)</f>
        <v>115</v>
      </c>
      <c r="E283" s="164">
        <f>SUM(E252:E254)</f>
        <v>88</v>
      </c>
      <c r="G283" s="43" t="s">
        <v>341</v>
      </c>
      <c r="H283" s="111" t="s">
        <v>5</v>
      </c>
      <c r="I283" s="111" t="s">
        <v>5</v>
      </c>
      <c r="J283" s="111" t="s">
        <v>5</v>
      </c>
    </row>
    <row r="284" spans="2:10" ht="15">
      <c r="B284" s="41" t="s">
        <v>22</v>
      </c>
      <c r="C284" s="164">
        <f>SUM(C255:C263)</f>
        <v>1800</v>
      </c>
      <c r="D284" s="164">
        <f>SUM(D255:D263)</f>
        <v>1543</v>
      </c>
      <c r="E284" s="164">
        <f>SUM(E255:E263)</f>
        <v>1336</v>
      </c>
      <c r="G284" s="43" t="s">
        <v>340</v>
      </c>
      <c r="H284" s="111" t="s">
        <v>5</v>
      </c>
      <c r="I284" s="111" t="s">
        <v>5</v>
      </c>
      <c r="J284" s="111" t="s">
        <v>5</v>
      </c>
    </row>
    <row r="285" spans="7:10" ht="15">
      <c r="G285" s="43" t="s">
        <v>339</v>
      </c>
      <c r="H285" s="111" t="s">
        <v>5</v>
      </c>
      <c r="I285" s="111" t="s">
        <v>5</v>
      </c>
      <c r="J285" s="111" t="s">
        <v>5</v>
      </c>
    </row>
    <row r="286" spans="2:10" ht="15">
      <c r="B286" s="195" t="s">
        <v>338</v>
      </c>
      <c r="G286" s="43" t="s">
        <v>337</v>
      </c>
      <c r="H286" s="111" t="s">
        <v>5</v>
      </c>
      <c r="I286" s="111" t="s">
        <v>5</v>
      </c>
      <c r="J286" s="111" t="s">
        <v>5</v>
      </c>
    </row>
    <row r="287" spans="7:10" ht="15">
      <c r="G287" s="43" t="s">
        <v>336</v>
      </c>
      <c r="H287" s="111" t="s">
        <v>5</v>
      </c>
      <c r="I287" s="111" t="s">
        <v>5</v>
      </c>
      <c r="J287" s="111" t="s">
        <v>5</v>
      </c>
    </row>
    <row r="288" spans="3:10" ht="15">
      <c r="C288" s="43" t="s">
        <v>100</v>
      </c>
      <c r="D288" s="43" t="s">
        <v>99</v>
      </c>
      <c r="E288" s="43" t="s">
        <v>48</v>
      </c>
      <c r="G288" s="43" t="s">
        <v>335</v>
      </c>
      <c r="H288" s="111" t="s">
        <v>5</v>
      </c>
      <c r="I288" s="111" t="s">
        <v>5</v>
      </c>
      <c r="J288" s="111" t="s">
        <v>5</v>
      </c>
    </row>
    <row r="289" spans="2:10" ht="15">
      <c r="B289" s="41" t="s">
        <v>3</v>
      </c>
      <c r="C289" s="164">
        <f>SUM(H55:H79)</f>
        <v>4057</v>
      </c>
      <c r="D289" s="164">
        <f>SUM(I55:I79)</f>
        <v>3523</v>
      </c>
      <c r="E289" s="164">
        <f>SUM(J55:J79)</f>
        <v>2660</v>
      </c>
      <c r="G289" s="43" t="s">
        <v>334</v>
      </c>
      <c r="H289" s="111" t="s">
        <v>5</v>
      </c>
      <c r="I289" s="111" t="s">
        <v>5</v>
      </c>
      <c r="J289" s="111" t="s">
        <v>5</v>
      </c>
    </row>
    <row r="290" spans="2:10" ht="15">
      <c r="B290" s="41" t="s">
        <v>4</v>
      </c>
      <c r="C290" s="164">
        <v>0</v>
      </c>
      <c r="D290" s="164">
        <v>0</v>
      </c>
      <c r="E290" s="164">
        <v>0</v>
      </c>
      <c r="G290" s="43" t="s">
        <v>333</v>
      </c>
      <c r="H290" s="111" t="s">
        <v>5</v>
      </c>
      <c r="I290" s="111" t="s">
        <v>5</v>
      </c>
      <c r="J290" s="111" t="s">
        <v>5</v>
      </c>
    </row>
    <row r="291" spans="2:10" ht="15">
      <c r="B291" s="41" t="s">
        <v>6</v>
      </c>
      <c r="C291" s="164">
        <f>SUM(H80)</f>
        <v>149</v>
      </c>
      <c r="D291" s="164">
        <f>SUM(I80)</f>
        <v>92</v>
      </c>
      <c r="E291" s="164">
        <f>SUM(J80)</f>
        <v>58</v>
      </c>
      <c r="G291" s="43" t="s">
        <v>332</v>
      </c>
      <c r="H291" s="111" t="s">
        <v>5</v>
      </c>
      <c r="I291" s="111" t="s">
        <v>5</v>
      </c>
      <c r="J291" s="111" t="s">
        <v>5</v>
      </c>
    </row>
    <row r="292" spans="2:10" ht="15">
      <c r="B292" s="41" t="s">
        <v>9</v>
      </c>
      <c r="C292" s="164">
        <f>SUM(H81:H108)</f>
        <v>7872</v>
      </c>
      <c r="D292" s="164">
        <f>SUM(I81:I108)</f>
        <v>5523</v>
      </c>
      <c r="E292" s="164">
        <f>SUM(J81:J108)</f>
        <v>4647</v>
      </c>
      <c r="G292" s="43" t="s">
        <v>331</v>
      </c>
      <c r="H292" s="111" t="s">
        <v>5</v>
      </c>
      <c r="I292" s="111" t="s">
        <v>5</v>
      </c>
      <c r="J292" s="111" t="s">
        <v>5</v>
      </c>
    </row>
    <row r="293" spans="2:10" ht="15">
      <c r="B293" s="41" t="s">
        <v>10</v>
      </c>
      <c r="C293" s="164">
        <f>SUM(H109:H178)</f>
        <v>0</v>
      </c>
      <c r="D293" s="164">
        <f>SUM(I109:I178)</f>
        <v>0</v>
      </c>
      <c r="E293" s="164">
        <f>SUM(J109:J178)</f>
        <v>20008</v>
      </c>
      <c r="G293" s="43" t="s">
        <v>330</v>
      </c>
      <c r="H293" s="111" t="s">
        <v>5</v>
      </c>
      <c r="I293" s="111" t="s">
        <v>5</v>
      </c>
      <c r="J293" s="111" t="s">
        <v>5</v>
      </c>
    </row>
    <row r="294" spans="2:10" ht="15">
      <c r="B294" s="41" t="s">
        <v>12</v>
      </c>
      <c r="C294" s="164">
        <f>SUM(H179:H219)</f>
        <v>8327</v>
      </c>
      <c r="D294" s="164">
        <f>SUM(I179:I219)</f>
        <v>7218</v>
      </c>
      <c r="E294" s="164">
        <f>SUM(J179:J219)</f>
        <v>5916</v>
      </c>
      <c r="G294" s="43" t="s">
        <v>329</v>
      </c>
      <c r="H294" s="111" t="s">
        <v>5</v>
      </c>
      <c r="I294" s="111" t="s">
        <v>5</v>
      </c>
      <c r="J294" s="111" t="s">
        <v>5</v>
      </c>
    </row>
    <row r="295" spans="2:10" ht="15">
      <c r="B295" s="41" t="s">
        <v>17</v>
      </c>
      <c r="C295" s="164">
        <f>SUM(H220:H237)</f>
        <v>4371</v>
      </c>
      <c r="D295" s="164">
        <f>SUM(I220:I237)</f>
        <v>5093</v>
      </c>
      <c r="E295" s="164">
        <f>SUM(J220:J237)</f>
        <v>4769</v>
      </c>
      <c r="G295" s="43" t="s">
        <v>328</v>
      </c>
      <c r="H295" s="111" t="s">
        <v>5</v>
      </c>
      <c r="I295" s="111" t="s">
        <v>5</v>
      </c>
      <c r="J295" s="111" t="s">
        <v>5</v>
      </c>
    </row>
    <row r="296" spans="2:10" ht="15">
      <c r="B296" s="41" t="s">
        <v>18</v>
      </c>
      <c r="C296" s="41">
        <f>SUM(H238:H295)</f>
        <v>0</v>
      </c>
      <c r="D296" s="41">
        <f>SUM(I238:I295)</f>
        <v>0</v>
      </c>
      <c r="E296" s="41">
        <f>SUM(J238:J295)</f>
        <v>0</v>
      </c>
      <c r="G296" s="43" t="s">
        <v>327</v>
      </c>
      <c r="H296" s="44">
        <v>48</v>
      </c>
      <c r="I296" s="44">
        <v>50</v>
      </c>
      <c r="J296" s="44">
        <v>41</v>
      </c>
    </row>
    <row r="297" spans="2:10" ht="15">
      <c r="B297" s="41" t="s">
        <v>19</v>
      </c>
      <c r="C297" s="164">
        <f>SUM(H296:H308)</f>
        <v>511</v>
      </c>
      <c r="D297" s="164">
        <f>SUM(I296:I308)</f>
        <v>447</v>
      </c>
      <c r="E297" s="164">
        <f>SUM(J296:J308)</f>
        <v>411</v>
      </c>
      <c r="G297" s="43" t="s">
        <v>326</v>
      </c>
      <c r="H297" s="44">
        <v>50</v>
      </c>
      <c r="I297" s="44">
        <v>59</v>
      </c>
      <c r="J297" s="44">
        <v>41</v>
      </c>
    </row>
    <row r="298" spans="2:10" ht="15">
      <c r="B298" s="41" t="s">
        <v>20</v>
      </c>
      <c r="C298" s="164">
        <f>SUM(H309:H348)</f>
        <v>3796</v>
      </c>
      <c r="D298" s="164">
        <f>SUM(I309:I348)</f>
        <v>1827</v>
      </c>
      <c r="E298" s="164">
        <f>SUM(J309:J348)</f>
        <v>2646</v>
      </c>
      <c r="G298" s="43" t="s">
        <v>325</v>
      </c>
      <c r="H298" s="44">
        <v>34</v>
      </c>
      <c r="I298" s="44">
        <v>32</v>
      </c>
      <c r="J298" s="44">
        <v>23</v>
      </c>
    </row>
    <row r="299" spans="2:10" ht="15">
      <c r="B299" s="41" t="s">
        <v>21</v>
      </c>
      <c r="C299" s="164">
        <f>SUM(H349:H357)</f>
        <v>1055</v>
      </c>
      <c r="D299" s="164">
        <f>SUM(I349:I357)</f>
        <v>839</v>
      </c>
      <c r="E299" s="164">
        <f>SUM(J349:J357)</f>
        <v>543</v>
      </c>
      <c r="G299" s="43" t="s">
        <v>324</v>
      </c>
      <c r="H299" s="44">
        <v>95</v>
      </c>
      <c r="I299" s="44">
        <v>87</v>
      </c>
      <c r="J299" s="44">
        <v>91</v>
      </c>
    </row>
    <row r="300" spans="2:10" ht="15">
      <c r="B300" s="41" t="s">
        <v>22</v>
      </c>
      <c r="C300" s="164">
        <f>SUM(H358:H367)</f>
        <v>881</v>
      </c>
      <c r="D300" s="164">
        <f>SUM(I358:I367)</f>
        <v>706</v>
      </c>
      <c r="E300" s="164">
        <f>SUM(J358:J367)</f>
        <v>660</v>
      </c>
      <c r="G300" s="43" t="s">
        <v>323</v>
      </c>
      <c r="H300" s="44">
        <v>14</v>
      </c>
      <c r="I300" s="44">
        <v>9</v>
      </c>
      <c r="J300" s="44">
        <v>12</v>
      </c>
    </row>
    <row r="301" spans="7:10" ht="15">
      <c r="G301" s="43" t="s">
        <v>322</v>
      </c>
      <c r="H301" s="44">
        <v>13</v>
      </c>
      <c r="I301" s="44">
        <v>7</v>
      </c>
      <c r="J301" s="44">
        <v>12</v>
      </c>
    </row>
    <row r="302" spans="2:10" ht="15">
      <c r="B302" s="195" t="s">
        <v>67</v>
      </c>
      <c r="G302" s="43" t="s">
        <v>321</v>
      </c>
      <c r="H302" s="44">
        <v>29</v>
      </c>
      <c r="I302" s="44">
        <v>18</v>
      </c>
      <c r="J302" s="44">
        <v>22</v>
      </c>
    </row>
    <row r="303" spans="7:10" ht="15">
      <c r="G303" s="43" t="s">
        <v>320</v>
      </c>
      <c r="H303" s="44">
        <v>17</v>
      </c>
      <c r="I303" s="44">
        <v>16</v>
      </c>
      <c r="J303" s="44">
        <v>13</v>
      </c>
    </row>
    <row r="304" spans="3:10" ht="15">
      <c r="C304" s="43" t="s">
        <v>100</v>
      </c>
      <c r="D304" s="43" t="s">
        <v>99</v>
      </c>
      <c r="E304" s="43" t="s">
        <v>48</v>
      </c>
      <c r="G304" s="43" t="s">
        <v>319</v>
      </c>
      <c r="H304" s="44">
        <v>25</v>
      </c>
      <c r="I304" s="44">
        <v>27</v>
      </c>
      <c r="J304" s="44">
        <v>25</v>
      </c>
    </row>
    <row r="305" spans="2:10" ht="15">
      <c r="B305" s="41" t="s">
        <v>3</v>
      </c>
      <c r="C305" s="164">
        <v>4867</v>
      </c>
      <c r="D305" s="164">
        <v>4180</v>
      </c>
      <c r="E305" s="164">
        <v>3129</v>
      </c>
      <c r="G305" s="43" t="s">
        <v>318</v>
      </c>
      <c r="H305" s="44">
        <v>93</v>
      </c>
      <c r="I305" s="44">
        <v>70</v>
      </c>
      <c r="J305" s="44">
        <v>68</v>
      </c>
    </row>
    <row r="306" spans="2:10" ht="15">
      <c r="B306" s="41" t="s">
        <v>4</v>
      </c>
      <c r="C306" s="164">
        <v>2464</v>
      </c>
      <c r="D306" s="164">
        <v>1210</v>
      </c>
      <c r="E306" s="164">
        <v>922</v>
      </c>
      <c r="G306" s="43" t="s">
        <v>317</v>
      </c>
      <c r="H306" s="44">
        <v>24</v>
      </c>
      <c r="I306" s="44">
        <v>16</v>
      </c>
      <c r="J306" s="44">
        <v>12</v>
      </c>
    </row>
    <row r="307" spans="2:10" ht="15">
      <c r="B307" s="41" t="s">
        <v>6</v>
      </c>
      <c r="C307" s="164">
        <v>910</v>
      </c>
      <c r="D307" s="164">
        <v>573</v>
      </c>
      <c r="E307" s="164">
        <v>328</v>
      </c>
      <c r="G307" s="43" t="s">
        <v>316</v>
      </c>
      <c r="H307" s="44">
        <v>44</v>
      </c>
      <c r="I307" s="44">
        <v>37</v>
      </c>
      <c r="J307" s="44">
        <v>34</v>
      </c>
    </row>
    <row r="308" spans="2:10" ht="15">
      <c r="B308" s="41" t="s">
        <v>9</v>
      </c>
      <c r="C308" s="164">
        <v>17821</v>
      </c>
      <c r="D308" s="164">
        <v>12784</v>
      </c>
      <c r="E308" s="164">
        <v>10516</v>
      </c>
      <c r="G308" s="43" t="s">
        <v>315</v>
      </c>
      <c r="H308" s="44">
        <v>25</v>
      </c>
      <c r="I308" s="44">
        <v>19</v>
      </c>
      <c r="J308" s="44">
        <v>17</v>
      </c>
    </row>
    <row r="309" spans="2:10" ht="15">
      <c r="B309" s="41" t="s">
        <v>10</v>
      </c>
      <c r="C309" s="164">
        <v>0</v>
      </c>
      <c r="D309" s="164">
        <v>0</v>
      </c>
      <c r="E309" s="164">
        <v>30561</v>
      </c>
      <c r="G309" s="43" t="s">
        <v>314</v>
      </c>
      <c r="H309" s="44">
        <v>124</v>
      </c>
      <c r="I309" s="44">
        <v>64</v>
      </c>
      <c r="J309" s="44">
        <v>106</v>
      </c>
    </row>
    <row r="310" spans="2:10" ht="15">
      <c r="B310" s="41" t="s">
        <v>12</v>
      </c>
      <c r="C310" s="164">
        <v>17886</v>
      </c>
      <c r="D310" s="164">
        <v>15737</v>
      </c>
      <c r="E310" s="164">
        <v>12811</v>
      </c>
      <c r="G310" s="43" t="s">
        <v>313</v>
      </c>
      <c r="H310" s="44">
        <v>60</v>
      </c>
      <c r="I310" s="44">
        <v>14</v>
      </c>
      <c r="J310" s="44">
        <v>20</v>
      </c>
    </row>
    <row r="311" spans="2:10" ht="15">
      <c r="B311" s="41" t="s">
        <v>17</v>
      </c>
      <c r="C311" s="164">
        <v>8368</v>
      </c>
      <c r="D311" s="164">
        <v>9785</v>
      </c>
      <c r="E311" s="164">
        <v>9192</v>
      </c>
      <c r="G311" s="43" t="s">
        <v>312</v>
      </c>
      <c r="H311" s="44">
        <v>207</v>
      </c>
      <c r="I311" s="44">
        <v>88</v>
      </c>
      <c r="J311" s="44">
        <v>144</v>
      </c>
    </row>
    <row r="312" spans="2:10" ht="15">
      <c r="B312" s="41" t="s">
        <v>18</v>
      </c>
      <c r="C312" s="164">
        <v>0</v>
      </c>
      <c r="D312" s="164">
        <v>0</v>
      </c>
      <c r="E312" s="164">
        <v>0</v>
      </c>
      <c r="G312" s="43" t="s">
        <v>311</v>
      </c>
      <c r="H312" s="44">
        <v>87</v>
      </c>
      <c r="I312" s="44">
        <v>55</v>
      </c>
      <c r="J312" s="44">
        <v>67</v>
      </c>
    </row>
    <row r="313" spans="2:10" ht="15">
      <c r="B313" s="41" t="s">
        <v>19</v>
      </c>
      <c r="C313" s="164">
        <v>5932</v>
      </c>
      <c r="D313" s="164">
        <v>5029</v>
      </c>
      <c r="E313" s="164">
        <v>4404</v>
      </c>
      <c r="G313" s="43" t="s">
        <v>310</v>
      </c>
      <c r="H313" s="44">
        <v>62</v>
      </c>
      <c r="I313" s="44">
        <v>31</v>
      </c>
      <c r="J313" s="44">
        <v>44</v>
      </c>
    </row>
    <row r="314" spans="2:10" ht="15">
      <c r="B314" s="41" t="s">
        <v>20</v>
      </c>
      <c r="C314" s="164">
        <v>3968</v>
      </c>
      <c r="D314" s="164">
        <v>1928</v>
      </c>
      <c r="E314" s="164">
        <v>2767</v>
      </c>
      <c r="G314" s="43" t="s">
        <v>309</v>
      </c>
      <c r="H314" s="44">
        <v>38</v>
      </c>
      <c r="I314" s="44">
        <v>7</v>
      </c>
      <c r="J314" s="44">
        <v>13</v>
      </c>
    </row>
    <row r="315" spans="2:10" ht="15">
      <c r="B315" s="41" t="s">
        <v>21</v>
      </c>
      <c r="C315" s="164">
        <v>1212</v>
      </c>
      <c r="D315" s="164">
        <v>954</v>
      </c>
      <c r="E315" s="164">
        <v>631</v>
      </c>
      <c r="G315" s="43" t="s">
        <v>308</v>
      </c>
      <c r="H315" s="44">
        <v>56</v>
      </c>
      <c r="I315" s="44">
        <v>22</v>
      </c>
      <c r="J315" s="44">
        <v>51</v>
      </c>
    </row>
    <row r="316" spans="2:10" ht="15">
      <c r="B316" s="41" t="s">
        <v>22</v>
      </c>
      <c r="C316" s="164">
        <v>2681</v>
      </c>
      <c r="D316" s="164">
        <v>2249</v>
      </c>
      <c r="E316" s="164">
        <v>1996</v>
      </c>
      <c r="G316" s="43" t="s">
        <v>307</v>
      </c>
      <c r="H316" s="44">
        <v>147</v>
      </c>
      <c r="I316" s="44">
        <v>66</v>
      </c>
      <c r="J316" s="44">
        <v>112</v>
      </c>
    </row>
    <row r="317" spans="7:10" ht="15">
      <c r="G317" s="43" t="s">
        <v>306</v>
      </c>
      <c r="H317" s="44">
        <v>38</v>
      </c>
      <c r="I317" s="44">
        <v>23</v>
      </c>
      <c r="J317" s="44">
        <v>25</v>
      </c>
    </row>
    <row r="318" spans="7:10" ht="15">
      <c r="G318" s="43" t="s">
        <v>305</v>
      </c>
      <c r="H318" s="44">
        <v>69</v>
      </c>
      <c r="I318" s="44">
        <v>32</v>
      </c>
      <c r="J318" s="44">
        <v>37</v>
      </c>
    </row>
    <row r="319" spans="7:10" ht="15">
      <c r="G319" s="43" t="s">
        <v>304</v>
      </c>
      <c r="H319" s="44">
        <v>105</v>
      </c>
      <c r="I319" s="44">
        <v>68</v>
      </c>
      <c r="J319" s="44">
        <v>71</v>
      </c>
    </row>
    <row r="320" spans="7:10" ht="15">
      <c r="G320" s="43" t="s">
        <v>303</v>
      </c>
      <c r="H320" s="44">
        <v>95</v>
      </c>
      <c r="I320" s="44">
        <v>45</v>
      </c>
      <c r="J320" s="44">
        <v>88</v>
      </c>
    </row>
    <row r="321" spans="7:10" ht="15">
      <c r="G321" s="43" t="s">
        <v>302</v>
      </c>
      <c r="H321" s="44">
        <v>80</v>
      </c>
      <c r="I321" s="44">
        <v>42</v>
      </c>
      <c r="J321" s="44">
        <v>49</v>
      </c>
    </row>
    <row r="322" spans="7:10" ht="15">
      <c r="G322" s="43" t="s">
        <v>301</v>
      </c>
      <c r="H322" s="44">
        <v>40</v>
      </c>
      <c r="I322" s="44">
        <v>21</v>
      </c>
      <c r="J322" s="44">
        <v>17</v>
      </c>
    </row>
    <row r="323" spans="7:10" ht="15">
      <c r="G323" s="43" t="s">
        <v>300</v>
      </c>
      <c r="H323" s="44">
        <v>118</v>
      </c>
      <c r="I323" s="44">
        <v>39</v>
      </c>
      <c r="J323" s="44">
        <v>68</v>
      </c>
    </row>
    <row r="324" spans="7:10" ht="15">
      <c r="G324" s="43" t="s">
        <v>299</v>
      </c>
      <c r="H324" s="44">
        <v>57</v>
      </c>
      <c r="I324" s="44">
        <v>26</v>
      </c>
      <c r="J324" s="44">
        <v>55</v>
      </c>
    </row>
    <row r="325" spans="7:10" ht="15">
      <c r="G325" s="43" t="s">
        <v>298</v>
      </c>
      <c r="H325" s="44">
        <v>81</v>
      </c>
      <c r="I325" s="44">
        <v>32</v>
      </c>
      <c r="J325" s="44">
        <v>64</v>
      </c>
    </row>
    <row r="326" spans="7:10" ht="15">
      <c r="G326" s="43" t="s">
        <v>297</v>
      </c>
      <c r="H326" s="44">
        <v>19</v>
      </c>
      <c r="I326" s="44">
        <v>13</v>
      </c>
      <c r="J326" s="44">
        <v>26</v>
      </c>
    </row>
    <row r="327" spans="7:10" ht="15">
      <c r="G327" s="43" t="s">
        <v>296</v>
      </c>
      <c r="H327" s="44">
        <v>57</v>
      </c>
      <c r="I327" s="44">
        <v>22</v>
      </c>
      <c r="J327" s="44">
        <v>30</v>
      </c>
    </row>
    <row r="328" spans="7:10" ht="15">
      <c r="G328" s="43" t="s">
        <v>295</v>
      </c>
      <c r="H328" s="44">
        <v>62</v>
      </c>
      <c r="I328" s="44">
        <v>18</v>
      </c>
      <c r="J328" s="44">
        <v>38</v>
      </c>
    </row>
    <row r="329" spans="7:10" ht="15">
      <c r="G329" s="43" t="s">
        <v>294</v>
      </c>
      <c r="H329" s="44">
        <v>94</v>
      </c>
      <c r="I329" s="44">
        <v>45</v>
      </c>
      <c r="J329" s="44">
        <v>45</v>
      </c>
    </row>
    <row r="330" spans="7:10" ht="15">
      <c r="G330" s="43" t="s">
        <v>293</v>
      </c>
      <c r="H330" s="44">
        <v>43</v>
      </c>
      <c r="I330" s="44">
        <v>15</v>
      </c>
      <c r="J330" s="44">
        <v>31</v>
      </c>
    </row>
    <row r="331" spans="7:10" ht="15">
      <c r="G331" s="43" t="s">
        <v>292</v>
      </c>
      <c r="H331" s="44">
        <v>135</v>
      </c>
      <c r="I331" s="44">
        <v>65</v>
      </c>
      <c r="J331" s="44">
        <v>90</v>
      </c>
    </row>
    <row r="332" spans="7:10" ht="15">
      <c r="G332" s="43" t="s">
        <v>291</v>
      </c>
      <c r="H332" s="44">
        <v>35</v>
      </c>
      <c r="I332" s="44">
        <v>7</v>
      </c>
      <c r="J332" s="44">
        <v>20</v>
      </c>
    </row>
    <row r="333" spans="7:10" ht="15">
      <c r="G333" s="43" t="s">
        <v>290</v>
      </c>
      <c r="H333" s="44">
        <v>57</v>
      </c>
      <c r="I333" s="44">
        <v>22</v>
      </c>
      <c r="J333" s="44">
        <v>30</v>
      </c>
    </row>
    <row r="334" spans="7:10" ht="15">
      <c r="G334" s="43" t="s">
        <v>289</v>
      </c>
      <c r="H334" s="44">
        <v>22</v>
      </c>
      <c r="I334" s="44">
        <v>17</v>
      </c>
      <c r="J334" s="44">
        <v>17</v>
      </c>
    </row>
    <row r="335" spans="7:10" ht="15">
      <c r="G335" s="43" t="s">
        <v>288</v>
      </c>
      <c r="H335" s="44">
        <v>34</v>
      </c>
      <c r="I335" s="44">
        <v>17</v>
      </c>
      <c r="J335" s="44">
        <v>16</v>
      </c>
    </row>
    <row r="336" spans="7:10" ht="15">
      <c r="G336" s="43" t="s">
        <v>287</v>
      </c>
      <c r="H336" s="44">
        <v>161</v>
      </c>
      <c r="I336" s="44">
        <v>70</v>
      </c>
      <c r="J336" s="44">
        <v>76</v>
      </c>
    </row>
    <row r="337" spans="7:10" ht="15">
      <c r="G337" s="43" t="s">
        <v>286</v>
      </c>
      <c r="H337" s="44">
        <v>24</v>
      </c>
      <c r="I337" s="44">
        <v>11</v>
      </c>
      <c r="J337" s="44">
        <v>18</v>
      </c>
    </row>
    <row r="338" spans="7:10" ht="15">
      <c r="G338" s="43" t="s">
        <v>285</v>
      </c>
      <c r="H338" s="44">
        <v>923</v>
      </c>
      <c r="I338" s="44">
        <v>504</v>
      </c>
      <c r="J338" s="44">
        <v>675</v>
      </c>
    </row>
    <row r="339" spans="7:10" ht="15">
      <c r="G339" s="43" t="s">
        <v>284</v>
      </c>
      <c r="H339" s="44">
        <v>41</v>
      </c>
      <c r="I339" s="44">
        <v>34</v>
      </c>
      <c r="J339" s="44">
        <v>58</v>
      </c>
    </row>
    <row r="340" spans="7:10" ht="15">
      <c r="G340" s="43" t="s">
        <v>283</v>
      </c>
      <c r="H340" s="44">
        <v>107</v>
      </c>
      <c r="I340" s="44">
        <v>47</v>
      </c>
      <c r="J340" s="44">
        <v>70</v>
      </c>
    </row>
    <row r="341" spans="7:10" ht="15">
      <c r="G341" s="43" t="s">
        <v>282</v>
      </c>
      <c r="H341" s="44">
        <v>63</v>
      </c>
      <c r="I341" s="44">
        <v>28</v>
      </c>
      <c r="J341" s="44">
        <v>40</v>
      </c>
    </row>
    <row r="342" spans="7:10" ht="15">
      <c r="G342" s="43" t="s">
        <v>281</v>
      </c>
      <c r="H342" s="44">
        <v>18</v>
      </c>
      <c r="I342" s="44">
        <v>13</v>
      </c>
      <c r="J342" s="44">
        <v>15</v>
      </c>
    </row>
    <row r="343" spans="7:10" ht="15">
      <c r="G343" s="43" t="s">
        <v>280</v>
      </c>
      <c r="H343" s="44">
        <v>31</v>
      </c>
      <c r="I343" s="44">
        <v>15</v>
      </c>
      <c r="J343" s="44">
        <v>19</v>
      </c>
    </row>
    <row r="344" spans="7:10" ht="15">
      <c r="G344" s="43" t="s">
        <v>279</v>
      </c>
      <c r="H344" s="44">
        <v>74</v>
      </c>
      <c r="I344" s="44">
        <v>27</v>
      </c>
      <c r="J344" s="44">
        <v>31</v>
      </c>
    </row>
    <row r="345" spans="7:10" ht="15">
      <c r="G345" s="43" t="s">
        <v>278</v>
      </c>
      <c r="H345" s="44">
        <v>65</v>
      </c>
      <c r="I345" s="44">
        <v>40</v>
      </c>
      <c r="J345" s="44">
        <v>62</v>
      </c>
    </row>
    <row r="346" spans="7:10" ht="15">
      <c r="G346" s="43" t="s">
        <v>277</v>
      </c>
      <c r="H346" s="44">
        <v>29</v>
      </c>
      <c r="I346" s="44">
        <v>17</v>
      </c>
      <c r="J346" s="44">
        <v>26</v>
      </c>
    </row>
    <row r="347" spans="7:10" ht="15">
      <c r="G347" s="43" t="s">
        <v>276</v>
      </c>
      <c r="H347" s="44">
        <v>76</v>
      </c>
      <c r="I347" s="44">
        <v>24</v>
      </c>
      <c r="J347" s="44">
        <v>44</v>
      </c>
    </row>
    <row r="348" spans="7:10" ht="15">
      <c r="G348" s="43" t="s">
        <v>275</v>
      </c>
      <c r="H348" s="44">
        <v>162</v>
      </c>
      <c r="I348" s="44">
        <v>81</v>
      </c>
      <c r="J348" s="44">
        <v>138</v>
      </c>
    </row>
    <row r="349" spans="7:10" ht="15">
      <c r="G349" s="43" t="s">
        <v>274</v>
      </c>
      <c r="H349" s="44">
        <v>45</v>
      </c>
      <c r="I349" s="44">
        <v>29</v>
      </c>
      <c r="J349" s="44">
        <v>22</v>
      </c>
    </row>
    <row r="350" spans="7:10" ht="15">
      <c r="G350" s="43" t="s">
        <v>273</v>
      </c>
      <c r="H350" s="44">
        <v>166</v>
      </c>
      <c r="I350" s="44">
        <v>134</v>
      </c>
      <c r="J350" s="44">
        <v>90</v>
      </c>
    </row>
    <row r="351" spans="7:10" ht="15">
      <c r="G351" s="43" t="s">
        <v>272</v>
      </c>
      <c r="H351" s="44">
        <v>30</v>
      </c>
      <c r="I351" s="44">
        <v>17</v>
      </c>
      <c r="J351" s="44">
        <v>13</v>
      </c>
    </row>
    <row r="352" spans="7:10" ht="15">
      <c r="G352" s="43" t="s">
        <v>271</v>
      </c>
      <c r="H352" s="44">
        <v>154</v>
      </c>
      <c r="I352" s="44">
        <v>107</v>
      </c>
      <c r="J352" s="44">
        <v>63</v>
      </c>
    </row>
    <row r="353" spans="7:10" ht="15">
      <c r="G353" s="43" t="s">
        <v>270</v>
      </c>
      <c r="H353" s="44">
        <v>11</v>
      </c>
      <c r="I353" s="44">
        <v>14</v>
      </c>
      <c r="J353" s="44">
        <v>6</v>
      </c>
    </row>
    <row r="354" spans="7:10" ht="15">
      <c r="G354" s="43" t="s">
        <v>269</v>
      </c>
      <c r="H354" s="44">
        <v>33</v>
      </c>
      <c r="I354" s="44">
        <v>29</v>
      </c>
      <c r="J354" s="44">
        <v>20</v>
      </c>
    </row>
    <row r="355" spans="7:10" ht="15">
      <c r="G355" s="43" t="s">
        <v>268</v>
      </c>
      <c r="H355" s="44">
        <v>70</v>
      </c>
      <c r="I355" s="44">
        <v>51</v>
      </c>
      <c r="J355" s="44">
        <v>29</v>
      </c>
    </row>
    <row r="356" spans="7:10" ht="15">
      <c r="G356" s="43" t="s">
        <v>267</v>
      </c>
      <c r="H356" s="44">
        <v>470</v>
      </c>
      <c r="I356" s="44">
        <v>394</v>
      </c>
      <c r="J356" s="44">
        <v>257</v>
      </c>
    </row>
    <row r="357" spans="7:10" ht="15">
      <c r="G357" s="43" t="s">
        <v>266</v>
      </c>
      <c r="H357" s="44">
        <v>76</v>
      </c>
      <c r="I357" s="44">
        <v>64</v>
      </c>
      <c r="J357" s="44">
        <v>43</v>
      </c>
    </row>
    <row r="358" spans="7:10" ht="15">
      <c r="G358" s="43" t="s">
        <v>265</v>
      </c>
      <c r="H358" s="44">
        <v>111</v>
      </c>
      <c r="I358" s="44">
        <v>93</v>
      </c>
      <c r="J358" s="44">
        <v>89</v>
      </c>
    </row>
    <row r="359" spans="7:10" ht="15">
      <c r="G359" s="43" t="s">
        <v>264</v>
      </c>
      <c r="H359" s="44">
        <v>72</v>
      </c>
      <c r="I359" s="44">
        <v>55</v>
      </c>
      <c r="J359" s="44">
        <v>57</v>
      </c>
    </row>
    <row r="360" spans="7:10" ht="15">
      <c r="G360" s="43" t="s">
        <v>263</v>
      </c>
      <c r="H360" s="44">
        <v>92</v>
      </c>
      <c r="I360" s="44">
        <v>80</v>
      </c>
      <c r="J360" s="44">
        <v>78</v>
      </c>
    </row>
    <row r="361" spans="7:10" ht="15">
      <c r="G361" s="43" t="s">
        <v>262</v>
      </c>
      <c r="H361" s="44">
        <v>213</v>
      </c>
      <c r="I361" s="44">
        <v>155</v>
      </c>
      <c r="J361" s="44">
        <v>160</v>
      </c>
    </row>
    <row r="362" spans="7:10" ht="15">
      <c r="G362" s="43" t="s">
        <v>261</v>
      </c>
      <c r="H362" s="44">
        <v>45</v>
      </c>
      <c r="I362" s="44">
        <v>39</v>
      </c>
      <c r="J362" s="44">
        <v>40</v>
      </c>
    </row>
    <row r="363" spans="7:10" ht="15">
      <c r="G363" s="43" t="s">
        <v>260</v>
      </c>
      <c r="H363" s="44">
        <v>71</v>
      </c>
      <c r="I363" s="44">
        <v>66</v>
      </c>
      <c r="J363" s="44">
        <v>52</v>
      </c>
    </row>
    <row r="364" spans="7:10" ht="15">
      <c r="G364" s="43" t="s">
        <v>259</v>
      </c>
      <c r="H364" s="44">
        <v>57</v>
      </c>
      <c r="I364" s="44">
        <v>54</v>
      </c>
      <c r="J364" s="44">
        <v>41</v>
      </c>
    </row>
    <row r="365" spans="7:10" ht="15">
      <c r="G365" s="43" t="s">
        <v>258</v>
      </c>
      <c r="H365" s="44">
        <v>118</v>
      </c>
      <c r="I365" s="44">
        <v>83</v>
      </c>
      <c r="J365" s="44">
        <v>66</v>
      </c>
    </row>
    <row r="366" spans="7:10" ht="15">
      <c r="G366" s="43" t="s">
        <v>257</v>
      </c>
      <c r="H366" s="44">
        <v>66</v>
      </c>
      <c r="I366" s="44">
        <v>48</v>
      </c>
      <c r="J366" s="44">
        <v>50</v>
      </c>
    </row>
    <row r="367" spans="7:10" ht="15">
      <c r="G367" s="43" t="s">
        <v>256</v>
      </c>
      <c r="H367" s="44">
        <v>36</v>
      </c>
      <c r="I367" s="44">
        <v>33</v>
      </c>
      <c r="J367" s="44">
        <v>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41" customWidth="1"/>
    <col min="2" max="2" width="14.00390625" style="41" customWidth="1"/>
    <col min="3" max="16384" width="9.140625" style="41" customWidth="1"/>
  </cols>
  <sheetData>
    <row r="2" ht="15">
      <c r="B2" s="54" t="s">
        <v>2033</v>
      </c>
    </row>
    <row r="3" ht="15">
      <c r="B3" s="41" t="s">
        <v>77</v>
      </c>
    </row>
    <row r="5" spans="2:8" ht="15">
      <c r="B5" s="127"/>
      <c r="C5" s="260" t="s">
        <v>39</v>
      </c>
      <c r="D5" s="261"/>
      <c r="E5" s="261"/>
      <c r="F5" s="260" t="s">
        <v>2037</v>
      </c>
      <c r="G5" s="261"/>
      <c r="H5" s="261"/>
    </row>
    <row r="6" spans="2:8" ht="15">
      <c r="B6" s="224"/>
      <c r="C6" s="225" t="s">
        <v>36</v>
      </c>
      <c r="D6" s="226" t="s">
        <v>48</v>
      </c>
      <c r="E6" s="226">
        <v>2014</v>
      </c>
      <c r="F6" s="225" t="s">
        <v>36</v>
      </c>
      <c r="G6" s="226" t="s">
        <v>48</v>
      </c>
      <c r="H6" s="226">
        <v>2014</v>
      </c>
    </row>
    <row r="7" spans="2:14" ht="15">
      <c r="B7" s="126" t="s">
        <v>2</v>
      </c>
      <c r="C7" s="203">
        <v>65.2</v>
      </c>
      <c r="D7" s="202" t="s">
        <v>5</v>
      </c>
      <c r="E7" s="223">
        <v>66.7</v>
      </c>
      <c r="F7" s="203">
        <v>61.1</v>
      </c>
      <c r="G7" s="202">
        <v>62</v>
      </c>
      <c r="H7" s="223">
        <v>61.9</v>
      </c>
      <c r="M7" s="212">
        <f>(C7-E7)/C7*-100</f>
        <v>2.3006134969325154</v>
      </c>
      <c r="N7" s="227"/>
    </row>
    <row r="8" spans="2:14" ht="15">
      <c r="B8" s="52" t="s">
        <v>3</v>
      </c>
      <c r="C8" s="200">
        <v>56.9</v>
      </c>
      <c r="D8" s="199">
        <v>58.5</v>
      </c>
      <c r="E8" s="213">
        <v>60.6</v>
      </c>
      <c r="F8" s="200">
        <v>55.8</v>
      </c>
      <c r="G8" s="199">
        <v>59.7</v>
      </c>
      <c r="H8" s="213">
        <v>61</v>
      </c>
      <c r="M8" s="212">
        <f aca="true" t="shared" si="0" ref="M8:M29">(C8-E8)/C8*-100</f>
        <v>6.502636203866438</v>
      </c>
      <c r="N8" s="227"/>
    </row>
    <row r="9" spans="2:14" ht="15">
      <c r="B9" s="52" t="s">
        <v>4</v>
      </c>
      <c r="C9" s="200">
        <v>75.9</v>
      </c>
      <c r="D9" s="199">
        <v>73.3</v>
      </c>
      <c r="E9" s="213">
        <v>72.8</v>
      </c>
      <c r="F9" s="200">
        <v>75.9</v>
      </c>
      <c r="G9" s="199">
        <v>73.3</v>
      </c>
      <c r="H9" s="213">
        <v>72.8</v>
      </c>
      <c r="M9" s="212">
        <f t="shared" si="0"/>
        <v>-4.084321475625834</v>
      </c>
      <c r="N9" s="227"/>
    </row>
    <row r="10" spans="2:14" ht="15">
      <c r="B10" s="52" t="s">
        <v>27</v>
      </c>
      <c r="C10" s="200">
        <v>62.9</v>
      </c>
      <c r="D10" s="199">
        <v>69.1</v>
      </c>
      <c r="E10" s="213" t="s">
        <v>2035</v>
      </c>
      <c r="F10" s="200">
        <v>65.5</v>
      </c>
      <c r="G10" s="199">
        <v>71.1</v>
      </c>
      <c r="H10" s="213">
        <v>73.8</v>
      </c>
      <c r="M10" s="212" t="e">
        <f t="shared" si="0"/>
        <v>#VALUE!</v>
      </c>
      <c r="N10" s="227"/>
    </row>
    <row r="11" spans="2:14" ht="15">
      <c r="B11" s="52" t="s">
        <v>6</v>
      </c>
      <c r="C11" s="200">
        <v>66.5</v>
      </c>
      <c r="D11" s="199">
        <v>61.9</v>
      </c>
      <c r="E11" s="213">
        <v>70.3</v>
      </c>
      <c r="F11" s="200">
        <v>64.8</v>
      </c>
      <c r="G11" s="199">
        <v>61.2</v>
      </c>
      <c r="H11" s="213">
        <v>69.6</v>
      </c>
      <c r="M11" s="212">
        <f t="shared" si="0"/>
        <v>5.71428571428571</v>
      </c>
      <c r="N11" s="227"/>
    </row>
    <row r="12" spans="2:14" ht="15">
      <c r="B12" s="52" t="s">
        <v>7</v>
      </c>
      <c r="C12" s="200">
        <v>67.2</v>
      </c>
      <c r="D12" s="199">
        <v>59.9</v>
      </c>
      <c r="E12" s="213">
        <v>62</v>
      </c>
      <c r="F12" s="200">
        <v>67.6</v>
      </c>
      <c r="G12" s="199">
        <v>59.6</v>
      </c>
      <c r="H12" s="213">
        <v>61.7</v>
      </c>
      <c r="M12" s="212">
        <f t="shared" si="0"/>
        <v>-7.738095238095243</v>
      </c>
      <c r="N12" s="227">
        <v>5</v>
      </c>
    </row>
    <row r="13" spans="2:14" ht="15">
      <c r="B13" s="52" t="s">
        <v>8</v>
      </c>
      <c r="C13" s="200">
        <v>59.8</v>
      </c>
      <c r="D13" s="199">
        <v>59.1</v>
      </c>
      <c r="E13" s="213">
        <v>49.5</v>
      </c>
      <c r="F13" s="200">
        <v>59.6</v>
      </c>
      <c r="G13" s="199">
        <v>59.1</v>
      </c>
      <c r="H13" s="213">
        <v>49.4</v>
      </c>
      <c r="M13" s="212">
        <f t="shared" si="0"/>
        <v>-17.224080267558524</v>
      </c>
      <c r="N13" s="227">
        <v>1</v>
      </c>
    </row>
    <row r="14" spans="2:14" ht="15">
      <c r="B14" s="52" t="s">
        <v>9</v>
      </c>
      <c r="C14" s="200">
        <v>63.4</v>
      </c>
      <c r="D14" s="199">
        <v>57.8</v>
      </c>
      <c r="E14" s="213">
        <v>55.3</v>
      </c>
      <c r="F14" s="200">
        <v>63.6</v>
      </c>
      <c r="G14" s="199">
        <v>58.8</v>
      </c>
      <c r="H14" s="213">
        <v>56</v>
      </c>
      <c r="M14" s="212">
        <f t="shared" si="0"/>
        <v>-12.776025236593064</v>
      </c>
      <c r="N14" s="227">
        <v>2</v>
      </c>
    </row>
    <row r="15" spans="2:14" ht="15">
      <c r="B15" s="52" t="s">
        <v>10</v>
      </c>
      <c r="C15" s="200" t="s">
        <v>5</v>
      </c>
      <c r="D15" s="199" t="s">
        <v>5</v>
      </c>
      <c r="E15" s="213" t="s">
        <v>5</v>
      </c>
      <c r="F15" s="200">
        <v>63.7</v>
      </c>
      <c r="G15" s="199">
        <v>63.9</v>
      </c>
      <c r="H15" s="213">
        <v>64.3</v>
      </c>
      <c r="M15" s="212" t="e">
        <f t="shared" si="0"/>
        <v>#VALUE!</v>
      </c>
      <c r="N15" s="227"/>
    </row>
    <row r="16" spans="2:14" ht="15">
      <c r="B16" s="52" t="s">
        <v>11</v>
      </c>
      <c r="C16" s="200" t="s">
        <v>5</v>
      </c>
      <c r="D16" s="199" t="s">
        <v>5</v>
      </c>
      <c r="E16" s="213" t="s">
        <v>5</v>
      </c>
      <c r="F16" s="200">
        <v>55</v>
      </c>
      <c r="G16" s="199">
        <v>57.4</v>
      </c>
      <c r="H16" s="213">
        <v>54.6</v>
      </c>
      <c r="M16" s="212" t="e">
        <f t="shared" si="0"/>
        <v>#VALUE!</v>
      </c>
      <c r="N16" s="227"/>
    </row>
    <row r="17" spans="2:14" ht="15">
      <c r="B17" s="52" t="s">
        <v>12</v>
      </c>
      <c r="C17" s="200">
        <v>46.3</v>
      </c>
      <c r="D17" s="199">
        <v>51.4</v>
      </c>
      <c r="E17" s="213">
        <v>50</v>
      </c>
      <c r="F17" s="200">
        <v>57.6</v>
      </c>
      <c r="G17" s="199">
        <v>56.8</v>
      </c>
      <c r="H17" s="213">
        <v>55.7</v>
      </c>
      <c r="M17" s="212">
        <f t="shared" si="0"/>
        <v>7.991360691144715</v>
      </c>
      <c r="N17" s="227"/>
    </row>
    <row r="18" spans="2:14" ht="15">
      <c r="B18" s="52" t="s">
        <v>13</v>
      </c>
      <c r="C18" s="200">
        <v>68.5</v>
      </c>
      <c r="D18" s="199">
        <v>68.9</v>
      </c>
      <c r="E18" s="213">
        <v>62.1</v>
      </c>
      <c r="F18" s="200">
        <v>68.5</v>
      </c>
      <c r="G18" s="199">
        <v>68.9</v>
      </c>
      <c r="H18" s="213">
        <v>62.1</v>
      </c>
      <c r="M18" s="212">
        <f t="shared" si="0"/>
        <v>-9.343065693430654</v>
      </c>
      <c r="N18" s="227">
        <v>3</v>
      </c>
    </row>
    <row r="19" spans="2:14" ht="15">
      <c r="B19" s="52" t="s">
        <v>14</v>
      </c>
      <c r="C19" s="200">
        <v>64.5</v>
      </c>
      <c r="D19" s="199">
        <v>60</v>
      </c>
      <c r="E19" s="213">
        <v>68.9</v>
      </c>
      <c r="F19" s="200">
        <v>62.1</v>
      </c>
      <c r="G19" s="199">
        <v>58.5</v>
      </c>
      <c r="H19" s="213">
        <v>66.3</v>
      </c>
      <c r="M19" s="212">
        <f t="shared" si="0"/>
        <v>6.821705426356598</v>
      </c>
      <c r="N19" s="227"/>
    </row>
    <row r="20" spans="2:14" ht="15">
      <c r="B20" s="52" t="s">
        <v>15</v>
      </c>
      <c r="C20" s="200">
        <v>63.5</v>
      </c>
      <c r="D20" s="199">
        <v>59.7</v>
      </c>
      <c r="E20" s="213">
        <v>68.5</v>
      </c>
      <c r="F20" s="200">
        <v>62.9</v>
      </c>
      <c r="G20" s="199">
        <v>57.6</v>
      </c>
      <c r="H20" s="213">
        <v>65.7</v>
      </c>
      <c r="M20" s="212">
        <f t="shared" si="0"/>
        <v>7.874015748031496</v>
      </c>
      <c r="N20" s="227"/>
    </row>
    <row r="21" spans="2:14" ht="15">
      <c r="B21" s="52" t="s">
        <v>16</v>
      </c>
      <c r="C21" s="200">
        <v>53.6</v>
      </c>
      <c r="D21" s="199" t="s">
        <v>5</v>
      </c>
      <c r="E21" s="213">
        <v>62.3</v>
      </c>
      <c r="F21" s="200">
        <v>53.6</v>
      </c>
      <c r="G21" s="199">
        <v>56.2</v>
      </c>
      <c r="H21" s="213">
        <v>62.3</v>
      </c>
      <c r="M21" s="212">
        <f t="shared" si="0"/>
        <v>16.23134328358208</v>
      </c>
      <c r="N21" s="227"/>
    </row>
    <row r="22" spans="2:14" ht="15">
      <c r="B22" s="52" t="s">
        <v>17</v>
      </c>
      <c r="C22" s="200">
        <v>73</v>
      </c>
      <c r="D22" s="199">
        <v>74.5</v>
      </c>
      <c r="E22" s="213">
        <v>72.9</v>
      </c>
      <c r="F22" s="200">
        <v>73.2</v>
      </c>
      <c r="G22" s="199">
        <v>74.7</v>
      </c>
      <c r="H22" s="213">
        <v>73.1</v>
      </c>
      <c r="M22" s="212">
        <f t="shared" si="0"/>
        <v>-0.13698630136985523</v>
      </c>
      <c r="N22" s="227"/>
    </row>
    <row r="23" spans="2:14" ht="15">
      <c r="B23" s="52" t="s">
        <v>18</v>
      </c>
      <c r="C23" s="200">
        <v>49.4</v>
      </c>
      <c r="D23" s="199">
        <v>56.2</v>
      </c>
      <c r="E23" s="213">
        <v>59.4</v>
      </c>
      <c r="F23" s="200">
        <v>52.8</v>
      </c>
      <c r="G23" s="199">
        <v>58.9</v>
      </c>
      <c r="H23" s="213">
        <v>61.7</v>
      </c>
      <c r="M23" s="212">
        <f t="shared" si="0"/>
        <v>20.242914979757085</v>
      </c>
      <c r="N23" s="227"/>
    </row>
    <row r="24" spans="2:14" ht="15">
      <c r="B24" s="52" t="s">
        <v>19</v>
      </c>
      <c r="C24" s="200">
        <v>66.1</v>
      </c>
      <c r="D24" s="199" t="s">
        <v>5</v>
      </c>
      <c r="E24" s="213" t="s">
        <v>5</v>
      </c>
      <c r="F24" s="200">
        <v>67.3</v>
      </c>
      <c r="G24" s="199">
        <v>65.3</v>
      </c>
      <c r="H24" s="213">
        <v>62.6</v>
      </c>
      <c r="M24" s="212" t="e">
        <f t="shared" si="0"/>
        <v>#VALUE!</v>
      </c>
      <c r="N24" s="227"/>
    </row>
    <row r="25" spans="2:14" ht="15">
      <c r="B25" s="52" t="s">
        <v>20</v>
      </c>
      <c r="C25" s="200">
        <v>50.2</v>
      </c>
      <c r="D25" s="199">
        <v>54.3</v>
      </c>
      <c r="E25" s="213" t="s">
        <v>2036</v>
      </c>
      <c r="F25" s="200">
        <v>57.6</v>
      </c>
      <c r="G25" s="199">
        <v>60.2</v>
      </c>
      <c r="H25" s="213">
        <v>61</v>
      </c>
      <c r="M25" s="212">
        <f>(C25-50)/C25*-100</f>
        <v>-0.3984063745019977</v>
      </c>
      <c r="N25" s="227"/>
    </row>
    <row r="26" spans="2:14" ht="15">
      <c r="B26" s="52" t="s">
        <v>21</v>
      </c>
      <c r="C26" s="200">
        <v>68.5</v>
      </c>
      <c r="D26" s="199">
        <v>66.6</v>
      </c>
      <c r="E26" s="213">
        <v>63.1</v>
      </c>
      <c r="F26" s="200">
        <v>66</v>
      </c>
      <c r="G26" s="199">
        <v>66.2</v>
      </c>
      <c r="H26" s="213">
        <v>63.9</v>
      </c>
      <c r="M26" s="212">
        <f t="shared" si="0"/>
        <v>-7.883211678832115</v>
      </c>
      <c r="N26" s="227">
        <v>4</v>
      </c>
    </row>
    <row r="27" spans="2:14" ht="15">
      <c r="B27" s="52" t="s">
        <v>22</v>
      </c>
      <c r="C27" s="200">
        <v>69.7</v>
      </c>
      <c r="D27" s="199">
        <v>69.4</v>
      </c>
      <c r="E27" s="213">
        <v>69.7</v>
      </c>
      <c r="F27" s="200">
        <v>68.4</v>
      </c>
      <c r="G27" s="199">
        <v>68.1</v>
      </c>
      <c r="H27" s="213">
        <v>68.7</v>
      </c>
      <c r="M27" s="212">
        <f t="shared" si="0"/>
        <v>0</v>
      </c>
      <c r="N27" s="227"/>
    </row>
    <row r="28" spans="2:14" ht="15">
      <c r="B28" s="52" t="s">
        <v>23</v>
      </c>
      <c r="C28" s="200">
        <v>72.3</v>
      </c>
      <c r="D28" s="199">
        <v>72.4</v>
      </c>
      <c r="E28" s="213">
        <v>75</v>
      </c>
      <c r="F28" s="200">
        <v>72.5</v>
      </c>
      <c r="G28" s="199">
        <v>72.1</v>
      </c>
      <c r="H28" s="213">
        <v>74.9</v>
      </c>
      <c r="M28" s="212">
        <f t="shared" si="0"/>
        <v>3.7344398340249003</v>
      </c>
      <c r="N28" s="227"/>
    </row>
    <row r="29" spans="2:14" ht="15">
      <c r="B29" s="53" t="s">
        <v>24</v>
      </c>
      <c r="C29" s="197">
        <v>71.5</v>
      </c>
      <c r="D29" s="196">
        <v>69.5</v>
      </c>
      <c r="E29" s="214">
        <v>71.7</v>
      </c>
      <c r="F29" s="197">
        <v>71.7</v>
      </c>
      <c r="G29" s="196">
        <v>69.4</v>
      </c>
      <c r="H29" s="214">
        <v>71.9</v>
      </c>
      <c r="M29" s="212">
        <f t="shared" si="0"/>
        <v>0.2797202797202837</v>
      </c>
      <c r="N29" s="227"/>
    </row>
    <row r="31" ht="15">
      <c r="B31" s="207" t="s">
        <v>31</v>
      </c>
    </row>
    <row r="32" ht="15">
      <c r="B32" s="41" t="s">
        <v>2034</v>
      </c>
    </row>
    <row r="33" ht="15">
      <c r="B33" s="99" t="s">
        <v>2031</v>
      </c>
    </row>
    <row r="50" ht="15">
      <c r="A50" s="41" t="s">
        <v>2032</v>
      </c>
    </row>
    <row r="51" ht="15">
      <c r="A51" s="41" t="s">
        <v>2030</v>
      </c>
    </row>
  </sheetData>
  <mergeCells count="2">
    <mergeCell ref="C5:E5"/>
    <mergeCell ref="F5:H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9"/>
  <sheetViews>
    <sheetView showGridLines="0" workbookViewId="0" topLeftCell="A1">
      <selection activeCell="R30" sqref="R30"/>
    </sheetView>
  </sheetViews>
  <sheetFormatPr defaultColWidth="9.140625" defaultRowHeight="15"/>
  <cols>
    <col min="1" max="16384" width="9.140625" style="36" customWidth="1"/>
  </cols>
  <sheetData>
    <row r="2" ht="15">
      <c r="B2" s="54" t="s">
        <v>2344</v>
      </c>
    </row>
    <row r="3" ht="15">
      <c r="B3" s="36" t="s">
        <v>2342</v>
      </c>
    </row>
    <row r="46" ht="15">
      <c r="B46" s="37" t="s">
        <v>781</v>
      </c>
    </row>
    <row r="52" ht="15">
      <c r="B52" s="36" t="s">
        <v>2338</v>
      </c>
    </row>
    <row r="53" ht="15">
      <c r="B53" s="36" t="s">
        <v>2339</v>
      </c>
    </row>
    <row r="54" spans="2:3" ht="15">
      <c r="B54" s="245"/>
      <c r="C54" s="245"/>
    </row>
    <row r="55" spans="2:3" ht="15">
      <c r="B55" s="246" t="s">
        <v>864</v>
      </c>
      <c r="C55" s="247">
        <v>26.142278773857722</v>
      </c>
    </row>
    <row r="56" spans="2:3" ht="15">
      <c r="B56" s="248" t="s">
        <v>1860</v>
      </c>
      <c r="C56" s="237">
        <v>31.642116748499728</v>
      </c>
    </row>
    <row r="57" spans="2:3" ht="15">
      <c r="B57" s="248" t="s">
        <v>1928</v>
      </c>
      <c r="C57" s="237">
        <v>32.20060290490545</v>
      </c>
    </row>
    <row r="58" spans="2:3" ht="15">
      <c r="B58" s="248" t="s">
        <v>1824</v>
      </c>
      <c r="C58" s="237">
        <v>34.06068162926018</v>
      </c>
    </row>
    <row r="59" spans="2:3" ht="15">
      <c r="B59" s="248" t="s">
        <v>1246</v>
      </c>
      <c r="C59" s="237">
        <v>38.311688311688314</v>
      </c>
    </row>
    <row r="60" spans="2:3" ht="15">
      <c r="B60" s="248" t="s">
        <v>1622</v>
      </c>
      <c r="C60" s="237">
        <v>40.70754716981132</v>
      </c>
    </row>
    <row r="61" spans="2:3" ht="15">
      <c r="B61" s="248" t="s">
        <v>1464</v>
      </c>
      <c r="C61" s="237">
        <v>42.46151199793584</v>
      </c>
    </row>
    <row r="62" spans="2:3" ht="15">
      <c r="B62" s="248" t="s">
        <v>1330</v>
      </c>
      <c r="C62" s="237">
        <v>42.65345577573707</v>
      </c>
    </row>
    <row r="63" spans="2:3" ht="15">
      <c r="B63" s="248" t="s">
        <v>1058</v>
      </c>
      <c r="C63" s="237">
        <v>43.17250423474127</v>
      </c>
    </row>
    <row r="64" spans="2:3" ht="15">
      <c r="B64" s="248" t="s">
        <v>1478</v>
      </c>
      <c r="C64" s="237">
        <v>43.207488782299244</v>
      </c>
    </row>
    <row r="65" spans="2:3" ht="15">
      <c r="B65" s="248" t="s">
        <v>2010</v>
      </c>
      <c r="C65" s="237">
        <v>46.98646986469865</v>
      </c>
    </row>
    <row r="66" spans="2:3" ht="15">
      <c r="B66" s="248" t="s">
        <v>1609</v>
      </c>
      <c r="C66" s="237">
        <v>48.3560794044665</v>
      </c>
    </row>
    <row r="67" spans="2:3" ht="15">
      <c r="B67" s="248" t="s">
        <v>1898</v>
      </c>
      <c r="C67" s="237">
        <v>49.52298352124892</v>
      </c>
    </row>
    <row r="68" spans="2:3" ht="15">
      <c r="B68" s="248" t="s">
        <v>1458</v>
      </c>
      <c r="C68" s="237">
        <v>49.87223168654174</v>
      </c>
    </row>
    <row r="69" spans="2:3" ht="15">
      <c r="B69" s="248" t="s">
        <v>1704</v>
      </c>
      <c r="C69" s="237">
        <v>49.96395963479097</v>
      </c>
    </row>
    <row r="70" spans="2:3" ht="15">
      <c r="B70" s="248" t="s">
        <v>1362</v>
      </c>
      <c r="C70" s="237">
        <v>50.34780189204229</v>
      </c>
    </row>
    <row r="71" spans="2:3" ht="15">
      <c r="B71" s="248" t="s">
        <v>1549</v>
      </c>
      <c r="C71" s="237">
        <v>50.387819592071246</v>
      </c>
    </row>
    <row r="72" spans="2:3" ht="15">
      <c r="B72" s="248" t="s">
        <v>1912</v>
      </c>
      <c r="C72" s="237">
        <v>52.05843293492696</v>
      </c>
    </row>
    <row r="73" spans="2:3" ht="15">
      <c r="B73" s="248" t="s">
        <v>1978</v>
      </c>
      <c r="C73" s="237">
        <v>52.35109717868338</v>
      </c>
    </row>
    <row r="74" spans="2:3" ht="15">
      <c r="B74" s="248" t="s">
        <v>1706</v>
      </c>
      <c r="C74" s="237">
        <v>52.91510398908967</v>
      </c>
    </row>
    <row r="75" spans="2:3" ht="15">
      <c r="B75" s="248" t="s">
        <v>2002</v>
      </c>
      <c r="C75" s="237">
        <v>52.97418630751964</v>
      </c>
    </row>
    <row r="76" spans="2:3" ht="15">
      <c r="B76" s="248" t="s">
        <v>1902</v>
      </c>
      <c r="C76" s="237">
        <v>53.14685314685315</v>
      </c>
    </row>
    <row r="77" spans="2:3" ht="15">
      <c r="B77" s="248" t="s">
        <v>976</v>
      </c>
      <c r="C77" s="237">
        <v>53.752820371137815</v>
      </c>
    </row>
    <row r="78" spans="2:3" ht="15">
      <c r="B78" s="248" t="s">
        <v>1424</v>
      </c>
      <c r="C78" s="237">
        <v>54.639660857277434</v>
      </c>
    </row>
    <row r="79" spans="2:3" ht="15">
      <c r="B79" s="248" t="s">
        <v>1878</v>
      </c>
      <c r="C79" s="237">
        <v>55.195134313228586</v>
      </c>
    </row>
    <row r="80" spans="2:3" ht="15">
      <c r="B80" s="248" t="s">
        <v>1142</v>
      </c>
      <c r="C80" s="237">
        <v>56.56598818122127</v>
      </c>
    </row>
    <row r="81" spans="2:3" ht="15">
      <c r="B81" s="248" t="s">
        <v>1340</v>
      </c>
      <c r="C81" s="237">
        <v>56.68036998972251</v>
      </c>
    </row>
    <row r="82" spans="2:3" ht="15">
      <c r="B82" s="248" t="s">
        <v>1224</v>
      </c>
      <c r="C82" s="237">
        <v>57.69733302590116</v>
      </c>
    </row>
    <row r="83" spans="2:3" ht="15">
      <c r="B83" s="248" t="s">
        <v>1864</v>
      </c>
      <c r="C83" s="237">
        <v>57.84</v>
      </c>
    </row>
    <row r="84" spans="2:3" ht="15">
      <c r="B84" s="248" t="s">
        <v>1171</v>
      </c>
      <c r="C84" s="237">
        <v>58.26115922718188</v>
      </c>
    </row>
    <row r="85" spans="2:3" ht="15">
      <c r="B85" s="248" t="s">
        <v>1342</v>
      </c>
      <c r="C85" s="237">
        <v>58.27736998282055</v>
      </c>
    </row>
    <row r="86" spans="2:3" ht="15">
      <c r="B86" s="248" t="s">
        <v>816</v>
      </c>
      <c r="C86" s="237">
        <v>58.60875084753098</v>
      </c>
    </row>
    <row r="87" spans="2:3" ht="15">
      <c r="B87" s="248" t="s">
        <v>884</v>
      </c>
      <c r="C87" s="237">
        <v>58.82592981228868</v>
      </c>
    </row>
    <row r="88" spans="2:3" ht="15">
      <c r="B88" s="248" t="s">
        <v>1752</v>
      </c>
      <c r="C88" s="237">
        <v>58.96257386736704</v>
      </c>
    </row>
    <row r="89" spans="2:3" ht="15">
      <c r="B89" s="248" t="s">
        <v>882</v>
      </c>
      <c r="C89" s="237">
        <v>58.99336481558969</v>
      </c>
    </row>
    <row r="90" spans="2:3" ht="15">
      <c r="B90" s="248" t="s">
        <v>1910</v>
      </c>
      <c r="C90" s="237">
        <v>59.078590785907856</v>
      </c>
    </row>
    <row r="91" spans="2:3" ht="15">
      <c r="B91" s="248" t="s">
        <v>1398</v>
      </c>
      <c r="C91" s="237">
        <v>59.26545792654579</v>
      </c>
    </row>
    <row r="92" spans="2:3" ht="15">
      <c r="B92" s="248" t="s">
        <v>1832</v>
      </c>
      <c r="C92" s="237">
        <v>59.471585244267196</v>
      </c>
    </row>
    <row r="93" spans="2:3" ht="15">
      <c r="B93" s="248" t="s">
        <v>1990</v>
      </c>
      <c r="C93" s="237">
        <v>59.48064674179324</v>
      </c>
    </row>
    <row r="94" spans="2:3" ht="15">
      <c r="B94" s="248" t="s">
        <v>1462</v>
      </c>
      <c r="C94" s="237">
        <v>59.94929635761589</v>
      </c>
    </row>
    <row r="95" spans="2:3" ht="15">
      <c r="B95" s="248" t="s">
        <v>1896</v>
      </c>
      <c r="C95" s="237">
        <v>61.475168968557156</v>
      </c>
    </row>
    <row r="96" spans="2:3" ht="15">
      <c r="B96" s="248" t="s">
        <v>1519</v>
      </c>
      <c r="C96" s="237">
        <v>61.93447737909516</v>
      </c>
    </row>
    <row r="97" spans="2:3" ht="15">
      <c r="B97" s="248" t="s">
        <v>1510</v>
      </c>
      <c r="C97" s="237">
        <v>62.361111111111114</v>
      </c>
    </row>
    <row r="98" spans="2:3" ht="15">
      <c r="B98" s="248" t="s">
        <v>1632</v>
      </c>
      <c r="C98" s="237">
        <v>62.59301014656144</v>
      </c>
    </row>
    <row r="99" spans="2:3" ht="15">
      <c r="B99" s="248" t="s">
        <v>1352</v>
      </c>
      <c r="C99" s="237">
        <v>63.41181416859365</v>
      </c>
    </row>
    <row r="100" spans="2:3" ht="15">
      <c r="B100" s="248" t="s">
        <v>1906</v>
      </c>
      <c r="C100" s="237">
        <v>63.4232121922626</v>
      </c>
    </row>
    <row r="101" spans="2:3" ht="15">
      <c r="B101" s="248" t="s">
        <v>1900</v>
      </c>
      <c r="C101" s="237">
        <v>63.57333333333333</v>
      </c>
    </row>
    <row r="102" spans="2:3" ht="15">
      <c r="B102" s="248" t="s">
        <v>1613</v>
      </c>
      <c r="C102" s="237">
        <v>63.94673950153636</v>
      </c>
    </row>
    <row r="103" spans="2:3" ht="15">
      <c r="B103" s="248" t="s">
        <v>1790</v>
      </c>
      <c r="C103" s="237">
        <v>64.1631896152063</v>
      </c>
    </row>
    <row r="104" spans="2:3" ht="15">
      <c r="B104" s="248" t="s">
        <v>1802</v>
      </c>
      <c r="C104" s="237">
        <v>64.39472771418662</v>
      </c>
    </row>
    <row r="105" spans="2:3" ht="15">
      <c r="B105" s="248" t="s">
        <v>1446</v>
      </c>
      <c r="C105" s="237">
        <v>64.86006219458018</v>
      </c>
    </row>
    <row r="106" spans="2:3" ht="15">
      <c r="B106" s="248" t="s">
        <v>1920</v>
      </c>
      <c r="C106" s="237">
        <v>65.62958614616966</v>
      </c>
    </row>
    <row r="107" spans="2:3" ht="15">
      <c r="B107" s="248" t="s">
        <v>896</v>
      </c>
      <c r="C107" s="237">
        <v>65.975935828877</v>
      </c>
    </row>
    <row r="108" spans="2:3" ht="15">
      <c r="B108" s="248" t="s">
        <v>1060</v>
      </c>
      <c r="C108" s="237">
        <v>66.66190340097171</v>
      </c>
    </row>
    <row r="109" spans="2:3" ht="15">
      <c r="B109" s="248" t="s">
        <v>1492</v>
      </c>
      <c r="C109" s="237">
        <v>67.47030048916841</v>
      </c>
    </row>
    <row r="110" spans="2:3" ht="15">
      <c r="B110" s="248" t="s">
        <v>828</v>
      </c>
      <c r="C110" s="237">
        <v>67.47669060122173</v>
      </c>
    </row>
    <row r="111" spans="2:3" ht="15">
      <c r="B111" s="248" t="s">
        <v>1545</v>
      </c>
      <c r="C111" s="237">
        <v>68.53837471783295</v>
      </c>
    </row>
    <row r="112" spans="2:3" ht="15">
      <c r="B112" s="248" t="s">
        <v>1892</v>
      </c>
      <c r="C112" s="237">
        <v>68.89089269612263</v>
      </c>
    </row>
    <row r="113" spans="2:3" ht="15">
      <c r="B113" s="248" t="s">
        <v>1292</v>
      </c>
      <c r="C113" s="237">
        <v>69.27756653992395</v>
      </c>
    </row>
    <row r="114" spans="2:3" ht="15">
      <c r="B114" s="248" t="s">
        <v>1348</v>
      </c>
      <c r="C114" s="237">
        <v>69.58796599084368</v>
      </c>
    </row>
    <row r="115" spans="2:3" ht="15">
      <c r="B115" s="248" t="s">
        <v>1946</v>
      </c>
      <c r="C115" s="237">
        <v>69.90291262135922</v>
      </c>
    </row>
    <row r="116" spans="2:3" ht="15">
      <c r="B116" s="248" t="s">
        <v>1392</v>
      </c>
      <c r="C116" s="237">
        <v>69.98514115898959</v>
      </c>
    </row>
    <row r="117" spans="2:3" ht="15">
      <c r="B117" s="248" t="s">
        <v>1430</v>
      </c>
      <c r="C117" s="237">
        <v>70.03973509933775</v>
      </c>
    </row>
    <row r="118" spans="2:3" ht="15">
      <c r="B118" s="248" t="s">
        <v>860</v>
      </c>
      <c r="C118" s="237">
        <v>70.10266205085352</v>
      </c>
    </row>
    <row r="119" spans="2:3" ht="15">
      <c r="B119" s="248" t="s">
        <v>856</v>
      </c>
      <c r="C119" s="237">
        <v>70.21370345891165</v>
      </c>
    </row>
    <row r="120" spans="2:3" ht="15">
      <c r="B120" s="248" t="s">
        <v>1488</v>
      </c>
      <c r="C120" s="237">
        <v>70.50635464998992</v>
      </c>
    </row>
    <row r="121" spans="2:3" ht="15">
      <c r="B121" s="248" t="s">
        <v>1336</v>
      </c>
      <c r="C121" s="237">
        <v>70.64214793490395</v>
      </c>
    </row>
    <row r="122" spans="2:3" ht="15">
      <c r="B122" s="248" t="s">
        <v>1024</v>
      </c>
      <c r="C122" s="237">
        <v>70.8994708994709</v>
      </c>
    </row>
    <row r="123" spans="2:3" ht="15">
      <c r="B123" s="248" t="s">
        <v>1619</v>
      </c>
      <c r="C123" s="237">
        <v>70.96698665417935</v>
      </c>
    </row>
    <row r="124" spans="2:3" ht="15">
      <c r="B124" s="248" t="s">
        <v>926</v>
      </c>
      <c r="C124" s="237">
        <v>71.05192838692437</v>
      </c>
    </row>
    <row r="125" spans="2:3" ht="15">
      <c r="B125" s="248" t="s">
        <v>1692</v>
      </c>
      <c r="C125" s="237">
        <v>71.29610115911485</v>
      </c>
    </row>
    <row r="126" spans="2:3" ht="15">
      <c r="B126" s="248" t="s">
        <v>1372</v>
      </c>
      <c r="C126" s="237">
        <v>71.5046604527297</v>
      </c>
    </row>
    <row r="127" spans="2:3" ht="15">
      <c r="B127" s="248" t="s">
        <v>1746</v>
      </c>
      <c r="C127" s="237">
        <v>72.10884353741497</v>
      </c>
    </row>
    <row r="128" spans="2:3" ht="15">
      <c r="B128" s="248" t="s">
        <v>1708</v>
      </c>
      <c r="C128" s="237">
        <v>72.58902077151335</v>
      </c>
    </row>
    <row r="129" spans="2:3" ht="15">
      <c r="B129" s="248" t="s">
        <v>1938</v>
      </c>
      <c r="C129" s="237">
        <v>72.60406582768636</v>
      </c>
    </row>
    <row r="130" spans="2:3" ht="15">
      <c r="B130" s="248" t="s">
        <v>1318</v>
      </c>
      <c r="C130" s="237">
        <v>72.81055731268404</v>
      </c>
    </row>
    <row r="131" spans="2:3" ht="15">
      <c r="B131" s="248" t="s">
        <v>2012</v>
      </c>
      <c r="C131" s="237">
        <v>72.83372365339578</v>
      </c>
    </row>
    <row r="132" spans="2:3" ht="15">
      <c r="B132" s="248" t="s">
        <v>1252</v>
      </c>
      <c r="C132" s="237">
        <v>72.86658653846153</v>
      </c>
    </row>
    <row r="133" spans="2:3" ht="15">
      <c r="B133" s="248" t="s">
        <v>1948</v>
      </c>
      <c r="C133" s="237">
        <v>73.22404371584699</v>
      </c>
    </row>
    <row r="134" spans="2:3" ht="15">
      <c r="B134" s="248" t="s">
        <v>1760</v>
      </c>
      <c r="C134" s="237">
        <v>73.57575757575758</v>
      </c>
    </row>
    <row r="135" spans="2:3" ht="15">
      <c r="B135" s="248" t="s">
        <v>1658</v>
      </c>
      <c r="C135" s="237">
        <v>73.65982792852415</v>
      </c>
    </row>
    <row r="136" spans="2:3" ht="15">
      <c r="B136" s="248" t="s">
        <v>810</v>
      </c>
      <c r="C136" s="237">
        <v>73.88838195763151</v>
      </c>
    </row>
    <row r="137" spans="2:3" ht="15">
      <c r="B137" s="248" t="s">
        <v>1734</v>
      </c>
      <c r="C137" s="237">
        <v>73.95228884590587</v>
      </c>
    </row>
    <row r="138" spans="2:3" ht="15">
      <c r="B138" s="248" t="s">
        <v>908</v>
      </c>
      <c r="C138" s="237">
        <v>73.9573800496797</v>
      </c>
    </row>
    <row r="139" spans="2:3" ht="15">
      <c r="B139" s="248" t="s">
        <v>1601</v>
      </c>
      <c r="C139" s="237">
        <v>74.20042643923242</v>
      </c>
    </row>
    <row r="140" spans="2:3" ht="15">
      <c r="B140" s="248" t="s">
        <v>820</v>
      </c>
      <c r="C140" s="237">
        <v>74.44543848783061</v>
      </c>
    </row>
    <row r="141" spans="2:3" ht="15">
      <c r="B141" s="248" t="s">
        <v>812</v>
      </c>
      <c r="C141" s="237">
        <v>74.71738885036525</v>
      </c>
    </row>
    <row r="142" spans="2:3" ht="15">
      <c r="B142" s="248" t="s">
        <v>1916</v>
      </c>
      <c r="C142" s="237">
        <v>74.73958333333333</v>
      </c>
    </row>
    <row r="143" spans="2:3" ht="15">
      <c r="B143" s="248" t="s">
        <v>1934</v>
      </c>
      <c r="C143" s="237">
        <v>75.0375939849624</v>
      </c>
    </row>
    <row r="144" spans="2:3" ht="15">
      <c r="B144" s="248" t="s">
        <v>2180</v>
      </c>
      <c r="C144" s="237">
        <v>75.05202913631634</v>
      </c>
    </row>
    <row r="145" spans="2:3" ht="15">
      <c r="B145" s="248" t="s">
        <v>1698</v>
      </c>
      <c r="C145" s="237">
        <v>75.1271020727415</v>
      </c>
    </row>
    <row r="146" spans="2:3" ht="15">
      <c r="B146" s="248" t="s">
        <v>858</v>
      </c>
      <c r="C146" s="237">
        <v>75.68280571073868</v>
      </c>
    </row>
    <row r="147" spans="2:3" ht="15">
      <c r="B147" s="248" t="s">
        <v>814</v>
      </c>
      <c r="C147" s="237">
        <v>75.73435227198715</v>
      </c>
    </row>
    <row r="148" spans="2:3" ht="15">
      <c r="B148" s="248" t="s">
        <v>1603</v>
      </c>
      <c r="C148" s="237">
        <v>76.04790419161677</v>
      </c>
    </row>
    <row r="149" spans="2:3" ht="15">
      <c r="B149" s="248" t="s">
        <v>1984</v>
      </c>
      <c r="C149" s="237">
        <v>76.21184919210054</v>
      </c>
    </row>
    <row r="150" spans="2:3" ht="15">
      <c r="B150" s="248" t="s">
        <v>803</v>
      </c>
      <c r="C150" s="237">
        <v>76.274328081557</v>
      </c>
    </row>
    <row r="151" spans="2:3" ht="15">
      <c r="B151" s="248" t="s">
        <v>1476</v>
      </c>
      <c r="C151" s="237">
        <v>76.3333877018431</v>
      </c>
    </row>
    <row r="152" spans="2:3" ht="15">
      <c r="B152" s="248" t="s">
        <v>1980</v>
      </c>
      <c r="C152" s="237">
        <v>76.5</v>
      </c>
    </row>
    <row r="153" spans="2:3" ht="15">
      <c r="B153" s="248" t="s">
        <v>840</v>
      </c>
      <c r="C153" s="237">
        <v>76.75052143191589</v>
      </c>
    </row>
    <row r="154" spans="2:3" ht="15">
      <c r="B154" s="248" t="s">
        <v>1100</v>
      </c>
      <c r="C154" s="237">
        <v>76.80868167202573</v>
      </c>
    </row>
    <row r="155" spans="2:3" ht="15">
      <c r="B155" s="248" t="s">
        <v>1169</v>
      </c>
      <c r="C155" s="237">
        <v>76.81718061674009</v>
      </c>
    </row>
    <row r="156" spans="2:3" ht="15">
      <c r="B156" s="248" t="s">
        <v>1850</v>
      </c>
      <c r="C156" s="237">
        <v>76.88172043010752</v>
      </c>
    </row>
    <row r="157" spans="2:3" ht="15">
      <c r="B157" s="248" t="s">
        <v>1996</v>
      </c>
      <c r="C157" s="237">
        <v>76.90631808278867</v>
      </c>
    </row>
    <row r="158" spans="2:3" ht="15">
      <c r="B158" s="248" t="s">
        <v>1666</v>
      </c>
      <c r="C158" s="237">
        <v>76.94665849172287</v>
      </c>
    </row>
    <row r="159" spans="2:3" ht="15">
      <c r="B159" s="248" t="s">
        <v>1358</v>
      </c>
      <c r="C159" s="237">
        <v>77.07915831663327</v>
      </c>
    </row>
    <row r="160" spans="2:3" ht="15">
      <c r="B160" s="248" t="s">
        <v>824</v>
      </c>
      <c r="C160" s="237">
        <v>77.69419933458701</v>
      </c>
    </row>
    <row r="161" spans="2:3" ht="15">
      <c r="B161" s="248" t="s">
        <v>804</v>
      </c>
      <c r="C161" s="237">
        <v>77.80548628428927</v>
      </c>
    </row>
    <row r="162" spans="2:3" ht="15">
      <c r="B162" s="248" t="s">
        <v>854</v>
      </c>
      <c r="C162" s="237">
        <v>78.02551073317433</v>
      </c>
    </row>
    <row r="163" spans="2:3" ht="15">
      <c r="B163" s="248" t="s">
        <v>978</v>
      </c>
      <c r="C163" s="237">
        <v>78.0372287696883</v>
      </c>
    </row>
    <row r="164" spans="2:3" ht="15">
      <c r="B164" s="248" t="s">
        <v>826</v>
      </c>
      <c r="C164" s="237">
        <v>78.26874098622234</v>
      </c>
    </row>
    <row r="165" spans="2:3" ht="15">
      <c r="B165" s="248" t="s">
        <v>842</v>
      </c>
      <c r="C165" s="237">
        <v>78.29498988063277</v>
      </c>
    </row>
    <row r="166" spans="2:3" ht="15">
      <c r="B166" s="248" t="s">
        <v>1004</v>
      </c>
      <c r="C166" s="237">
        <v>78.43215280541186</v>
      </c>
    </row>
    <row r="167" spans="2:3" ht="15">
      <c r="B167" s="248" t="s">
        <v>1634</v>
      </c>
      <c r="C167" s="237">
        <v>78.55495772482706</v>
      </c>
    </row>
    <row r="168" spans="2:3" ht="15">
      <c r="B168" s="248" t="s">
        <v>1836</v>
      </c>
      <c r="C168" s="237">
        <v>78.61080485115767</v>
      </c>
    </row>
    <row r="169" spans="2:3" ht="15">
      <c r="B169" s="248" t="s">
        <v>1030</v>
      </c>
      <c r="C169" s="237">
        <v>78.61688587187102</v>
      </c>
    </row>
    <row r="170" spans="2:3" ht="15">
      <c r="B170" s="248" t="s">
        <v>1768</v>
      </c>
      <c r="C170" s="237">
        <v>78.68391451068617</v>
      </c>
    </row>
    <row r="171" spans="2:3" ht="15">
      <c r="B171" s="248" t="s">
        <v>1444</v>
      </c>
      <c r="C171" s="237">
        <v>78.80143112701252</v>
      </c>
    </row>
    <row r="172" spans="2:3" ht="15">
      <c r="B172" s="248" t="s">
        <v>808</v>
      </c>
      <c r="C172" s="237">
        <v>79.47945820195794</v>
      </c>
    </row>
    <row r="173" spans="2:3" ht="15">
      <c r="B173" s="248" t="s">
        <v>1432</v>
      </c>
      <c r="C173" s="237">
        <v>79.55294979846097</v>
      </c>
    </row>
    <row r="174" spans="2:3" ht="15">
      <c r="B174" s="248" t="s">
        <v>2008</v>
      </c>
      <c r="C174" s="237">
        <v>79.72413793103448</v>
      </c>
    </row>
    <row r="175" spans="2:3" ht="15">
      <c r="B175" s="248" t="s">
        <v>1173</v>
      </c>
      <c r="C175" s="237">
        <v>80.41657233416346</v>
      </c>
    </row>
    <row r="176" spans="2:3" ht="15">
      <c r="B176" s="248" t="s">
        <v>984</v>
      </c>
      <c r="C176" s="237">
        <v>80.56839413905006</v>
      </c>
    </row>
    <row r="177" spans="2:3" ht="15">
      <c r="B177" s="248" t="s">
        <v>1056</v>
      </c>
      <c r="C177" s="237">
        <v>80.61921014139445</v>
      </c>
    </row>
    <row r="178" spans="2:3" ht="15">
      <c r="B178" s="248" t="s">
        <v>1854</v>
      </c>
      <c r="C178" s="237">
        <v>80.70588235294117</v>
      </c>
    </row>
    <row r="179" spans="2:3" ht="15">
      <c r="B179" s="248" t="s">
        <v>998</v>
      </c>
      <c r="C179" s="237">
        <v>80.71708345887315</v>
      </c>
    </row>
    <row r="180" spans="2:3" ht="15">
      <c r="B180" s="248" t="s">
        <v>922</v>
      </c>
      <c r="C180" s="237">
        <v>80.7555898226677</v>
      </c>
    </row>
    <row r="181" spans="2:3" ht="15">
      <c r="B181" s="248" t="s">
        <v>1756</v>
      </c>
      <c r="C181" s="237">
        <v>80.8682855040471</v>
      </c>
    </row>
    <row r="182" spans="2:3" ht="15">
      <c r="B182" s="248" t="s">
        <v>844</v>
      </c>
      <c r="C182" s="237">
        <v>81.07185772650806</v>
      </c>
    </row>
    <row r="183" spans="2:3" ht="15">
      <c r="B183" s="248" t="s">
        <v>1244</v>
      </c>
      <c r="C183" s="237">
        <v>81.38718173836699</v>
      </c>
    </row>
    <row r="184" spans="2:3" ht="15">
      <c r="B184" s="248" t="s">
        <v>1744</v>
      </c>
      <c r="C184" s="237">
        <v>81.64484917472966</v>
      </c>
    </row>
    <row r="185" spans="2:3" ht="15">
      <c r="B185" s="248" t="s">
        <v>1676</v>
      </c>
      <c r="C185" s="237">
        <v>81.64948453608247</v>
      </c>
    </row>
    <row r="186" spans="2:3" ht="15">
      <c r="B186" s="248" t="s">
        <v>1378</v>
      </c>
      <c r="C186" s="237">
        <v>82.04518430439953</v>
      </c>
    </row>
    <row r="187" spans="2:3" ht="15">
      <c r="B187" s="248" t="s">
        <v>988</v>
      </c>
      <c r="C187" s="237">
        <v>82.12265555224769</v>
      </c>
    </row>
    <row r="188" spans="2:3" ht="15">
      <c r="B188" s="248" t="s">
        <v>1052</v>
      </c>
      <c r="C188" s="237">
        <v>82.1964821964822</v>
      </c>
    </row>
    <row r="189" spans="2:3" ht="15">
      <c r="B189" s="248" t="s">
        <v>1571</v>
      </c>
      <c r="C189" s="237">
        <v>82.32077764277035</v>
      </c>
    </row>
    <row r="190" spans="2:3" ht="15">
      <c r="B190" s="248" t="s">
        <v>1187</v>
      </c>
      <c r="C190" s="237">
        <v>82.45442070182317</v>
      </c>
    </row>
    <row r="191" spans="2:3" ht="15">
      <c r="B191" s="248" t="s">
        <v>1994</v>
      </c>
      <c r="C191" s="237">
        <v>82.45856353591161</v>
      </c>
    </row>
    <row r="192" spans="2:3" ht="15">
      <c r="B192" s="248" t="s">
        <v>1684</v>
      </c>
      <c r="C192" s="237">
        <v>82.63041065482797</v>
      </c>
    </row>
    <row r="193" spans="2:3" ht="15">
      <c r="B193" s="248" t="s">
        <v>986</v>
      </c>
      <c r="C193" s="237">
        <v>82.78008298755186</v>
      </c>
    </row>
    <row r="194" spans="2:3" ht="15">
      <c r="B194" s="248" t="s">
        <v>2112</v>
      </c>
      <c r="C194" s="237">
        <v>82.79085183957574</v>
      </c>
    </row>
    <row r="195" spans="2:3" ht="15">
      <c r="B195" s="248" t="s">
        <v>1966</v>
      </c>
      <c r="C195" s="237">
        <v>82.94377763739735</v>
      </c>
    </row>
    <row r="196" spans="2:3" ht="15">
      <c r="B196" s="248" t="s">
        <v>1199</v>
      </c>
      <c r="C196" s="237">
        <v>83.19327731092437</v>
      </c>
    </row>
    <row r="197" spans="2:3" ht="15">
      <c r="B197" s="248" t="s">
        <v>1070</v>
      </c>
      <c r="C197" s="237">
        <v>83.27328872876994</v>
      </c>
    </row>
    <row r="198" spans="2:3" ht="15">
      <c r="B198" s="248" t="s">
        <v>1820</v>
      </c>
      <c r="C198" s="237">
        <v>83.5016835016835</v>
      </c>
    </row>
    <row r="199" spans="2:3" ht="15">
      <c r="B199" s="248" t="s">
        <v>1992</v>
      </c>
      <c r="C199" s="237">
        <v>83.7160751565762</v>
      </c>
    </row>
    <row r="200" spans="2:3" ht="15">
      <c r="B200" s="248" t="s">
        <v>1942</v>
      </c>
      <c r="C200" s="237">
        <v>83.73333333333333</v>
      </c>
    </row>
    <row r="201" spans="2:3" ht="15">
      <c r="B201" s="248" t="s">
        <v>806</v>
      </c>
      <c r="C201" s="237">
        <v>83.81836958968316</v>
      </c>
    </row>
    <row r="202" spans="2:3" ht="15">
      <c r="B202" s="248" t="s">
        <v>1112</v>
      </c>
      <c r="C202" s="237">
        <v>83.87940700137038</v>
      </c>
    </row>
    <row r="203" spans="2:3" ht="15">
      <c r="B203" s="248" t="s">
        <v>1258</v>
      </c>
      <c r="C203" s="237">
        <v>84.03112263801408</v>
      </c>
    </row>
    <row r="204" spans="2:3" ht="15">
      <c r="B204" s="248" t="s">
        <v>1320</v>
      </c>
      <c r="C204" s="237">
        <v>84.44248567650948</v>
      </c>
    </row>
    <row r="205" spans="2:3" ht="15">
      <c r="B205" s="248" t="s">
        <v>1219</v>
      </c>
      <c r="C205" s="237">
        <v>84.4812030075188</v>
      </c>
    </row>
    <row r="206" spans="2:3" ht="15">
      <c r="B206" s="248" t="s">
        <v>1678</v>
      </c>
      <c r="C206" s="237">
        <v>84.58075407990997</v>
      </c>
    </row>
    <row r="207" spans="2:3" ht="15">
      <c r="B207" s="248" t="s">
        <v>1008</v>
      </c>
      <c r="C207" s="237">
        <v>84.84091506705232</v>
      </c>
    </row>
    <row r="208" spans="2:3" ht="15">
      <c r="B208" s="248" t="s">
        <v>1380</v>
      </c>
      <c r="C208" s="237">
        <v>84.94502396391317</v>
      </c>
    </row>
    <row r="209" spans="2:3" ht="15">
      <c r="B209" s="248" t="s">
        <v>850</v>
      </c>
      <c r="C209" s="237">
        <v>84.9964009357567</v>
      </c>
    </row>
    <row r="210" spans="2:3" ht="15">
      <c r="B210" s="248" t="s">
        <v>1268</v>
      </c>
      <c r="C210" s="237">
        <v>85.07214206437293</v>
      </c>
    </row>
    <row r="211" spans="2:3" ht="15">
      <c r="B211" s="248" t="s">
        <v>938</v>
      </c>
      <c r="C211" s="237">
        <v>85.24139653987883</v>
      </c>
    </row>
    <row r="212" spans="2:3" ht="15">
      <c r="B212" s="248" t="s">
        <v>872</v>
      </c>
      <c r="C212" s="237">
        <v>85.28347996089931</v>
      </c>
    </row>
    <row r="213" spans="2:3" ht="15">
      <c r="B213" s="248" t="s">
        <v>1360</v>
      </c>
      <c r="C213" s="237">
        <v>85.39976825028968</v>
      </c>
    </row>
    <row r="214" spans="2:3" ht="15">
      <c r="B214" s="248" t="s">
        <v>1376</v>
      </c>
      <c r="C214" s="237">
        <v>85.42591844973758</v>
      </c>
    </row>
    <row r="215" spans="2:3" ht="15">
      <c r="B215" s="248" t="s">
        <v>866</v>
      </c>
      <c r="C215" s="237">
        <v>85.5909833661541</v>
      </c>
    </row>
    <row r="216" spans="2:3" ht="15">
      <c r="B216" s="248" t="s">
        <v>1282</v>
      </c>
      <c r="C216" s="237">
        <v>85.69051580698836</v>
      </c>
    </row>
    <row r="217" spans="2:3" ht="15">
      <c r="B217" s="248" t="s">
        <v>1209</v>
      </c>
      <c r="C217" s="237">
        <v>85.69461654963514</v>
      </c>
    </row>
    <row r="218" spans="2:3" ht="15">
      <c r="B218" s="248" t="s">
        <v>1886</v>
      </c>
      <c r="C218" s="237">
        <v>86.07427055702918</v>
      </c>
    </row>
    <row r="219" spans="2:3" ht="15">
      <c r="B219" s="248" t="s">
        <v>1460</v>
      </c>
      <c r="C219" s="237">
        <v>86.12813370473538</v>
      </c>
    </row>
    <row r="220" spans="2:3" ht="15">
      <c r="B220" s="248" t="s">
        <v>1830</v>
      </c>
      <c r="C220" s="237">
        <v>86.15384615384616</v>
      </c>
    </row>
    <row r="221" spans="2:3" ht="15">
      <c r="B221" s="248" t="s">
        <v>966</v>
      </c>
      <c r="C221" s="237">
        <v>86.19937694704049</v>
      </c>
    </row>
    <row r="222" spans="2:3" ht="15">
      <c r="B222" s="248" t="s">
        <v>822</v>
      </c>
      <c r="C222" s="237">
        <v>86.6553436111837</v>
      </c>
    </row>
    <row r="223" spans="2:3" ht="15">
      <c r="B223" s="248" t="s">
        <v>1848</v>
      </c>
      <c r="C223" s="237">
        <v>86.79631525076766</v>
      </c>
    </row>
    <row r="224" spans="2:3" ht="15">
      <c r="B224" s="248" t="s">
        <v>1466</v>
      </c>
      <c r="C224" s="237">
        <v>86.83689192163769</v>
      </c>
    </row>
    <row r="225" spans="2:3" ht="15">
      <c r="B225" s="248" t="s">
        <v>1876</v>
      </c>
      <c r="C225" s="237">
        <v>86.97916666666667</v>
      </c>
    </row>
    <row r="226" spans="2:3" ht="15">
      <c r="B226" s="248" t="s">
        <v>992</v>
      </c>
      <c r="C226" s="237">
        <v>87.07563386334336</v>
      </c>
    </row>
    <row r="227" spans="2:3" ht="15">
      <c r="B227" s="248" t="s">
        <v>1088</v>
      </c>
      <c r="C227" s="237">
        <v>87.24946695095949</v>
      </c>
    </row>
    <row r="228" spans="2:3" ht="15">
      <c r="B228" s="248" t="s">
        <v>1794</v>
      </c>
      <c r="C228" s="237">
        <v>87.42228598756576</v>
      </c>
    </row>
    <row r="229" spans="2:3" ht="15">
      <c r="B229" s="248" t="s">
        <v>1553</v>
      </c>
      <c r="C229" s="237">
        <v>87.45114698385727</v>
      </c>
    </row>
    <row r="230" spans="2:3" ht="15">
      <c r="B230" s="248" t="s">
        <v>1890</v>
      </c>
      <c r="C230" s="237">
        <v>87.47143945163747</v>
      </c>
    </row>
    <row r="231" spans="2:3" ht="15">
      <c r="B231" s="248" t="s">
        <v>836</v>
      </c>
      <c r="C231" s="237">
        <v>87.52913174988844</v>
      </c>
    </row>
    <row r="232" spans="2:3" ht="15">
      <c r="B232" s="248" t="s">
        <v>834</v>
      </c>
      <c r="C232" s="237">
        <v>87.83867232728676</v>
      </c>
    </row>
    <row r="233" spans="2:3" ht="15">
      <c r="B233" s="248" t="s">
        <v>1356</v>
      </c>
      <c r="C233" s="237">
        <v>87.84629133154603</v>
      </c>
    </row>
    <row r="234" spans="2:3" ht="15">
      <c r="B234" s="248" t="s">
        <v>920</v>
      </c>
      <c r="C234" s="237">
        <v>88.13227455672795</v>
      </c>
    </row>
    <row r="235" spans="2:3" ht="15">
      <c r="B235" s="248" t="s">
        <v>930</v>
      </c>
      <c r="C235" s="237">
        <v>88.21694680298042</v>
      </c>
    </row>
    <row r="236" spans="2:3" ht="15">
      <c r="B236" s="248" t="s">
        <v>1175</v>
      </c>
      <c r="C236" s="237">
        <v>88.2747068676717</v>
      </c>
    </row>
    <row r="237" spans="2:3" ht="15">
      <c r="B237" s="248" t="s">
        <v>1575</v>
      </c>
      <c r="C237" s="237">
        <v>88.52760736196319</v>
      </c>
    </row>
    <row r="238" spans="2:3" ht="15">
      <c r="B238" s="248" t="s">
        <v>1976</v>
      </c>
      <c r="C238" s="237">
        <v>88.62433862433862</v>
      </c>
    </row>
    <row r="239" spans="2:3" ht="15">
      <c r="B239" s="248" t="s">
        <v>1646</v>
      </c>
      <c r="C239" s="237">
        <v>88.71882086167801</v>
      </c>
    </row>
    <row r="240" spans="2:3" ht="15">
      <c r="B240" s="248" t="s">
        <v>1442</v>
      </c>
      <c r="C240" s="237">
        <v>88.73239436619718</v>
      </c>
    </row>
    <row r="241" spans="2:3" ht="15">
      <c r="B241" s="248" t="s">
        <v>1183</v>
      </c>
      <c r="C241" s="237">
        <v>88.82287411808392</v>
      </c>
    </row>
    <row r="242" spans="2:3" ht="15">
      <c r="B242" s="248" t="s">
        <v>936</v>
      </c>
      <c r="C242" s="237">
        <v>88.84061674759349</v>
      </c>
    </row>
    <row r="243" spans="2:3" ht="15">
      <c r="B243" s="248" t="s">
        <v>1124</v>
      </c>
      <c r="C243" s="237">
        <v>88.97350993377484</v>
      </c>
    </row>
    <row r="244" spans="2:3" ht="15">
      <c r="B244" s="248" t="s">
        <v>1644</v>
      </c>
      <c r="C244" s="237">
        <v>88.98275255191834</v>
      </c>
    </row>
    <row r="245" spans="2:3" ht="15">
      <c r="B245" s="248" t="s">
        <v>962</v>
      </c>
      <c r="C245" s="237">
        <v>89.05154639175258</v>
      </c>
    </row>
    <row r="246" spans="2:3" ht="15">
      <c r="B246" s="248" t="s">
        <v>1494</v>
      </c>
      <c r="C246" s="237">
        <v>89.43635684957073</v>
      </c>
    </row>
    <row r="247" spans="2:3" ht="15">
      <c r="B247" s="248" t="s">
        <v>870</v>
      </c>
      <c r="C247" s="237">
        <v>89.57088122605364</v>
      </c>
    </row>
    <row r="248" spans="2:3" ht="15">
      <c r="B248" s="248" t="s">
        <v>2004</v>
      </c>
      <c r="C248" s="237">
        <v>89.83050847457628</v>
      </c>
    </row>
    <row r="249" spans="2:3" ht="15">
      <c r="B249" s="248" t="s">
        <v>1098</v>
      </c>
      <c r="C249" s="237">
        <v>89.92178098676294</v>
      </c>
    </row>
    <row r="250" spans="2:3" ht="15">
      <c r="B250" s="248" t="s">
        <v>1804</v>
      </c>
      <c r="C250" s="237">
        <v>89.94515539305301</v>
      </c>
    </row>
    <row r="251" spans="2:3" ht="15">
      <c r="B251" s="248" t="s">
        <v>1096</v>
      </c>
      <c r="C251" s="237">
        <v>89.95855913292955</v>
      </c>
    </row>
    <row r="252" spans="2:3" ht="15">
      <c r="B252" s="248" t="s">
        <v>1308</v>
      </c>
      <c r="C252" s="237">
        <v>90.02028397565923</v>
      </c>
    </row>
    <row r="253" spans="2:3" ht="15">
      <c r="B253" s="248" t="s">
        <v>1599</v>
      </c>
      <c r="C253" s="237">
        <v>90.0790513833992</v>
      </c>
    </row>
    <row r="254" spans="2:3" ht="15">
      <c r="B254" s="248" t="s">
        <v>1284</v>
      </c>
      <c r="C254" s="237">
        <v>90.08212255211623</v>
      </c>
    </row>
    <row r="255" spans="2:3" ht="15">
      <c r="B255" s="248" t="s">
        <v>1260</v>
      </c>
      <c r="C255" s="237">
        <v>90.2113652113652</v>
      </c>
    </row>
    <row r="256" spans="2:3" ht="15">
      <c r="B256" s="248" t="s">
        <v>1561</v>
      </c>
      <c r="C256" s="237">
        <v>90.3409090909091</v>
      </c>
    </row>
    <row r="257" spans="2:3" ht="15">
      <c r="B257" s="248" t="s">
        <v>1106</v>
      </c>
      <c r="C257" s="237">
        <v>90.57527539779682</v>
      </c>
    </row>
    <row r="258" spans="2:3" ht="15">
      <c r="B258" s="248" t="s">
        <v>1448</v>
      </c>
      <c r="C258" s="237">
        <v>90.58789458441935</v>
      </c>
    </row>
    <row r="259" spans="2:3" ht="15">
      <c r="B259" s="248" t="s">
        <v>1842</v>
      </c>
      <c r="C259" s="237">
        <v>90.66098081023455</v>
      </c>
    </row>
    <row r="260" spans="2:3" ht="15">
      <c r="B260" s="248" t="s">
        <v>2006</v>
      </c>
      <c r="C260" s="237">
        <v>90.74074074074075</v>
      </c>
    </row>
    <row r="261" spans="2:3" ht="15">
      <c r="B261" s="248" t="s">
        <v>1535</v>
      </c>
      <c r="C261" s="237">
        <v>90.84967320261438</v>
      </c>
    </row>
    <row r="262" spans="2:3" ht="15">
      <c r="B262" s="248" t="s">
        <v>1742</v>
      </c>
      <c r="C262" s="237">
        <v>91.06449106449107</v>
      </c>
    </row>
    <row r="263" spans="2:3" ht="15">
      <c r="B263" s="248" t="s">
        <v>948</v>
      </c>
      <c r="C263" s="237">
        <v>91.13985605913247</v>
      </c>
    </row>
    <row r="264" spans="2:3" ht="15">
      <c r="B264" s="248" t="s">
        <v>1146</v>
      </c>
      <c r="C264" s="237">
        <v>91.15791979055099</v>
      </c>
    </row>
    <row r="265" spans="2:3" ht="15">
      <c r="B265" s="248" t="s">
        <v>1207</v>
      </c>
      <c r="C265" s="237">
        <v>91.21089085263912</v>
      </c>
    </row>
    <row r="266" spans="2:3" ht="15">
      <c r="B266" s="248" t="s">
        <v>1165</v>
      </c>
      <c r="C266" s="237">
        <v>91.21900826446281</v>
      </c>
    </row>
    <row r="267" spans="2:3" ht="15">
      <c r="B267" s="248" t="s">
        <v>910</v>
      </c>
      <c r="C267" s="237">
        <v>91.32047477744807</v>
      </c>
    </row>
    <row r="268" spans="2:3" ht="15">
      <c r="B268" s="248" t="s">
        <v>1856</v>
      </c>
      <c r="C268" s="237">
        <v>91.36939010356731</v>
      </c>
    </row>
    <row r="269" spans="2:3" ht="15">
      <c r="B269" s="248" t="s">
        <v>1122</v>
      </c>
      <c r="C269" s="237">
        <v>91.37055837563452</v>
      </c>
    </row>
    <row r="270" spans="2:3" ht="15">
      <c r="B270" s="248" t="s">
        <v>1185</v>
      </c>
      <c r="C270" s="237">
        <v>91.50151158884783</v>
      </c>
    </row>
    <row r="271" spans="2:3" ht="15">
      <c r="B271" s="248" t="s">
        <v>1720</v>
      </c>
      <c r="C271" s="237">
        <v>91.61396111501523</v>
      </c>
    </row>
    <row r="272" spans="2:3" ht="15">
      <c r="B272" s="248" t="s">
        <v>2270</v>
      </c>
      <c r="C272" s="237">
        <v>91.82313331648014</v>
      </c>
    </row>
    <row r="273" spans="2:3" ht="15">
      <c r="B273" s="248" t="s">
        <v>1226</v>
      </c>
      <c r="C273" s="237">
        <v>91.83976261127596</v>
      </c>
    </row>
    <row r="274" spans="2:3" ht="15">
      <c r="B274" s="248" t="s">
        <v>1962</v>
      </c>
      <c r="C274" s="237">
        <v>91.89636163175304</v>
      </c>
    </row>
    <row r="275" spans="2:3" ht="15">
      <c r="B275" s="248" t="s">
        <v>1238</v>
      </c>
      <c r="C275" s="237">
        <v>91.91489361702128</v>
      </c>
    </row>
    <row r="276" spans="2:3" ht="15">
      <c r="B276" s="248" t="s">
        <v>1154</v>
      </c>
      <c r="C276" s="237">
        <v>91.92941176470588</v>
      </c>
    </row>
    <row r="277" spans="2:3" ht="15">
      <c r="B277" s="248" t="s">
        <v>1754</v>
      </c>
      <c r="C277" s="237">
        <v>91.9620253164557</v>
      </c>
    </row>
    <row r="278" spans="2:3" ht="15">
      <c r="B278" s="248" t="s">
        <v>1167</v>
      </c>
      <c r="C278" s="237">
        <v>91.97179278546244</v>
      </c>
    </row>
    <row r="279" spans="2:3" ht="15">
      <c r="B279" s="248" t="s">
        <v>1322</v>
      </c>
      <c r="C279" s="237">
        <v>92.18419940853401</v>
      </c>
    </row>
    <row r="280" spans="2:3" ht="15">
      <c r="B280" s="248" t="s">
        <v>1036</v>
      </c>
      <c r="C280" s="237">
        <v>92.30176400068505</v>
      </c>
    </row>
    <row r="281" spans="2:3" ht="15">
      <c r="B281" s="248" t="s">
        <v>1034</v>
      </c>
      <c r="C281" s="237">
        <v>92.30176400068505</v>
      </c>
    </row>
    <row r="282" spans="2:3" ht="15">
      <c r="B282" s="248" t="s">
        <v>1302</v>
      </c>
      <c r="C282" s="237">
        <v>92.36990154711674</v>
      </c>
    </row>
    <row r="283" spans="2:3" ht="15">
      <c r="B283" s="248" t="s">
        <v>1314</v>
      </c>
      <c r="C283" s="237">
        <v>92.38461538461539</v>
      </c>
    </row>
    <row r="284" spans="2:3" ht="15">
      <c r="B284" s="248" t="s">
        <v>950</v>
      </c>
      <c r="C284" s="237">
        <v>92.49841068022886</v>
      </c>
    </row>
    <row r="285" spans="2:3" ht="15">
      <c r="B285" s="248" t="s">
        <v>1222</v>
      </c>
      <c r="C285" s="237">
        <v>92.52898239587806</v>
      </c>
    </row>
    <row r="286" spans="2:3" ht="15">
      <c r="B286" s="248" t="s">
        <v>990</v>
      </c>
      <c r="C286" s="237">
        <v>92.55866280938605</v>
      </c>
    </row>
    <row r="287" spans="2:3" ht="15">
      <c r="B287" s="248" t="s">
        <v>1508</v>
      </c>
      <c r="C287" s="237">
        <v>92.81045751633987</v>
      </c>
    </row>
    <row r="288" spans="2:3" ht="15">
      <c r="B288" s="248" t="s">
        <v>876</v>
      </c>
      <c r="C288" s="237">
        <v>93.02398331595411</v>
      </c>
    </row>
    <row r="289" spans="2:3" ht="15">
      <c r="B289" s="248" t="s">
        <v>2206</v>
      </c>
      <c r="C289" s="237">
        <v>93.15098230760881</v>
      </c>
    </row>
    <row r="290" spans="2:3" ht="15">
      <c r="B290" s="248" t="s">
        <v>1152</v>
      </c>
      <c r="C290" s="237">
        <v>93.21047526673132</v>
      </c>
    </row>
    <row r="291" spans="2:3" ht="15">
      <c r="B291" s="248" t="s">
        <v>1274</v>
      </c>
      <c r="C291" s="237">
        <v>93.28575204863864</v>
      </c>
    </row>
    <row r="292" spans="2:3" ht="15">
      <c r="B292" s="248" t="s">
        <v>1420</v>
      </c>
      <c r="C292" s="237">
        <v>93.29962073324906</v>
      </c>
    </row>
    <row r="293" spans="2:3" ht="15">
      <c r="B293" s="248" t="s">
        <v>972</v>
      </c>
      <c r="C293" s="237">
        <v>93.36391679190065</v>
      </c>
    </row>
    <row r="294" spans="2:3" ht="15">
      <c r="B294" s="248" t="s">
        <v>1630</v>
      </c>
      <c r="C294" s="237">
        <v>93.38649155722327</v>
      </c>
    </row>
    <row r="295" spans="2:3" ht="15">
      <c r="B295" s="248" t="s">
        <v>1716</v>
      </c>
      <c r="C295" s="237">
        <v>93.48925410872313</v>
      </c>
    </row>
    <row r="296" spans="2:3" ht="15">
      <c r="B296" s="248" t="s">
        <v>1390</v>
      </c>
      <c r="C296" s="237">
        <v>93.5114503816794</v>
      </c>
    </row>
    <row r="297" spans="2:3" ht="15">
      <c r="B297" s="248" t="s">
        <v>960</v>
      </c>
      <c r="C297" s="237">
        <v>93.59472506770281</v>
      </c>
    </row>
    <row r="298" spans="2:3" ht="15">
      <c r="B298" s="248" t="s">
        <v>880</v>
      </c>
      <c r="C298" s="237">
        <v>93.64150575385216</v>
      </c>
    </row>
    <row r="299" spans="2:3" ht="15">
      <c r="B299" s="248" t="s">
        <v>1690</v>
      </c>
      <c r="C299" s="237">
        <v>93.67521367521367</v>
      </c>
    </row>
    <row r="300" spans="2:3" ht="15">
      <c r="B300" s="248" t="s">
        <v>2294</v>
      </c>
      <c r="C300" s="237">
        <v>93.78318870612615</v>
      </c>
    </row>
    <row r="301" spans="2:3" ht="15">
      <c r="B301" s="248" t="s">
        <v>1818</v>
      </c>
      <c r="C301" s="237">
        <v>94.32739059967585</v>
      </c>
    </row>
    <row r="302" spans="2:3" ht="15">
      <c r="B302" s="248" t="s">
        <v>2202</v>
      </c>
      <c r="C302" s="237">
        <v>94.52866861030127</v>
      </c>
    </row>
    <row r="303" spans="2:3" ht="15">
      <c r="B303" s="248" t="s">
        <v>1228</v>
      </c>
      <c r="C303" s="237">
        <v>94.58791825735459</v>
      </c>
    </row>
    <row r="304" spans="2:3" ht="15">
      <c r="B304" s="248" t="s">
        <v>1082</v>
      </c>
      <c r="C304" s="237">
        <v>94.96838053340666</v>
      </c>
    </row>
    <row r="305" spans="2:3" ht="15">
      <c r="B305" s="248" t="s">
        <v>1126</v>
      </c>
      <c r="C305" s="237">
        <v>95.17634854771784</v>
      </c>
    </row>
    <row r="306" spans="2:3" ht="15">
      <c r="B306" s="248" t="s">
        <v>1048</v>
      </c>
      <c r="C306" s="237">
        <v>95.40097729232538</v>
      </c>
    </row>
    <row r="307" spans="2:3" ht="15">
      <c r="B307" s="248" t="s">
        <v>1732</v>
      </c>
      <c r="C307" s="237">
        <v>95.51122194513715</v>
      </c>
    </row>
    <row r="308" spans="2:3" ht="15">
      <c r="B308" s="248" t="s">
        <v>1270</v>
      </c>
      <c r="C308" s="237">
        <v>95.55707450444292</v>
      </c>
    </row>
    <row r="309" spans="2:3" ht="15">
      <c r="B309" s="248" t="s">
        <v>2244</v>
      </c>
      <c r="C309" s="237">
        <v>95.69852113204715</v>
      </c>
    </row>
    <row r="310" spans="2:3" ht="15">
      <c r="B310" s="248" t="s">
        <v>1310</v>
      </c>
      <c r="C310" s="237">
        <v>95.73612228479485</v>
      </c>
    </row>
    <row r="311" spans="2:3" ht="15">
      <c r="B311" s="248" t="s">
        <v>1002</v>
      </c>
      <c r="C311" s="237">
        <v>95.82608695652173</v>
      </c>
    </row>
    <row r="312" spans="2:3" ht="15">
      <c r="B312" s="248" t="s">
        <v>1952</v>
      </c>
      <c r="C312" s="237">
        <v>95.84045584045585</v>
      </c>
    </row>
    <row r="313" spans="2:3" ht="15">
      <c r="B313" s="248" t="s">
        <v>846</v>
      </c>
      <c r="C313" s="237">
        <v>96.06134905315875</v>
      </c>
    </row>
    <row r="314" spans="2:3" ht="15">
      <c r="B314" s="248" t="s">
        <v>1551</v>
      </c>
      <c r="C314" s="237">
        <v>96.2511893434824</v>
      </c>
    </row>
    <row r="315" spans="2:3" ht="15">
      <c r="B315" s="248" t="s">
        <v>904</v>
      </c>
      <c r="C315" s="237">
        <v>96.29137719656723</v>
      </c>
    </row>
    <row r="316" spans="2:3" ht="15">
      <c r="B316" s="248" t="s">
        <v>1814</v>
      </c>
      <c r="C316" s="237">
        <v>96.3076923076923</v>
      </c>
    </row>
    <row r="317" spans="2:3" ht="15">
      <c r="B317" s="248" t="s">
        <v>1102</v>
      </c>
      <c r="C317" s="237">
        <v>96.31236442516268</v>
      </c>
    </row>
    <row r="318" spans="2:3" ht="15">
      <c r="B318" s="248" t="s">
        <v>924</v>
      </c>
      <c r="C318" s="237">
        <v>96.31420947298199</v>
      </c>
    </row>
    <row r="319" spans="2:3" ht="15">
      <c r="B319" s="248" t="s">
        <v>1888</v>
      </c>
      <c r="C319" s="237">
        <v>96.3855421686747</v>
      </c>
    </row>
    <row r="320" spans="2:3" ht="15">
      <c r="B320" s="248" t="s">
        <v>1414</v>
      </c>
      <c r="C320" s="237">
        <v>96.53353428786737</v>
      </c>
    </row>
    <row r="321" spans="2:3" ht="15">
      <c r="B321" s="248" t="s">
        <v>1998</v>
      </c>
      <c r="C321" s="237">
        <v>96.55677655677655</v>
      </c>
    </row>
    <row r="322" spans="2:3" ht="15">
      <c r="B322" s="248" t="s">
        <v>1366</v>
      </c>
      <c r="C322" s="237">
        <v>96.59958362248439</v>
      </c>
    </row>
    <row r="323" spans="2:3" ht="15">
      <c r="B323" s="248" t="s">
        <v>1672</v>
      </c>
      <c r="C323" s="237">
        <v>96.60485766518673</v>
      </c>
    </row>
    <row r="324" spans="2:3" ht="15">
      <c r="B324" s="248" t="s">
        <v>1525</v>
      </c>
      <c r="C324" s="237">
        <v>96.61986479459178</v>
      </c>
    </row>
    <row r="325" spans="2:3" ht="15">
      <c r="B325" s="248" t="s">
        <v>1264</v>
      </c>
      <c r="C325" s="237">
        <v>96.64704376759663</v>
      </c>
    </row>
    <row r="326" spans="2:3" ht="15">
      <c r="B326" s="248" t="s">
        <v>1726</v>
      </c>
      <c r="C326" s="237">
        <v>96.89358889623266</v>
      </c>
    </row>
    <row r="327" spans="2:3" ht="15">
      <c r="B327" s="248" t="s">
        <v>1496</v>
      </c>
      <c r="C327" s="237">
        <v>96.90656565656566</v>
      </c>
    </row>
    <row r="328" spans="2:3" ht="15">
      <c r="B328" s="248" t="s">
        <v>1587</v>
      </c>
      <c r="C328" s="237">
        <v>97.0383275261324</v>
      </c>
    </row>
    <row r="329" spans="2:3" ht="15">
      <c r="B329" s="248" t="s">
        <v>1506</v>
      </c>
      <c r="C329" s="237">
        <v>97.0954356846473</v>
      </c>
    </row>
    <row r="330" spans="2:3" ht="15">
      <c r="B330" s="248" t="s">
        <v>830</v>
      </c>
      <c r="C330" s="237">
        <v>97.35097674885753</v>
      </c>
    </row>
    <row r="331" spans="2:3" ht="15">
      <c r="B331" s="248" t="s">
        <v>900</v>
      </c>
      <c r="C331" s="237">
        <v>97.35594578353475</v>
      </c>
    </row>
    <row r="332" spans="2:3" ht="15">
      <c r="B332" s="248" t="s">
        <v>1076</v>
      </c>
      <c r="C332" s="237">
        <v>97.36485469055864</v>
      </c>
    </row>
    <row r="333" spans="2:3" ht="15">
      <c r="B333" s="248" t="s">
        <v>1346</v>
      </c>
      <c r="C333" s="237">
        <v>97.45358090185677</v>
      </c>
    </row>
    <row r="334" spans="2:3" ht="15">
      <c r="B334" s="248" t="s">
        <v>934</v>
      </c>
      <c r="C334" s="237">
        <v>97.88381074991953</v>
      </c>
    </row>
    <row r="335" spans="2:3" ht="15">
      <c r="B335" s="248" t="s">
        <v>1531</v>
      </c>
      <c r="C335" s="237">
        <v>97.98903107861061</v>
      </c>
    </row>
    <row r="336" spans="2:3" ht="15">
      <c r="B336" s="248" t="s">
        <v>1607</v>
      </c>
      <c r="C336" s="237">
        <v>98.15950920245399</v>
      </c>
    </row>
    <row r="337" spans="2:3" ht="15">
      <c r="B337" s="248" t="s">
        <v>1932</v>
      </c>
      <c r="C337" s="237">
        <v>98.33795013850416</v>
      </c>
    </row>
    <row r="338" spans="2:3" ht="15">
      <c r="B338" s="248" t="s">
        <v>1780</v>
      </c>
      <c r="C338" s="237">
        <v>98.34941050375134</v>
      </c>
    </row>
    <row r="339" spans="2:3" ht="15">
      <c r="B339" s="248" t="s">
        <v>1408</v>
      </c>
      <c r="C339" s="237">
        <v>98.45978322875071</v>
      </c>
    </row>
    <row r="340" spans="2:3" ht="15">
      <c r="B340" s="248" t="s">
        <v>1294</v>
      </c>
      <c r="C340" s="237">
        <v>98.61448711716092</v>
      </c>
    </row>
    <row r="341" spans="2:3" ht="15">
      <c r="B341" s="248" t="s">
        <v>1541</v>
      </c>
      <c r="C341" s="237">
        <v>98.62788144895718</v>
      </c>
    </row>
    <row r="342" spans="2:3" ht="15">
      <c r="B342" s="248" t="s">
        <v>1086</v>
      </c>
      <c r="C342" s="237">
        <v>98.70290302655961</v>
      </c>
    </row>
    <row r="343" spans="2:3" ht="15">
      <c r="B343" s="248" t="s">
        <v>1954</v>
      </c>
      <c r="C343" s="237">
        <v>98.71550903901047</v>
      </c>
    </row>
    <row r="344" spans="2:3" ht="15">
      <c r="B344" s="248" t="s">
        <v>1256</v>
      </c>
      <c r="C344" s="237">
        <v>98.78223495702005</v>
      </c>
    </row>
    <row r="345" spans="2:3" ht="15">
      <c r="B345" s="248" t="s">
        <v>1406</v>
      </c>
      <c r="C345" s="237">
        <v>98.914223669924</v>
      </c>
    </row>
    <row r="346" spans="2:3" ht="15">
      <c r="B346" s="248" t="s">
        <v>1132</v>
      </c>
      <c r="C346" s="237">
        <v>98.91572732152443</v>
      </c>
    </row>
    <row r="347" spans="2:3" ht="15">
      <c r="B347" s="248" t="s">
        <v>1736</v>
      </c>
      <c r="C347" s="237">
        <v>98.95749799518845</v>
      </c>
    </row>
    <row r="348" spans="2:3" ht="15">
      <c r="B348" s="248" t="s">
        <v>1242</v>
      </c>
      <c r="C348" s="237">
        <v>99.07961343764381</v>
      </c>
    </row>
    <row r="349" spans="2:3" ht="15">
      <c r="B349" s="248" t="s">
        <v>954</v>
      </c>
      <c r="C349" s="237">
        <v>99.19264409060328</v>
      </c>
    </row>
    <row r="350" spans="2:3" ht="15">
      <c r="B350" s="248" t="s">
        <v>1766</v>
      </c>
      <c r="C350" s="237">
        <v>99.29015084294588</v>
      </c>
    </row>
    <row r="351" spans="2:3" ht="15">
      <c r="B351" s="248" t="s">
        <v>1177</v>
      </c>
      <c r="C351" s="237">
        <v>99.3664620867155</v>
      </c>
    </row>
    <row r="352" spans="2:3" ht="15">
      <c r="B352" s="248" t="s">
        <v>2266</v>
      </c>
      <c r="C352" s="237">
        <v>99.53863898500576</v>
      </c>
    </row>
    <row r="353" spans="2:3" ht="15">
      <c r="B353" s="248" t="s">
        <v>1050</v>
      </c>
      <c r="C353" s="237">
        <v>99.61549837326235</v>
      </c>
    </row>
    <row r="354" spans="2:3" ht="15">
      <c r="B354" s="248" t="s">
        <v>1064</v>
      </c>
      <c r="C354" s="237">
        <v>99.62049335863378</v>
      </c>
    </row>
    <row r="355" spans="2:3" ht="15">
      <c r="B355" s="248" t="s">
        <v>1266</v>
      </c>
      <c r="C355" s="237">
        <v>99.70779220779221</v>
      </c>
    </row>
    <row r="356" spans="2:3" ht="15">
      <c r="B356" s="248" t="s">
        <v>1968</v>
      </c>
      <c r="C356" s="237">
        <v>99.75</v>
      </c>
    </row>
    <row r="357" spans="2:3" ht="15">
      <c r="B357" s="248" t="s">
        <v>1014</v>
      </c>
      <c r="C357" s="237">
        <v>99.77898517358872</v>
      </c>
    </row>
    <row r="358" spans="2:3" ht="15">
      <c r="B358" s="248" t="s">
        <v>1498</v>
      </c>
      <c r="C358" s="237">
        <v>99.9187212137632</v>
      </c>
    </row>
    <row r="359" spans="2:3" ht="15">
      <c r="B359" s="248" t="s">
        <v>1118</v>
      </c>
      <c r="C359" s="237">
        <v>99.93617360778681</v>
      </c>
    </row>
    <row r="360" spans="2:3" ht="15">
      <c r="B360" s="248" t="s">
        <v>2152</v>
      </c>
      <c r="C360" s="237">
        <v>100.02201867183372</v>
      </c>
    </row>
    <row r="361" spans="2:3" ht="15">
      <c r="B361" s="248" t="s">
        <v>1248</v>
      </c>
      <c r="C361" s="237">
        <v>100.11787819253438</v>
      </c>
    </row>
    <row r="362" spans="2:3" ht="15">
      <c r="B362" s="248" t="s">
        <v>1402</v>
      </c>
      <c r="C362" s="237">
        <v>100.20034344590727</v>
      </c>
    </row>
    <row r="363" spans="2:3" ht="15">
      <c r="B363" s="248" t="s">
        <v>1470</v>
      </c>
      <c r="C363" s="237">
        <v>100.50476724621424</v>
      </c>
    </row>
    <row r="364" spans="2:3" ht="15">
      <c r="B364" s="248" t="s">
        <v>1523</v>
      </c>
      <c r="C364" s="237">
        <v>100.50930460333007</v>
      </c>
    </row>
    <row r="365" spans="2:3" ht="15">
      <c r="B365" s="248" t="s">
        <v>1559</v>
      </c>
      <c r="C365" s="237">
        <v>100.73933248838192</v>
      </c>
    </row>
    <row r="366" spans="2:3" ht="15">
      <c r="B366" s="248" t="s">
        <v>1484</v>
      </c>
      <c r="C366" s="237">
        <v>100.76077768385461</v>
      </c>
    </row>
    <row r="367" spans="2:3" ht="15">
      <c r="B367" s="248" t="s">
        <v>1800</v>
      </c>
      <c r="C367" s="237">
        <v>100.91143253417872</v>
      </c>
    </row>
    <row r="368" spans="2:3" ht="15">
      <c r="B368" s="248" t="s">
        <v>1810</v>
      </c>
      <c r="C368" s="237">
        <v>100.93457943925233</v>
      </c>
    </row>
    <row r="369" spans="2:3" ht="15">
      <c r="B369" s="248" t="s">
        <v>868</v>
      </c>
      <c r="C369" s="237">
        <v>101.02159575843787</v>
      </c>
    </row>
    <row r="370" spans="2:3" ht="15">
      <c r="B370" s="248" t="s">
        <v>1521</v>
      </c>
      <c r="C370" s="237">
        <v>101.08858858858859</v>
      </c>
    </row>
    <row r="371" spans="2:3" ht="15">
      <c r="B371" s="248" t="s">
        <v>1368</v>
      </c>
      <c r="C371" s="237">
        <v>101.18086696562033</v>
      </c>
    </row>
    <row r="372" spans="2:3" ht="15">
      <c r="B372" s="248" t="s">
        <v>1577</v>
      </c>
      <c r="C372" s="237">
        <v>101.39186295503212</v>
      </c>
    </row>
    <row r="373" spans="2:3" ht="15">
      <c r="B373" s="248" t="s">
        <v>1454</v>
      </c>
      <c r="C373" s="237">
        <v>101.39886578449905</v>
      </c>
    </row>
    <row r="374" spans="2:3" ht="15">
      <c r="B374" s="248" t="s">
        <v>1668</v>
      </c>
      <c r="C374" s="237">
        <v>101.59895150720838</v>
      </c>
    </row>
    <row r="375" spans="2:3" ht="15">
      <c r="B375" s="248" t="s">
        <v>1416</v>
      </c>
      <c r="C375" s="237">
        <v>101.64483703929334</v>
      </c>
    </row>
    <row r="376" spans="2:3" ht="15">
      <c r="B376" s="248" t="s">
        <v>1020</v>
      </c>
      <c r="C376" s="237">
        <v>101.74628663187475</v>
      </c>
    </row>
    <row r="377" spans="2:3" ht="15">
      <c r="B377" s="248" t="s">
        <v>1537</v>
      </c>
      <c r="C377" s="237">
        <v>101.77911275415896</v>
      </c>
    </row>
    <row r="378" spans="2:3" ht="15">
      <c r="B378" s="248" t="s">
        <v>1428</v>
      </c>
      <c r="C378" s="237">
        <v>101.7908017908018</v>
      </c>
    </row>
    <row r="379" spans="2:3" ht="15">
      <c r="B379" s="248" t="s">
        <v>1828</v>
      </c>
      <c r="C379" s="237">
        <v>101.82767624020887</v>
      </c>
    </row>
    <row r="380" spans="2:3" ht="15">
      <c r="B380" s="248" t="s">
        <v>918</v>
      </c>
      <c r="C380" s="237">
        <v>102.2917137051253</v>
      </c>
    </row>
    <row r="381" spans="2:3" ht="15">
      <c r="B381" s="248" t="s">
        <v>1456</v>
      </c>
      <c r="C381" s="237">
        <v>102.699423718532</v>
      </c>
    </row>
    <row r="382" spans="2:3" ht="15">
      <c r="B382" s="248" t="s">
        <v>1396</v>
      </c>
      <c r="C382" s="237">
        <v>102.83275126115639</v>
      </c>
    </row>
    <row r="383" spans="2:3" ht="15">
      <c r="B383" s="248" t="s">
        <v>1298</v>
      </c>
      <c r="C383" s="237">
        <v>103.13893016344726</v>
      </c>
    </row>
    <row r="384" spans="2:3" ht="15">
      <c r="B384" s="248" t="s">
        <v>1028</v>
      </c>
      <c r="C384" s="237">
        <v>103.25904624970046</v>
      </c>
    </row>
    <row r="385" spans="2:3" ht="15">
      <c r="B385" s="248" t="s">
        <v>1611</v>
      </c>
      <c r="C385" s="237">
        <v>103.27956989247312</v>
      </c>
    </row>
    <row r="386" spans="2:3" ht="15">
      <c r="B386" s="248" t="s">
        <v>1205</v>
      </c>
      <c r="C386" s="237">
        <v>103.31598226335069</v>
      </c>
    </row>
    <row r="387" spans="2:3" ht="15">
      <c r="B387" s="248" t="s">
        <v>914</v>
      </c>
      <c r="C387" s="237">
        <v>103.50314213130098</v>
      </c>
    </row>
    <row r="388" spans="2:3" ht="15">
      <c r="B388" s="248" t="s">
        <v>1018</v>
      </c>
      <c r="C388" s="237">
        <v>103.63456137452503</v>
      </c>
    </row>
    <row r="389" spans="2:3" ht="15">
      <c r="B389" s="248" t="s">
        <v>1195</v>
      </c>
      <c r="C389" s="237">
        <v>103.68098159509202</v>
      </c>
    </row>
    <row r="390" spans="2:3" ht="15">
      <c r="B390" s="248" t="s">
        <v>1370</v>
      </c>
      <c r="C390" s="237">
        <v>103.72649572649573</v>
      </c>
    </row>
    <row r="391" spans="2:3" ht="15">
      <c r="B391" s="248" t="s">
        <v>1434</v>
      </c>
      <c r="C391" s="237">
        <v>103.77208655945999</v>
      </c>
    </row>
    <row r="392" spans="2:3" ht="15">
      <c r="B392" s="248" t="s">
        <v>1134</v>
      </c>
      <c r="C392" s="237">
        <v>103.78378378378379</v>
      </c>
    </row>
    <row r="393" spans="2:3" ht="15">
      <c r="B393" s="248" t="s">
        <v>1762</v>
      </c>
      <c r="C393" s="237">
        <v>103.84615384615384</v>
      </c>
    </row>
    <row r="394" spans="2:3" ht="15">
      <c r="B394" s="248" t="s">
        <v>1605</v>
      </c>
      <c r="C394" s="237">
        <v>103.92428439519853</v>
      </c>
    </row>
    <row r="395" spans="2:3" ht="15">
      <c r="B395" s="248" t="s">
        <v>2186</v>
      </c>
      <c r="C395" s="237">
        <v>103.94517943436584</v>
      </c>
    </row>
    <row r="396" spans="2:3" ht="15">
      <c r="B396" s="248" t="s">
        <v>1092</v>
      </c>
      <c r="C396" s="237">
        <v>103.96954866775421</v>
      </c>
    </row>
    <row r="397" spans="2:3" ht="15">
      <c r="B397" s="248" t="s">
        <v>1230</v>
      </c>
      <c r="C397" s="237">
        <v>104.32432432432432</v>
      </c>
    </row>
    <row r="398" spans="2:3" ht="15">
      <c r="B398" s="248" t="s">
        <v>2248</v>
      </c>
      <c r="C398" s="237">
        <v>104.3473965023219</v>
      </c>
    </row>
    <row r="399" spans="2:3" ht="15">
      <c r="B399" s="248" t="s">
        <v>1700</v>
      </c>
      <c r="C399" s="237">
        <v>104.48895027624309</v>
      </c>
    </row>
    <row r="400" spans="2:3" ht="15">
      <c r="B400" s="248" t="s">
        <v>1500</v>
      </c>
      <c r="C400" s="237">
        <v>104.61181923522595</v>
      </c>
    </row>
    <row r="401" spans="2:3" ht="15">
      <c r="B401" s="248" t="s">
        <v>1517</v>
      </c>
      <c r="C401" s="237">
        <v>104.62147887323944</v>
      </c>
    </row>
    <row r="402" spans="2:3" ht="15">
      <c r="B402" s="248" t="s">
        <v>1338</v>
      </c>
      <c r="C402" s="237">
        <v>104.65301781441106</v>
      </c>
    </row>
    <row r="403" spans="2:3" ht="15">
      <c r="B403" s="248" t="s">
        <v>1652</v>
      </c>
      <c r="C403" s="237">
        <v>104.81179666278618</v>
      </c>
    </row>
    <row r="404" spans="2:3" ht="15">
      <c r="B404" s="248" t="s">
        <v>890</v>
      </c>
      <c r="C404" s="237">
        <v>104.81481481481481</v>
      </c>
    </row>
    <row r="405" spans="2:3" ht="15">
      <c r="B405" s="248" t="s">
        <v>1798</v>
      </c>
      <c r="C405" s="237">
        <v>104.93449781659389</v>
      </c>
    </row>
    <row r="406" spans="2:3" ht="15">
      <c r="B406" s="248" t="s">
        <v>1163</v>
      </c>
      <c r="C406" s="237">
        <v>104.978772674643</v>
      </c>
    </row>
    <row r="407" spans="2:3" ht="15">
      <c r="B407" s="248" t="s">
        <v>1038</v>
      </c>
      <c r="C407" s="237">
        <v>105.0229057591623</v>
      </c>
    </row>
    <row r="408" spans="2:3" ht="15">
      <c r="B408" s="248" t="s">
        <v>952</v>
      </c>
      <c r="C408" s="237">
        <v>105.1037816320728</v>
      </c>
    </row>
    <row r="409" spans="2:3" ht="15">
      <c r="B409" s="248" t="s">
        <v>1936</v>
      </c>
      <c r="C409" s="237">
        <v>105.13698630136986</v>
      </c>
    </row>
    <row r="410" spans="2:3" ht="15">
      <c r="B410" s="248" t="s">
        <v>1866</v>
      </c>
      <c r="C410" s="237">
        <v>105.28455284552845</v>
      </c>
    </row>
    <row r="411" spans="2:3" ht="15">
      <c r="B411" s="248" t="s">
        <v>1816</v>
      </c>
      <c r="C411" s="237">
        <v>105.33869115958669</v>
      </c>
    </row>
    <row r="412" spans="2:3" ht="15">
      <c r="B412" s="248" t="s">
        <v>1179</v>
      </c>
      <c r="C412" s="237">
        <v>105.34979423868313</v>
      </c>
    </row>
    <row r="413" spans="2:3" ht="15">
      <c r="B413" s="248" t="s">
        <v>1159</v>
      </c>
      <c r="C413" s="237">
        <v>105.45862412761714</v>
      </c>
    </row>
    <row r="414" spans="2:3" ht="15">
      <c r="B414" s="248" t="s">
        <v>1950</v>
      </c>
      <c r="C414" s="237">
        <v>105.47417116422514</v>
      </c>
    </row>
    <row r="415" spans="2:3" ht="15">
      <c r="B415" s="248" t="s">
        <v>852</v>
      </c>
      <c r="C415" s="237">
        <v>105.60087856918733</v>
      </c>
    </row>
    <row r="416" spans="2:3" ht="15">
      <c r="B416" s="248" t="s">
        <v>1400</v>
      </c>
      <c r="C416" s="237">
        <v>105.66929133858268</v>
      </c>
    </row>
    <row r="417" spans="2:3" ht="15">
      <c r="B417" s="248" t="s">
        <v>1758</v>
      </c>
      <c r="C417" s="237">
        <v>105.67970204841713</v>
      </c>
    </row>
    <row r="418" spans="2:3" ht="15">
      <c r="B418" s="248" t="s">
        <v>1988</v>
      </c>
      <c r="C418" s="237">
        <v>105.89070262597586</v>
      </c>
    </row>
    <row r="419" spans="2:3" ht="15">
      <c r="B419" s="248" t="s">
        <v>1792</v>
      </c>
      <c r="C419" s="237">
        <v>105.98368087035358</v>
      </c>
    </row>
    <row r="420" spans="2:3" ht="15">
      <c r="B420" s="248" t="s">
        <v>1290</v>
      </c>
      <c r="C420" s="237">
        <v>105.99507254311524</v>
      </c>
    </row>
    <row r="421" spans="2:3" ht="15">
      <c r="B421" s="248" t="s">
        <v>1412</v>
      </c>
      <c r="C421" s="237">
        <v>106.05207600281491</v>
      </c>
    </row>
    <row r="422" spans="2:3" ht="15">
      <c r="B422" s="248" t="s">
        <v>1344</v>
      </c>
      <c r="C422" s="237">
        <v>106.19362597714974</v>
      </c>
    </row>
    <row r="423" spans="2:3" ht="15">
      <c r="B423" s="248" t="s">
        <v>1924</v>
      </c>
      <c r="C423" s="237">
        <v>106.32635253054102</v>
      </c>
    </row>
    <row r="424" spans="2:3" ht="15">
      <c r="B424" s="248" t="s">
        <v>1724</v>
      </c>
      <c r="C424" s="237">
        <v>106.44444444444444</v>
      </c>
    </row>
    <row r="425" spans="2:3" ht="15">
      <c r="B425" s="248" t="s">
        <v>1904</v>
      </c>
      <c r="C425" s="237">
        <v>106.4625850340136</v>
      </c>
    </row>
    <row r="426" spans="2:3" ht="15">
      <c r="B426" s="248" t="s">
        <v>1529</v>
      </c>
      <c r="C426" s="237">
        <v>106.7438148443735</v>
      </c>
    </row>
    <row r="427" spans="2:3" ht="15">
      <c r="B427" s="248" t="s">
        <v>818</v>
      </c>
      <c r="C427" s="237">
        <v>107.011393514461</v>
      </c>
    </row>
    <row r="428" spans="2:3" ht="15">
      <c r="B428" s="248" t="s">
        <v>1426</v>
      </c>
      <c r="C428" s="237">
        <v>107.16223548562127</v>
      </c>
    </row>
    <row r="429" spans="2:3" ht="15">
      <c r="B429" s="248" t="s">
        <v>1062</v>
      </c>
      <c r="C429" s="237">
        <v>107.1648690292758</v>
      </c>
    </row>
    <row r="430" spans="2:3" ht="15">
      <c r="B430" s="248" t="s">
        <v>1450</v>
      </c>
      <c r="C430" s="237">
        <v>107.31981981981981</v>
      </c>
    </row>
    <row r="431" spans="2:3" ht="15">
      <c r="B431" s="248" t="s">
        <v>1418</v>
      </c>
      <c r="C431" s="237">
        <v>107.32349841938883</v>
      </c>
    </row>
    <row r="432" spans="2:3" ht="15">
      <c r="B432" s="248" t="s">
        <v>1626</v>
      </c>
      <c r="C432" s="237">
        <v>107.47800586510265</v>
      </c>
    </row>
    <row r="433" spans="2:3" ht="15">
      <c r="B433" s="248" t="s">
        <v>1074</v>
      </c>
      <c r="C433" s="237">
        <v>107.64072701605788</v>
      </c>
    </row>
    <row r="434" spans="2:3" ht="15">
      <c r="B434" s="248" t="s">
        <v>1567</v>
      </c>
      <c r="C434" s="237">
        <v>107.77873811581676</v>
      </c>
    </row>
    <row r="435" spans="2:3" ht="15">
      <c r="B435" s="248" t="s">
        <v>862</v>
      </c>
      <c r="C435" s="237">
        <v>107.84382488748612</v>
      </c>
    </row>
    <row r="436" spans="2:3" ht="15">
      <c r="B436" s="248" t="s">
        <v>1324</v>
      </c>
      <c r="C436" s="237">
        <v>107.90993071593533</v>
      </c>
    </row>
    <row r="437" spans="2:3" ht="15">
      <c r="B437" s="248" t="s">
        <v>1288</v>
      </c>
      <c r="C437" s="237">
        <v>107.9522414958324</v>
      </c>
    </row>
    <row r="438" spans="2:3" ht="15">
      <c r="B438" s="248" t="s">
        <v>1144</v>
      </c>
      <c r="C438" s="237">
        <v>108.03310613437196</v>
      </c>
    </row>
    <row r="439" spans="2:3" ht="15">
      <c r="B439" s="248" t="s">
        <v>1250</v>
      </c>
      <c r="C439" s="237">
        <v>108.22327874625815</v>
      </c>
    </row>
    <row r="440" spans="2:3" ht="15">
      <c r="B440" s="248" t="s">
        <v>1834</v>
      </c>
      <c r="C440" s="237">
        <v>108.40527033166742</v>
      </c>
    </row>
    <row r="441" spans="2:3" ht="15">
      <c r="B441" s="248" t="s">
        <v>940</v>
      </c>
      <c r="C441" s="237">
        <v>108.40713332524567</v>
      </c>
    </row>
    <row r="442" spans="2:3" ht="15">
      <c r="B442" s="248" t="s">
        <v>980</v>
      </c>
      <c r="C442" s="237">
        <v>108.46089618703034</v>
      </c>
    </row>
    <row r="443" spans="2:3" ht="15">
      <c r="B443" s="248" t="s">
        <v>1388</v>
      </c>
      <c r="C443" s="237">
        <v>108.48411741053478</v>
      </c>
    </row>
    <row r="444" spans="2:3" ht="15">
      <c r="B444" s="248" t="s">
        <v>1808</v>
      </c>
      <c r="C444" s="237">
        <v>108.73626373626374</v>
      </c>
    </row>
    <row r="445" spans="2:3" ht="15">
      <c r="B445" s="248" t="s">
        <v>932</v>
      </c>
      <c r="C445" s="237">
        <v>108.85067644455684</v>
      </c>
    </row>
    <row r="446" spans="2:3" ht="15">
      <c r="B446" s="248" t="s">
        <v>1738</v>
      </c>
      <c r="C446" s="237">
        <v>108.95679662802951</v>
      </c>
    </row>
    <row r="447" spans="2:3" ht="15">
      <c r="B447" s="248" t="s">
        <v>1197</v>
      </c>
      <c r="C447" s="237">
        <v>109.06017579445572</v>
      </c>
    </row>
    <row r="448" spans="2:3" ht="15">
      <c r="B448" s="248" t="s">
        <v>1114</v>
      </c>
      <c r="C448" s="237">
        <v>109.06393710132028</v>
      </c>
    </row>
    <row r="449" spans="2:3" ht="15">
      <c r="B449" s="248" t="s">
        <v>1440</v>
      </c>
      <c r="C449" s="237">
        <v>109.14826498422713</v>
      </c>
    </row>
    <row r="450" spans="2:3" ht="15">
      <c r="B450" s="248" t="s">
        <v>1840</v>
      </c>
      <c r="C450" s="237">
        <v>109.39597315436242</v>
      </c>
    </row>
    <row r="451" spans="2:3" ht="15">
      <c r="B451" s="248" t="s">
        <v>1468</v>
      </c>
      <c r="C451" s="237">
        <v>109.69734403953058</v>
      </c>
    </row>
    <row r="452" spans="2:3" ht="15">
      <c r="B452" s="248" t="s">
        <v>1958</v>
      </c>
      <c r="C452" s="237">
        <v>109.72933430870519</v>
      </c>
    </row>
    <row r="453" spans="2:3" ht="15">
      <c r="B453" s="248" t="s">
        <v>982</v>
      </c>
      <c r="C453" s="237">
        <v>109.75780484390312</v>
      </c>
    </row>
    <row r="454" spans="2:3" ht="15">
      <c r="B454" s="248" t="s">
        <v>1926</v>
      </c>
      <c r="C454" s="237">
        <v>110.03649635036497</v>
      </c>
    </row>
    <row r="455" spans="2:3" ht="15">
      <c r="B455" s="248" t="s">
        <v>1964</v>
      </c>
      <c r="C455" s="237">
        <v>110.71863580998782</v>
      </c>
    </row>
    <row r="456" spans="2:3" ht="15">
      <c r="B456" s="248" t="s">
        <v>1728</v>
      </c>
      <c r="C456" s="237">
        <v>110.7451403887689</v>
      </c>
    </row>
    <row r="457" spans="2:3" ht="15">
      <c r="B457" s="248" t="s">
        <v>1714</v>
      </c>
      <c r="C457" s="237">
        <v>110.80610021786492</v>
      </c>
    </row>
    <row r="458" spans="2:3" ht="15">
      <c r="B458" s="248" t="s">
        <v>1870</v>
      </c>
      <c r="C458" s="237">
        <v>110.85801063022019</v>
      </c>
    </row>
    <row r="459" spans="2:3" ht="15">
      <c r="B459" s="248" t="s">
        <v>2258</v>
      </c>
      <c r="C459" s="237">
        <v>110.96931248155798</v>
      </c>
    </row>
    <row r="460" spans="2:3" ht="15">
      <c r="B460" s="248" t="s">
        <v>1108</v>
      </c>
      <c r="C460" s="237">
        <v>111.0756006171479</v>
      </c>
    </row>
    <row r="461" spans="2:3" ht="15">
      <c r="B461" s="248" t="s">
        <v>1573</v>
      </c>
      <c r="C461" s="237">
        <v>111.15214180206794</v>
      </c>
    </row>
    <row r="462" spans="2:3" ht="15">
      <c r="B462" s="248" t="s">
        <v>1364</v>
      </c>
      <c r="C462" s="237">
        <v>111.1692844677138</v>
      </c>
    </row>
    <row r="463" spans="2:3" ht="15">
      <c r="B463" s="248" t="s">
        <v>1778</v>
      </c>
      <c r="C463" s="237">
        <v>111.28142244022072</v>
      </c>
    </row>
    <row r="464" spans="2:3" ht="15">
      <c r="B464" s="248" t="s">
        <v>1193</v>
      </c>
      <c r="C464" s="237">
        <v>111.32650573030968</v>
      </c>
    </row>
    <row r="465" spans="2:3" ht="15">
      <c r="B465" s="248" t="s">
        <v>958</v>
      </c>
      <c r="C465" s="237">
        <v>111.4829307785724</v>
      </c>
    </row>
    <row r="466" spans="2:3" ht="15">
      <c r="B466" s="248" t="s">
        <v>1688</v>
      </c>
      <c r="C466" s="237">
        <v>111.6107931316435</v>
      </c>
    </row>
    <row r="467" spans="2:3" ht="15">
      <c r="B467" s="248" t="s">
        <v>1636</v>
      </c>
      <c r="C467" s="237">
        <v>112.03183520599251</v>
      </c>
    </row>
    <row r="468" spans="2:3" ht="15">
      <c r="B468" s="248" t="s">
        <v>1680</v>
      </c>
      <c r="C468" s="237">
        <v>112.14249874560963</v>
      </c>
    </row>
    <row r="469" spans="2:3" ht="15">
      <c r="B469" s="248" t="s">
        <v>1748</v>
      </c>
      <c r="C469" s="237">
        <v>112.21509971509971</v>
      </c>
    </row>
    <row r="470" spans="2:3" ht="15">
      <c r="B470" s="248" t="s">
        <v>1254</v>
      </c>
      <c r="C470" s="237">
        <v>112.25271218889598</v>
      </c>
    </row>
    <row r="471" spans="2:3" ht="15">
      <c r="B471" s="248" t="s">
        <v>1436</v>
      </c>
      <c r="C471" s="237">
        <v>112.32604373757455</v>
      </c>
    </row>
    <row r="472" spans="2:3" ht="15">
      <c r="B472" s="248" t="s">
        <v>1480</v>
      </c>
      <c r="C472" s="237">
        <v>112.4264451367255</v>
      </c>
    </row>
    <row r="473" spans="2:3" ht="15">
      <c r="B473" s="248" t="s">
        <v>1044</v>
      </c>
      <c r="C473" s="237">
        <v>112.5915186661834</v>
      </c>
    </row>
    <row r="474" spans="2:3" ht="15">
      <c r="B474" s="248" t="s">
        <v>1094</v>
      </c>
      <c r="C474" s="237">
        <v>112.68552875695732</v>
      </c>
    </row>
    <row r="475" spans="2:3" ht="15">
      <c r="B475" s="248" t="s">
        <v>1191</v>
      </c>
      <c r="C475" s="237">
        <v>112.71494308549286</v>
      </c>
    </row>
    <row r="476" spans="2:3" ht="15">
      <c r="B476" s="248" t="s">
        <v>1970</v>
      </c>
      <c r="C476" s="237">
        <v>112.7536231884058</v>
      </c>
    </row>
    <row r="477" spans="2:3" ht="15">
      <c r="B477" s="248" t="s">
        <v>1304</v>
      </c>
      <c r="C477" s="237">
        <v>112.86324786324786</v>
      </c>
    </row>
    <row r="478" spans="2:3" ht="15">
      <c r="B478" s="248" t="s">
        <v>1236</v>
      </c>
      <c r="C478" s="237">
        <v>112.97666476949345</v>
      </c>
    </row>
    <row r="479" spans="2:3" ht="15">
      <c r="B479" s="248" t="s">
        <v>1838</v>
      </c>
      <c r="C479" s="237">
        <v>113.05903398926655</v>
      </c>
    </row>
    <row r="480" spans="2:3" ht="15">
      <c r="B480" s="248" t="s">
        <v>1908</v>
      </c>
      <c r="C480" s="237">
        <v>113.15789473684211</v>
      </c>
    </row>
    <row r="481" spans="2:3" ht="15">
      <c r="B481" s="248" t="s">
        <v>1624</v>
      </c>
      <c r="C481" s="237">
        <v>113.18051575931231</v>
      </c>
    </row>
    <row r="482" spans="2:3" ht="15">
      <c r="B482" s="248" t="s">
        <v>1000</v>
      </c>
      <c r="C482" s="237">
        <v>113.57041562125013</v>
      </c>
    </row>
    <row r="483" spans="2:3" ht="15">
      <c r="B483" s="248" t="s">
        <v>1404</v>
      </c>
      <c r="C483" s="237">
        <v>113.58660656793303</v>
      </c>
    </row>
    <row r="484" spans="2:3" ht="15">
      <c r="B484" s="248" t="s">
        <v>1104</v>
      </c>
      <c r="C484" s="237">
        <v>113.72639336711192</v>
      </c>
    </row>
    <row r="485" spans="2:3" ht="15">
      <c r="B485" s="248" t="s">
        <v>1764</v>
      </c>
      <c r="C485" s="237">
        <v>113.86798537948829</v>
      </c>
    </row>
    <row r="486" spans="2:3" ht="15">
      <c r="B486" s="248" t="s">
        <v>1527</v>
      </c>
      <c r="C486" s="237">
        <v>113.93399685699319</v>
      </c>
    </row>
    <row r="487" spans="2:3" ht="15">
      <c r="B487" s="248" t="s">
        <v>2250</v>
      </c>
      <c r="C487" s="237">
        <v>114.05809362662154</v>
      </c>
    </row>
    <row r="488" spans="2:3" ht="15">
      <c r="B488" s="248" t="s">
        <v>1213</v>
      </c>
      <c r="C488" s="237">
        <v>114.25302386400784</v>
      </c>
    </row>
    <row r="489" spans="2:3" ht="15">
      <c r="B489" s="248" t="s">
        <v>944</v>
      </c>
      <c r="C489" s="237">
        <v>114.26382978723404</v>
      </c>
    </row>
    <row r="490" spans="2:3" ht="15">
      <c r="B490" s="248" t="s">
        <v>1670</v>
      </c>
      <c r="C490" s="237">
        <v>114.3</v>
      </c>
    </row>
    <row r="491" spans="2:3" ht="15">
      <c r="B491" s="248" t="s">
        <v>1880</v>
      </c>
      <c r="C491" s="237">
        <v>114.38188494492044</v>
      </c>
    </row>
    <row r="492" spans="2:3" ht="15">
      <c r="B492" s="248" t="s">
        <v>1054</v>
      </c>
      <c r="C492" s="237">
        <v>114.51505757307352</v>
      </c>
    </row>
    <row r="493" spans="2:3" ht="15">
      <c r="B493" s="248" t="s">
        <v>898</v>
      </c>
      <c r="C493" s="237">
        <v>114.7946936197094</v>
      </c>
    </row>
    <row r="494" spans="2:3" ht="15">
      <c r="B494" s="248" t="s">
        <v>956</v>
      </c>
      <c r="C494" s="237">
        <v>114.93814673617054</v>
      </c>
    </row>
    <row r="495" spans="2:3" ht="15">
      <c r="B495" s="248" t="s">
        <v>1316</v>
      </c>
      <c r="C495" s="237">
        <v>115.76747720364742</v>
      </c>
    </row>
    <row r="496" spans="2:3" ht="15">
      <c r="B496" s="248" t="s">
        <v>1852</v>
      </c>
      <c r="C496" s="237">
        <v>115.77181208053692</v>
      </c>
    </row>
    <row r="497" spans="2:3" ht="15">
      <c r="B497" s="248" t="s">
        <v>1694</v>
      </c>
      <c r="C497" s="237">
        <v>116.09756097560975</v>
      </c>
    </row>
    <row r="498" spans="2:3" ht="15">
      <c r="B498" s="248" t="s">
        <v>1944</v>
      </c>
      <c r="C498" s="237">
        <v>116.11570247933884</v>
      </c>
    </row>
    <row r="499" spans="2:3" ht="15">
      <c r="B499" s="248" t="s">
        <v>1660</v>
      </c>
      <c r="C499" s="237">
        <v>116.32476162958683</v>
      </c>
    </row>
    <row r="500" spans="2:3" ht="15">
      <c r="B500" s="248" t="s">
        <v>1181</v>
      </c>
      <c r="C500" s="237">
        <v>116.34020618556701</v>
      </c>
    </row>
    <row r="501" spans="2:3" ht="15">
      <c r="B501" s="248" t="s">
        <v>1276</v>
      </c>
      <c r="C501" s="237">
        <v>116.47949856359362</v>
      </c>
    </row>
    <row r="502" spans="2:3" ht="15">
      <c r="B502" s="248" t="s">
        <v>1579</v>
      </c>
      <c r="C502" s="237">
        <v>116.57925407925408</v>
      </c>
    </row>
    <row r="503" spans="2:3" ht="15">
      <c r="B503" s="248" t="s">
        <v>1595</v>
      </c>
      <c r="C503" s="237">
        <v>116.69179409864311</v>
      </c>
    </row>
    <row r="504" spans="2:3" ht="15">
      <c r="B504" s="248" t="s">
        <v>1806</v>
      </c>
      <c r="C504" s="237">
        <v>116.90140845070422</v>
      </c>
    </row>
    <row r="505" spans="2:3" ht="15">
      <c r="B505" s="248" t="s">
        <v>1332</v>
      </c>
      <c r="C505" s="237">
        <v>117.02127659574468</v>
      </c>
    </row>
    <row r="506" spans="2:3" ht="15">
      <c r="B506" s="248" t="s">
        <v>1422</v>
      </c>
      <c r="C506" s="237">
        <v>117.30076091309571</v>
      </c>
    </row>
    <row r="507" spans="2:3" ht="15">
      <c r="B507" s="248" t="s">
        <v>1718</v>
      </c>
      <c r="C507" s="237">
        <v>117.31474688187821</v>
      </c>
    </row>
    <row r="508" spans="2:3" ht="15">
      <c r="B508" s="248" t="s">
        <v>1116</v>
      </c>
      <c r="C508" s="237">
        <v>117.79192695819317</v>
      </c>
    </row>
    <row r="509" spans="2:3" ht="15">
      <c r="B509" s="248" t="s">
        <v>1628</v>
      </c>
      <c r="C509" s="237">
        <v>118.58516909711449</v>
      </c>
    </row>
    <row r="510" spans="2:3" ht="15">
      <c r="B510" s="248" t="s">
        <v>2196</v>
      </c>
      <c r="C510" s="237">
        <v>118.69754680438993</v>
      </c>
    </row>
    <row r="511" spans="2:3" ht="15">
      <c r="B511" s="248" t="s">
        <v>1846</v>
      </c>
      <c r="C511" s="237">
        <v>118.81773399014779</v>
      </c>
    </row>
    <row r="512" spans="2:3" ht="15">
      <c r="B512" s="248" t="s">
        <v>1585</v>
      </c>
      <c r="C512" s="237">
        <v>119.11595866819748</v>
      </c>
    </row>
    <row r="513" spans="2:3" ht="15">
      <c r="B513" s="248" t="s">
        <v>1882</v>
      </c>
      <c r="C513" s="237">
        <v>119.30320150659134</v>
      </c>
    </row>
    <row r="514" spans="2:3" ht="15">
      <c r="B514" s="248" t="s">
        <v>1515</v>
      </c>
      <c r="C514" s="237">
        <v>119.57862281603289</v>
      </c>
    </row>
    <row r="515" spans="2:3" ht="15">
      <c r="B515" s="248" t="s">
        <v>1591</v>
      </c>
      <c r="C515" s="237">
        <v>119.65668125210367</v>
      </c>
    </row>
    <row r="516" spans="2:3" ht="15">
      <c r="B516" s="248" t="s">
        <v>1490</v>
      </c>
      <c r="C516" s="237">
        <v>119.9191102123357</v>
      </c>
    </row>
    <row r="517" spans="2:3" ht="15">
      <c r="B517" s="248" t="s">
        <v>970</v>
      </c>
      <c r="C517" s="237">
        <v>119.9243230459974</v>
      </c>
    </row>
    <row r="518" spans="2:3" ht="15">
      <c r="B518" s="248" t="s">
        <v>1068</v>
      </c>
      <c r="C518" s="237">
        <v>120.0332304770947</v>
      </c>
    </row>
    <row r="519" spans="2:3" ht="15">
      <c r="B519" s="248" t="s">
        <v>1386</v>
      </c>
      <c r="C519" s="237">
        <v>120.09237875288683</v>
      </c>
    </row>
    <row r="520" spans="2:3" ht="15">
      <c r="B520" s="248" t="s">
        <v>1654</v>
      </c>
      <c r="C520" s="237">
        <v>120.3879802206162</v>
      </c>
    </row>
    <row r="521" spans="2:3" ht="15">
      <c r="B521" s="248" t="s">
        <v>974</v>
      </c>
      <c r="C521" s="237">
        <v>120.54383898940156</v>
      </c>
    </row>
    <row r="522" spans="2:3" ht="15">
      <c r="B522" s="248" t="s">
        <v>1452</v>
      </c>
      <c r="C522" s="237">
        <v>120.83040112596763</v>
      </c>
    </row>
    <row r="523" spans="2:3" ht="15">
      <c r="B523" s="248" t="s">
        <v>1026</v>
      </c>
      <c r="C523" s="237">
        <v>121.03505843071787</v>
      </c>
    </row>
    <row r="524" spans="2:3" ht="15">
      <c r="B524" s="248" t="s">
        <v>1782</v>
      </c>
      <c r="C524" s="237">
        <v>121.07317073170732</v>
      </c>
    </row>
    <row r="525" spans="2:3" ht="15">
      <c r="B525" s="248" t="s">
        <v>1110</v>
      </c>
      <c r="C525" s="237">
        <v>121.19113573407202</v>
      </c>
    </row>
    <row r="526" spans="2:3" ht="15">
      <c r="B526" s="248" t="s">
        <v>994</v>
      </c>
      <c r="C526" s="237">
        <v>121.50379106992418</v>
      </c>
    </row>
    <row r="527" spans="2:3" ht="15">
      <c r="B527" s="248" t="s">
        <v>1702</v>
      </c>
      <c r="C527" s="237">
        <v>121.5320910973085</v>
      </c>
    </row>
    <row r="528" spans="2:3" ht="15">
      <c r="B528" s="248" t="s">
        <v>1482</v>
      </c>
      <c r="C528" s="237">
        <v>121.6</v>
      </c>
    </row>
    <row r="529" spans="2:3" ht="15">
      <c r="B529" s="248" t="s">
        <v>1712</v>
      </c>
      <c r="C529" s="237">
        <v>121.68309325246399</v>
      </c>
    </row>
    <row r="530" spans="2:3" ht="15">
      <c r="B530" s="248" t="s">
        <v>1334</v>
      </c>
      <c r="C530" s="237">
        <v>122.05816554809843</v>
      </c>
    </row>
    <row r="531" spans="2:3" ht="15">
      <c r="B531" s="248" t="s">
        <v>1674</v>
      </c>
      <c r="C531" s="237">
        <v>122.10338680926917</v>
      </c>
    </row>
    <row r="532" spans="2:3" ht="15">
      <c r="B532" s="248" t="s">
        <v>1656</v>
      </c>
      <c r="C532" s="237">
        <v>122.76970954356847</v>
      </c>
    </row>
    <row r="533" spans="2:3" ht="15">
      <c r="B533" s="248" t="s">
        <v>1557</v>
      </c>
      <c r="C533" s="237">
        <v>123.16107129385138</v>
      </c>
    </row>
    <row r="534" spans="2:3" ht="15">
      <c r="B534" s="248" t="s">
        <v>1232</v>
      </c>
      <c r="C534" s="237">
        <v>123.17575757575757</v>
      </c>
    </row>
    <row r="535" spans="2:3" ht="15">
      <c r="B535" s="248" t="s">
        <v>1972</v>
      </c>
      <c r="C535" s="237">
        <v>123.76237623762377</v>
      </c>
    </row>
    <row r="536" spans="2:3" ht="15">
      <c r="B536" s="248" t="s">
        <v>848</v>
      </c>
      <c r="C536" s="237">
        <v>124.02961633385685</v>
      </c>
    </row>
    <row r="537" spans="2:3" ht="15">
      <c r="B537" s="248" t="s">
        <v>2167</v>
      </c>
      <c r="C537" s="237">
        <v>124.10919718922952</v>
      </c>
    </row>
    <row r="538" spans="2:3" ht="15">
      <c r="B538" s="248" t="s">
        <v>1211</v>
      </c>
      <c r="C538" s="237">
        <v>124.28539773986262</v>
      </c>
    </row>
    <row r="539" spans="2:3" ht="15">
      <c r="B539" s="248" t="s">
        <v>1006</v>
      </c>
      <c r="C539" s="237">
        <v>124.59849004804393</v>
      </c>
    </row>
    <row r="540" spans="2:3" ht="15">
      <c r="B540" s="248" t="s">
        <v>886</v>
      </c>
      <c r="C540" s="237">
        <v>124.78072492866956</v>
      </c>
    </row>
    <row r="541" spans="2:3" ht="15">
      <c r="B541" s="248" t="s">
        <v>1010</v>
      </c>
      <c r="C541" s="237">
        <v>125.47945205479452</v>
      </c>
    </row>
    <row r="542" spans="2:3" ht="15">
      <c r="B542" s="248" t="s">
        <v>1502</v>
      </c>
      <c r="C542" s="237">
        <v>125.55401662049861</v>
      </c>
    </row>
    <row r="543" spans="2:3" ht="15">
      <c r="B543" s="248" t="s">
        <v>1120</v>
      </c>
      <c r="C543" s="237">
        <v>126.02354594974521</v>
      </c>
    </row>
    <row r="544" spans="2:3" ht="15">
      <c r="B544" s="248" t="s">
        <v>1583</v>
      </c>
      <c r="C544" s="237">
        <v>126.0963960052106</v>
      </c>
    </row>
    <row r="545" spans="2:3" ht="15">
      <c r="B545" s="248" t="s">
        <v>1786</v>
      </c>
      <c r="C545" s="237">
        <v>126.26728110599079</v>
      </c>
    </row>
    <row r="546" spans="2:3" ht="15">
      <c r="B546" s="248" t="s">
        <v>1374</v>
      </c>
      <c r="C546" s="237">
        <v>126.45038167938931</v>
      </c>
    </row>
    <row r="547" spans="2:3" ht="15">
      <c r="B547" s="248" t="s">
        <v>1918</v>
      </c>
      <c r="C547" s="237">
        <v>126.8799335272123</v>
      </c>
    </row>
    <row r="548" spans="2:3" ht="15">
      <c r="B548" s="248" t="s">
        <v>1533</v>
      </c>
      <c r="C548" s="237">
        <v>127.3972602739726</v>
      </c>
    </row>
    <row r="549" spans="2:3" ht="15">
      <c r="B549" s="248" t="s">
        <v>1012</v>
      </c>
      <c r="C549" s="237">
        <v>127.46351465444458</v>
      </c>
    </row>
    <row r="550" spans="2:3" ht="15">
      <c r="B550" s="248" t="s">
        <v>874</v>
      </c>
      <c r="C550" s="237">
        <v>128.5192171657628</v>
      </c>
    </row>
    <row r="551" spans="2:3" ht="15">
      <c r="B551" s="248" t="s">
        <v>1350</v>
      </c>
      <c r="C551" s="237">
        <v>128.98864250946457</v>
      </c>
    </row>
    <row r="552" spans="2:3" ht="15">
      <c r="B552" s="248" t="s">
        <v>1615</v>
      </c>
      <c r="C552" s="237">
        <v>129.33392148213497</v>
      </c>
    </row>
    <row r="553" spans="2:3" ht="15">
      <c r="B553" s="248" t="s">
        <v>1312</v>
      </c>
      <c r="C553" s="237">
        <v>129.51747088186357</v>
      </c>
    </row>
    <row r="554" spans="2:3" ht="15">
      <c r="B554" s="248" t="s">
        <v>1844</v>
      </c>
      <c r="C554" s="237">
        <v>129.9777530589544</v>
      </c>
    </row>
    <row r="555" spans="2:3" ht="15">
      <c r="B555" s="248" t="s">
        <v>1539</v>
      </c>
      <c r="C555" s="237">
        <v>131.62083936324169</v>
      </c>
    </row>
    <row r="556" spans="2:3" ht="15">
      <c r="B556" s="248" t="s">
        <v>1504</v>
      </c>
      <c r="C556" s="237">
        <v>131.816486385677</v>
      </c>
    </row>
    <row r="557" spans="2:3" ht="15">
      <c r="B557" s="248" t="s">
        <v>1686</v>
      </c>
      <c r="C557" s="237">
        <v>131.91335740072202</v>
      </c>
    </row>
    <row r="558" spans="2:3" ht="15">
      <c r="B558" s="248" t="s">
        <v>1328</v>
      </c>
      <c r="C558" s="237">
        <v>132.16132368148914</v>
      </c>
    </row>
    <row r="559" spans="2:3" ht="15">
      <c r="B559" s="248" t="s">
        <v>1569</v>
      </c>
      <c r="C559" s="237">
        <v>132.27091633466136</v>
      </c>
    </row>
    <row r="560" spans="2:3" ht="15">
      <c r="B560" s="248" t="s">
        <v>1868</v>
      </c>
      <c r="C560" s="237">
        <v>132.28995057660626</v>
      </c>
    </row>
    <row r="561" spans="2:3" ht="15">
      <c r="B561" s="248" t="s">
        <v>1986</v>
      </c>
      <c r="C561" s="237">
        <v>132.31511254019293</v>
      </c>
    </row>
    <row r="562" spans="2:3" ht="15">
      <c r="B562" s="248" t="s">
        <v>1201</v>
      </c>
      <c r="C562" s="237">
        <v>132.83669295939234</v>
      </c>
    </row>
    <row r="563" spans="2:3" ht="15">
      <c r="B563" s="248" t="s">
        <v>1788</v>
      </c>
      <c r="C563" s="237">
        <v>133.0034924330617</v>
      </c>
    </row>
    <row r="564" spans="2:3" ht="15">
      <c r="B564" s="248" t="s">
        <v>1662</v>
      </c>
      <c r="C564" s="237">
        <v>133.26259946949602</v>
      </c>
    </row>
    <row r="565" spans="2:3" ht="15">
      <c r="B565" s="248" t="s">
        <v>1394</v>
      </c>
      <c r="C565" s="237">
        <v>133.39035237769414</v>
      </c>
    </row>
    <row r="566" spans="2:3" ht="15">
      <c r="B566" s="248" t="s">
        <v>1642</v>
      </c>
      <c r="C566" s="237">
        <v>133.50840336134453</v>
      </c>
    </row>
    <row r="567" spans="2:3" ht="15">
      <c r="B567" s="248" t="s">
        <v>2000</v>
      </c>
      <c r="C567" s="237">
        <v>134.52868852459017</v>
      </c>
    </row>
    <row r="568" spans="2:3" ht="15">
      <c r="B568" s="248" t="s">
        <v>1914</v>
      </c>
      <c r="C568" s="237">
        <v>134.75336322869956</v>
      </c>
    </row>
    <row r="569" spans="2:3" ht="15">
      <c r="B569" s="248" t="s">
        <v>1555</v>
      </c>
      <c r="C569" s="237">
        <v>134.79200432198812</v>
      </c>
    </row>
    <row r="570" spans="2:3" ht="15">
      <c r="B570" s="248" t="s">
        <v>928</v>
      </c>
      <c r="C570" s="237">
        <v>134.8119378577269</v>
      </c>
    </row>
    <row r="571" spans="2:3" ht="15">
      <c r="B571" s="248" t="s">
        <v>1156</v>
      </c>
      <c r="C571" s="237">
        <v>135.41320022185246</v>
      </c>
    </row>
    <row r="572" spans="2:3" ht="15">
      <c r="B572" s="248" t="s">
        <v>996</v>
      </c>
      <c r="C572" s="237">
        <v>135.66516014934172</v>
      </c>
    </row>
    <row r="573" spans="2:3" ht="15">
      <c r="B573" s="248" t="s">
        <v>1826</v>
      </c>
      <c r="C573" s="237">
        <v>135.74432296047098</v>
      </c>
    </row>
    <row r="574" spans="2:3" ht="15">
      <c r="B574" s="248" t="s">
        <v>1565</v>
      </c>
      <c r="C574" s="237">
        <v>135.97063621533442</v>
      </c>
    </row>
    <row r="575" spans="2:3" ht="15">
      <c r="B575" s="248" t="s">
        <v>946</v>
      </c>
      <c r="C575" s="237">
        <v>136.55511350339341</v>
      </c>
    </row>
    <row r="576" spans="2:3" ht="15">
      <c r="B576" s="248" t="s">
        <v>1722</v>
      </c>
      <c r="C576" s="237">
        <v>136.6750208855472</v>
      </c>
    </row>
    <row r="577" spans="2:3" ht="15">
      <c r="B577" s="248" t="s">
        <v>1128</v>
      </c>
      <c r="C577" s="237">
        <v>136.74668457277153</v>
      </c>
    </row>
    <row r="578" spans="2:3" ht="15">
      <c r="B578" s="248" t="s">
        <v>1638</v>
      </c>
      <c r="C578" s="237">
        <v>136.82369882740176</v>
      </c>
    </row>
    <row r="579" spans="2:3" ht="15">
      <c r="B579" s="248" t="s">
        <v>1710</v>
      </c>
      <c r="C579" s="237">
        <v>137.02677746999078</v>
      </c>
    </row>
    <row r="580" spans="2:3" ht="15">
      <c r="B580" s="248" t="s">
        <v>1150</v>
      </c>
      <c r="C580" s="237">
        <v>138.74269005847952</v>
      </c>
    </row>
    <row r="581" spans="2:3" ht="15">
      <c r="B581" s="248" t="s">
        <v>1280</v>
      </c>
      <c r="C581" s="237">
        <v>139.74960876369326</v>
      </c>
    </row>
    <row r="582" spans="2:3" ht="15">
      <c r="B582" s="248" t="s">
        <v>1589</v>
      </c>
      <c r="C582" s="237">
        <v>140.33989266547405</v>
      </c>
    </row>
    <row r="583" spans="2:3" ht="15">
      <c r="B583" s="248" t="s">
        <v>1438</v>
      </c>
      <c r="C583" s="237">
        <v>141.52866242038218</v>
      </c>
    </row>
    <row r="584" spans="2:3" ht="15">
      <c r="B584" s="248" t="s">
        <v>1042</v>
      </c>
      <c r="C584" s="237">
        <v>141.83535762483132</v>
      </c>
    </row>
    <row r="585" spans="2:3" ht="15">
      <c r="B585" s="248" t="s">
        <v>1982</v>
      </c>
      <c r="C585" s="237">
        <v>142.05729166666666</v>
      </c>
    </row>
    <row r="586" spans="2:3" ht="15">
      <c r="B586" s="248" t="s">
        <v>1593</v>
      </c>
      <c r="C586" s="237">
        <v>142.42424242424244</v>
      </c>
    </row>
    <row r="587" spans="2:3" ht="15">
      <c r="B587" s="248" t="s">
        <v>1774</v>
      </c>
      <c r="C587" s="237">
        <v>143.30374372829024</v>
      </c>
    </row>
    <row r="588" spans="2:3" ht="15">
      <c r="B588" s="248" t="s">
        <v>1272</v>
      </c>
      <c r="C588" s="237">
        <v>146.46486964206804</v>
      </c>
    </row>
    <row r="589" spans="2:3" ht="15">
      <c r="B589" s="248" t="s">
        <v>1286</v>
      </c>
      <c r="C589" s="237">
        <v>148.72476089266738</v>
      </c>
    </row>
    <row r="590" spans="2:3" ht="15">
      <c r="B590" s="248" t="s">
        <v>1032</v>
      </c>
      <c r="C590" s="237">
        <v>149.10394265232975</v>
      </c>
    </row>
    <row r="591" spans="2:3" ht="15">
      <c r="B591" s="248" t="s">
        <v>838</v>
      </c>
      <c r="C591" s="237">
        <v>152.0456827309237</v>
      </c>
    </row>
    <row r="592" spans="2:3" ht="15">
      <c r="B592" s="248" t="s">
        <v>1474</v>
      </c>
      <c r="C592" s="237">
        <v>152.61344055140725</v>
      </c>
    </row>
    <row r="593" spans="2:3" ht="15">
      <c r="B593" s="248" t="s">
        <v>1617</v>
      </c>
      <c r="C593" s="237">
        <v>154.06301824212272</v>
      </c>
    </row>
    <row r="594" spans="2:3" ht="15">
      <c r="B594" s="248" t="s">
        <v>1784</v>
      </c>
      <c r="C594" s="237">
        <v>154.72467709041467</v>
      </c>
    </row>
    <row r="595" spans="2:3" ht="15">
      <c r="B595" s="248" t="s">
        <v>1300</v>
      </c>
      <c r="C595" s="237">
        <v>156.25995539980886</v>
      </c>
    </row>
    <row r="596" spans="2:3" ht="15">
      <c r="B596" s="248" t="s">
        <v>1930</v>
      </c>
      <c r="C596" s="237">
        <v>157.52631578947367</v>
      </c>
    </row>
    <row r="597" spans="2:3" ht="15">
      <c r="B597" s="248" t="s">
        <v>1072</v>
      </c>
      <c r="C597" s="237">
        <v>157.62472227832762</v>
      </c>
    </row>
    <row r="598" spans="2:3" ht="15">
      <c r="B598" s="248" t="s">
        <v>1884</v>
      </c>
      <c r="C598" s="237">
        <v>157.83783783783784</v>
      </c>
    </row>
    <row r="599" spans="2:3" ht="15">
      <c r="B599" s="248" t="s">
        <v>1750</v>
      </c>
      <c r="C599" s="237">
        <v>160.0249454318678</v>
      </c>
    </row>
    <row r="600" spans="2:3" ht="15">
      <c r="B600" s="248" t="s">
        <v>1547</v>
      </c>
      <c r="C600" s="237">
        <v>163.9896373056995</v>
      </c>
    </row>
    <row r="601" spans="2:3" ht="15">
      <c r="B601" s="248" t="s">
        <v>1410</v>
      </c>
      <c r="C601" s="237">
        <v>165.15244841392055</v>
      </c>
    </row>
    <row r="602" spans="2:3" ht="15">
      <c r="B602" s="248" t="s">
        <v>1543</v>
      </c>
      <c r="C602" s="237">
        <v>167.54079254079255</v>
      </c>
    </row>
    <row r="603" spans="2:3" ht="15">
      <c r="B603" s="248" t="s">
        <v>1563</v>
      </c>
      <c r="C603" s="237">
        <v>171.01601470202152</v>
      </c>
    </row>
    <row r="604" spans="2:3" ht="15">
      <c r="B604" s="248" t="s">
        <v>1486</v>
      </c>
      <c r="C604" s="237">
        <v>171.55197235819176</v>
      </c>
    </row>
    <row r="605" spans="2:3" ht="15">
      <c r="B605" s="248" t="s">
        <v>1696</v>
      </c>
      <c r="C605" s="237">
        <v>175.47169811320754</v>
      </c>
    </row>
    <row r="606" spans="2:3" ht="15">
      <c r="B606" s="248" t="s">
        <v>1597</v>
      </c>
      <c r="C606" s="237">
        <v>180.38366336633663</v>
      </c>
    </row>
    <row r="607" spans="2:3" ht="15">
      <c r="B607" s="248" t="s">
        <v>1776</v>
      </c>
      <c r="C607" s="237">
        <v>186.43503093764875</v>
      </c>
    </row>
    <row r="608" spans="2:3" ht="15">
      <c r="B608" s="248" t="s">
        <v>1234</v>
      </c>
      <c r="C608" s="237">
        <v>187.81337047353762</v>
      </c>
    </row>
    <row r="609" spans="2:3" ht="15">
      <c r="B609" s="248" t="s">
        <v>1974</v>
      </c>
      <c r="C609" s="237">
        <v>194.4954128440367</v>
      </c>
    </row>
    <row r="610" spans="2:3" ht="15">
      <c r="B610" s="248" t="s">
        <v>1940</v>
      </c>
      <c r="C610" s="237">
        <v>198.75259875259874</v>
      </c>
    </row>
    <row r="611" spans="2:3" ht="15">
      <c r="B611" s="248" t="s">
        <v>1084</v>
      </c>
      <c r="C611" s="237">
        <v>201.23116501286293</v>
      </c>
    </row>
    <row r="612" spans="2:3" ht="15">
      <c r="B612" s="248" t="s">
        <v>1382</v>
      </c>
      <c r="C612" s="237">
        <v>202.21052631578948</v>
      </c>
    </row>
    <row r="613" spans="2:3" ht="15">
      <c r="B613" s="248" t="s">
        <v>1581</v>
      </c>
      <c r="C613" s="237">
        <v>204.6242774566474</v>
      </c>
    </row>
    <row r="614" spans="2:3" ht="15">
      <c r="B614" s="248" t="s">
        <v>1922</v>
      </c>
      <c r="C614" s="237">
        <v>206.67361835245046</v>
      </c>
    </row>
    <row r="615" spans="2:3" ht="15">
      <c r="B615" s="248" t="s">
        <v>1664</v>
      </c>
      <c r="C615" s="237">
        <v>207.19794344473007</v>
      </c>
    </row>
    <row r="616" spans="2:3" ht="15">
      <c r="B616" s="248" t="s">
        <v>1189</v>
      </c>
      <c r="C616" s="237">
        <v>209.9850411368736</v>
      </c>
    </row>
    <row r="617" spans="2:3" ht="15">
      <c r="B617" s="248" t="s">
        <v>1874</v>
      </c>
      <c r="C617" s="237">
        <v>212.39388794567063</v>
      </c>
    </row>
    <row r="618" spans="2:3" ht="15">
      <c r="B618" s="248" t="s">
        <v>1956</v>
      </c>
      <c r="C618" s="237">
        <v>213.5005973715651</v>
      </c>
    </row>
    <row r="619" spans="2:3" ht="15">
      <c r="B619" s="248" t="s">
        <v>1770</v>
      </c>
      <c r="C619" s="237">
        <v>216.45283018867926</v>
      </c>
    </row>
    <row r="620" spans="2:3" ht="15">
      <c r="B620" s="248" t="s">
        <v>1682</v>
      </c>
      <c r="C620" s="237">
        <v>219.87110633727175</v>
      </c>
    </row>
    <row r="621" spans="2:3" ht="15">
      <c r="B621" s="248" t="s">
        <v>1326</v>
      </c>
      <c r="C621" s="237">
        <v>221.87265917602997</v>
      </c>
    </row>
    <row r="622" spans="2:3" ht="15">
      <c r="B622" s="248" t="s">
        <v>1640</v>
      </c>
      <c r="C622" s="237">
        <v>225.92592592592592</v>
      </c>
    </row>
    <row r="623" spans="2:3" ht="15">
      <c r="B623" s="248" t="s">
        <v>1217</v>
      </c>
      <c r="C623" s="237">
        <v>227.98085291557877</v>
      </c>
    </row>
    <row r="624" spans="2:3" ht="15">
      <c r="B624" s="248" t="s">
        <v>1812</v>
      </c>
      <c r="C624" s="237">
        <v>231.11480865224627</v>
      </c>
    </row>
    <row r="625" spans="2:3" ht="15">
      <c r="B625" s="248" t="s">
        <v>1858</v>
      </c>
      <c r="C625" s="237">
        <v>231.59041394335512</v>
      </c>
    </row>
    <row r="626" spans="2:3" ht="15">
      <c r="B626" s="248" t="s">
        <v>912</v>
      </c>
      <c r="C626" s="237">
        <v>231.98987890836798</v>
      </c>
    </row>
    <row r="627" spans="2:3" ht="15">
      <c r="B627" s="248" t="s">
        <v>1650</v>
      </c>
      <c r="C627" s="237">
        <v>233.23500491642085</v>
      </c>
    </row>
    <row r="628" spans="2:3" ht="15">
      <c r="B628" s="248" t="s">
        <v>1822</v>
      </c>
      <c r="C628" s="237">
        <v>236.64459161147903</v>
      </c>
    </row>
    <row r="629" spans="2:3" ht="15">
      <c r="B629" s="248" t="s">
        <v>1796</v>
      </c>
      <c r="C629" s="237">
        <v>239.10149750415974</v>
      </c>
    </row>
    <row r="630" spans="2:3" ht="15">
      <c r="B630" s="248" t="s">
        <v>1161</v>
      </c>
      <c r="C630" s="237">
        <v>241.5911379657603</v>
      </c>
    </row>
    <row r="631" spans="2:3" ht="15">
      <c r="B631" s="248" t="s">
        <v>1862</v>
      </c>
      <c r="C631" s="237">
        <v>242.92527821939586</v>
      </c>
    </row>
    <row r="632" spans="2:3" ht="15">
      <c r="B632" s="248" t="s">
        <v>1512</v>
      </c>
      <c r="C632" s="237">
        <v>243.76590330788804</v>
      </c>
    </row>
    <row r="633" spans="2:3" ht="15">
      <c r="B633" s="248" t="s">
        <v>1772</v>
      </c>
      <c r="C633" s="237">
        <v>245.61101549053356</v>
      </c>
    </row>
    <row r="634" spans="2:3" ht="15">
      <c r="B634" s="248" t="s">
        <v>878</v>
      </c>
      <c r="C634" s="237">
        <v>246.63090848139456</v>
      </c>
    </row>
    <row r="635" spans="2:3" ht="15">
      <c r="B635" s="248" t="s">
        <v>1384</v>
      </c>
      <c r="C635" s="237">
        <v>248.09815950920245</v>
      </c>
    </row>
    <row r="636" spans="2:3" ht="15">
      <c r="B636" s="248" t="s">
        <v>1472</v>
      </c>
      <c r="C636" s="237">
        <v>252.76145710928319</v>
      </c>
    </row>
    <row r="637" spans="2:3" ht="15">
      <c r="B637" s="248" t="s">
        <v>1022</v>
      </c>
      <c r="C637" s="237">
        <v>253.1400966183575</v>
      </c>
    </row>
    <row r="638" spans="2:3" ht="15">
      <c r="B638" s="248" t="s">
        <v>1740</v>
      </c>
      <c r="C638" s="237">
        <v>255.95116988809767</v>
      </c>
    </row>
    <row r="639" spans="2:3" ht="15">
      <c r="B639" s="248" t="s">
        <v>1648</v>
      </c>
      <c r="C639" s="237">
        <v>260.4527296937417</v>
      </c>
    </row>
    <row r="640" spans="2:3" ht="15">
      <c r="B640" s="248" t="s">
        <v>906</v>
      </c>
      <c r="C640" s="237">
        <v>260.58920477956326</v>
      </c>
    </row>
    <row r="641" spans="2:3" ht="15">
      <c r="B641" s="248" t="s">
        <v>1046</v>
      </c>
      <c r="C641" s="237">
        <v>272.88056206088993</v>
      </c>
    </row>
    <row r="642" spans="2:3" ht="15">
      <c r="B642" s="248" t="s">
        <v>1215</v>
      </c>
      <c r="C642" s="237">
        <v>273.24990222917484</v>
      </c>
    </row>
    <row r="643" spans="2:3" ht="15">
      <c r="B643" s="248" t="s">
        <v>1872</v>
      </c>
      <c r="C643" s="237">
        <v>276.40845070422534</v>
      </c>
    </row>
    <row r="644" spans="2:3" ht="15">
      <c r="B644" s="248" t="s">
        <v>1730</v>
      </c>
      <c r="C644" s="237">
        <v>279.7546012269939</v>
      </c>
    </row>
    <row r="645" spans="2:3" ht="15">
      <c r="B645" s="248" t="s">
        <v>1296</v>
      </c>
      <c r="C645" s="237">
        <v>280.6912991656734</v>
      </c>
    </row>
    <row r="646" spans="2:3" ht="15">
      <c r="B646" s="248" t="s">
        <v>1306</v>
      </c>
      <c r="C646" s="237">
        <v>284.36552620181897</v>
      </c>
    </row>
    <row r="647" spans="2:3" ht="15">
      <c r="B647" s="248" t="s">
        <v>1960</v>
      </c>
      <c r="C647" s="237">
        <v>294.35483870967744</v>
      </c>
    </row>
    <row r="648" spans="2:3" ht="15">
      <c r="B648" s="248" t="s">
        <v>1354</v>
      </c>
      <c r="C648" s="237">
        <v>316.70515781370284</v>
      </c>
    </row>
    <row r="649" spans="2:3" ht="15">
      <c r="B649" s="249" t="s">
        <v>1138</v>
      </c>
      <c r="C649" s="241">
        <v>374.27664079040227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7"/>
  <sheetViews>
    <sheetView showGridLines="0" workbookViewId="0" topLeftCell="A10">
      <selection activeCell="B2" sqref="B2"/>
    </sheetView>
  </sheetViews>
  <sheetFormatPr defaultColWidth="9.140625" defaultRowHeight="15"/>
  <cols>
    <col min="1" max="16384" width="9.140625" style="36" customWidth="1"/>
  </cols>
  <sheetData>
    <row r="2" ht="15">
      <c r="B2" s="54" t="s">
        <v>2343</v>
      </c>
    </row>
    <row r="3" ht="15">
      <c r="B3" s="36" t="s">
        <v>77</v>
      </c>
    </row>
    <row r="46" ht="15">
      <c r="B46" s="37" t="s">
        <v>781</v>
      </c>
    </row>
    <row r="52" ht="15">
      <c r="B52" s="229" t="s">
        <v>2019</v>
      </c>
    </row>
    <row r="54" spans="2:4" ht="15">
      <c r="B54" s="229" t="s">
        <v>125</v>
      </c>
      <c r="C54" s="209">
        <v>41927.661145833335</v>
      </c>
      <c r="D54" s="209"/>
    </row>
    <row r="55" spans="2:19" ht="15">
      <c r="B55" s="229" t="s">
        <v>124</v>
      </c>
      <c r="C55" s="209">
        <v>42220.52276304398</v>
      </c>
      <c r="D55" s="209"/>
      <c r="P55" s="230"/>
      <c r="Q55" s="230"/>
      <c r="R55" s="230"/>
      <c r="S55" s="230"/>
    </row>
    <row r="56" spans="2:19" ht="15">
      <c r="B56" s="229" t="s">
        <v>123</v>
      </c>
      <c r="C56" s="229" t="s">
        <v>122</v>
      </c>
      <c r="D56" s="229"/>
      <c r="P56" s="230"/>
      <c r="Q56" s="230"/>
      <c r="R56" s="230"/>
      <c r="S56" s="230"/>
    </row>
    <row r="57" spans="16:19" ht="15">
      <c r="P57" s="230"/>
      <c r="Q57" s="230"/>
      <c r="R57" s="230"/>
      <c r="S57" s="230"/>
    </row>
    <row r="58" spans="2:19" ht="15">
      <c r="B58" s="229" t="s">
        <v>183</v>
      </c>
      <c r="C58" s="229" t="s">
        <v>2018</v>
      </c>
      <c r="D58" s="229"/>
      <c r="P58" s="230"/>
      <c r="Q58" s="230"/>
      <c r="R58" s="230"/>
      <c r="S58" s="230"/>
    </row>
    <row r="59" spans="2:19" ht="15">
      <c r="B59" s="229" t="s">
        <v>2016</v>
      </c>
      <c r="C59" s="229" t="s">
        <v>2015</v>
      </c>
      <c r="D59" s="229"/>
      <c r="P59" s="230"/>
      <c r="Q59" s="230"/>
      <c r="R59" s="230"/>
      <c r="S59" s="230"/>
    </row>
    <row r="60" spans="16:19" ht="15">
      <c r="P60" s="230"/>
      <c r="Q60" s="230"/>
      <c r="R60" s="230"/>
      <c r="S60" s="230"/>
    </row>
    <row r="61" spans="1:19" ht="144">
      <c r="A61" s="230"/>
      <c r="B61" s="231" t="s">
        <v>177</v>
      </c>
      <c r="C61" s="231" t="s">
        <v>185</v>
      </c>
      <c r="D61" s="232" t="s">
        <v>2050</v>
      </c>
      <c r="E61" s="232" t="s">
        <v>55</v>
      </c>
      <c r="F61" s="232" t="s">
        <v>57</v>
      </c>
      <c r="G61" s="232" t="s">
        <v>2051</v>
      </c>
      <c r="H61" s="232" t="s">
        <v>2052</v>
      </c>
      <c r="I61" s="232" t="s">
        <v>2017</v>
      </c>
      <c r="J61" s="232" t="s">
        <v>59</v>
      </c>
      <c r="K61" s="232" t="s">
        <v>2053</v>
      </c>
      <c r="L61" s="232" t="s">
        <v>62</v>
      </c>
      <c r="M61" s="232" t="s">
        <v>2054</v>
      </c>
      <c r="N61" s="232" t="s">
        <v>2055</v>
      </c>
      <c r="O61" s="232" t="s">
        <v>2056</v>
      </c>
      <c r="P61" s="229"/>
      <c r="Q61" s="230"/>
      <c r="R61" s="230"/>
      <c r="S61" s="230"/>
    </row>
    <row r="62" spans="1:15" ht="15">
      <c r="A62" s="230"/>
      <c r="B62" s="233" t="s">
        <v>1896</v>
      </c>
      <c r="C62" s="233" t="s">
        <v>1895</v>
      </c>
      <c r="D62" s="234">
        <v>1.694915254237288</v>
      </c>
      <c r="E62" s="216">
        <v>3329</v>
      </c>
      <c r="F62" s="216">
        <v>107</v>
      </c>
      <c r="G62" s="216">
        <v>299</v>
      </c>
      <c r="H62" s="216">
        <v>83</v>
      </c>
      <c r="I62" s="216">
        <v>70</v>
      </c>
      <c r="J62" s="216">
        <v>9</v>
      </c>
      <c r="K62" s="216">
        <v>3</v>
      </c>
      <c r="L62" s="216">
        <v>162</v>
      </c>
      <c r="M62" s="216">
        <v>46</v>
      </c>
      <c r="N62" s="216">
        <v>22</v>
      </c>
      <c r="O62" s="235">
        <v>4130</v>
      </c>
    </row>
    <row r="63" spans="1:15" ht="15">
      <c r="A63" s="230"/>
      <c r="B63" s="236" t="s">
        <v>1992</v>
      </c>
      <c r="C63" s="236" t="s">
        <v>1991</v>
      </c>
      <c r="D63" s="237">
        <v>2.465483234714004</v>
      </c>
      <c r="E63" s="217">
        <v>343</v>
      </c>
      <c r="F63" s="217">
        <v>296</v>
      </c>
      <c r="G63" s="217">
        <v>160</v>
      </c>
      <c r="H63" s="217">
        <v>63</v>
      </c>
      <c r="I63" s="217">
        <v>25</v>
      </c>
      <c r="J63" s="217">
        <v>2</v>
      </c>
      <c r="K63" s="217">
        <v>2</v>
      </c>
      <c r="L63" s="217">
        <v>81</v>
      </c>
      <c r="M63" s="217">
        <v>2</v>
      </c>
      <c r="N63" s="217">
        <v>40</v>
      </c>
      <c r="O63" s="238">
        <v>1014</v>
      </c>
    </row>
    <row r="64" spans="1:15" ht="15">
      <c r="A64" s="230"/>
      <c r="B64" s="236" t="s">
        <v>1952</v>
      </c>
      <c r="C64" s="236" t="s">
        <v>1951</v>
      </c>
      <c r="D64" s="237">
        <v>2.4706609017912293</v>
      </c>
      <c r="E64" s="217">
        <v>468</v>
      </c>
      <c r="F64" s="217">
        <v>132</v>
      </c>
      <c r="G64" s="217">
        <v>533</v>
      </c>
      <c r="H64" s="217">
        <v>50</v>
      </c>
      <c r="I64" s="217">
        <v>40</v>
      </c>
      <c r="J64" s="217">
        <v>12</v>
      </c>
      <c r="K64" s="217">
        <v>39</v>
      </c>
      <c r="L64" s="217">
        <v>277</v>
      </c>
      <c r="M64" s="217">
        <v>40</v>
      </c>
      <c r="N64" s="217">
        <v>28</v>
      </c>
      <c r="O64" s="238">
        <v>1619</v>
      </c>
    </row>
    <row r="65" spans="1:15" ht="15">
      <c r="A65" s="230"/>
      <c r="B65" s="236" t="s">
        <v>2057</v>
      </c>
      <c r="C65" s="236" t="s">
        <v>1057</v>
      </c>
      <c r="D65" s="237">
        <v>2.7297449843501465</v>
      </c>
      <c r="E65" s="217">
        <v>1225</v>
      </c>
      <c r="F65" s="217">
        <v>1817</v>
      </c>
      <c r="G65" s="217">
        <v>4165</v>
      </c>
      <c r="H65" s="217">
        <v>707</v>
      </c>
      <c r="I65" s="217">
        <v>532</v>
      </c>
      <c r="J65" s="217">
        <v>1351</v>
      </c>
      <c r="K65" s="217">
        <v>1613</v>
      </c>
      <c r="L65" s="217">
        <v>6875</v>
      </c>
      <c r="M65" s="217">
        <v>613</v>
      </c>
      <c r="N65" s="217">
        <v>591</v>
      </c>
      <c r="O65" s="238">
        <v>19489</v>
      </c>
    </row>
    <row r="66" spans="1:15" ht="15">
      <c r="A66" s="230"/>
      <c r="B66" s="236" t="s">
        <v>1058</v>
      </c>
      <c r="C66" s="236" t="s">
        <v>1057</v>
      </c>
      <c r="D66" s="237">
        <v>2.7297449843501465</v>
      </c>
      <c r="E66" s="217">
        <v>1225</v>
      </c>
      <c r="F66" s="217">
        <v>1817</v>
      </c>
      <c r="G66" s="217">
        <v>4165</v>
      </c>
      <c r="H66" s="217">
        <v>707</v>
      </c>
      <c r="I66" s="217">
        <v>532</v>
      </c>
      <c r="J66" s="217">
        <v>1351</v>
      </c>
      <c r="K66" s="217">
        <v>1613</v>
      </c>
      <c r="L66" s="217">
        <v>6875</v>
      </c>
      <c r="M66" s="217">
        <v>613</v>
      </c>
      <c r="N66" s="217">
        <v>591</v>
      </c>
      <c r="O66" s="238">
        <v>19489</v>
      </c>
    </row>
    <row r="67" spans="1:15" ht="15">
      <c r="A67" s="230"/>
      <c r="B67" s="236" t="s">
        <v>1622</v>
      </c>
      <c r="C67" s="236" t="s">
        <v>1621</v>
      </c>
      <c r="D67" s="237">
        <v>2.8136531365313653</v>
      </c>
      <c r="E67" s="217">
        <v>856</v>
      </c>
      <c r="F67" s="217">
        <v>1064</v>
      </c>
      <c r="G67" s="217">
        <v>2855</v>
      </c>
      <c r="H67" s="217">
        <v>214</v>
      </c>
      <c r="I67" s="217">
        <v>183</v>
      </c>
      <c r="J67" s="217">
        <v>208</v>
      </c>
      <c r="K67" s="217">
        <v>193</v>
      </c>
      <c r="L67" s="217">
        <v>931</v>
      </c>
      <c r="M67" s="239" t="s">
        <v>5</v>
      </c>
      <c r="N67" s="239" t="s">
        <v>5</v>
      </c>
      <c r="O67" s="238">
        <v>6504</v>
      </c>
    </row>
    <row r="68" spans="1:15" ht="15">
      <c r="A68" s="230"/>
      <c r="B68" s="236" t="s">
        <v>1978</v>
      </c>
      <c r="C68" s="236" t="s">
        <v>1977</v>
      </c>
      <c r="D68" s="237">
        <v>2.83363802559415</v>
      </c>
      <c r="E68" s="217">
        <v>545</v>
      </c>
      <c r="F68" s="217">
        <v>65</v>
      </c>
      <c r="G68" s="217">
        <v>298</v>
      </c>
      <c r="H68" s="217">
        <v>47</v>
      </c>
      <c r="I68" s="217">
        <v>31</v>
      </c>
      <c r="J68" s="217">
        <v>9</v>
      </c>
      <c r="K68" s="217">
        <v>0</v>
      </c>
      <c r="L68" s="217">
        <v>81</v>
      </c>
      <c r="M68" s="217">
        <v>3</v>
      </c>
      <c r="N68" s="217">
        <v>15</v>
      </c>
      <c r="O68" s="238">
        <v>1094</v>
      </c>
    </row>
    <row r="69" spans="1:15" ht="15">
      <c r="A69" s="230"/>
      <c r="B69" s="236" t="s">
        <v>1826</v>
      </c>
      <c r="C69" s="236" t="s">
        <v>1825</v>
      </c>
      <c r="D69" s="237">
        <v>2.8856526429341964</v>
      </c>
      <c r="E69" s="217">
        <v>451</v>
      </c>
      <c r="F69" s="217">
        <v>922</v>
      </c>
      <c r="G69" s="217">
        <v>1035</v>
      </c>
      <c r="H69" s="217">
        <v>173</v>
      </c>
      <c r="I69" s="217">
        <v>107</v>
      </c>
      <c r="J69" s="217">
        <v>99</v>
      </c>
      <c r="K69" s="217">
        <v>114</v>
      </c>
      <c r="L69" s="217">
        <v>393</v>
      </c>
      <c r="M69" s="217">
        <v>192</v>
      </c>
      <c r="N69" s="217">
        <v>222</v>
      </c>
      <c r="O69" s="238">
        <v>3708</v>
      </c>
    </row>
    <row r="70" spans="1:15" ht="15">
      <c r="A70" s="230"/>
      <c r="B70" s="236" t="s">
        <v>1720</v>
      </c>
      <c r="C70" s="236" t="s">
        <v>1719</v>
      </c>
      <c r="D70" s="237">
        <v>2.978376172990616</v>
      </c>
      <c r="E70" s="217">
        <v>533</v>
      </c>
      <c r="F70" s="217">
        <v>704</v>
      </c>
      <c r="G70" s="217">
        <v>1634</v>
      </c>
      <c r="H70" s="217">
        <v>355</v>
      </c>
      <c r="I70" s="217">
        <v>146</v>
      </c>
      <c r="J70" s="217">
        <v>171</v>
      </c>
      <c r="K70" s="217">
        <v>193</v>
      </c>
      <c r="L70" s="217">
        <v>551</v>
      </c>
      <c r="M70" s="217">
        <v>325</v>
      </c>
      <c r="N70" s="217">
        <v>290</v>
      </c>
      <c r="O70" s="238">
        <v>4902</v>
      </c>
    </row>
    <row r="71" spans="1:15" ht="15">
      <c r="A71" s="230"/>
      <c r="B71" s="236" t="s">
        <v>2058</v>
      </c>
      <c r="C71" s="236" t="s">
        <v>2059</v>
      </c>
      <c r="D71" s="237">
        <v>3.097900502053857</v>
      </c>
      <c r="E71" s="217">
        <v>2929</v>
      </c>
      <c r="F71" s="217">
        <v>3421</v>
      </c>
      <c r="G71" s="217">
        <v>4472</v>
      </c>
      <c r="H71" s="217">
        <v>623</v>
      </c>
      <c r="I71" s="217">
        <v>543</v>
      </c>
      <c r="J71" s="217">
        <v>460</v>
      </c>
      <c r="K71" s="217">
        <v>364</v>
      </c>
      <c r="L71" s="217">
        <v>2000</v>
      </c>
      <c r="M71" s="217">
        <v>1932</v>
      </c>
      <c r="N71" s="217">
        <v>784</v>
      </c>
      <c r="O71" s="238">
        <v>17528</v>
      </c>
    </row>
    <row r="72" spans="1:15" ht="15">
      <c r="A72" s="230"/>
      <c r="B72" s="236" t="s">
        <v>1920</v>
      </c>
      <c r="C72" s="236" t="s">
        <v>1919</v>
      </c>
      <c r="D72" s="237">
        <v>3.0984507746126937</v>
      </c>
      <c r="E72" s="217">
        <v>819</v>
      </c>
      <c r="F72" s="217">
        <v>224</v>
      </c>
      <c r="G72" s="217">
        <v>462</v>
      </c>
      <c r="H72" s="217">
        <v>144</v>
      </c>
      <c r="I72" s="217">
        <v>62</v>
      </c>
      <c r="J72" s="217">
        <v>26</v>
      </c>
      <c r="K72" s="217">
        <v>6</v>
      </c>
      <c r="L72" s="217">
        <v>200</v>
      </c>
      <c r="M72" s="217">
        <v>20</v>
      </c>
      <c r="N72" s="217">
        <v>38</v>
      </c>
      <c r="O72" s="238">
        <v>2001</v>
      </c>
    </row>
    <row r="73" spans="1:15" ht="15">
      <c r="A73" s="230"/>
      <c r="B73" s="236" t="s">
        <v>1478</v>
      </c>
      <c r="C73" s="236" t="s">
        <v>1477</v>
      </c>
      <c r="D73" s="237">
        <v>3.098664592246856</v>
      </c>
      <c r="E73" s="217">
        <v>1574</v>
      </c>
      <c r="F73" s="217">
        <v>1245</v>
      </c>
      <c r="G73" s="217">
        <v>2435</v>
      </c>
      <c r="H73" s="217">
        <v>626</v>
      </c>
      <c r="I73" s="217">
        <v>239</v>
      </c>
      <c r="J73" s="217">
        <v>266</v>
      </c>
      <c r="K73" s="217">
        <v>174</v>
      </c>
      <c r="L73" s="217">
        <v>1154</v>
      </c>
      <c r="M73" s="239" t="s">
        <v>5</v>
      </c>
      <c r="N73" s="239" t="s">
        <v>5</v>
      </c>
      <c r="O73" s="238">
        <v>7713</v>
      </c>
    </row>
    <row r="74" spans="1:15" ht="15">
      <c r="A74" s="230"/>
      <c r="B74" s="236" t="s">
        <v>1533</v>
      </c>
      <c r="C74" s="236" t="s">
        <v>1532</v>
      </c>
      <c r="D74" s="237">
        <v>3.1722502223539877</v>
      </c>
      <c r="E74" s="217">
        <v>1051</v>
      </c>
      <c r="F74" s="217">
        <v>1282</v>
      </c>
      <c r="G74" s="217">
        <v>2084</v>
      </c>
      <c r="H74" s="217">
        <v>413</v>
      </c>
      <c r="I74" s="217">
        <v>214</v>
      </c>
      <c r="J74" s="217">
        <v>108</v>
      </c>
      <c r="K74" s="217">
        <v>207</v>
      </c>
      <c r="L74" s="217">
        <v>645</v>
      </c>
      <c r="M74" s="217">
        <v>381</v>
      </c>
      <c r="N74" s="217">
        <v>361</v>
      </c>
      <c r="O74" s="238">
        <v>6746</v>
      </c>
    </row>
    <row r="75" spans="1:15" ht="15">
      <c r="A75" s="230"/>
      <c r="B75" s="236" t="s">
        <v>1595</v>
      </c>
      <c r="C75" s="236" t="s">
        <v>1594</v>
      </c>
      <c r="D75" s="237">
        <v>3.174339371779957</v>
      </c>
      <c r="E75" s="217">
        <v>721</v>
      </c>
      <c r="F75" s="217">
        <v>1120</v>
      </c>
      <c r="G75" s="217">
        <v>2023</v>
      </c>
      <c r="H75" s="217">
        <v>285</v>
      </c>
      <c r="I75" s="217">
        <v>191</v>
      </c>
      <c r="J75" s="217">
        <v>121</v>
      </c>
      <c r="K75" s="217">
        <v>248</v>
      </c>
      <c r="L75" s="217">
        <v>589</v>
      </c>
      <c r="M75" s="217">
        <v>378</v>
      </c>
      <c r="N75" s="217">
        <v>341</v>
      </c>
      <c r="O75" s="238">
        <v>6017</v>
      </c>
    </row>
    <row r="76" spans="1:15" ht="15">
      <c r="A76" s="230"/>
      <c r="B76" s="236" t="s">
        <v>1410</v>
      </c>
      <c r="C76" s="236" t="s">
        <v>1409</v>
      </c>
      <c r="D76" s="237">
        <v>3.276943097125281</v>
      </c>
      <c r="E76" s="217">
        <v>1139</v>
      </c>
      <c r="F76" s="217">
        <v>1239</v>
      </c>
      <c r="G76" s="217">
        <v>2592</v>
      </c>
      <c r="H76" s="217">
        <v>475</v>
      </c>
      <c r="I76" s="217">
        <v>277</v>
      </c>
      <c r="J76" s="217">
        <v>252</v>
      </c>
      <c r="K76" s="217">
        <v>430</v>
      </c>
      <c r="L76" s="217">
        <v>1066</v>
      </c>
      <c r="M76" s="217">
        <v>545</v>
      </c>
      <c r="N76" s="217">
        <v>438</v>
      </c>
      <c r="O76" s="238">
        <v>8453</v>
      </c>
    </row>
    <row r="77" spans="1:15" ht="15">
      <c r="A77" s="230"/>
      <c r="B77" s="236" t="s">
        <v>1880</v>
      </c>
      <c r="C77" s="236" t="s">
        <v>1879</v>
      </c>
      <c r="D77" s="237">
        <v>3.2897511598481652</v>
      </c>
      <c r="E77" s="217">
        <v>227</v>
      </c>
      <c r="F77" s="217">
        <v>477</v>
      </c>
      <c r="G77" s="217">
        <v>788</v>
      </c>
      <c r="H77" s="217">
        <v>201</v>
      </c>
      <c r="I77" s="217">
        <v>78</v>
      </c>
      <c r="J77" s="217">
        <v>55</v>
      </c>
      <c r="K77" s="217">
        <v>71</v>
      </c>
      <c r="L77" s="217">
        <v>229</v>
      </c>
      <c r="M77" s="217">
        <v>90</v>
      </c>
      <c r="N77" s="217">
        <v>155</v>
      </c>
      <c r="O77" s="238">
        <v>2371</v>
      </c>
    </row>
    <row r="78" spans="1:15" ht="15">
      <c r="A78" s="230"/>
      <c r="B78" s="236" t="s">
        <v>1579</v>
      </c>
      <c r="C78" s="236" t="s">
        <v>1578</v>
      </c>
      <c r="D78" s="237">
        <v>3.335579514824798</v>
      </c>
      <c r="E78" s="217">
        <v>924</v>
      </c>
      <c r="F78" s="217">
        <v>1240</v>
      </c>
      <c r="G78" s="217">
        <v>1868</v>
      </c>
      <c r="H78" s="217">
        <v>319</v>
      </c>
      <c r="I78" s="217">
        <v>198</v>
      </c>
      <c r="J78" s="217">
        <v>128</v>
      </c>
      <c r="K78" s="217">
        <v>197</v>
      </c>
      <c r="L78" s="217">
        <v>484</v>
      </c>
      <c r="M78" s="217">
        <v>269</v>
      </c>
      <c r="N78" s="217">
        <v>309</v>
      </c>
      <c r="O78" s="238">
        <v>5936</v>
      </c>
    </row>
    <row r="79" spans="1:15" ht="15">
      <c r="A79" s="230"/>
      <c r="B79" s="236" t="s">
        <v>1541</v>
      </c>
      <c r="C79" s="236" t="s">
        <v>1540</v>
      </c>
      <c r="D79" s="237">
        <v>3.3610755441741356</v>
      </c>
      <c r="E79" s="217">
        <v>872</v>
      </c>
      <c r="F79" s="217">
        <v>1182</v>
      </c>
      <c r="G79" s="217">
        <v>2011</v>
      </c>
      <c r="H79" s="217">
        <v>321</v>
      </c>
      <c r="I79" s="217">
        <v>210</v>
      </c>
      <c r="J79" s="217">
        <v>134</v>
      </c>
      <c r="K79" s="217">
        <v>180</v>
      </c>
      <c r="L79" s="217">
        <v>613</v>
      </c>
      <c r="M79" s="217">
        <v>337</v>
      </c>
      <c r="N79" s="217">
        <v>388</v>
      </c>
      <c r="O79" s="238">
        <v>6248</v>
      </c>
    </row>
    <row r="80" spans="1:15" ht="15">
      <c r="A80" s="230"/>
      <c r="B80" s="236" t="s">
        <v>1551</v>
      </c>
      <c r="C80" s="236" t="s">
        <v>1550</v>
      </c>
      <c r="D80" s="237">
        <v>3.4119004450304926</v>
      </c>
      <c r="E80" s="217">
        <v>1109</v>
      </c>
      <c r="F80" s="217">
        <v>951</v>
      </c>
      <c r="G80" s="217">
        <v>2088</v>
      </c>
      <c r="H80" s="217">
        <v>208</v>
      </c>
      <c r="I80" s="217">
        <v>207</v>
      </c>
      <c r="J80" s="217">
        <v>126</v>
      </c>
      <c r="K80" s="217">
        <v>276</v>
      </c>
      <c r="L80" s="217">
        <v>545</v>
      </c>
      <c r="M80" s="217">
        <v>236</v>
      </c>
      <c r="N80" s="217">
        <v>321</v>
      </c>
      <c r="O80" s="238">
        <v>6067</v>
      </c>
    </row>
    <row r="81" spans="1:15" ht="15">
      <c r="A81" s="230"/>
      <c r="B81" s="236" t="s">
        <v>976</v>
      </c>
      <c r="C81" s="236" t="s">
        <v>975</v>
      </c>
      <c r="D81" s="237">
        <v>3.426274805325295</v>
      </c>
      <c r="E81" s="217">
        <v>686</v>
      </c>
      <c r="F81" s="217">
        <v>1970</v>
      </c>
      <c r="G81" s="217">
        <v>2662</v>
      </c>
      <c r="H81" s="217">
        <v>571</v>
      </c>
      <c r="I81" s="217">
        <v>682</v>
      </c>
      <c r="J81" s="217">
        <v>1746</v>
      </c>
      <c r="K81" s="217">
        <v>887</v>
      </c>
      <c r="L81" s="217">
        <v>5817</v>
      </c>
      <c r="M81" s="217">
        <v>1728</v>
      </c>
      <c r="N81" s="217">
        <v>3156</v>
      </c>
      <c r="O81" s="238">
        <v>19905</v>
      </c>
    </row>
    <row r="82" spans="1:15" ht="15">
      <c r="A82" s="230"/>
      <c r="B82" s="236" t="s">
        <v>1990</v>
      </c>
      <c r="C82" s="236" t="s">
        <v>1989</v>
      </c>
      <c r="D82" s="237">
        <v>3.430079155672823</v>
      </c>
      <c r="E82" s="217">
        <v>160</v>
      </c>
      <c r="F82" s="217">
        <v>110</v>
      </c>
      <c r="G82" s="217">
        <v>135</v>
      </c>
      <c r="H82" s="217">
        <v>16</v>
      </c>
      <c r="I82" s="217">
        <v>26</v>
      </c>
      <c r="J82" s="217">
        <v>15</v>
      </c>
      <c r="K82" s="217">
        <v>23</v>
      </c>
      <c r="L82" s="217">
        <v>196</v>
      </c>
      <c r="M82" s="217">
        <v>17</v>
      </c>
      <c r="N82" s="217">
        <v>60</v>
      </c>
      <c r="O82" s="238">
        <v>758</v>
      </c>
    </row>
    <row r="83" spans="1:15" ht="15">
      <c r="A83" s="230"/>
      <c r="B83" s="236" t="s">
        <v>1638</v>
      </c>
      <c r="C83" s="236" t="s">
        <v>1637</v>
      </c>
      <c r="D83" s="237">
        <v>3.4349671941335393</v>
      </c>
      <c r="E83" s="217">
        <v>614</v>
      </c>
      <c r="F83" s="217">
        <v>971</v>
      </c>
      <c r="G83" s="217">
        <v>1405</v>
      </c>
      <c r="H83" s="217">
        <v>320</v>
      </c>
      <c r="I83" s="217">
        <v>178</v>
      </c>
      <c r="J83" s="217">
        <v>193</v>
      </c>
      <c r="K83" s="217">
        <v>245</v>
      </c>
      <c r="L83" s="217">
        <v>635</v>
      </c>
      <c r="M83" s="217">
        <v>281</v>
      </c>
      <c r="N83" s="217">
        <v>340</v>
      </c>
      <c r="O83" s="238">
        <v>5182</v>
      </c>
    </row>
    <row r="84" spans="1:15" ht="15">
      <c r="A84" s="230"/>
      <c r="B84" s="236" t="s">
        <v>1561</v>
      </c>
      <c r="C84" s="236" t="s">
        <v>1560</v>
      </c>
      <c r="D84" s="237">
        <v>3.4565778159931213</v>
      </c>
      <c r="E84" s="217">
        <v>1855</v>
      </c>
      <c r="F84" s="217">
        <v>533</v>
      </c>
      <c r="G84" s="217">
        <v>1044</v>
      </c>
      <c r="H84" s="217">
        <v>159</v>
      </c>
      <c r="I84" s="217">
        <v>201</v>
      </c>
      <c r="J84" s="217">
        <v>48</v>
      </c>
      <c r="K84" s="217">
        <v>94</v>
      </c>
      <c r="L84" s="217">
        <v>1643</v>
      </c>
      <c r="M84" s="217">
        <v>109</v>
      </c>
      <c r="N84" s="217">
        <v>129</v>
      </c>
      <c r="O84" s="238">
        <v>5815</v>
      </c>
    </row>
    <row r="85" spans="1:15" ht="15">
      <c r="A85" s="230"/>
      <c r="B85" s="236" t="s">
        <v>1262</v>
      </c>
      <c r="C85" s="236" t="s">
        <v>1261</v>
      </c>
      <c r="D85" s="237">
        <v>3.4704112337011033</v>
      </c>
      <c r="E85" s="217">
        <v>1014</v>
      </c>
      <c r="F85" s="217">
        <v>1652</v>
      </c>
      <c r="G85" s="217">
        <v>3319</v>
      </c>
      <c r="H85" s="217">
        <v>602</v>
      </c>
      <c r="I85" s="217">
        <v>346</v>
      </c>
      <c r="J85" s="217">
        <v>296</v>
      </c>
      <c r="K85" s="217">
        <v>368</v>
      </c>
      <c r="L85" s="217">
        <v>1185</v>
      </c>
      <c r="M85" s="217">
        <v>600</v>
      </c>
      <c r="N85" s="217">
        <v>588</v>
      </c>
      <c r="O85" s="238">
        <v>9970</v>
      </c>
    </row>
    <row r="86" spans="1:15" ht="15">
      <c r="A86" s="230"/>
      <c r="B86" s="236" t="s">
        <v>1980</v>
      </c>
      <c r="C86" s="236" t="s">
        <v>1979</v>
      </c>
      <c r="D86" s="237">
        <v>3.480278422273782</v>
      </c>
      <c r="E86" s="217">
        <v>253</v>
      </c>
      <c r="F86" s="217">
        <v>221</v>
      </c>
      <c r="G86" s="217">
        <v>175</v>
      </c>
      <c r="H86" s="217">
        <v>51</v>
      </c>
      <c r="I86" s="217">
        <v>30</v>
      </c>
      <c r="J86" s="217">
        <v>4</v>
      </c>
      <c r="K86" s="217">
        <v>6</v>
      </c>
      <c r="L86" s="217">
        <v>95</v>
      </c>
      <c r="M86" s="217">
        <v>9</v>
      </c>
      <c r="N86" s="217">
        <v>18</v>
      </c>
      <c r="O86" s="238">
        <v>862</v>
      </c>
    </row>
    <row r="87" spans="1:15" ht="15">
      <c r="A87" s="230"/>
      <c r="B87" s="236" t="s">
        <v>1660</v>
      </c>
      <c r="C87" s="236" t="s">
        <v>1659</v>
      </c>
      <c r="D87" s="237">
        <v>3.5321005609806773</v>
      </c>
      <c r="E87" s="217">
        <v>795</v>
      </c>
      <c r="F87" s="217">
        <v>937</v>
      </c>
      <c r="G87" s="217">
        <v>1470</v>
      </c>
      <c r="H87" s="217">
        <v>252</v>
      </c>
      <c r="I87" s="217">
        <v>170</v>
      </c>
      <c r="J87" s="217">
        <v>58</v>
      </c>
      <c r="K87" s="217">
        <v>165</v>
      </c>
      <c r="L87" s="217">
        <v>411</v>
      </c>
      <c r="M87" s="217">
        <v>295</v>
      </c>
      <c r="N87" s="217">
        <v>260</v>
      </c>
      <c r="O87" s="238">
        <v>4813</v>
      </c>
    </row>
    <row r="88" spans="1:15" ht="15">
      <c r="A88" s="230"/>
      <c r="B88" s="236" t="s">
        <v>2060</v>
      </c>
      <c r="C88" s="236" t="s">
        <v>2061</v>
      </c>
      <c r="D88" s="237">
        <v>3.5344035693976643</v>
      </c>
      <c r="E88" s="217">
        <v>4203</v>
      </c>
      <c r="F88" s="217">
        <v>3362</v>
      </c>
      <c r="G88" s="217">
        <v>5808</v>
      </c>
      <c r="H88" s="217">
        <v>1297</v>
      </c>
      <c r="I88" s="217">
        <v>808</v>
      </c>
      <c r="J88" s="217">
        <v>707</v>
      </c>
      <c r="K88" s="217">
        <v>537</v>
      </c>
      <c r="L88" s="217">
        <v>3105</v>
      </c>
      <c r="M88" s="217">
        <v>2084</v>
      </c>
      <c r="N88" s="217">
        <v>950</v>
      </c>
      <c r="O88" s="238">
        <v>22861</v>
      </c>
    </row>
    <row r="89" spans="1:15" ht="15">
      <c r="A89" s="230"/>
      <c r="B89" s="236" t="s">
        <v>1942</v>
      </c>
      <c r="C89" s="236" t="s">
        <v>1941</v>
      </c>
      <c r="D89" s="237">
        <v>3.5686578743211794</v>
      </c>
      <c r="E89" s="217">
        <v>586</v>
      </c>
      <c r="F89" s="217">
        <v>203</v>
      </c>
      <c r="G89" s="217">
        <v>297</v>
      </c>
      <c r="H89" s="217">
        <v>48</v>
      </c>
      <c r="I89" s="217">
        <v>46</v>
      </c>
      <c r="J89" s="217">
        <v>8</v>
      </c>
      <c r="K89" s="217">
        <v>8</v>
      </c>
      <c r="L89" s="217">
        <v>59</v>
      </c>
      <c r="M89" s="217">
        <v>19</v>
      </c>
      <c r="N89" s="217">
        <v>15</v>
      </c>
      <c r="O89" s="238">
        <v>1289</v>
      </c>
    </row>
    <row r="90" spans="1:15" ht="15">
      <c r="A90" s="230"/>
      <c r="B90" s="236" t="s">
        <v>1462</v>
      </c>
      <c r="C90" s="236" t="s">
        <v>1461</v>
      </c>
      <c r="D90" s="237">
        <v>3.573478760045924</v>
      </c>
      <c r="E90" s="217">
        <v>605</v>
      </c>
      <c r="F90" s="217">
        <v>619</v>
      </c>
      <c r="G90" s="217">
        <v>1641</v>
      </c>
      <c r="H90" s="217">
        <v>227</v>
      </c>
      <c r="I90" s="217">
        <v>249</v>
      </c>
      <c r="J90" s="217">
        <v>347</v>
      </c>
      <c r="K90" s="217">
        <v>510</v>
      </c>
      <c r="L90" s="217">
        <v>2111</v>
      </c>
      <c r="M90" s="217">
        <v>167</v>
      </c>
      <c r="N90" s="217">
        <v>492</v>
      </c>
      <c r="O90" s="238">
        <v>6968</v>
      </c>
    </row>
    <row r="91" spans="1:15" ht="15">
      <c r="A91" s="230"/>
      <c r="B91" s="236" t="s">
        <v>1704</v>
      </c>
      <c r="C91" s="236" t="s">
        <v>1703</v>
      </c>
      <c r="D91" s="237">
        <v>3.5866983372921615</v>
      </c>
      <c r="E91" s="217">
        <v>1183</v>
      </c>
      <c r="F91" s="217">
        <v>515</v>
      </c>
      <c r="G91" s="217">
        <v>756</v>
      </c>
      <c r="H91" s="217">
        <v>281</v>
      </c>
      <c r="I91" s="217">
        <v>151</v>
      </c>
      <c r="J91" s="217">
        <v>117</v>
      </c>
      <c r="K91" s="217">
        <v>228</v>
      </c>
      <c r="L91" s="217">
        <v>782</v>
      </c>
      <c r="M91" s="217">
        <v>43</v>
      </c>
      <c r="N91" s="217">
        <v>154</v>
      </c>
      <c r="O91" s="238">
        <v>4210</v>
      </c>
    </row>
    <row r="92" spans="1:15" ht="15">
      <c r="A92" s="230"/>
      <c r="B92" s="236" t="s">
        <v>1464</v>
      </c>
      <c r="C92" s="236" t="s">
        <v>1463</v>
      </c>
      <c r="D92" s="237">
        <v>3.613580067026082</v>
      </c>
      <c r="E92" s="217">
        <v>1291</v>
      </c>
      <c r="F92" s="217">
        <v>1897</v>
      </c>
      <c r="G92" s="217">
        <v>2100</v>
      </c>
      <c r="H92" s="217">
        <v>208</v>
      </c>
      <c r="I92" s="217">
        <v>248</v>
      </c>
      <c r="J92" s="217">
        <v>197</v>
      </c>
      <c r="K92" s="217">
        <v>184</v>
      </c>
      <c r="L92" s="217">
        <v>738</v>
      </c>
      <c r="M92" s="239" t="s">
        <v>5</v>
      </c>
      <c r="N92" s="239" t="s">
        <v>5</v>
      </c>
      <c r="O92" s="238">
        <v>6863</v>
      </c>
    </row>
    <row r="93" spans="1:15" ht="15">
      <c r="A93" s="230"/>
      <c r="B93" s="236" t="s">
        <v>1822</v>
      </c>
      <c r="C93" s="236" t="s">
        <v>1821</v>
      </c>
      <c r="D93" s="237">
        <v>3.620352250489237</v>
      </c>
      <c r="E93" s="217">
        <v>152</v>
      </c>
      <c r="F93" s="217">
        <v>283</v>
      </c>
      <c r="G93" s="217">
        <v>543</v>
      </c>
      <c r="H93" s="217">
        <v>227</v>
      </c>
      <c r="I93" s="217">
        <v>111</v>
      </c>
      <c r="J93" s="217">
        <v>176</v>
      </c>
      <c r="K93" s="217">
        <v>124</v>
      </c>
      <c r="L93" s="217">
        <v>769</v>
      </c>
      <c r="M93" s="217">
        <v>397</v>
      </c>
      <c r="N93" s="217">
        <v>284</v>
      </c>
      <c r="O93" s="238">
        <v>3066</v>
      </c>
    </row>
    <row r="94" spans="1:15" ht="15">
      <c r="A94" s="230"/>
      <c r="B94" s="236" t="s">
        <v>1521</v>
      </c>
      <c r="C94" s="236" t="s">
        <v>1520</v>
      </c>
      <c r="D94" s="237">
        <v>3.6819098856758576</v>
      </c>
      <c r="E94" s="217">
        <v>888</v>
      </c>
      <c r="F94" s="217">
        <v>1083</v>
      </c>
      <c r="G94" s="217">
        <v>1980</v>
      </c>
      <c r="H94" s="217">
        <v>270</v>
      </c>
      <c r="I94" s="217">
        <v>219</v>
      </c>
      <c r="J94" s="217">
        <v>106</v>
      </c>
      <c r="K94" s="217">
        <v>153</v>
      </c>
      <c r="L94" s="217">
        <v>531</v>
      </c>
      <c r="M94" s="217">
        <v>343</v>
      </c>
      <c r="N94" s="217">
        <v>375</v>
      </c>
      <c r="O94" s="238">
        <v>5948</v>
      </c>
    </row>
    <row r="95" spans="1:15" ht="15">
      <c r="A95" s="230"/>
      <c r="B95" s="236" t="s">
        <v>1960</v>
      </c>
      <c r="C95" s="236" t="s">
        <v>1959</v>
      </c>
      <c r="D95" s="237">
        <v>3.6963036963036964</v>
      </c>
      <c r="E95" s="217">
        <v>43</v>
      </c>
      <c r="F95" s="217">
        <v>94</v>
      </c>
      <c r="G95" s="217">
        <v>243</v>
      </c>
      <c r="H95" s="217">
        <v>23</v>
      </c>
      <c r="I95" s="217">
        <v>37</v>
      </c>
      <c r="J95" s="217">
        <v>45</v>
      </c>
      <c r="K95" s="217">
        <v>30</v>
      </c>
      <c r="L95" s="217">
        <v>217</v>
      </c>
      <c r="M95" s="217">
        <v>157</v>
      </c>
      <c r="N95" s="217">
        <v>112</v>
      </c>
      <c r="O95" s="238">
        <v>1001</v>
      </c>
    </row>
    <row r="96" spans="1:15" ht="15">
      <c r="A96" s="230"/>
      <c r="B96" s="236" t="s">
        <v>1754</v>
      </c>
      <c r="C96" s="236" t="s">
        <v>1753</v>
      </c>
      <c r="D96" s="237">
        <v>3.7222222222222223</v>
      </c>
      <c r="E96" s="217">
        <v>423</v>
      </c>
      <c r="F96" s="217">
        <v>621</v>
      </c>
      <c r="G96" s="217">
        <v>1176</v>
      </c>
      <c r="H96" s="217">
        <v>213</v>
      </c>
      <c r="I96" s="217">
        <v>134</v>
      </c>
      <c r="J96" s="217">
        <v>71</v>
      </c>
      <c r="K96" s="217">
        <v>132</v>
      </c>
      <c r="L96" s="217">
        <v>355</v>
      </c>
      <c r="M96" s="217">
        <v>232</v>
      </c>
      <c r="N96" s="217">
        <v>243</v>
      </c>
      <c r="O96" s="238">
        <v>3600</v>
      </c>
    </row>
    <row r="97" spans="1:15" ht="15">
      <c r="A97" s="230"/>
      <c r="B97" s="236" t="s">
        <v>1248</v>
      </c>
      <c r="C97" s="236" t="s">
        <v>1247</v>
      </c>
      <c r="D97" s="237">
        <v>3.759949727691663</v>
      </c>
      <c r="E97" s="217">
        <v>1157</v>
      </c>
      <c r="F97" s="217">
        <v>1399</v>
      </c>
      <c r="G97" s="217">
        <v>2746</v>
      </c>
      <c r="H97" s="217">
        <v>491</v>
      </c>
      <c r="I97" s="217">
        <v>359</v>
      </c>
      <c r="J97" s="217">
        <v>349</v>
      </c>
      <c r="K97" s="217">
        <v>407</v>
      </c>
      <c r="L97" s="217">
        <v>1341</v>
      </c>
      <c r="M97" s="217">
        <v>653</v>
      </c>
      <c r="N97" s="217">
        <v>646</v>
      </c>
      <c r="O97" s="238">
        <v>9548</v>
      </c>
    </row>
    <row r="98" spans="1:15" ht="15">
      <c r="A98" s="230"/>
      <c r="B98" s="236" t="s">
        <v>1626</v>
      </c>
      <c r="C98" s="236" t="s">
        <v>1625</v>
      </c>
      <c r="D98" s="237">
        <v>3.765776950134492</v>
      </c>
      <c r="E98" s="217">
        <v>709</v>
      </c>
      <c r="F98" s="217">
        <v>997</v>
      </c>
      <c r="G98" s="217">
        <v>1326</v>
      </c>
      <c r="H98" s="217">
        <v>268</v>
      </c>
      <c r="I98" s="217">
        <v>182</v>
      </c>
      <c r="J98" s="217">
        <v>128</v>
      </c>
      <c r="K98" s="217">
        <v>150</v>
      </c>
      <c r="L98" s="217">
        <v>549</v>
      </c>
      <c r="M98" s="217">
        <v>254</v>
      </c>
      <c r="N98" s="217">
        <v>270</v>
      </c>
      <c r="O98" s="238">
        <v>4833</v>
      </c>
    </row>
    <row r="99" spans="1:15" ht="15">
      <c r="A99" s="230"/>
      <c r="B99" s="236" t="s">
        <v>1110</v>
      </c>
      <c r="C99" s="236" t="s">
        <v>1109</v>
      </c>
      <c r="D99" s="237">
        <v>3.793949304987735</v>
      </c>
      <c r="E99" s="217">
        <v>399</v>
      </c>
      <c r="F99" s="217">
        <v>1490</v>
      </c>
      <c r="G99" s="217">
        <v>2212</v>
      </c>
      <c r="H99" s="217">
        <v>231</v>
      </c>
      <c r="I99" s="217">
        <v>464</v>
      </c>
      <c r="J99" s="217">
        <v>950</v>
      </c>
      <c r="K99" s="217">
        <v>433</v>
      </c>
      <c r="L99" s="217">
        <v>3524</v>
      </c>
      <c r="M99" s="217">
        <v>1266</v>
      </c>
      <c r="N99" s="217">
        <v>1261</v>
      </c>
      <c r="O99" s="238">
        <v>12230</v>
      </c>
    </row>
    <row r="100" spans="1:15" ht="15">
      <c r="A100" s="230"/>
      <c r="B100" s="236" t="s">
        <v>1197</v>
      </c>
      <c r="C100" s="236" t="s">
        <v>1196</v>
      </c>
      <c r="D100" s="237">
        <v>3.8009137746670554</v>
      </c>
      <c r="E100" s="217">
        <v>411</v>
      </c>
      <c r="F100" s="217">
        <v>2440</v>
      </c>
      <c r="G100" s="217">
        <v>2008</v>
      </c>
      <c r="H100" s="217">
        <v>354</v>
      </c>
      <c r="I100" s="217">
        <v>391</v>
      </c>
      <c r="J100" s="217">
        <v>606</v>
      </c>
      <c r="K100" s="217">
        <v>262</v>
      </c>
      <c r="L100" s="217">
        <v>2218</v>
      </c>
      <c r="M100" s="217">
        <v>726</v>
      </c>
      <c r="N100" s="217">
        <v>871</v>
      </c>
      <c r="O100" s="238">
        <v>10287</v>
      </c>
    </row>
    <row r="101" spans="1:15" ht="15">
      <c r="A101" s="230"/>
      <c r="B101" s="236" t="s">
        <v>2062</v>
      </c>
      <c r="C101" s="236" t="s">
        <v>2063</v>
      </c>
      <c r="D101" s="237">
        <v>3.84223053383203</v>
      </c>
      <c r="E101" s="217">
        <v>2493</v>
      </c>
      <c r="F101" s="217">
        <v>3038</v>
      </c>
      <c r="G101" s="217">
        <v>3413</v>
      </c>
      <c r="H101" s="217">
        <v>437</v>
      </c>
      <c r="I101" s="217">
        <v>565</v>
      </c>
      <c r="J101" s="217">
        <v>468</v>
      </c>
      <c r="K101" s="217">
        <v>409</v>
      </c>
      <c r="L101" s="217">
        <v>2025</v>
      </c>
      <c r="M101" s="217">
        <v>1188</v>
      </c>
      <c r="N101" s="217">
        <v>669</v>
      </c>
      <c r="O101" s="238">
        <v>14705</v>
      </c>
    </row>
    <row r="102" spans="1:15" ht="15">
      <c r="A102" s="230"/>
      <c r="B102" s="236" t="s">
        <v>1324</v>
      </c>
      <c r="C102" s="236" t="s">
        <v>1323</v>
      </c>
      <c r="D102" s="237">
        <v>3.8897695402999632</v>
      </c>
      <c r="E102" s="217">
        <v>872</v>
      </c>
      <c r="F102" s="217">
        <v>1611</v>
      </c>
      <c r="G102" s="217">
        <v>2781</v>
      </c>
      <c r="H102" s="217">
        <v>368</v>
      </c>
      <c r="I102" s="217">
        <v>319</v>
      </c>
      <c r="J102" s="217">
        <v>184</v>
      </c>
      <c r="K102" s="217">
        <v>352</v>
      </c>
      <c r="L102" s="217">
        <v>890</v>
      </c>
      <c r="M102" s="217">
        <v>382</v>
      </c>
      <c r="N102" s="217">
        <v>442</v>
      </c>
      <c r="O102" s="238">
        <v>8201</v>
      </c>
    </row>
    <row r="103" spans="1:15" ht="15">
      <c r="A103" s="230"/>
      <c r="B103" s="236" t="s">
        <v>1563</v>
      </c>
      <c r="C103" s="236" t="s">
        <v>1562</v>
      </c>
      <c r="D103" s="237">
        <v>3.896103896103896</v>
      </c>
      <c r="E103" s="217">
        <v>861</v>
      </c>
      <c r="F103" s="217">
        <v>708</v>
      </c>
      <c r="G103" s="217">
        <v>1504</v>
      </c>
      <c r="H103" s="217">
        <v>427</v>
      </c>
      <c r="I103" s="217">
        <v>201</v>
      </c>
      <c r="J103" s="217">
        <v>108</v>
      </c>
      <c r="K103" s="217">
        <v>168</v>
      </c>
      <c r="L103" s="217">
        <v>564</v>
      </c>
      <c r="M103" s="217">
        <v>323</v>
      </c>
      <c r="N103" s="217">
        <v>295</v>
      </c>
      <c r="O103" s="238">
        <v>5159</v>
      </c>
    </row>
    <row r="104" spans="1:15" ht="15">
      <c r="A104" s="230"/>
      <c r="B104" s="236" t="s">
        <v>1866</v>
      </c>
      <c r="C104" s="236" t="s">
        <v>1865</v>
      </c>
      <c r="D104" s="237">
        <v>3.9130434782608696</v>
      </c>
      <c r="E104" s="217">
        <v>177</v>
      </c>
      <c r="F104" s="217">
        <v>324</v>
      </c>
      <c r="G104" s="217">
        <v>787</v>
      </c>
      <c r="H104" s="217">
        <v>135</v>
      </c>
      <c r="I104" s="217">
        <v>81</v>
      </c>
      <c r="J104" s="217">
        <v>60</v>
      </c>
      <c r="K104" s="217">
        <v>65</v>
      </c>
      <c r="L104" s="217">
        <v>215</v>
      </c>
      <c r="M104" s="217">
        <v>90</v>
      </c>
      <c r="N104" s="217">
        <v>136</v>
      </c>
      <c r="O104" s="238">
        <v>2070</v>
      </c>
    </row>
    <row r="105" spans="1:15" ht="15">
      <c r="A105" s="230"/>
      <c r="B105" s="236" t="s">
        <v>1523</v>
      </c>
      <c r="C105" s="236" t="s">
        <v>1522</v>
      </c>
      <c r="D105" s="237">
        <v>3.9190897597977243</v>
      </c>
      <c r="E105" s="217">
        <v>797</v>
      </c>
      <c r="F105" s="217">
        <v>996</v>
      </c>
      <c r="G105" s="217">
        <v>1769</v>
      </c>
      <c r="H105" s="217">
        <v>312</v>
      </c>
      <c r="I105" s="217">
        <v>217</v>
      </c>
      <c r="J105" s="217">
        <v>87</v>
      </c>
      <c r="K105" s="217">
        <v>255</v>
      </c>
      <c r="L105" s="217">
        <v>494</v>
      </c>
      <c r="M105" s="217">
        <v>304</v>
      </c>
      <c r="N105" s="217">
        <v>306</v>
      </c>
      <c r="O105" s="238">
        <v>5537</v>
      </c>
    </row>
    <row r="106" spans="1:15" ht="15">
      <c r="A106" s="230"/>
      <c r="B106" s="236" t="s">
        <v>1808</v>
      </c>
      <c r="C106" s="236" t="s">
        <v>1807</v>
      </c>
      <c r="D106" s="237">
        <v>3.969312875250167</v>
      </c>
      <c r="E106" s="217">
        <v>304</v>
      </c>
      <c r="F106" s="217">
        <v>624</v>
      </c>
      <c r="G106" s="217">
        <v>898</v>
      </c>
      <c r="H106" s="217">
        <v>112</v>
      </c>
      <c r="I106" s="217">
        <v>119</v>
      </c>
      <c r="J106" s="217">
        <v>65</v>
      </c>
      <c r="K106" s="217">
        <v>110</v>
      </c>
      <c r="L106" s="217">
        <v>419</v>
      </c>
      <c r="M106" s="217">
        <v>185</v>
      </c>
      <c r="N106" s="217">
        <v>162</v>
      </c>
      <c r="O106" s="238">
        <v>2998</v>
      </c>
    </row>
    <row r="107" spans="1:15" ht="15">
      <c r="A107" s="230"/>
      <c r="B107" s="236" t="s">
        <v>968</v>
      </c>
      <c r="C107" s="236" t="s">
        <v>967</v>
      </c>
      <c r="D107" s="237">
        <v>3.973433439214554</v>
      </c>
      <c r="E107" s="217">
        <v>5117</v>
      </c>
      <c r="F107" s="217">
        <v>1774</v>
      </c>
      <c r="G107" s="217">
        <v>3604</v>
      </c>
      <c r="H107" s="217">
        <v>954</v>
      </c>
      <c r="I107" s="217">
        <v>688</v>
      </c>
      <c r="J107" s="217">
        <v>223</v>
      </c>
      <c r="K107" s="217">
        <v>395</v>
      </c>
      <c r="L107" s="217">
        <v>3903</v>
      </c>
      <c r="M107" s="217">
        <v>253</v>
      </c>
      <c r="N107" s="217">
        <v>404</v>
      </c>
      <c r="O107" s="238">
        <v>17315</v>
      </c>
    </row>
    <row r="108" spans="1:15" ht="15">
      <c r="A108" s="230"/>
      <c r="B108" s="236" t="s">
        <v>1672</v>
      </c>
      <c r="C108" s="236" t="s">
        <v>1671</v>
      </c>
      <c r="D108" s="237">
        <v>3.981436248168051</v>
      </c>
      <c r="E108" s="217">
        <v>432</v>
      </c>
      <c r="F108" s="217">
        <v>807</v>
      </c>
      <c r="G108" s="217">
        <v>1423</v>
      </c>
      <c r="H108" s="217">
        <v>245</v>
      </c>
      <c r="I108" s="217">
        <v>163</v>
      </c>
      <c r="J108" s="217">
        <v>63</v>
      </c>
      <c r="K108" s="217">
        <v>134</v>
      </c>
      <c r="L108" s="217">
        <v>359</v>
      </c>
      <c r="M108" s="217">
        <v>234</v>
      </c>
      <c r="N108" s="217">
        <v>234</v>
      </c>
      <c r="O108" s="238">
        <v>4094</v>
      </c>
    </row>
    <row r="109" spans="1:15" ht="15">
      <c r="A109" s="230"/>
      <c r="B109" s="236" t="s">
        <v>2064</v>
      </c>
      <c r="C109" s="236" t="s">
        <v>2065</v>
      </c>
      <c r="D109" s="237">
        <v>3.981884986755533</v>
      </c>
      <c r="E109" s="217">
        <v>1238</v>
      </c>
      <c r="F109" s="217">
        <v>2475</v>
      </c>
      <c r="G109" s="217">
        <v>4039</v>
      </c>
      <c r="H109" s="217">
        <v>532</v>
      </c>
      <c r="I109" s="217">
        <v>466</v>
      </c>
      <c r="J109" s="217">
        <v>255</v>
      </c>
      <c r="K109" s="217">
        <v>437</v>
      </c>
      <c r="L109" s="217">
        <v>1120</v>
      </c>
      <c r="M109" s="217">
        <v>542</v>
      </c>
      <c r="N109" s="217">
        <v>599</v>
      </c>
      <c r="O109" s="238">
        <v>11703</v>
      </c>
    </row>
    <row r="110" spans="1:15" ht="15">
      <c r="A110" s="230"/>
      <c r="B110" s="236" t="s">
        <v>1193</v>
      </c>
      <c r="C110" s="236" t="s">
        <v>1192</v>
      </c>
      <c r="D110" s="237">
        <v>4.00737931741314</v>
      </c>
      <c r="E110" s="217">
        <v>1131</v>
      </c>
      <c r="F110" s="217">
        <v>1147</v>
      </c>
      <c r="G110" s="217">
        <v>2719</v>
      </c>
      <c r="H110" s="217">
        <v>574</v>
      </c>
      <c r="I110" s="217">
        <v>391</v>
      </c>
      <c r="J110" s="217">
        <v>352</v>
      </c>
      <c r="K110" s="217">
        <v>704</v>
      </c>
      <c r="L110" s="217">
        <v>1442</v>
      </c>
      <c r="M110" s="217">
        <v>686</v>
      </c>
      <c r="N110" s="217">
        <v>611</v>
      </c>
      <c r="O110" s="238">
        <v>9757</v>
      </c>
    </row>
    <row r="111" spans="1:15" ht="15">
      <c r="A111" s="230"/>
      <c r="B111" s="236" t="s">
        <v>1924</v>
      </c>
      <c r="C111" s="236" t="s">
        <v>1923</v>
      </c>
      <c r="D111" s="237">
        <v>4.010695187165775</v>
      </c>
      <c r="E111" s="217">
        <v>797</v>
      </c>
      <c r="F111" s="217">
        <v>125</v>
      </c>
      <c r="G111" s="217">
        <v>281</v>
      </c>
      <c r="H111" s="217">
        <v>91</v>
      </c>
      <c r="I111" s="217">
        <v>60</v>
      </c>
      <c r="J111" s="217">
        <v>34</v>
      </c>
      <c r="K111" s="217">
        <v>5</v>
      </c>
      <c r="L111" s="217">
        <v>62</v>
      </c>
      <c r="M111" s="217">
        <v>7</v>
      </c>
      <c r="N111" s="217">
        <v>34</v>
      </c>
      <c r="O111" s="238">
        <v>1496</v>
      </c>
    </row>
    <row r="112" spans="1:15" ht="15">
      <c r="A112" s="230"/>
      <c r="B112" s="236" t="s">
        <v>2002</v>
      </c>
      <c r="C112" s="236" t="s">
        <v>2001</v>
      </c>
      <c r="D112" s="237">
        <v>4.0358744394618835</v>
      </c>
      <c r="E112" s="217">
        <v>86</v>
      </c>
      <c r="F112" s="217">
        <v>69</v>
      </c>
      <c r="G112" s="217">
        <v>94</v>
      </c>
      <c r="H112" s="217">
        <v>31</v>
      </c>
      <c r="I112" s="217">
        <v>18</v>
      </c>
      <c r="J112" s="217">
        <v>11</v>
      </c>
      <c r="K112" s="217">
        <v>16</v>
      </c>
      <c r="L112" s="217">
        <v>79</v>
      </c>
      <c r="M112" s="217">
        <v>13</v>
      </c>
      <c r="N112" s="217">
        <v>29</v>
      </c>
      <c r="O112" s="238">
        <v>446</v>
      </c>
    </row>
    <row r="113" spans="1:15" ht="15">
      <c r="A113" s="230"/>
      <c r="B113" s="236" t="s">
        <v>2066</v>
      </c>
      <c r="C113" s="236" t="s">
        <v>2067</v>
      </c>
      <c r="D113" s="237">
        <v>4.038852389280144</v>
      </c>
      <c r="E113" s="217">
        <v>5238</v>
      </c>
      <c r="F113" s="217">
        <v>6240</v>
      </c>
      <c r="G113" s="217">
        <v>12977</v>
      </c>
      <c r="H113" s="217">
        <v>2028</v>
      </c>
      <c r="I113" s="217">
        <v>1709</v>
      </c>
      <c r="J113" s="217">
        <v>1474</v>
      </c>
      <c r="K113" s="217">
        <v>1823</v>
      </c>
      <c r="L113" s="217">
        <v>5687</v>
      </c>
      <c r="M113" s="217">
        <v>2715</v>
      </c>
      <c r="N113" s="217">
        <v>2423</v>
      </c>
      <c r="O113" s="238">
        <v>42314</v>
      </c>
    </row>
    <row r="114" spans="1:15" ht="15">
      <c r="A114" s="230"/>
      <c r="B114" s="236" t="s">
        <v>2068</v>
      </c>
      <c r="C114" s="236" t="s">
        <v>2069</v>
      </c>
      <c r="D114" s="237">
        <v>4.075196423919154</v>
      </c>
      <c r="E114" s="217">
        <v>7629</v>
      </c>
      <c r="F114" s="217">
        <v>8770</v>
      </c>
      <c r="G114" s="217">
        <v>20085</v>
      </c>
      <c r="H114" s="217">
        <v>3537</v>
      </c>
      <c r="I114" s="217">
        <v>2972</v>
      </c>
      <c r="J114" s="217">
        <v>4484</v>
      </c>
      <c r="K114" s="217">
        <v>3785</v>
      </c>
      <c r="L114" s="217">
        <v>12678</v>
      </c>
      <c r="M114" s="217">
        <v>5056</v>
      </c>
      <c r="N114" s="217">
        <v>3933</v>
      </c>
      <c r="O114" s="238">
        <v>72929</v>
      </c>
    </row>
    <row r="115" spans="1:15" ht="15">
      <c r="A115" s="230"/>
      <c r="B115" s="236" t="s">
        <v>1824</v>
      </c>
      <c r="C115" s="236" t="s">
        <v>1823</v>
      </c>
      <c r="D115" s="237">
        <v>4.116766467065868</v>
      </c>
      <c r="E115" s="217">
        <v>949</v>
      </c>
      <c r="F115" s="217">
        <v>114</v>
      </c>
      <c r="G115" s="217">
        <v>792</v>
      </c>
      <c r="H115" s="217">
        <v>60</v>
      </c>
      <c r="I115" s="217">
        <v>110</v>
      </c>
      <c r="J115" s="217">
        <v>14</v>
      </c>
      <c r="K115" s="217">
        <v>165</v>
      </c>
      <c r="L115" s="217">
        <v>397</v>
      </c>
      <c r="M115" s="217">
        <v>8</v>
      </c>
      <c r="N115" s="217">
        <v>63</v>
      </c>
      <c r="O115" s="238">
        <v>2672</v>
      </c>
    </row>
    <row r="116" spans="1:15" ht="15">
      <c r="A116" s="230"/>
      <c r="B116" s="236" t="s">
        <v>1591</v>
      </c>
      <c r="C116" s="236" t="s">
        <v>1590</v>
      </c>
      <c r="D116" s="237">
        <v>4.12282585355379</v>
      </c>
      <c r="E116" s="217">
        <v>635</v>
      </c>
      <c r="F116" s="217">
        <v>609</v>
      </c>
      <c r="G116" s="217">
        <v>1508</v>
      </c>
      <c r="H116" s="217">
        <v>212</v>
      </c>
      <c r="I116" s="217">
        <v>192</v>
      </c>
      <c r="J116" s="217">
        <v>150</v>
      </c>
      <c r="K116" s="217">
        <v>163</v>
      </c>
      <c r="L116" s="217">
        <v>515</v>
      </c>
      <c r="M116" s="217">
        <v>361</v>
      </c>
      <c r="N116" s="217">
        <v>312</v>
      </c>
      <c r="O116" s="238">
        <v>4657</v>
      </c>
    </row>
    <row r="117" spans="1:15" ht="15">
      <c r="A117" s="230"/>
      <c r="B117" s="236" t="s">
        <v>2070</v>
      </c>
      <c r="C117" s="236" t="s">
        <v>2071</v>
      </c>
      <c r="D117" s="237">
        <v>4.125511924837388</v>
      </c>
      <c r="E117" s="217">
        <v>2074</v>
      </c>
      <c r="F117" s="217">
        <v>3284</v>
      </c>
      <c r="G117" s="217">
        <v>4707</v>
      </c>
      <c r="H117" s="217">
        <v>981</v>
      </c>
      <c r="I117" s="217">
        <v>685</v>
      </c>
      <c r="J117" s="217">
        <v>468</v>
      </c>
      <c r="K117" s="217">
        <v>624</v>
      </c>
      <c r="L117" s="217">
        <v>1818</v>
      </c>
      <c r="M117" s="217">
        <v>972</v>
      </c>
      <c r="N117" s="217">
        <v>991</v>
      </c>
      <c r="O117" s="238">
        <v>16604</v>
      </c>
    </row>
    <row r="118" spans="1:15" ht="15">
      <c r="A118" s="230"/>
      <c r="B118" s="236" t="s">
        <v>2072</v>
      </c>
      <c r="C118" s="236" t="s">
        <v>2073</v>
      </c>
      <c r="D118" s="237">
        <v>4.131478721642656</v>
      </c>
      <c r="E118" s="217">
        <v>1647</v>
      </c>
      <c r="F118" s="217">
        <v>1822</v>
      </c>
      <c r="G118" s="217">
        <v>3625</v>
      </c>
      <c r="H118" s="217">
        <v>865</v>
      </c>
      <c r="I118" s="217">
        <v>499</v>
      </c>
      <c r="J118" s="217">
        <v>381</v>
      </c>
      <c r="K118" s="217">
        <v>459</v>
      </c>
      <c r="L118" s="217">
        <v>1296</v>
      </c>
      <c r="M118" s="217">
        <v>731</v>
      </c>
      <c r="N118" s="217">
        <v>753</v>
      </c>
      <c r="O118" s="238">
        <v>12078</v>
      </c>
    </row>
    <row r="119" spans="1:15" ht="15">
      <c r="A119" s="230"/>
      <c r="B119" s="236" t="s">
        <v>1624</v>
      </c>
      <c r="C119" s="236" t="s">
        <v>1623</v>
      </c>
      <c r="D119" s="237">
        <v>4.154370034052214</v>
      </c>
      <c r="E119" s="217">
        <v>750</v>
      </c>
      <c r="F119" s="217">
        <v>593</v>
      </c>
      <c r="G119" s="217">
        <v>1450</v>
      </c>
      <c r="H119" s="217">
        <v>187</v>
      </c>
      <c r="I119" s="217">
        <v>183</v>
      </c>
      <c r="J119" s="217">
        <v>144</v>
      </c>
      <c r="K119" s="217">
        <v>163</v>
      </c>
      <c r="L119" s="217">
        <v>395</v>
      </c>
      <c r="M119" s="217">
        <v>296</v>
      </c>
      <c r="N119" s="217">
        <v>244</v>
      </c>
      <c r="O119" s="238">
        <v>4405</v>
      </c>
    </row>
    <row r="120" spans="1:15" ht="15">
      <c r="A120" s="230"/>
      <c r="B120" s="236" t="s">
        <v>1374</v>
      </c>
      <c r="C120" s="236" t="s">
        <v>1373</v>
      </c>
      <c r="D120" s="237">
        <v>4.166666666666667</v>
      </c>
      <c r="E120" s="217">
        <v>1029</v>
      </c>
      <c r="F120" s="217">
        <v>1155</v>
      </c>
      <c r="G120" s="217">
        <v>2400</v>
      </c>
      <c r="H120" s="217">
        <v>308</v>
      </c>
      <c r="I120" s="217">
        <v>295</v>
      </c>
      <c r="J120" s="217">
        <v>170</v>
      </c>
      <c r="K120" s="217">
        <v>225</v>
      </c>
      <c r="L120" s="217">
        <v>734</v>
      </c>
      <c r="M120" s="217">
        <v>320</v>
      </c>
      <c r="N120" s="217">
        <v>444</v>
      </c>
      <c r="O120" s="238">
        <v>7080</v>
      </c>
    </row>
    <row r="121" spans="1:15" ht="15">
      <c r="A121" s="230"/>
      <c r="B121" s="236" t="s">
        <v>1444</v>
      </c>
      <c r="C121" s="236" t="s">
        <v>1443</v>
      </c>
      <c r="D121" s="237">
        <v>4.178227517545292</v>
      </c>
      <c r="E121" s="217">
        <v>801</v>
      </c>
      <c r="F121" s="217">
        <v>1145</v>
      </c>
      <c r="G121" s="217">
        <v>1827</v>
      </c>
      <c r="H121" s="217">
        <v>383</v>
      </c>
      <c r="I121" s="217">
        <v>256</v>
      </c>
      <c r="J121" s="217">
        <v>222</v>
      </c>
      <c r="K121" s="217">
        <v>205</v>
      </c>
      <c r="L121" s="217">
        <v>697</v>
      </c>
      <c r="M121" s="217">
        <v>301</v>
      </c>
      <c r="N121" s="217">
        <v>290</v>
      </c>
      <c r="O121" s="238">
        <v>6127</v>
      </c>
    </row>
    <row r="122" spans="1:15" ht="15">
      <c r="A122" s="230"/>
      <c r="B122" s="236" t="s">
        <v>1244</v>
      </c>
      <c r="C122" s="236" t="s">
        <v>1243</v>
      </c>
      <c r="D122" s="237">
        <v>4.186423036891408</v>
      </c>
      <c r="E122" s="217">
        <v>909</v>
      </c>
      <c r="F122" s="217">
        <v>1139</v>
      </c>
      <c r="G122" s="217">
        <v>2889</v>
      </c>
      <c r="H122" s="217">
        <v>602</v>
      </c>
      <c r="I122" s="217">
        <v>362</v>
      </c>
      <c r="J122" s="217">
        <v>238</v>
      </c>
      <c r="K122" s="217">
        <v>469</v>
      </c>
      <c r="L122" s="217">
        <v>1006</v>
      </c>
      <c r="M122" s="217">
        <v>502</v>
      </c>
      <c r="N122" s="217">
        <v>531</v>
      </c>
      <c r="O122" s="238">
        <v>8647</v>
      </c>
    </row>
    <row r="123" spans="1:15" ht="15">
      <c r="A123" s="230"/>
      <c r="B123" s="236" t="s">
        <v>1900</v>
      </c>
      <c r="C123" s="236" t="s">
        <v>1899</v>
      </c>
      <c r="D123" s="237">
        <v>4.186893203883495</v>
      </c>
      <c r="E123" s="217">
        <v>107</v>
      </c>
      <c r="F123" s="217">
        <v>140</v>
      </c>
      <c r="G123" s="217">
        <v>301</v>
      </c>
      <c r="H123" s="217">
        <v>172</v>
      </c>
      <c r="I123" s="217">
        <v>69</v>
      </c>
      <c r="J123" s="217">
        <v>7</v>
      </c>
      <c r="K123" s="217">
        <v>11</v>
      </c>
      <c r="L123" s="217">
        <v>772</v>
      </c>
      <c r="M123" s="217">
        <v>32</v>
      </c>
      <c r="N123" s="217">
        <v>37</v>
      </c>
      <c r="O123" s="238">
        <v>1648</v>
      </c>
    </row>
    <row r="124" spans="1:15" ht="15">
      <c r="A124" s="230"/>
      <c r="B124" s="236" t="s">
        <v>1772</v>
      </c>
      <c r="C124" s="236" t="s">
        <v>1771</v>
      </c>
      <c r="D124" s="237">
        <v>4.193548387096774</v>
      </c>
      <c r="E124" s="217">
        <v>159</v>
      </c>
      <c r="F124" s="217">
        <v>185</v>
      </c>
      <c r="G124" s="217">
        <v>521</v>
      </c>
      <c r="H124" s="217">
        <v>91</v>
      </c>
      <c r="I124" s="217">
        <v>130</v>
      </c>
      <c r="J124" s="217">
        <v>255</v>
      </c>
      <c r="K124" s="217">
        <v>93</v>
      </c>
      <c r="L124" s="217">
        <v>738</v>
      </c>
      <c r="M124" s="217">
        <v>528</v>
      </c>
      <c r="N124" s="217">
        <v>400</v>
      </c>
      <c r="O124" s="238">
        <v>3100</v>
      </c>
    </row>
    <row r="125" spans="1:15" ht="15">
      <c r="A125" s="230"/>
      <c r="B125" s="236" t="s">
        <v>1714</v>
      </c>
      <c r="C125" s="236" t="s">
        <v>1713</v>
      </c>
      <c r="D125" s="237">
        <v>4.197601370645345</v>
      </c>
      <c r="E125" s="217">
        <v>366</v>
      </c>
      <c r="F125" s="217">
        <v>864</v>
      </c>
      <c r="G125" s="217">
        <v>1258</v>
      </c>
      <c r="H125" s="217">
        <v>164</v>
      </c>
      <c r="I125" s="217">
        <v>147</v>
      </c>
      <c r="J125" s="217">
        <v>71</v>
      </c>
      <c r="K125" s="217">
        <v>85</v>
      </c>
      <c r="L125" s="217">
        <v>230</v>
      </c>
      <c r="M125" s="217">
        <v>160</v>
      </c>
      <c r="N125" s="217">
        <v>157</v>
      </c>
      <c r="O125" s="238">
        <v>3502</v>
      </c>
    </row>
    <row r="126" spans="1:15" ht="15">
      <c r="A126" s="230"/>
      <c r="B126" s="236" t="s">
        <v>2074</v>
      </c>
      <c r="C126" s="236" t="s">
        <v>2075</v>
      </c>
      <c r="D126" s="237">
        <v>4.197778182480422</v>
      </c>
      <c r="E126" s="217">
        <v>1165</v>
      </c>
      <c r="F126" s="217">
        <v>1264</v>
      </c>
      <c r="G126" s="217">
        <v>2400</v>
      </c>
      <c r="H126" s="217">
        <v>353</v>
      </c>
      <c r="I126" s="217">
        <v>461</v>
      </c>
      <c r="J126" s="217">
        <v>476</v>
      </c>
      <c r="K126" s="217">
        <v>673</v>
      </c>
      <c r="L126" s="217">
        <v>3159</v>
      </c>
      <c r="M126" s="217">
        <v>273</v>
      </c>
      <c r="N126" s="217">
        <v>758</v>
      </c>
      <c r="O126" s="238">
        <v>10982</v>
      </c>
    </row>
    <row r="127" spans="1:15" ht="15">
      <c r="A127" s="230"/>
      <c r="B127" s="236" t="s">
        <v>1652</v>
      </c>
      <c r="C127" s="236" t="s">
        <v>1651</v>
      </c>
      <c r="D127" s="237">
        <v>4.231242312423125</v>
      </c>
      <c r="E127" s="217">
        <v>477</v>
      </c>
      <c r="F127" s="217">
        <v>866</v>
      </c>
      <c r="G127" s="217">
        <v>1361</v>
      </c>
      <c r="H127" s="217">
        <v>220</v>
      </c>
      <c r="I127" s="217">
        <v>172</v>
      </c>
      <c r="J127" s="217">
        <v>73</v>
      </c>
      <c r="K127" s="217">
        <v>125</v>
      </c>
      <c r="L127" s="217">
        <v>344</v>
      </c>
      <c r="M127" s="217">
        <v>200</v>
      </c>
      <c r="N127" s="217">
        <v>227</v>
      </c>
      <c r="O127" s="238">
        <v>4065</v>
      </c>
    </row>
    <row r="128" spans="1:15" ht="15">
      <c r="A128" s="230"/>
      <c r="B128" s="236" t="s">
        <v>1434</v>
      </c>
      <c r="C128" s="236" t="s">
        <v>1433</v>
      </c>
      <c r="D128" s="237">
        <v>4.248312201547835</v>
      </c>
      <c r="E128" s="217">
        <v>927</v>
      </c>
      <c r="F128" s="217">
        <v>1070</v>
      </c>
      <c r="G128" s="217">
        <v>1911</v>
      </c>
      <c r="H128" s="217">
        <v>276</v>
      </c>
      <c r="I128" s="217">
        <v>258</v>
      </c>
      <c r="J128" s="217">
        <v>148</v>
      </c>
      <c r="K128" s="217">
        <v>202</v>
      </c>
      <c r="L128" s="217">
        <v>635</v>
      </c>
      <c r="M128" s="217">
        <v>309</v>
      </c>
      <c r="N128" s="217">
        <v>337</v>
      </c>
      <c r="O128" s="238">
        <v>6073</v>
      </c>
    </row>
    <row r="129" spans="1:15" ht="15">
      <c r="A129" s="230"/>
      <c r="B129" s="236" t="s">
        <v>1026</v>
      </c>
      <c r="C129" s="236" t="s">
        <v>1025</v>
      </c>
      <c r="D129" s="237">
        <v>4.250111259457054</v>
      </c>
      <c r="E129" s="217">
        <v>342</v>
      </c>
      <c r="F129" s="217">
        <v>2606</v>
      </c>
      <c r="G129" s="217">
        <v>2694</v>
      </c>
      <c r="H129" s="217">
        <v>531</v>
      </c>
      <c r="I129" s="217">
        <v>573</v>
      </c>
      <c r="J129" s="217">
        <v>878</v>
      </c>
      <c r="K129" s="217">
        <v>365</v>
      </c>
      <c r="L129" s="217">
        <v>3309</v>
      </c>
      <c r="M129" s="217">
        <v>1094</v>
      </c>
      <c r="N129" s="217">
        <v>1090</v>
      </c>
      <c r="O129" s="238">
        <v>13482</v>
      </c>
    </row>
    <row r="130" spans="1:15" ht="15">
      <c r="A130" s="230"/>
      <c r="B130" s="236" t="s">
        <v>1108</v>
      </c>
      <c r="C130" s="236" t="s">
        <v>1107</v>
      </c>
      <c r="D130" s="237">
        <v>4.25799496945742</v>
      </c>
      <c r="E130" s="217">
        <v>1207</v>
      </c>
      <c r="F130" s="217">
        <v>1182</v>
      </c>
      <c r="G130" s="217">
        <v>3642</v>
      </c>
      <c r="H130" s="217">
        <v>666</v>
      </c>
      <c r="I130" s="217">
        <v>474</v>
      </c>
      <c r="J130" s="217">
        <v>480</v>
      </c>
      <c r="K130" s="217">
        <v>514</v>
      </c>
      <c r="L130" s="217">
        <v>1536</v>
      </c>
      <c r="M130" s="217">
        <v>849</v>
      </c>
      <c r="N130" s="217">
        <v>582</v>
      </c>
      <c r="O130" s="238">
        <v>11132</v>
      </c>
    </row>
    <row r="131" spans="1:15" ht="15">
      <c r="A131" s="230"/>
      <c r="B131" s="236" t="s">
        <v>2076</v>
      </c>
      <c r="C131" s="236" t="s">
        <v>2077</v>
      </c>
      <c r="D131" s="237">
        <v>4.28833881260878</v>
      </c>
      <c r="E131" s="217">
        <v>2354</v>
      </c>
      <c r="F131" s="217">
        <v>3148</v>
      </c>
      <c r="G131" s="217">
        <v>6441</v>
      </c>
      <c r="H131" s="217">
        <v>1272</v>
      </c>
      <c r="I131" s="217">
        <v>887</v>
      </c>
      <c r="J131" s="217">
        <v>518</v>
      </c>
      <c r="K131" s="217">
        <v>1058</v>
      </c>
      <c r="L131" s="217">
        <v>2442</v>
      </c>
      <c r="M131" s="217">
        <v>1283</v>
      </c>
      <c r="N131" s="217">
        <v>1281</v>
      </c>
      <c r="O131" s="238">
        <v>20684</v>
      </c>
    </row>
    <row r="132" spans="1:15" ht="15">
      <c r="A132" s="230"/>
      <c r="B132" s="236" t="s">
        <v>1368</v>
      </c>
      <c r="C132" s="236" t="s">
        <v>1367</v>
      </c>
      <c r="D132" s="237">
        <v>4.306980777569013</v>
      </c>
      <c r="E132" s="217">
        <v>786</v>
      </c>
      <c r="F132" s="217">
        <v>1114</v>
      </c>
      <c r="G132" s="217">
        <v>2121</v>
      </c>
      <c r="H132" s="217">
        <v>438</v>
      </c>
      <c r="I132" s="217">
        <v>298</v>
      </c>
      <c r="J132" s="217">
        <v>273</v>
      </c>
      <c r="K132" s="217">
        <v>291</v>
      </c>
      <c r="L132" s="217">
        <v>732</v>
      </c>
      <c r="M132" s="217">
        <v>408</v>
      </c>
      <c r="N132" s="217">
        <v>458</v>
      </c>
      <c r="O132" s="238">
        <v>6919</v>
      </c>
    </row>
    <row r="133" spans="1:15" ht="15">
      <c r="A133" s="230"/>
      <c r="B133" s="236" t="s">
        <v>1246</v>
      </c>
      <c r="C133" s="236" t="s">
        <v>1245</v>
      </c>
      <c r="D133" s="237">
        <v>4.333172845450169</v>
      </c>
      <c r="E133" s="217">
        <v>2073</v>
      </c>
      <c r="F133" s="217">
        <v>2357</v>
      </c>
      <c r="G133" s="217">
        <v>1617</v>
      </c>
      <c r="H133" s="217">
        <v>409</v>
      </c>
      <c r="I133" s="217">
        <v>360</v>
      </c>
      <c r="J133" s="217">
        <v>252</v>
      </c>
      <c r="K133" s="217">
        <v>171</v>
      </c>
      <c r="L133" s="217">
        <v>1069</v>
      </c>
      <c r="M133" s="239" t="s">
        <v>5</v>
      </c>
      <c r="N133" s="239" t="s">
        <v>5</v>
      </c>
      <c r="O133" s="238">
        <v>8308</v>
      </c>
    </row>
    <row r="134" spans="1:15" ht="15">
      <c r="A134" s="230"/>
      <c r="B134" s="236" t="s">
        <v>1150</v>
      </c>
      <c r="C134" s="236" t="s">
        <v>1149</v>
      </c>
      <c r="D134" s="237">
        <v>4.3647143003168765</v>
      </c>
      <c r="E134" s="217">
        <v>377</v>
      </c>
      <c r="F134" s="217">
        <v>1693</v>
      </c>
      <c r="G134" s="217">
        <v>1860</v>
      </c>
      <c r="H134" s="217">
        <v>310</v>
      </c>
      <c r="I134" s="217">
        <v>427</v>
      </c>
      <c r="J134" s="217">
        <v>578</v>
      </c>
      <c r="K134" s="217">
        <v>357</v>
      </c>
      <c r="L134" s="217">
        <v>2303</v>
      </c>
      <c r="M134" s="217">
        <v>920</v>
      </c>
      <c r="N134" s="217">
        <v>958</v>
      </c>
      <c r="O134" s="238">
        <v>9783</v>
      </c>
    </row>
    <row r="135" spans="1:15" ht="15">
      <c r="A135" s="230"/>
      <c r="B135" s="236" t="s">
        <v>1352</v>
      </c>
      <c r="C135" s="236" t="s">
        <v>1351</v>
      </c>
      <c r="D135" s="237">
        <v>4.369071572290888</v>
      </c>
      <c r="E135" s="217">
        <v>1617</v>
      </c>
      <c r="F135" s="217">
        <v>1096</v>
      </c>
      <c r="G135" s="217">
        <v>1287</v>
      </c>
      <c r="H135" s="217">
        <v>477</v>
      </c>
      <c r="I135" s="217">
        <v>304</v>
      </c>
      <c r="J135" s="217">
        <v>247</v>
      </c>
      <c r="K135" s="217">
        <v>187</v>
      </c>
      <c r="L135" s="217">
        <v>1185</v>
      </c>
      <c r="M135" s="217">
        <v>235</v>
      </c>
      <c r="N135" s="217">
        <v>323</v>
      </c>
      <c r="O135" s="238">
        <v>6958</v>
      </c>
    </row>
    <row r="136" spans="1:15" ht="15">
      <c r="A136" s="230"/>
      <c r="B136" s="236" t="s">
        <v>1884</v>
      </c>
      <c r="C136" s="236" t="s">
        <v>1883</v>
      </c>
      <c r="D136" s="237">
        <v>4.39052570768342</v>
      </c>
      <c r="E136" s="217">
        <v>183</v>
      </c>
      <c r="F136" s="217">
        <v>241</v>
      </c>
      <c r="G136" s="217">
        <v>432</v>
      </c>
      <c r="H136" s="217">
        <v>22</v>
      </c>
      <c r="I136" s="217">
        <v>76</v>
      </c>
      <c r="J136" s="217">
        <v>66</v>
      </c>
      <c r="K136" s="217">
        <v>51</v>
      </c>
      <c r="L136" s="217">
        <v>315</v>
      </c>
      <c r="M136" s="217">
        <v>155</v>
      </c>
      <c r="N136" s="217">
        <v>190</v>
      </c>
      <c r="O136" s="238">
        <v>1731</v>
      </c>
    </row>
    <row r="137" spans="1:15" ht="15">
      <c r="A137" s="230"/>
      <c r="B137" s="236" t="s">
        <v>1132</v>
      </c>
      <c r="C137" s="236" t="s">
        <v>1131</v>
      </c>
      <c r="D137" s="237">
        <v>4.397263030790904</v>
      </c>
      <c r="E137" s="217">
        <v>923</v>
      </c>
      <c r="F137" s="217">
        <v>1236</v>
      </c>
      <c r="G137" s="217">
        <v>2607</v>
      </c>
      <c r="H137" s="217">
        <v>478</v>
      </c>
      <c r="I137" s="217">
        <v>437</v>
      </c>
      <c r="J137" s="217">
        <v>502</v>
      </c>
      <c r="K137" s="217">
        <v>629</v>
      </c>
      <c r="L137" s="217">
        <v>1742</v>
      </c>
      <c r="M137" s="217">
        <v>872</v>
      </c>
      <c r="N137" s="217">
        <v>512</v>
      </c>
      <c r="O137" s="238">
        <v>9938</v>
      </c>
    </row>
    <row r="138" spans="1:15" ht="15">
      <c r="A138" s="230"/>
      <c r="B138" s="236" t="s">
        <v>1547</v>
      </c>
      <c r="C138" s="236" t="s">
        <v>1546</v>
      </c>
      <c r="D138" s="237">
        <v>4.427028171997458</v>
      </c>
      <c r="E138" s="217">
        <v>791</v>
      </c>
      <c r="F138" s="217">
        <v>848</v>
      </c>
      <c r="G138" s="217">
        <v>1563</v>
      </c>
      <c r="H138" s="217">
        <v>223</v>
      </c>
      <c r="I138" s="217">
        <v>209</v>
      </c>
      <c r="J138" s="217">
        <v>127</v>
      </c>
      <c r="K138" s="217">
        <v>123</v>
      </c>
      <c r="L138" s="217">
        <v>419</v>
      </c>
      <c r="M138" s="217">
        <v>180</v>
      </c>
      <c r="N138" s="217">
        <v>238</v>
      </c>
      <c r="O138" s="238">
        <v>4721</v>
      </c>
    </row>
    <row r="139" spans="1:15" ht="15">
      <c r="A139" s="230"/>
      <c r="B139" s="236" t="s">
        <v>1553</v>
      </c>
      <c r="C139" s="236" t="s">
        <v>1552</v>
      </c>
      <c r="D139" s="237">
        <v>4.478916320734105</v>
      </c>
      <c r="E139" s="217">
        <v>491</v>
      </c>
      <c r="F139" s="217">
        <v>506</v>
      </c>
      <c r="G139" s="217">
        <v>1374</v>
      </c>
      <c r="H139" s="217">
        <v>256</v>
      </c>
      <c r="I139" s="217">
        <v>205</v>
      </c>
      <c r="J139" s="217">
        <v>244</v>
      </c>
      <c r="K139" s="217">
        <v>217</v>
      </c>
      <c r="L139" s="217">
        <v>610</v>
      </c>
      <c r="M139" s="217">
        <v>426</v>
      </c>
      <c r="N139" s="217">
        <v>248</v>
      </c>
      <c r="O139" s="238">
        <v>4577</v>
      </c>
    </row>
    <row r="140" spans="1:15" ht="15">
      <c r="A140" s="230"/>
      <c r="B140" s="236" t="s">
        <v>2078</v>
      </c>
      <c r="C140" s="236" t="s">
        <v>2079</v>
      </c>
      <c r="D140" s="237">
        <v>4.482897019601751</v>
      </c>
      <c r="E140" s="217">
        <v>7066</v>
      </c>
      <c r="F140" s="217">
        <v>27706</v>
      </c>
      <c r="G140" s="217">
        <v>26435</v>
      </c>
      <c r="H140" s="217">
        <v>4120</v>
      </c>
      <c r="I140" s="217">
        <v>6925</v>
      </c>
      <c r="J140" s="217">
        <v>10925</v>
      </c>
      <c r="K140" s="217">
        <v>5900</v>
      </c>
      <c r="L140" s="217">
        <v>40966</v>
      </c>
      <c r="M140" s="217">
        <v>11596</v>
      </c>
      <c r="N140" s="217">
        <v>12837</v>
      </c>
      <c r="O140" s="238">
        <v>154476</v>
      </c>
    </row>
    <row r="141" spans="1:15" ht="15">
      <c r="A141" s="230"/>
      <c r="B141" s="236" t="s">
        <v>928</v>
      </c>
      <c r="C141" s="236" t="s">
        <v>927</v>
      </c>
      <c r="D141" s="237">
        <v>4.4849866970733565</v>
      </c>
      <c r="E141" s="217">
        <v>833</v>
      </c>
      <c r="F141" s="217">
        <v>2677</v>
      </c>
      <c r="G141" s="217">
        <v>3703</v>
      </c>
      <c r="H141" s="217">
        <v>379</v>
      </c>
      <c r="I141" s="217">
        <v>826</v>
      </c>
      <c r="J141" s="217">
        <v>1171</v>
      </c>
      <c r="K141" s="217">
        <v>830</v>
      </c>
      <c r="L141" s="217">
        <v>4534</v>
      </c>
      <c r="M141" s="217">
        <v>2020</v>
      </c>
      <c r="N141" s="217">
        <v>1444</v>
      </c>
      <c r="O141" s="238">
        <v>18417</v>
      </c>
    </row>
    <row r="142" spans="1:15" ht="15">
      <c r="A142" s="230"/>
      <c r="B142" s="236" t="s">
        <v>916</v>
      </c>
      <c r="C142" s="236" t="s">
        <v>915</v>
      </c>
      <c r="D142" s="237">
        <v>4.510536696771514</v>
      </c>
      <c r="E142" s="217">
        <v>1944</v>
      </c>
      <c r="F142" s="217">
        <v>3312</v>
      </c>
      <c r="G142" s="217">
        <v>6118</v>
      </c>
      <c r="H142" s="217">
        <v>1093</v>
      </c>
      <c r="I142" s="217">
        <v>869</v>
      </c>
      <c r="J142" s="217">
        <v>544</v>
      </c>
      <c r="K142" s="217">
        <v>687</v>
      </c>
      <c r="L142" s="217">
        <v>2235</v>
      </c>
      <c r="M142" s="217">
        <v>1348</v>
      </c>
      <c r="N142" s="217">
        <v>1116</v>
      </c>
      <c r="O142" s="238">
        <v>19266</v>
      </c>
    </row>
    <row r="143" spans="1:15" ht="15">
      <c r="A143" s="230"/>
      <c r="B143" s="236" t="s">
        <v>900</v>
      </c>
      <c r="C143" s="236" t="s">
        <v>899</v>
      </c>
      <c r="D143" s="237">
        <v>4.525962524470961</v>
      </c>
      <c r="E143" s="217">
        <v>1290</v>
      </c>
      <c r="F143" s="217">
        <v>7950</v>
      </c>
      <c r="G143" s="217">
        <v>4314</v>
      </c>
      <c r="H143" s="217">
        <v>884</v>
      </c>
      <c r="I143" s="217">
        <v>971</v>
      </c>
      <c r="J143" s="217">
        <v>887</v>
      </c>
      <c r="K143" s="217">
        <v>305</v>
      </c>
      <c r="L143" s="217">
        <v>2965</v>
      </c>
      <c r="M143" s="217">
        <v>898</v>
      </c>
      <c r="N143" s="217">
        <v>990</v>
      </c>
      <c r="O143" s="238">
        <v>21454</v>
      </c>
    </row>
    <row r="144" spans="1:15" ht="15">
      <c r="A144" s="230"/>
      <c r="B144" s="236" t="s">
        <v>1234</v>
      </c>
      <c r="C144" s="236" t="s">
        <v>1233</v>
      </c>
      <c r="D144" s="237">
        <v>4.548278861687585</v>
      </c>
      <c r="E144" s="217">
        <v>792</v>
      </c>
      <c r="F144" s="217">
        <v>1090</v>
      </c>
      <c r="G144" s="217">
        <v>2313</v>
      </c>
      <c r="H144" s="217">
        <v>400</v>
      </c>
      <c r="I144" s="217">
        <v>366</v>
      </c>
      <c r="J144" s="217">
        <v>289</v>
      </c>
      <c r="K144" s="217">
        <v>357</v>
      </c>
      <c r="L144" s="217">
        <v>1213</v>
      </c>
      <c r="M144" s="217">
        <v>778</v>
      </c>
      <c r="N144" s="217">
        <v>449</v>
      </c>
      <c r="O144" s="238">
        <v>8047</v>
      </c>
    </row>
    <row r="145" spans="1:15" ht="15">
      <c r="A145" s="230"/>
      <c r="B145" s="236" t="s">
        <v>852</v>
      </c>
      <c r="C145" s="236" t="s">
        <v>851</v>
      </c>
      <c r="D145" s="237">
        <v>4.552957771841892</v>
      </c>
      <c r="E145" s="217">
        <v>2418</v>
      </c>
      <c r="F145" s="217">
        <v>2485</v>
      </c>
      <c r="G145" s="217">
        <v>7734</v>
      </c>
      <c r="H145" s="217">
        <v>1327</v>
      </c>
      <c r="I145" s="217">
        <v>1517</v>
      </c>
      <c r="J145" s="217">
        <v>3285</v>
      </c>
      <c r="K145" s="217">
        <v>2280</v>
      </c>
      <c r="L145" s="217">
        <v>8059</v>
      </c>
      <c r="M145" s="217">
        <v>2567</v>
      </c>
      <c r="N145" s="217">
        <v>1647</v>
      </c>
      <c r="O145" s="238">
        <v>33319</v>
      </c>
    </row>
    <row r="146" spans="1:15" ht="15">
      <c r="A146" s="230"/>
      <c r="B146" s="236" t="s">
        <v>1764</v>
      </c>
      <c r="C146" s="236" t="s">
        <v>1763</v>
      </c>
      <c r="D146" s="237">
        <v>4.564459930313589</v>
      </c>
      <c r="E146" s="217">
        <v>218</v>
      </c>
      <c r="F146" s="217">
        <v>460</v>
      </c>
      <c r="G146" s="217">
        <v>1068</v>
      </c>
      <c r="H146" s="217">
        <v>171</v>
      </c>
      <c r="I146" s="217">
        <v>131</v>
      </c>
      <c r="J146" s="217">
        <v>68</v>
      </c>
      <c r="K146" s="217">
        <v>115</v>
      </c>
      <c r="L146" s="217">
        <v>303</v>
      </c>
      <c r="M146" s="217">
        <v>129</v>
      </c>
      <c r="N146" s="217">
        <v>207</v>
      </c>
      <c r="O146" s="238">
        <v>2870</v>
      </c>
    </row>
    <row r="147" spans="1:15" ht="15">
      <c r="A147" s="230"/>
      <c r="B147" s="236" t="s">
        <v>1500</v>
      </c>
      <c r="C147" s="236" t="s">
        <v>1499</v>
      </c>
      <c r="D147" s="237">
        <v>4.57516339869281</v>
      </c>
      <c r="E147" s="217">
        <v>769</v>
      </c>
      <c r="F147" s="217">
        <v>826</v>
      </c>
      <c r="G147" s="217">
        <v>1465</v>
      </c>
      <c r="H147" s="217">
        <v>278</v>
      </c>
      <c r="I147" s="217">
        <v>231</v>
      </c>
      <c r="J147" s="217">
        <v>101</v>
      </c>
      <c r="K147" s="217">
        <v>210</v>
      </c>
      <c r="L147" s="217">
        <v>463</v>
      </c>
      <c r="M147" s="217">
        <v>418</v>
      </c>
      <c r="N147" s="217">
        <v>288</v>
      </c>
      <c r="O147" s="238">
        <v>5049</v>
      </c>
    </row>
    <row r="148" spans="1:15" ht="15">
      <c r="A148" s="230"/>
      <c r="B148" s="236" t="s">
        <v>1424</v>
      </c>
      <c r="C148" s="236" t="s">
        <v>1423</v>
      </c>
      <c r="D148" s="237">
        <v>4.63773188659433</v>
      </c>
      <c r="E148" s="217">
        <v>1012</v>
      </c>
      <c r="F148" s="217">
        <v>1021</v>
      </c>
      <c r="G148" s="217">
        <v>2086</v>
      </c>
      <c r="H148" s="217">
        <v>194</v>
      </c>
      <c r="I148" s="217">
        <v>265</v>
      </c>
      <c r="J148" s="217">
        <v>194</v>
      </c>
      <c r="K148" s="217">
        <v>176</v>
      </c>
      <c r="L148" s="217">
        <v>766</v>
      </c>
      <c r="M148" s="239" t="s">
        <v>5</v>
      </c>
      <c r="N148" s="239" t="s">
        <v>5</v>
      </c>
      <c r="O148" s="238">
        <v>5714</v>
      </c>
    </row>
    <row r="149" spans="1:15" ht="15">
      <c r="A149" s="230"/>
      <c r="B149" s="236" t="s">
        <v>1770</v>
      </c>
      <c r="C149" s="236" t="s">
        <v>1769</v>
      </c>
      <c r="D149" s="237">
        <v>4.6544933762978875</v>
      </c>
      <c r="E149" s="217">
        <v>63</v>
      </c>
      <c r="F149" s="217">
        <v>178</v>
      </c>
      <c r="G149" s="217">
        <v>367</v>
      </c>
      <c r="H149" s="217">
        <v>43</v>
      </c>
      <c r="I149" s="217">
        <v>130</v>
      </c>
      <c r="J149" s="217">
        <v>310</v>
      </c>
      <c r="K149" s="217">
        <v>105</v>
      </c>
      <c r="L149" s="217">
        <v>965</v>
      </c>
      <c r="M149" s="217">
        <v>339</v>
      </c>
      <c r="N149" s="217">
        <v>293</v>
      </c>
      <c r="O149" s="238">
        <v>2793</v>
      </c>
    </row>
    <row r="150" spans="1:15" ht="15">
      <c r="A150" s="230"/>
      <c r="B150" s="236" t="s">
        <v>2080</v>
      </c>
      <c r="C150" s="236" t="s">
        <v>2081</v>
      </c>
      <c r="D150" s="237">
        <v>4.662625967577041</v>
      </c>
      <c r="E150" s="217">
        <v>3881</v>
      </c>
      <c r="F150" s="217">
        <v>3796</v>
      </c>
      <c r="G150" s="217">
        <v>8588</v>
      </c>
      <c r="H150" s="217">
        <v>1416</v>
      </c>
      <c r="I150" s="217">
        <v>1277</v>
      </c>
      <c r="J150" s="217">
        <v>932</v>
      </c>
      <c r="K150" s="217">
        <v>1124</v>
      </c>
      <c r="L150" s="217">
        <v>3082</v>
      </c>
      <c r="M150" s="217">
        <v>1621</v>
      </c>
      <c r="N150" s="217">
        <v>1671</v>
      </c>
      <c r="O150" s="238">
        <v>27388</v>
      </c>
    </row>
    <row r="151" spans="1:15" ht="15">
      <c r="A151" s="230"/>
      <c r="B151" s="236" t="s">
        <v>1794</v>
      </c>
      <c r="C151" s="236" t="s">
        <v>1793</v>
      </c>
      <c r="D151" s="237">
        <v>4.736642667677151</v>
      </c>
      <c r="E151" s="217">
        <v>275</v>
      </c>
      <c r="F151" s="217">
        <v>476</v>
      </c>
      <c r="G151" s="217">
        <v>866</v>
      </c>
      <c r="H151" s="217">
        <v>155</v>
      </c>
      <c r="I151" s="217">
        <v>125</v>
      </c>
      <c r="J151" s="217">
        <v>61</v>
      </c>
      <c r="K151" s="217">
        <v>102</v>
      </c>
      <c r="L151" s="217">
        <v>237</v>
      </c>
      <c r="M151" s="217">
        <v>182</v>
      </c>
      <c r="N151" s="217">
        <v>160</v>
      </c>
      <c r="O151" s="238">
        <v>2639</v>
      </c>
    </row>
    <row r="152" spans="1:15" ht="15">
      <c r="A152" s="230"/>
      <c r="B152" s="236" t="s">
        <v>1722</v>
      </c>
      <c r="C152" s="236" t="s">
        <v>1721</v>
      </c>
      <c r="D152" s="237">
        <v>4.747967479674797</v>
      </c>
      <c r="E152" s="217">
        <v>214</v>
      </c>
      <c r="F152" s="217">
        <v>526</v>
      </c>
      <c r="G152" s="217">
        <v>755</v>
      </c>
      <c r="H152" s="217">
        <v>56</v>
      </c>
      <c r="I152" s="217">
        <v>146</v>
      </c>
      <c r="J152" s="217">
        <v>105</v>
      </c>
      <c r="K152" s="217">
        <v>141</v>
      </c>
      <c r="L152" s="217">
        <v>568</v>
      </c>
      <c r="M152" s="217">
        <v>207</v>
      </c>
      <c r="N152" s="217">
        <v>357</v>
      </c>
      <c r="O152" s="238">
        <v>3075</v>
      </c>
    </row>
    <row r="153" spans="1:15" ht="15">
      <c r="A153" s="230"/>
      <c r="B153" s="236" t="s">
        <v>2082</v>
      </c>
      <c r="C153" s="236" t="s">
        <v>2083</v>
      </c>
      <c r="D153" s="237">
        <v>4.7793147638611435</v>
      </c>
      <c r="E153" s="217">
        <v>6629</v>
      </c>
      <c r="F153" s="217">
        <v>7367</v>
      </c>
      <c r="G153" s="217">
        <v>16304</v>
      </c>
      <c r="H153" s="217">
        <v>2734</v>
      </c>
      <c r="I153" s="217">
        <v>2536</v>
      </c>
      <c r="J153" s="217">
        <v>1785</v>
      </c>
      <c r="K153" s="217">
        <v>2583</v>
      </c>
      <c r="L153" s="217">
        <v>6443</v>
      </c>
      <c r="M153" s="217">
        <v>3593</v>
      </c>
      <c r="N153" s="217">
        <v>3088</v>
      </c>
      <c r="O153" s="238">
        <v>53062</v>
      </c>
    </row>
    <row r="154" spans="1:15" ht="15">
      <c r="A154" s="230"/>
      <c r="B154" s="236" t="s">
        <v>1116</v>
      </c>
      <c r="C154" s="236" t="s">
        <v>1115</v>
      </c>
      <c r="D154" s="237">
        <v>4.822043628013777</v>
      </c>
      <c r="E154" s="217">
        <v>623</v>
      </c>
      <c r="F154" s="217">
        <v>1286</v>
      </c>
      <c r="G154" s="217">
        <v>1884</v>
      </c>
      <c r="H154" s="217">
        <v>103</v>
      </c>
      <c r="I154" s="217">
        <v>462</v>
      </c>
      <c r="J154" s="217">
        <v>439</v>
      </c>
      <c r="K154" s="217">
        <v>568</v>
      </c>
      <c r="L154" s="217">
        <v>2239</v>
      </c>
      <c r="M154" s="217">
        <v>1020</v>
      </c>
      <c r="N154" s="217">
        <v>957</v>
      </c>
      <c r="O154" s="238">
        <v>9581</v>
      </c>
    </row>
    <row r="155" spans="1:15" ht="15">
      <c r="A155" s="230"/>
      <c r="B155" s="236" t="s">
        <v>1898</v>
      </c>
      <c r="C155" s="236" t="s">
        <v>1897</v>
      </c>
      <c r="D155" s="237">
        <v>4.848910751932537</v>
      </c>
      <c r="E155" s="217">
        <v>254</v>
      </c>
      <c r="F155" s="217">
        <v>184</v>
      </c>
      <c r="G155" s="217">
        <v>374</v>
      </c>
      <c r="H155" s="217">
        <v>119</v>
      </c>
      <c r="I155" s="217">
        <v>69</v>
      </c>
      <c r="J155" s="217">
        <v>32</v>
      </c>
      <c r="K155" s="217">
        <v>240</v>
      </c>
      <c r="L155" s="217">
        <v>109</v>
      </c>
      <c r="M155" s="217">
        <v>14</v>
      </c>
      <c r="N155" s="217">
        <v>28</v>
      </c>
      <c r="O155" s="238">
        <v>1423</v>
      </c>
    </row>
    <row r="156" spans="1:15" ht="15">
      <c r="A156" s="230"/>
      <c r="B156" s="236" t="s">
        <v>1688</v>
      </c>
      <c r="C156" s="236" t="s">
        <v>1687</v>
      </c>
      <c r="D156" s="237">
        <v>4.865199876045863</v>
      </c>
      <c r="E156" s="217">
        <v>378</v>
      </c>
      <c r="F156" s="217">
        <v>623</v>
      </c>
      <c r="G156" s="217">
        <v>1033</v>
      </c>
      <c r="H156" s="217">
        <v>98</v>
      </c>
      <c r="I156" s="217">
        <v>157</v>
      </c>
      <c r="J156" s="217">
        <v>80</v>
      </c>
      <c r="K156" s="217">
        <v>108</v>
      </c>
      <c r="L156" s="217">
        <v>348</v>
      </c>
      <c r="M156" s="217">
        <v>175</v>
      </c>
      <c r="N156" s="217">
        <v>227</v>
      </c>
      <c r="O156" s="238">
        <v>3227</v>
      </c>
    </row>
    <row r="157" spans="1:15" ht="15">
      <c r="A157" s="230"/>
      <c r="B157" s="236" t="s">
        <v>1298</v>
      </c>
      <c r="C157" s="236" t="s">
        <v>1297</v>
      </c>
      <c r="D157" s="237">
        <v>4.873408458949217</v>
      </c>
      <c r="E157" s="217">
        <v>791</v>
      </c>
      <c r="F157" s="217">
        <v>1194</v>
      </c>
      <c r="G157" s="217">
        <v>2299</v>
      </c>
      <c r="H157" s="217">
        <v>453</v>
      </c>
      <c r="I157" s="217">
        <v>333</v>
      </c>
      <c r="J157" s="217">
        <v>103</v>
      </c>
      <c r="K157" s="217">
        <v>220</v>
      </c>
      <c r="L157" s="217">
        <v>641</v>
      </c>
      <c r="M157" s="217">
        <v>363</v>
      </c>
      <c r="N157" s="217">
        <v>436</v>
      </c>
      <c r="O157" s="238">
        <v>6833</v>
      </c>
    </row>
    <row r="158" spans="1:15" ht="15">
      <c r="A158" s="230"/>
      <c r="B158" s="236" t="s">
        <v>1944</v>
      </c>
      <c r="C158" s="236" t="s">
        <v>1943</v>
      </c>
      <c r="D158" s="237">
        <v>4.891304347826087</v>
      </c>
      <c r="E158" s="217">
        <v>46</v>
      </c>
      <c r="F158" s="217">
        <v>185</v>
      </c>
      <c r="G158" s="217">
        <v>213</v>
      </c>
      <c r="H158" s="217">
        <v>16</v>
      </c>
      <c r="I158" s="217">
        <v>45</v>
      </c>
      <c r="J158" s="217">
        <v>14</v>
      </c>
      <c r="K158" s="217">
        <v>45</v>
      </c>
      <c r="L158" s="217">
        <v>165</v>
      </c>
      <c r="M158" s="217">
        <v>85</v>
      </c>
      <c r="N158" s="217">
        <v>106</v>
      </c>
      <c r="O158" s="238">
        <v>920</v>
      </c>
    </row>
    <row r="159" spans="1:15" ht="15">
      <c r="A159" s="230"/>
      <c r="B159" s="236" t="s">
        <v>1860</v>
      </c>
      <c r="C159" s="236" t="s">
        <v>1859</v>
      </c>
      <c r="D159" s="237">
        <v>4.92836676217765</v>
      </c>
      <c r="E159" s="217">
        <v>900</v>
      </c>
      <c r="F159" s="217">
        <v>236</v>
      </c>
      <c r="G159" s="217">
        <v>295</v>
      </c>
      <c r="H159" s="217">
        <v>45</v>
      </c>
      <c r="I159" s="217">
        <v>86</v>
      </c>
      <c r="J159" s="217">
        <v>19</v>
      </c>
      <c r="K159" s="217">
        <v>3</v>
      </c>
      <c r="L159" s="217">
        <v>101</v>
      </c>
      <c r="M159" s="217">
        <v>20</v>
      </c>
      <c r="N159" s="217">
        <v>40</v>
      </c>
      <c r="O159" s="238">
        <v>1745</v>
      </c>
    </row>
    <row r="160" spans="1:15" ht="15">
      <c r="A160" s="230"/>
      <c r="B160" s="236" t="s">
        <v>1272</v>
      </c>
      <c r="C160" s="236" t="s">
        <v>1271</v>
      </c>
      <c r="D160" s="237">
        <v>4.943075371090935</v>
      </c>
      <c r="E160" s="217">
        <v>980</v>
      </c>
      <c r="F160" s="217">
        <v>1355</v>
      </c>
      <c r="G160" s="217">
        <v>1949</v>
      </c>
      <c r="H160" s="217">
        <v>374</v>
      </c>
      <c r="I160" s="217">
        <v>343</v>
      </c>
      <c r="J160" s="217">
        <v>265</v>
      </c>
      <c r="K160" s="217">
        <v>224</v>
      </c>
      <c r="L160" s="217">
        <v>740</v>
      </c>
      <c r="M160" s="217">
        <v>336</v>
      </c>
      <c r="N160" s="217">
        <v>373</v>
      </c>
      <c r="O160" s="238">
        <v>6939</v>
      </c>
    </row>
    <row r="161" spans="1:15" ht="15">
      <c r="A161" s="230"/>
      <c r="B161" s="236" t="s">
        <v>1954</v>
      </c>
      <c r="C161" s="236" t="s">
        <v>1953</v>
      </c>
      <c r="D161" s="237">
        <v>4.9504950495049505</v>
      </c>
      <c r="E161" s="217">
        <v>278</v>
      </c>
      <c r="F161" s="217">
        <v>144</v>
      </c>
      <c r="G161" s="217">
        <v>203</v>
      </c>
      <c r="H161" s="217">
        <v>26</v>
      </c>
      <c r="I161" s="217">
        <v>40</v>
      </c>
      <c r="J161" s="217">
        <v>7</v>
      </c>
      <c r="K161" s="217">
        <v>0</v>
      </c>
      <c r="L161" s="217">
        <v>81</v>
      </c>
      <c r="M161" s="217">
        <v>12</v>
      </c>
      <c r="N161" s="217">
        <v>17</v>
      </c>
      <c r="O161" s="238">
        <v>808</v>
      </c>
    </row>
    <row r="162" spans="1:15" ht="15">
      <c r="A162" s="230"/>
      <c r="B162" s="236" t="s">
        <v>1756</v>
      </c>
      <c r="C162" s="236" t="s">
        <v>1755</v>
      </c>
      <c r="D162" s="237">
        <v>4.9851190476190474</v>
      </c>
      <c r="E162" s="217">
        <v>63</v>
      </c>
      <c r="F162" s="217">
        <v>222</v>
      </c>
      <c r="G162" s="217">
        <v>356</v>
      </c>
      <c r="H162" s="217">
        <v>139</v>
      </c>
      <c r="I162" s="217">
        <v>134</v>
      </c>
      <c r="J162" s="217">
        <v>348</v>
      </c>
      <c r="K162" s="217">
        <v>106</v>
      </c>
      <c r="L162" s="217">
        <v>809</v>
      </c>
      <c r="M162" s="217">
        <v>308</v>
      </c>
      <c r="N162" s="217">
        <v>203</v>
      </c>
      <c r="O162" s="238">
        <v>2688</v>
      </c>
    </row>
    <row r="163" spans="1:15" ht="15">
      <c r="A163" s="230"/>
      <c r="B163" s="236" t="s">
        <v>1006</v>
      </c>
      <c r="C163" s="236" t="s">
        <v>1005</v>
      </c>
      <c r="D163" s="237">
        <v>4.997938144329897</v>
      </c>
      <c r="E163" s="217">
        <v>452</v>
      </c>
      <c r="F163" s="217">
        <v>2411</v>
      </c>
      <c r="G163" s="217">
        <v>2488</v>
      </c>
      <c r="H163" s="217">
        <v>453</v>
      </c>
      <c r="I163" s="217">
        <v>606</v>
      </c>
      <c r="J163" s="217">
        <v>559</v>
      </c>
      <c r="K163" s="217">
        <v>329</v>
      </c>
      <c r="L163" s="217">
        <v>2476</v>
      </c>
      <c r="M163" s="217">
        <v>973</v>
      </c>
      <c r="N163" s="217">
        <v>1378</v>
      </c>
      <c r="O163" s="238">
        <v>12125</v>
      </c>
    </row>
    <row r="164" spans="1:15" ht="15">
      <c r="A164" s="230"/>
      <c r="B164" s="236" t="s">
        <v>1778</v>
      </c>
      <c r="C164" s="236" t="s">
        <v>1777</v>
      </c>
      <c r="D164" s="237">
        <v>5.0253213868328785</v>
      </c>
      <c r="E164" s="217">
        <v>337</v>
      </c>
      <c r="F164" s="217">
        <v>442</v>
      </c>
      <c r="G164" s="217">
        <v>800</v>
      </c>
      <c r="H164" s="217">
        <v>133</v>
      </c>
      <c r="I164" s="217">
        <v>129</v>
      </c>
      <c r="J164" s="217">
        <v>67</v>
      </c>
      <c r="K164" s="217">
        <v>57</v>
      </c>
      <c r="L164" s="217">
        <v>316</v>
      </c>
      <c r="M164" s="217">
        <v>108</v>
      </c>
      <c r="N164" s="217">
        <v>178</v>
      </c>
      <c r="O164" s="238">
        <v>2567</v>
      </c>
    </row>
    <row r="165" spans="1:15" ht="15">
      <c r="A165" s="230"/>
      <c r="B165" s="236" t="s">
        <v>2084</v>
      </c>
      <c r="C165" s="236" t="s">
        <v>2085</v>
      </c>
      <c r="D165" s="237">
        <v>5.040454843647496</v>
      </c>
      <c r="E165" s="217">
        <v>10254</v>
      </c>
      <c r="F165" s="217">
        <v>1243</v>
      </c>
      <c r="G165" s="217">
        <v>2550</v>
      </c>
      <c r="H165" s="217">
        <v>520</v>
      </c>
      <c r="I165" s="217">
        <v>922</v>
      </c>
      <c r="J165" s="217">
        <v>209</v>
      </c>
      <c r="K165" s="217">
        <v>113</v>
      </c>
      <c r="L165" s="217">
        <v>1786</v>
      </c>
      <c r="M165" s="217">
        <v>332</v>
      </c>
      <c r="N165" s="217">
        <v>363</v>
      </c>
      <c r="O165" s="238">
        <v>18292</v>
      </c>
    </row>
    <row r="166" spans="1:15" ht="15">
      <c r="A166" s="230"/>
      <c r="B166" s="236" t="s">
        <v>1567</v>
      </c>
      <c r="C166" s="236" t="s">
        <v>1566</v>
      </c>
      <c r="D166" s="237">
        <v>5.063291139240507</v>
      </c>
      <c r="E166" s="217">
        <v>476</v>
      </c>
      <c r="F166" s="217">
        <v>840</v>
      </c>
      <c r="G166" s="217">
        <v>1110</v>
      </c>
      <c r="H166" s="217">
        <v>238</v>
      </c>
      <c r="I166" s="217">
        <v>200</v>
      </c>
      <c r="J166" s="217">
        <v>86</v>
      </c>
      <c r="K166" s="217">
        <v>127</v>
      </c>
      <c r="L166" s="217">
        <v>397</v>
      </c>
      <c r="M166" s="217">
        <v>255</v>
      </c>
      <c r="N166" s="217">
        <v>221</v>
      </c>
      <c r="O166" s="238">
        <v>3950</v>
      </c>
    </row>
    <row r="167" spans="1:15" ht="15">
      <c r="A167" s="230"/>
      <c r="B167" s="236" t="s">
        <v>818</v>
      </c>
      <c r="C167" s="236" t="s">
        <v>817</v>
      </c>
      <c r="D167" s="237">
        <v>5.091468936786814</v>
      </c>
      <c r="E167" s="217">
        <v>3109</v>
      </c>
      <c r="F167" s="217">
        <v>7146</v>
      </c>
      <c r="G167" s="217">
        <v>8197</v>
      </c>
      <c r="H167" s="217">
        <v>786</v>
      </c>
      <c r="I167" s="217">
        <v>2811</v>
      </c>
      <c r="J167" s="217">
        <v>4721</v>
      </c>
      <c r="K167" s="217">
        <v>2962</v>
      </c>
      <c r="L167" s="217">
        <v>18354</v>
      </c>
      <c r="M167" s="217">
        <v>3991</v>
      </c>
      <c r="N167" s="217">
        <v>3133</v>
      </c>
      <c r="O167" s="238">
        <v>55210</v>
      </c>
    </row>
    <row r="168" spans="1:15" ht="15">
      <c r="A168" s="230"/>
      <c r="B168" s="236" t="s">
        <v>1486</v>
      </c>
      <c r="C168" s="236" t="s">
        <v>1485</v>
      </c>
      <c r="D168" s="237">
        <v>5.110437418796016</v>
      </c>
      <c r="E168" s="217">
        <v>219</v>
      </c>
      <c r="F168" s="217">
        <v>895</v>
      </c>
      <c r="G168" s="217">
        <v>1093</v>
      </c>
      <c r="H168" s="217">
        <v>110</v>
      </c>
      <c r="I168" s="217">
        <v>236</v>
      </c>
      <c r="J168" s="217">
        <v>146</v>
      </c>
      <c r="K168" s="217">
        <v>233</v>
      </c>
      <c r="L168" s="217">
        <v>806</v>
      </c>
      <c r="M168" s="217">
        <v>365</v>
      </c>
      <c r="N168" s="217">
        <v>515</v>
      </c>
      <c r="O168" s="238">
        <v>4618</v>
      </c>
    </row>
    <row r="169" spans="1:15" ht="15">
      <c r="A169" s="230"/>
      <c r="B169" s="236" t="s">
        <v>1136</v>
      </c>
      <c r="C169" s="236" t="s">
        <v>1135</v>
      </c>
      <c r="D169" s="237">
        <v>5.1757112120487685</v>
      </c>
      <c r="E169" s="217">
        <v>991</v>
      </c>
      <c r="F169" s="217">
        <v>1497</v>
      </c>
      <c r="G169" s="217">
        <v>2551</v>
      </c>
      <c r="H169" s="217">
        <v>294</v>
      </c>
      <c r="I169" s="217">
        <v>433</v>
      </c>
      <c r="J169" s="217">
        <v>237</v>
      </c>
      <c r="K169" s="217">
        <v>333</v>
      </c>
      <c r="L169" s="217">
        <v>1039</v>
      </c>
      <c r="M169" s="217">
        <v>461</v>
      </c>
      <c r="N169" s="217">
        <v>530</v>
      </c>
      <c r="O169" s="238">
        <v>8366</v>
      </c>
    </row>
    <row r="170" spans="1:15" ht="15">
      <c r="A170" s="230"/>
      <c r="B170" s="236" t="s">
        <v>1044</v>
      </c>
      <c r="C170" s="236" t="s">
        <v>1043</v>
      </c>
      <c r="D170" s="237">
        <v>5.205505102518491</v>
      </c>
      <c r="E170" s="217">
        <v>906</v>
      </c>
      <c r="F170" s="217">
        <v>932</v>
      </c>
      <c r="G170" s="217">
        <v>2678</v>
      </c>
      <c r="H170" s="217">
        <v>480</v>
      </c>
      <c r="I170" s="217">
        <v>556</v>
      </c>
      <c r="J170" s="217">
        <v>802</v>
      </c>
      <c r="K170" s="217">
        <v>630</v>
      </c>
      <c r="L170" s="217">
        <v>2306</v>
      </c>
      <c r="M170" s="217">
        <v>852</v>
      </c>
      <c r="N170" s="217">
        <v>539</v>
      </c>
      <c r="O170" s="238">
        <v>10681</v>
      </c>
    </row>
    <row r="171" spans="1:15" ht="15">
      <c r="A171" s="230"/>
      <c r="B171" s="236" t="s">
        <v>1504</v>
      </c>
      <c r="C171" s="236" t="s">
        <v>1503</v>
      </c>
      <c r="D171" s="237">
        <v>5.242673992673993</v>
      </c>
      <c r="E171" s="217">
        <v>310</v>
      </c>
      <c r="F171" s="217">
        <v>892</v>
      </c>
      <c r="G171" s="217">
        <v>742</v>
      </c>
      <c r="H171" s="217">
        <v>93</v>
      </c>
      <c r="I171" s="217">
        <v>229</v>
      </c>
      <c r="J171" s="217">
        <v>157</v>
      </c>
      <c r="K171" s="217">
        <v>175</v>
      </c>
      <c r="L171" s="217">
        <v>831</v>
      </c>
      <c r="M171" s="217">
        <v>493</v>
      </c>
      <c r="N171" s="217">
        <v>446</v>
      </c>
      <c r="O171" s="238">
        <v>4368</v>
      </c>
    </row>
    <row r="172" spans="1:15" ht="15">
      <c r="A172" s="230"/>
      <c r="B172" s="236" t="s">
        <v>1342</v>
      </c>
      <c r="C172" s="236" t="s">
        <v>1341</v>
      </c>
      <c r="D172" s="237">
        <v>5.2703862660944205</v>
      </c>
      <c r="E172" s="217">
        <v>780</v>
      </c>
      <c r="F172" s="217">
        <v>530</v>
      </c>
      <c r="G172" s="217">
        <v>2147</v>
      </c>
      <c r="H172" s="217">
        <v>192</v>
      </c>
      <c r="I172" s="217">
        <v>307</v>
      </c>
      <c r="J172" s="217">
        <v>167</v>
      </c>
      <c r="K172" s="217">
        <v>124</v>
      </c>
      <c r="L172" s="217">
        <v>923</v>
      </c>
      <c r="M172" s="217">
        <v>115</v>
      </c>
      <c r="N172" s="217">
        <v>540</v>
      </c>
      <c r="O172" s="238">
        <v>5825</v>
      </c>
    </row>
    <row r="173" spans="1:15" ht="15">
      <c r="A173" s="230"/>
      <c r="B173" s="236" t="s">
        <v>1014</v>
      </c>
      <c r="C173" s="236" t="s">
        <v>1013</v>
      </c>
      <c r="D173" s="237">
        <v>5.2870898716119825</v>
      </c>
      <c r="E173" s="217">
        <v>1038</v>
      </c>
      <c r="F173" s="217">
        <v>1022</v>
      </c>
      <c r="G173" s="217">
        <v>2806</v>
      </c>
      <c r="H173" s="217">
        <v>477</v>
      </c>
      <c r="I173" s="217">
        <v>593</v>
      </c>
      <c r="J173" s="217">
        <v>754</v>
      </c>
      <c r="K173" s="217">
        <v>635</v>
      </c>
      <c r="L173" s="217">
        <v>2412</v>
      </c>
      <c r="M173" s="217">
        <v>897</v>
      </c>
      <c r="N173" s="217">
        <v>582</v>
      </c>
      <c r="O173" s="238">
        <v>11216</v>
      </c>
    </row>
    <row r="174" spans="1:15" ht="15">
      <c r="A174" s="230"/>
      <c r="B174" s="236" t="s">
        <v>1448</v>
      </c>
      <c r="C174" s="236" t="s">
        <v>1447</v>
      </c>
      <c r="D174" s="237">
        <v>5.289567217227681</v>
      </c>
      <c r="E174" s="217">
        <v>448</v>
      </c>
      <c r="F174" s="217">
        <v>879</v>
      </c>
      <c r="G174" s="217">
        <v>1656</v>
      </c>
      <c r="H174" s="217">
        <v>272</v>
      </c>
      <c r="I174" s="217">
        <v>253</v>
      </c>
      <c r="J174" s="217">
        <v>127</v>
      </c>
      <c r="K174" s="217">
        <v>134</v>
      </c>
      <c r="L174" s="217">
        <v>449</v>
      </c>
      <c r="M174" s="217">
        <v>280</v>
      </c>
      <c r="N174" s="217">
        <v>285</v>
      </c>
      <c r="O174" s="238">
        <v>4783</v>
      </c>
    </row>
    <row r="175" spans="1:15" ht="15">
      <c r="A175" s="230"/>
      <c r="B175" s="236" t="s">
        <v>1330</v>
      </c>
      <c r="C175" s="236" t="s">
        <v>1329</v>
      </c>
      <c r="D175" s="237">
        <v>5.296574770258981</v>
      </c>
      <c r="E175" s="217">
        <v>1202</v>
      </c>
      <c r="F175" s="217">
        <v>1141</v>
      </c>
      <c r="G175" s="217">
        <v>1313</v>
      </c>
      <c r="H175" s="217">
        <v>229</v>
      </c>
      <c r="I175" s="217">
        <v>317</v>
      </c>
      <c r="J175" s="217">
        <v>271</v>
      </c>
      <c r="K175" s="217">
        <v>225</v>
      </c>
      <c r="L175" s="217">
        <v>1287</v>
      </c>
      <c r="M175" s="239" t="s">
        <v>5</v>
      </c>
      <c r="N175" s="239" t="s">
        <v>5</v>
      </c>
      <c r="O175" s="238">
        <v>5985</v>
      </c>
    </row>
    <row r="176" spans="1:15" ht="15">
      <c r="A176" s="230"/>
      <c r="B176" s="236" t="s">
        <v>1260</v>
      </c>
      <c r="C176" s="236" t="s">
        <v>1259</v>
      </c>
      <c r="D176" s="237">
        <v>5.29690123645245</v>
      </c>
      <c r="E176" s="217">
        <v>705</v>
      </c>
      <c r="F176" s="217">
        <v>854</v>
      </c>
      <c r="G176" s="217">
        <v>1579</v>
      </c>
      <c r="H176" s="217">
        <v>406</v>
      </c>
      <c r="I176" s="217">
        <v>347</v>
      </c>
      <c r="J176" s="217">
        <v>258</v>
      </c>
      <c r="K176" s="217">
        <v>355</v>
      </c>
      <c r="L176" s="217">
        <v>1146</v>
      </c>
      <c r="M176" s="217">
        <v>530</v>
      </c>
      <c r="N176" s="217">
        <v>371</v>
      </c>
      <c r="O176" s="238">
        <v>6551</v>
      </c>
    </row>
    <row r="177" spans="1:15" ht="15">
      <c r="A177" s="230"/>
      <c r="B177" s="236" t="s">
        <v>2086</v>
      </c>
      <c r="C177" s="236" t="s">
        <v>2087</v>
      </c>
      <c r="D177" s="237">
        <v>5.296973158195317</v>
      </c>
      <c r="E177" s="217">
        <v>1901</v>
      </c>
      <c r="F177" s="217">
        <v>2173</v>
      </c>
      <c r="G177" s="217">
        <v>3935</v>
      </c>
      <c r="H177" s="217">
        <v>716</v>
      </c>
      <c r="I177" s="217">
        <v>742</v>
      </c>
      <c r="J177" s="217">
        <v>378</v>
      </c>
      <c r="K177" s="217">
        <v>545</v>
      </c>
      <c r="L177" s="217">
        <v>1581</v>
      </c>
      <c r="M177" s="217">
        <v>1156</v>
      </c>
      <c r="N177" s="217">
        <v>881</v>
      </c>
      <c r="O177" s="238">
        <v>14008</v>
      </c>
    </row>
    <row r="178" spans="1:15" ht="15">
      <c r="A178" s="230"/>
      <c r="B178" s="236" t="s">
        <v>1498</v>
      </c>
      <c r="C178" s="236" t="s">
        <v>1497</v>
      </c>
      <c r="D178" s="237">
        <v>5.307325924245861</v>
      </c>
      <c r="E178" s="217">
        <v>438</v>
      </c>
      <c r="F178" s="217">
        <v>792</v>
      </c>
      <c r="G178" s="217">
        <v>1513</v>
      </c>
      <c r="H178" s="217">
        <v>186</v>
      </c>
      <c r="I178" s="217">
        <v>234</v>
      </c>
      <c r="J178" s="217">
        <v>76</v>
      </c>
      <c r="K178" s="217">
        <v>279</v>
      </c>
      <c r="L178" s="217">
        <v>402</v>
      </c>
      <c r="M178" s="217">
        <v>218</v>
      </c>
      <c r="N178" s="217">
        <v>271</v>
      </c>
      <c r="O178" s="238">
        <v>4409</v>
      </c>
    </row>
    <row r="179" spans="1:15" ht="15">
      <c r="A179" s="230"/>
      <c r="B179" s="236" t="s">
        <v>1306</v>
      </c>
      <c r="C179" s="236" t="s">
        <v>1305</v>
      </c>
      <c r="D179" s="237">
        <v>5.3107344632768365</v>
      </c>
      <c r="E179" s="217">
        <v>241</v>
      </c>
      <c r="F179" s="217">
        <v>386</v>
      </c>
      <c r="G179" s="217">
        <v>907</v>
      </c>
      <c r="H179" s="217">
        <v>129</v>
      </c>
      <c r="I179" s="217">
        <v>329</v>
      </c>
      <c r="J179" s="217">
        <v>380</v>
      </c>
      <c r="K179" s="217">
        <v>204</v>
      </c>
      <c r="L179" s="217">
        <v>1710</v>
      </c>
      <c r="M179" s="217">
        <v>1019</v>
      </c>
      <c r="N179" s="217">
        <v>890</v>
      </c>
      <c r="O179" s="238">
        <v>6195</v>
      </c>
    </row>
    <row r="180" spans="1:15" ht="15">
      <c r="A180" s="230"/>
      <c r="B180" s="236" t="s">
        <v>1183</v>
      </c>
      <c r="C180" s="236" t="s">
        <v>1182</v>
      </c>
      <c r="D180" s="237">
        <v>5.319576577783733</v>
      </c>
      <c r="E180" s="217">
        <v>1023</v>
      </c>
      <c r="F180" s="217">
        <v>1256</v>
      </c>
      <c r="G180" s="217">
        <v>2326</v>
      </c>
      <c r="H180" s="217">
        <v>456</v>
      </c>
      <c r="I180" s="217">
        <v>397</v>
      </c>
      <c r="J180" s="217">
        <v>140</v>
      </c>
      <c r="K180" s="217">
        <v>244</v>
      </c>
      <c r="L180" s="217">
        <v>730</v>
      </c>
      <c r="M180" s="217">
        <v>444</v>
      </c>
      <c r="N180" s="217">
        <v>447</v>
      </c>
      <c r="O180" s="238">
        <v>7463</v>
      </c>
    </row>
    <row r="181" spans="1:15" ht="15">
      <c r="A181" s="230"/>
      <c r="B181" s="236" t="s">
        <v>2088</v>
      </c>
      <c r="C181" s="236" t="s">
        <v>2089</v>
      </c>
      <c r="D181" s="237">
        <v>5.323566732033683</v>
      </c>
      <c r="E181" s="217">
        <v>3739</v>
      </c>
      <c r="F181" s="217">
        <v>5282</v>
      </c>
      <c r="G181" s="217">
        <v>10150</v>
      </c>
      <c r="H181" s="217">
        <v>1694</v>
      </c>
      <c r="I181" s="217">
        <v>1846</v>
      </c>
      <c r="J181" s="217">
        <v>1390</v>
      </c>
      <c r="K181" s="217">
        <v>1612</v>
      </c>
      <c r="L181" s="217">
        <v>4735</v>
      </c>
      <c r="M181" s="217">
        <v>2256</v>
      </c>
      <c r="N181" s="217">
        <v>1972</v>
      </c>
      <c r="O181" s="238">
        <v>34676</v>
      </c>
    </row>
    <row r="182" spans="1:15" ht="15">
      <c r="A182" s="230"/>
      <c r="B182" s="236" t="s">
        <v>1000</v>
      </c>
      <c r="C182" s="236" t="s">
        <v>999</v>
      </c>
      <c r="D182" s="237">
        <v>5.35944344241175</v>
      </c>
      <c r="E182" s="217">
        <v>1301</v>
      </c>
      <c r="F182" s="217">
        <v>1397</v>
      </c>
      <c r="G182" s="217">
        <v>2709</v>
      </c>
      <c r="H182" s="217">
        <v>718</v>
      </c>
      <c r="I182" s="217">
        <v>624</v>
      </c>
      <c r="J182" s="217">
        <v>581</v>
      </c>
      <c r="K182" s="217">
        <v>661</v>
      </c>
      <c r="L182" s="217">
        <v>1979</v>
      </c>
      <c r="M182" s="217">
        <v>995</v>
      </c>
      <c r="N182" s="217">
        <v>678</v>
      </c>
      <c r="O182" s="238">
        <v>11643</v>
      </c>
    </row>
    <row r="183" spans="1:15" ht="15">
      <c r="A183" s="230"/>
      <c r="B183" s="236" t="s">
        <v>1412</v>
      </c>
      <c r="C183" s="236" t="s">
        <v>1411</v>
      </c>
      <c r="D183" s="237">
        <v>5.370694687682429</v>
      </c>
      <c r="E183" s="217">
        <v>613</v>
      </c>
      <c r="F183" s="217">
        <v>874</v>
      </c>
      <c r="G183" s="217">
        <v>1518</v>
      </c>
      <c r="H183" s="217">
        <v>196</v>
      </c>
      <c r="I183" s="217">
        <v>276</v>
      </c>
      <c r="J183" s="217">
        <v>157</v>
      </c>
      <c r="K183" s="217">
        <v>225</v>
      </c>
      <c r="L183" s="217">
        <v>691</v>
      </c>
      <c r="M183" s="217">
        <v>286</v>
      </c>
      <c r="N183" s="217">
        <v>303</v>
      </c>
      <c r="O183" s="238">
        <v>5139</v>
      </c>
    </row>
    <row r="184" spans="1:15" ht="15">
      <c r="A184" s="230"/>
      <c r="B184" s="236" t="s">
        <v>1706</v>
      </c>
      <c r="C184" s="236" t="s">
        <v>1705</v>
      </c>
      <c r="D184" s="237">
        <v>5.398641401501608</v>
      </c>
      <c r="E184" s="217">
        <v>579</v>
      </c>
      <c r="F184" s="217">
        <v>244</v>
      </c>
      <c r="G184" s="217">
        <v>865</v>
      </c>
      <c r="H184" s="217">
        <v>114</v>
      </c>
      <c r="I184" s="217">
        <v>151</v>
      </c>
      <c r="J184" s="217">
        <v>27</v>
      </c>
      <c r="K184" s="217">
        <v>92</v>
      </c>
      <c r="L184" s="217">
        <v>615</v>
      </c>
      <c r="M184" s="217">
        <v>27</v>
      </c>
      <c r="N184" s="217">
        <v>83</v>
      </c>
      <c r="O184" s="238">
        <v>2797</v>
      </c>
    </row>
    <row r="185" spans="1:15" ht="15">
      <c r="A185" s="230"/>
      <c r="B185" s="236" t="s">
        <v>974</v>
      </c>
      <c r="C185" s="236" t="s">
        <v>973</v>
      </c>
      <c r="D185" s="237">
        <v>5.402851067181224</v>
      </c>
      <c r="E185" s="217">
        <v>558</v>
      </c>
      <c r="F185" s="217">
        <v>2021</v>
      </c>
      <c r="G185" s="217">
        <v>2306</v>
      </c>
      <c r="H185" s="217">
        <v>188</v>
      </c>
      <c r="I185" s="217">
        <v>686</v>
      </c>
      <c r="J185" s="217">
        <v>528</v>
      </c>
      <c r="K185" s="217">
        <v>801</v>
      </c>
      <c r="L185" s="217">
        <v>2859</v>
      </c>
      <c r="M185" s="217">
        <v>1515</v>
      </c>
      <c r="N185" s="217">
        <v>1235</v>
      </c>
      <c r="O185" s="238">
        <v>12697</v>
      </c>
    </row>
    <row r="186" spans="1:15" ht="15">
      <c r="A186" s="230"/>
      <c r="B186" s="236" t="s">
        <v>1768</v>
      </c>
      <c r="C186" s="236" t="s">
        <v>1767</v>
      </c>
      <c r="D186" s="237">
        <v>5.424430641821946</v>
      </c>
      <c r="E186" s="217">
        <v>77</v>
      </c>
      <c r="F186" s="217">
        <v>252</v>
      </c>
      <c r="G186" s="217">
        <v>293</v>
      </c>
      <c r="H186" s="217">
        <v>32</v>
      </c>
      <c r="I186" s="217">
        <v>131</v>
      </c>
      <c r="J186" s="217">
        <v>229</v>
      </c>
      <c r="K186" s="217">
        <v>142</v>
      </c>
      <c r="L186" s="217">
        <v>748</v>
      </c>
      <c r="M186" s="217">
        <v>311</v>
      </c>
      <c r="N186" s="217">
        <v>200</v>
      </c>
      <c r="O186" s="238">
        <v>2415</v>
      </c>
    </row>
    <row r="187" spans="1:15" ht="15">
      <c r="A187" s="230"/>
      <c r="B187" s="236" t="s">
        <v>2090</v>
      </c>
      <c r="C187" s="236" t="s">
        <v>2091</v>
      </c>
      <c r="D187" s="237">
        <v>5.432642186957025</v>
      </c>
      <c r="E187" s="217">
        <v>2546</v>
      </c>
      <c r="F187" s="217">
        <v>1104</v>
      </c>
      <c r="G187" s="217">
        <v>2341</v>
      </c>
      <c r="H187" s="217">
        <v>446</v>
      </c>
      <c r="I187" s="217">
        <v>469</v>
      </c>
      <c r="J187" s="217">
        <v>169</v>
      </c>
      <c r="K187" s="217">
        <v>260</v>
      </c>
      <c r="L187" s="217">
        <v>852</v>
      </c>
      <c r="M187" s="217">
        <v>147</v>
      </c>
      <c r="N187" s="217">
        <v>299</v>
      </c>
      <c r="O187" s="238">
        <v>8633</v>
      </c>
    </row>
    <row r="188" spans="1:15" ht="15">
      <c r="A188" s="230"/>
      <c r="B188" s="236" t="s">
        <v>1916</v>
      </c>
      <c r="C188" s="236" t="s">
        <v>1915</v>
      </c>
      <c r="D188" s="237">
        <v>5.445116681071737</v>
      </c>
      <c r="E188" s="217">
        <v>57</v>
      </c>
      <c r="F188" s="217">
        <v>154</v>
      </c>
      <c r="G188" s="217">
        <v>188</v>
      </c>
      <c r="H188" s="217">
        <v>65</v>
      </c>
      <c r="I188" s="217">
        <v>63</v>
      </c>
      <c r="J188" s="217">
        <v>83</v>
      </c>
      <c r="K188" s="217">
        <v>43</v>
      </c>
      <c r="L188" s="217">
        <v>262</v>
      </c>
      <c r="M188" s="217">
        <v>155</v>
      </c>
      <c r="N188" s="217">
        <v>87</v>
      </c>
      <c r="O188" s="238">
        <v>1157</v>
      </c>
    </row>
    <row r="189" spans="1:15" ht="15">
      <c r="A189" s="230"/>
      <c r="B189" s="236" t="s">
        <v>1054</v>
      </c>
      <c r="C189" s="236" t="s">
        <v>1053</v>
      </c>
      <c r="D189" s="237">
        <v>5.449010654490107</v>
      </c>
      <c r="E189" s="217">
        <v>1325</v>
      </c>
      <c r="F189" s="217">
        <v>899</v>
      </c>
      <c r="G189" s="217">
        <v>2738</v>
      </c>
      <c r="H189" s="217">
        <v>523</v>
      </c>
      <c r="I189" s="217">
        <v>537</v>
      </c>
      <c r="J189" s="217">
        <v>506</v>
      </c>
      <c r="K189" s="217">
        <v>468</v>
      </c>
      <c r="L189" s="217">
        <v>1471</v>
      </c>
      <c r="M189" s="217">
        <v>712</v>
      </c>
      <c r="N189" s="217">
        <v>676</v>
      </c>
      <c r="O189" s="238">
        <v>9855</v>
      </c>
    </row>
    <row r="190" spans="1:15" ht="15">
      <c r="A190" s="230"/>
      <c r="B190" s="236" t="s">
        <v>1864</v>
      </c>
      <c r="C190" s="236" t="s">
        <v>1863</v>
      </c>
      <c r="D190" s="237">
        <v>5.454545454545454</v>
      </c>
      <c r="E190" s="217">
        <v>313</v>
      </c>
      <c r="F190" s="217">
        <v>115</v>
      </c>
      <c r="G190" s="217">
        <v>484</v>
      </c>
      <c r="H190" s="217">
        <v>53</v>
      </c>
      <c r="I190" s="217">
        <v>81</v>
      </c>
      <c r="J190" s="217">
        <v>30</v>
      </c>
      <c r="K190" s="217">
        <v>1</v>
      </c>
      <c r="L190" s="217">
        <v>278</v>
      </c>
      <c r="M190" s="217">
        <v>58</v>
      </c>
      <c r="N190" s="217">
        <v>72</v>
      </c>
      <c r="O190" s="238">
        <v>1485</v>
      </c>
    </row>
    <row r="191" spans="1:15" ht="15">
      <c r="A191" s="230"/>
      <c r="B191" s="236" t="s">
        <v>1730</v>
      </c>
      <c r="C191" s="236" t="s">
        <v>1729</v>
      </c>
      <c r="D191" s="237">
        <v>5.493230174081238</v>
      </c>
      <c r="E191" s="217">
        <v>132</v>
      </c>
      <c r="F191" s="217">
        <v>282</v>
      </c>
      <c r="G191" s="217">
        <v>485</v>
      </c>
      <c r="H191" s="217">
        <v>48</v>
      </c>
      <c r="I191" s="217">
        <v>142</v>
      </c>
      <c r="J191" s="217">
        <v>132</v>
      </c>
      <c r="K191" s="217">
        <v>138</v>
      </c>
      <c r="L191" s="217">
        <v>527</v>
      </c>
      <c r="M191" s="217">
        <v>377</v>
      </c>
      <c r="N191" s="217">
        <v>322</v>
      </c>
      <c r="O191" s="238">
        <v>2585</v>
      </c>
    </row>
    <row r="192" spans="1:15" ht="15">
      <c r="A192" s="230"/>
      <c r="B192" s="236" t="s">
        <v>1832</v>
      </c>
      <c r="C192" s="236" t="s">
        <v>1831</v>
      </c>
      <c r="D192" s="237">
        <v>5.502136752136752</v>
      </c>
      <c r="E192" s="217">
        <v>246</v>
      </c>
      <c r="F192" s="217">
        <v>282</v>
      </c>
      <c r="G192" s="217">
        <v>346</v>
      </c>
      <c r="H192" s="217">
        <v>52</v>
      </c>
      <c r="I192" s="217">
        <v>103</v>
      </c>
      <c r="J192" s="217">
        <v>80</v>
      </c>
      <c r="K192" s="217">
        <v>98</v>
      </c>
      <c r="L192" s="217">
        <v>490</v>
      </c>
      <c r="M192" s="217">
        <v>68</v>
      </c>
      <c r="N192" s="217">
        <v>107</v>
      </c>
      <c r="O192" s="238">
        <v>1872</v>
      </c>
    </row>
    <row r="193" spans="1:15" ht="15">
      <c r="A193" s="230"/>
      <c r="B193" s="236" t="s">
        <v>2092</v>
      </c>
      <c r="C193" s="236" t="s">
        <v>2093</v>
      </c>
      <c r="D193" s="237">
        <v>5.52056139678586</v>
      </c>
      <c r="E193" s="217">
        <v>3881</v>
      </c>
      <c r="F193" s="217">
        <v>4420</v>
      </c>
      <c r="G193" s="217">
        <v>12255</v>
      </c>
      <c r="H193" s="217">
        <v>689</v>
      </c>
      <c r="I193" s="217">
        <v>2305</v>
      </c>
      <c r="J193" s="217">
        <v>1991</v>
      </c>
      <c r="K193" s="217">
        <v>5697</v>
      </c>
      <c r="L193" s="217">
        <v>7849</v>
      </c>
      <c r="M193" s="217">
        <v>1027</v>
      </c>
      <c r="N193" s="217">
        <v>1639</v>
      </c>
      <c r="O193" s="238">
        <v>41753</v>
      </c>
    </row>
    <row r="194" spans="1:15" ht="15">
      <c r="A194" s="230"/>
      <c r="B194" s="236" t="s">
        <v>832</v>
      </c>
      <c r="C194" s="236" t="s">
        <v>831</v>
      </c>
      <c r="D194" s="237">
        <v>5.52056139678586</v>
      </c>
      <c r="E194" s="217">
        <v>3881</v>
      </c>
      <c r="F194" s="217">
        <v>4420</v>
      </c>
      <c r="G194" s="217">
        <v>12255</v>
      </c>
      <c r="H194" s="217">
        <v>689</v>
      </c>
      <c r="I194" s="217">
        <v>2305</v>
      </c>
      <c r="J194" s="217">
        <v>1991</v>
      </c>
      <c r="K194" s="217">
        <v>5697</v>
      </c>
      <c r="L194" s="217">
        <v>7849</v>
      </c>
      <c r="M194" s="217">
        <v>1027</v>
      </c>
      <c r="N194" s="217">
        <v>1639</v>
      </c>
      <c r="O194" s="238">
        <v>41753</v>
      </c>
    </row>
    <row r="195" spans="1:15" ht="15">
      <c r="A195" s="230"/>
      <c r="B195" s="236" t="s">
        <v>1928</v>
      </c>
      <c r="C195" s="236" t="s">
        <v>1927</v>
      </c>
      <c r="D195" s="237">
        <v>5.545112781954887</v>
      </c>
      <c r="E195" s="217">
        <v>358</v>
      </c>
      <c r="F195" s="217">
        <v>85</v>
      </c>
      <c r="G195" s="217">
        <v>307</v>
      </c>
      <c r="H195" s="217">
        <v>29</v>
      </c>
      <c r="I195" s="217">
        <v>59</v>
      </c>
      <c r="J195" s="217">
        <v>9</v>
      </c>
      <c r="K195" s="217">
        <v>100</v>
      </c>
      <c r="L195" s="217">
        <v>67</v>
      </c>
      <c r="M195" s="217">
        <v>30</v>
      </c>
      <c r="N195" s="217">
        <v>20</v>
      </c>
      <c r="O195" s="238">
        <v>1064</v>
      </c>
    </row>
    <row r="196" spans="1:15" ht="15">
      <c r="A196" s="230"/>
      <c r="B196" s="236" t="s">
        <v>1414</v>
      </c>
      <c r="C196" s="236" t="s">
        <v>1413</v>
      </c>
      <c r="D196" s="237">
        <v>5.574700993310358</v>
      </c>
      <c r="E196" s="217">
        <v>584</v>
      </c>
      <c r="F196" s="217">
        <v>670</v>
      </c>
      <c r="G196" s="217">
        <v>1697</v>
      </c>
      <c r="H196" s="217">
        <v>337</v>
      </c>
      <c r="I196" s="217">
        <v>275</v>
      </c>
      <c r="J196" s="217">
        <v>103</v>
      </c>
      <c r="K196" s="217">
        <v>229</v>
      </c>
      <c r="L196" s="217">
        <v>477</v>
      </c>
      <c r="M196" s="217">
        <v>283</v>
      </c>
      <c r="N196" s="217">
        <v>278</v>
      </c>
      <c r="O196" s="238">
        <v>4933</v>
      </c>
    </row>
    <row r="197" spans="1:15" ht="15">
      <c r="A197" s="230"/>
      <c r="B197" s="236" t="s">
        <v>1940</v>
      </c>
      <c r="C197" s="236" t="s">
        <v>1939</v>
      </c>
      <c r="D197" s="237">
        <v>5.5813953488372094</v>
      </c>
      <c r="E197" s="217">
        <v>61</v>
      </c>
      <c r="F197" s="217">
        <v>74</v>
      </c>
      <c r="G197" s="217">
        <v>185</v>
      </c>
      <c r="H197" s="217">
        <v>21</v>
      </c>
      <c r="I197" s="217">
        <v>48</v>
      </c>
      <c r="J197" s="217">
        <v>34</v>
      </c>
      <c r="K197" s="217">
        <v>28</v>
      </c>
      <c r="L197" s="217">
        <v>182</v>
      </c>
      <c r="M197" s="217">
        <v>145</v>
      </c>
      <c r="N197" s="217">
        <v>82</v>
      </c>
      <c r="O197" s="238">
        <v>860</v>
      </c>
    </row>
    <row r="198" spans="1:15" ht="15">
      <c r="A198" s="230"/>
      <c r="B198" s="236" t="s">
        <v>1513</v>
      </c>
      <c r="C198" s="236" t="s">
        <v>1511</v>
      </c>
      <c r="D198" s="237">
        <v>5.600403632694248</v>
      </c>
      <c r="E198" s="217">
        <v>128</v>
      </c>
      <c r="F198" s="217">
        <v>281</v>
      </c>
      <c r="G198" s="217">
        <v>826</v>
      </c>
      <c r="H198" s="217">
        <v>97</v>
      </c>
      <c r="I198" s="217">
        <v>222</v>
      </c>
      <c r="J198" s="217">
        <v>304</v>
      </c>
      <c r="K198" s="217">
        <v>150</v>
      </c>
      <c r="L198" s="217">
        <v>911</v>
      </c>
      <c r="M198" s="217">
        <v>583</v>
      </c>
      <c r="N198" s="217">
        <v>462</v>
      </c>
      <c r="O198" s="238">
        <v>3964</v>
      </c>
    </row>
    <row r="199" spans="1:15" ht="15">
      <c r="A199" s="230"/>
      <c r="B199" s="236" t="s">
        <v>1512</v>
      </c>
      <c r="C199" s="236" t="s">
        <v>1511</v>
      </c>
      <c r="D199" s="237">
        <v>5.600403632694248</v>
      </c>
      <c r="E199" s="217">
        <v>128</v>
      </c>
      <c r="F199" s="217">
        <v>281</v>
      </c>
      <c r="G199" s="217">
        <v>826</v>
      </c>
      <c r="H199" s="217">
        <v>97</v>
      </c>
      <c r="I199" s="217">
        <v>222</v>
      </c>
      <c r="J199" s="217">
        <v>304</v>
      </c>
      <c r="K199" s="217">
        <v>150</v>
      </c>
      <c r="L199" s="217">
        <v>911</v>
      </c>
      <c r="M199" s="217">
        <v>583</v>
      </c>
      <c r="N199" s="217">
        <v>462</v>
      </c>
      <c r="O199" s="238">
        <v>3964</v>
      </c>
    </row>
    <row r="200" spans="1:15" ht="15">
      <c r="A200" s="230"/>
      <c r="B200" s="236" t="s">
        <v>2094</v>
      </c>
      <c r="C200" s="236" t="s">
        <v>2095</v>
      </c>
      <c r="D200" s="237">
        <v>5.63019833653231</v>
      </c>
      <c r="E200" s="217">
        <v>4135</v>
      </c>
      <c r="F200" s="217">
        <v>6472</v>
      </c>
      <c r="G200" s="217">
        <v>9444</v>
      </c>
      <c r="H200" s="217">
        <v>1784</v>
      </c>
      <c r="I200" s="217">
        <v>2024</v>
      </c>
      <c r="J200" s="217">
        <v>1622</v>
      </c>
      <c r="K200" s="217">
        <v>1484</v>
      </c>
      <c r="L200" s="217">
        <v>4599</v>
      </c>
      <c r="M200" s="217">
        <v>2339</v>
      </c>
      <c r="N200" s="217">
        <v>2046</v>
      </c>
      <c r="O200" s="238">
        <v>35949</v>
      </c>
    </row>
    <row r="201" spans="1:15" ht="15">
      <c r="A201" s="230"/>
      <c r="B201" s="236" t="s">
        <v>1543</v>
      </c>
      <c r="C201" s="236" t="s">
        <v>1542</v>
      </c>
      <c r="D201" s="237">
        <v>5.661903478026423</v>
      </c>
      <c r="E201" s="217">
        <v>266</v>
      </c>
      <c r="F201" s="217">
        <v>400</v>
      </c>
      <c r="G201" s="217">
        <v>553</v>
      </c>
      <c r="H201" s="217">
        <v>30</v>
      </c>
      <c r="I201" s="217">
        <v>210</v>
      </c>
      <c r="J201" s="217">
        <v>83</v>
      </c>
      <c r="K201" s="217">
        <v>147</v>
      </c>
      <c r="L201" s="217">
        <v>1446</v>
      </c>
      <c r="M201" s="217">
        <v>263</v>
      </c>
      <c r="N201" s="217">
        <v>311</v>
      </c>
      <c r="O201" s="238">
        <v>3709</v>
      </c>
    </row>
    <row r="202" spans="1:15" ht="15">
      <c r="A202" s="230"/>
      <c r="B202" s="236" t="s">
        <v>1810</v>
      </c>
      <c r="C202" s="236" t="s">
        <v>1809</v>
      </c>
      <c r="D202" s="237">
        <v>5.67206863679695</v>
      </c>
      <c r="E202" s="217">
        <v>156</v>
      </c>
      <c r="F202" s="217">
        <v>513</v>
      </c>
      <c r="G202" s="217">
        <v>434</v>
      </c>
      <c r="H202" s="217">
        <v>30</v>
      </c>
      <c r="I202" s="217">
        <v>119</v>
      </c>
      <c r="J202" s="217">
        <v>52</v>
      </c>
      <c r="K202" s="217">
        <v>97</v>
      </c>
      <c r="L202" s="217">
        <v>333</v>
      </c>
      <c r="M202" s="217">
        <v>144</v>
      </c>
      <c r="N202" s="217">
        <v>220</v>
      </c>
      <c r="O202" s="238">
        <v>2098</v>
      </c>
    </row>
    <row r="203" spans="1:15" ht="15">
      <c r="A203" s="230"/>
      <c r="B203" s="236" t="s">
        <v>1224</v>
      </c>
      <c r="C203" s="236" t="s">
        <v>1223</v>
      </c>
      <c r="D203" s="237">
        <v>5.686483199026912</v>
      </c>
      <c r="E203" s="217">
        <v>2786</v>
      </c>
      <c r="F203" s="217">
        <v>508</v>
      </c>
      <c r="G203" s="217">
        <v>1107</v>
      </c>
      <c r="H203" s="217">
        <v>230</v>
      </c>
      <c r="I203" s="217">
        <v>374</v>
      </c>
      <c r="J203" s="217">
        <v>135</v>
      </c>
      <c r="K203" s="217">
        <v>69</v>
      </c>
      <c r="L203" s="217">
        <v>1001</v>
      </c>
      <c r="M203" s="217">
        <v>162</v>
      </c>
      <c r="N203" s="217">
        <v>205</v>
      </c>
      <c r="O203" s="238">
        <v>6577</v>
      </c>
    </row>
    <row r="204" spans="1:15" ht="15">
      <c r="A204" s="230"/>
      <c r="B204" s="236" t="s">
        <v>830</v>
      </c>
      <c r="C204" s="236" t="s">
        <v>829</v>
      </c>
      <c r="D204" s="237">
        <v>5.711227865343452</v>
      </c>
      <c r="E204" s="217">
        <v>2785</v>
      </c>
      <c r="F204" s="217">
        <v>4817</v>
      </c>
      <c r="G204" s="217">
        <v>5676</v>
      </c>
      <c r="H204" s="217">
        <v>6010</v>
      </c>
      <c r="I204" s="217">
        <v>2348</v>
      </c>
      <c r="J204" s="217">
        <v>1406</v>
      </c>
      <c r="K204" s="217">
        <v>2152</v>
      </c>
      <c r="L204" s="217">
        <v>12010</v>
      </c>
      <c r="M204" s="217">
        <v>1869</v>
      </c>
      <c r="N204" s="217">
        <v>2039</v>
      </c>
      <c r="O204" s="238">
        <v>41112</v>
      </c>
    </row>
    <row r="205" spans="1:15" ht="15">
      <c r="A205" s="230"/>
      <c r="B205" s="236" t="s">
        <v>1609</v>
      </c>
      <c r="C205" s="236" t="s">
        <v>1608</v>
      </c>
      <c r="D205" s="237">
        <v>5.7614450327000934</v>
      </c>
      <c r="E205" s="217">
        <v>1599</v>
      </c>
      <c r="F205" s="217">
        <v>357</v>
      </c>
      <c r="G205" s="217">
        <v>536</v>
      </c>
      <c r="H205" s="217">
        <v>125</v>
      </c>
      <c r="I205" s="217">
        <v>185</v>
      </c>
      <c r="J205" s="217">
        <v>45</v>
      </c>
      <c r="K205" s="217">
        <v>45</v>
      </c>
      <c r="L205" s="217">
        <v>239</v>
      </c>
      <c r="M205" s="217">
        <v>27</v>
      </c>
      <c r="N205" s="217">
        <v>53</v>
      </c>
      <c r="O205" s="238">
        <v>3211</v>
      </c>
    </row>
    <row r="206" spans="1:15" ht="15">
      <c r="A206" s="230"/>
      <c r="B206" s="236" t="s">
        <v>2096</v>
      </c>
      <c r="C206" s="236" t="s">
        <v>2097</v>
      </c>
      <c r="D206" s="237">
        <v>5.790620341703933</v>
      </c>
      <c r="E206" s="217">
        <v>2219</v>
      </c>
      <c r="F206" s="217">
        <v>2329</v>
      </c>
      <c r="G206" s="217">
        <v>5325</v>
      </c>
      <c r="H206" s="217">
        <v>457</v>
      </c>
      <c r="I206" s="217">
        <v>1010</v>
      </c>
      <c r="J206" s="217">
        <v>731</v>
      </c>
      <c r="K206" s="217">
        <v>1137</v>
      </c>
      <c r="L206" s="217">
        <v>2649</v>
      </c>
      <c r="M206" s="217">
        <v>406</v>
      </c>
      <c r="N206" s="217">
        <v>1179</v>
      </c>
      <c r="O206" s="238">
        <v>17442</v>
      </c>
    </row>
    <row r="207" spans="1:15" ht="15">
      <c r="A207" s="230"/>
      <c r="B207" s="236" t="s">
        <v>888</v>
      </c>
      <c r="C207" s="236" t="s">
        <v>887</v>
      </c>
      <c r="D207" s="237">
        <v>5.790620341703933</v>
      </c>
      <c r="E207" s="217">
        <v>2219</v>
      </c>
      <c r="F207" s="217">
        <v>2329</v>
      </c>
      <c r="G207" s="217">
        <v>5325</v>
      </c>
      <c r="H207" s="217">
        <v>457</v>
      </c>
      <c r="I207" s="217">
        <v>1010</v>
      </c>
      <c r="J207" s="217">
        <v>731</v>
      </c>
      <c r="K207" s="217">
        <v>1137</v>
      </c>
      <c r="L207" s="217">
        <v>2649</v>
      </c>
      <c r="M207" s="217">
        <v>406</v>
      </c>
      <c r="N207" s="217">
        <v>1179</v>
      </c>
      <c r="O207" s="238">
        <v>17442</v>
      </c>
    </row>
    <row r="208" spans="1:15" ht="15">
      <c r="A208" s="230"/>
      <c r="B208" s="236" t="s">
        <v>2098</v>
      </c>
      <c r="C208" s="236" t="s">
        <v>2099</v>
      </c>
      <c r="D208" s="237">
        <v>5.830028328611898</v>
      </c>
      <c r="E208" s="217">
        <v>1185</v>
      </c>
      <c r="F208" s="217">
        <v>3478</v>
      </c>
      <c r="G208" s="217">
        <v>3943</v>
      </c>
      <c r="H208" s="217">
        <v>341</v>
      </c>
      <c r="I208" s="217">
        <v>1029</v>
      </c>
      <c r="J208" s="217">
        <v>533</v>
      </c>
      <c r="K208" s="217">
        <v>786</v>
      </c>
      <c r="L208" s="217">
        <v>3008</v>
      </c>
      <c r="M208" s="217">
        <v>1421</v>
      </c>
      <c r="N208" s="217">
        <v>1926</v>
      </c>
      <c r="O208" s="238">
        <v>17650</v>
      </c>
    </row>
    <row r="209" spans="1:15" ht="15">
      <c r="A209" s="230"/>
      <c r="B209" s="236" t="s">
        <v>1874</v>
      </c>
      <c r="C209" s="236" t="s">
        <v>1873</v>
      </c>
      <c r="D209" s="237">
        <v>5.830903790087463</v>
      </c>
      <c r="E209" s="217">
        <v>55</v>
      </c>
      <c r="F209" s="217">
        <v>170</v>
      </c>
      <c r="G209" s="217">
        <v>239</v>
      </c>
      <c r="H209" s="217">
        <v>58</v>
      </c>
      <c r="I209" s="217">
        <v>80</v>
      </c>
      <c r="J209" s="217">
        <v>56</v>
      </c>
      <c r="K209" s="217">
        <v>29</v>
      </c>
      <c r="L209" s="217">
        <v>364</v>
      </c>
      <c r="M209" s="217">
        <v>157</v>
      </c>
      <c r="N209" s="217">
        <v>164</v>
      </c>
      <c r="O209" s="238">
        <v>1372</v>
      </c>
    </row>
    <row r="210" spans="1:15" ht="15">
      <c r="A210" s="230"/>
      <c r="B210" s="236" t="s">
        <v>1362</v>
      </c>
      <c r="C210" s="236" t="s">
        <v>1361</v>
      </c>
      <c r="D210" s="237">
        <v>5.8318704895650475</v>
      </c>
      <c r="E210" s="217">
        <v>3331</v>
      </c>
      <c r="F210" s="217">
        <v>349</v>
      </c>
      <c r="G210" s="217">
        <v>559</v>
      </c>
      <c r="H210" s="217">
        <v>111</v>
      </c>
      <c r="I210" s="217">
        <v>299</v>
      </c>
      <c r="J210" s="217">
        <v>33</v>
      </c>
      <c r="K210" s="217">
        <v>35</v>
      </c>
      <c r="L210" s="217">
        <v>322</v>
      </c>
      <c r="M210" s="217">
        <v>33</v>
      </c>
      <c r="N210" s="217">
        <v>55</v>
      </c>
      <c r="O210" s="238">
        <v>5127</v>
      </c>
    </row>
    <row r="211" spans="1:15" ht="15">
      <c r="A211" s="230"/>
      <c r="B211" s="236" t="s">
        <v>2100</v>
      </c>
      <c r="C211" s="236" t="s">
        <v>2101</v>
      </c>
      <c r="D211" s="237">
        <v>5.856478572326254</v>
      </c>
      <c r="E211" s="217">
        <v>4519</v>
      </c>
      <c r="F211" s="217">
        <v>1319</v>
      </c>
      <c r="G211" s="217">
        <v>3869</v>
      </c>
      <c r="H211" s="217">
        <v>735</v>
      </c>
      <c r="I211" s="217">
        <v>932</v>
      </c>
      <c r="J211" s="217">
        <v>131</v>
      </c>
      <c r="K211" s="217">
        <v>456</v>
      </c>
      <c r="L211" s="217">
        <v>3316</v>
      </c>
      <c r="M211" s="217">
        <v>177</v>
      </c>
      <c r="N211" s="217">
        <v>460</v>
      </c>
      <c r="O211" s="238">
        <v>15914</v>
      </c>
    </row>
    <row r="212" spans="1:15" ht="15">
      <c r="A212" s="230"/>
      <c r="B212" s="236" t="s">
        <v>1539</v>
      </c>
      <c r="C212" s="236" t="s">
        <v>1538</v>
      </c>
      <c r="D212" s="237">
        <v>5.872529919287503</v>
      </c>
      <c r="E212" s="217">
        <v>272</v>
      </c>
      <c r="F212" s="217">
        <v>509</v>
      </c>
      <c r="G212" s="217">
        <v>776</v>
      </c>
      <c r="H212" s="217">
        <v>83</v>
      </c>
      <c r="I212" s="217">
        <v>211</v>
      </c>
      <c r="J212" s="217">
        <v>98</v>
      </c>
      <c r="K212" s="217">
        <v>214</v>
      </c>
      <c r="L212" s="217">
        <v>633</v>
      </c>
      <c r="M212" s="217">
        <v>331</v>
      </c>
      <c r="N212" s="217">
        <v>466</v>
      </c>
      <c r="O212" s="238">
        <v>3593</v>
      </c>
    </row>
    <row r="213" spans="1:15" ht="15">
      <c r="A213" s="230"/>
      <c r="B213" s="236" t="s">
        <v>1336</v>
      </c>
      <c r="C213" s="236" t="s">
        <v>1335</v>
      </c>
      <c r="D213" s="237">
        <v>5.9181731684110375</v>
      </c>
      <c r="E213" s="217">
        <v>310</v>
      </c>
      <c r="F213" s="217">
        <v>874</v>
      </c>
      <c r="G213" s="217">
        <v>782</v>
      </c>
      <c r="H213" s="217">
        <v>242</v>
      </c>
      <c r="I213" s="217">
        <v>311</v>
      </c>
      <c r="J213" s="217">
        <v>371</v>
      </c>
      <c r="K213" s="217">
        <v>104</v>
      </c>
      <c r="L213" s="217">
        <v>1446</v>
      </c>
      <c r="M213" s="217">
        <v>328</v>
      </c>
      <c r="N213" s="217">
        <v>487</v>
      </c>
      <c r="O213" s="238">
        <v>5255</v>
      </c>
    </row>
    <row r="214" spans="1:15" ht="15">
      <c r="A214" s="230"/>
      <c r="B214" s="236" t="s">
        <v>894</v>
      </c>
      <c r="C214" s="236" t="s">
        <v>893</v>
      </c>
      <c r="D214" s="237">
        <v>5.936786443937026</v>
      </c>
      <c r="E214" s="217">
        <v>3131</v>
      </c>
      <c r="F214" s="217">
        <v>2243</v>
      </c>
      <c r="G214" s="217">
        <v>3954</v>
      </c>
      <c r="H214" s="217">
        <v>335</v>
      </c>
      <c r="I214" s="217">
        <v>988</v>
      </c>
      <c r="J214" s="217">
        <v>570</v>
      </c>
      <c r="K214" s="217">
        <v>1550</v>
      </c>
      <c r="L214" s="217">
        <v>2238</v>
      </c>
      <c r="M214" s="217">
        <v>432</v>
      </c>
      <c r="N214" s="217">
        <v>1201</v>
      </c>
      <c r="O214" s="238">
        <v>16642</v>
      </c>
    </row>
    <row r="215" spans="1:15" ht="15">
      <c r="A215" s="230"/>
      <c r="B215" s="236" t="s">
        <v>972</v>
      </c>
      <c r="C215" s="236" t="s">
        <v>971</v>
      </c>
      <c r="D215" s="237">
        <v>5.942392526598045</v>
      </c>
      <c r="E215" s="217">
        <v>763</v>
      </c>
      <c r="F215" s="217">
        <v>1032</v>
      </c>
      <c r="G215" s="217">
        <v>2635</v>
      </c>
      <c r="H215" s="217">
        <v>676</v>
      </c>
      <c r="I215" s="217">
        <v>687</v>
      </c>
      <c r="J215" s="217">
        <v>960</v>
      </c>
      <c r="K215" s="217">
        <v>723</v>
      </c>
      <c r="L215" s="217">
        <v>2213</v>
      </c>
      <c r="M215" s="217">
        <v>1215</v>
      </c>
      <c r="N215" s="217">
        <v>657</v>
      </c>
      <c r="O215" s="238">
        <v>11561</v>
      </c>
    </row>
    <row r="216" spans="1:15" ht="15">
      <c r="A216" s="230"/>
      <c r="B216" s="236" t="s">
        <v>1112</v>
      </c>
      <c r="C216" s="236" t="s">
        <v>1111</v>
      </c>
      <c r="D216" s="237">
        <v>5.949627345155487</v>
      </c>
      <c r="E216" s="217">
        <v>968</v>
      </c>
      <c r="F216" s="217">
        <v>1296</v>
      </c>
      <c r="G216" s="217">
        <v>2327</v>
      </c>
      <c r="H216" s="217">
        <v>320</v>
      </c>
      <c r="I216" s="217">
        <v>463</v>
      </c>
      <c r="J216" s="217">
        <v>232</v>
      </c>
      <c r="K216" s="217">
        <v>381</v>
      </c>
      <c r="L216" s="217">
        <v>883</v>
      </c>
      <c r="M216" s="217">
        <v>463</v>
      </c>
      <c r="N216" s="217">
        <v>449</v>
      </c>
      <c r="O216" s="238">
        <v>7782</v>
      </c>
    </row>
    <row r="217" spans="1:15" ht="15">
      <c r="A217" s="230"/>
      <c r="B217" s="236" t="s">
        <v>1211</v>
      </c>
      <c r="C217" s="236" t="s">
        <v>1210</v>
      </c>
      <c r="D217" s="237">
        <v>5.97622027534418</v>
      </c>
      <c r="E217" s="217">
        <v>795</v>
      </c>
      <c r="F217" s="217">
        <v>905</v>
      </c>
      <c r="G217" s="217">
        <v>1670</v>
      </c>
      <c r="H217" s="217">
        <v>305</v>
      </c>
      <c r="I217" s="217">
        <v>382</v>
      </c>
      <c r="J217" s="217">
        <v>210</v>
      </c>
      <c r="K217" s="217">
        <v>278</v>
      </c>
      <c r="L217" s="217">
        <v>802</v>
      </c>
      <c r="M217" s="217">
        <v>630</v>
      </c>
      <c r="N217" s="217">
        <v>415</v>
      </c>
      <c r="O217" s="238">
        <v>6392</v>
      </c>
    </row>
    <row r="218" spans="1:15" ht="15">
      <c r="A218" s="230"/>
      <c r="B218" s="236" t="s">
        <v>890</v>
      </c>
      <c r="C218" s="236" t="s">
        <v>889</v>
      </c>
      <c r="D218" s="237">
        <v>5.9868026394721054</v>
      </c>
      <c r="E218" s="217">
        <v>624</v>
      </c>
      <c r="F218" s="217">
        <v>3330</v>
      </c>
      <c r="G218" s="217">
        <v>3101</v>
      </c>
      <c r="H218" s="217">
        <v>289</v>
      </c>
      <c r="I218" s="217">
        <v>998</v>
      </c>
      <c r="J218" s="217">
        <v>609</v>
      </c>
      <c r="K218" s="217">
        <v>1072</v>
      </c>
      <c r="L218" s="217">
        <v>3450</v>
      </c>
      <c r="M218" s="217">
        <v>1439</v>
      </c>
      <c r="N218" s="217">
        <v>1758</v>
      </c>
      <c r="O218" s="238">
        <v>16670</v>
      </c>
    </row>
    <row r="219" spans="1:15" ht="15">
      <c r="A219" s="230"/>
      <c r="B219" s="236" t="s">
        <v>1288</v>
      </c>
      <c r="C219" s="236" t="s">
        <v>1287</v>
      </c>
      <c r="D219" s="237">
        <v>5.992245329573493</v>
      </c>
      <c r="E219" s="217">
        <v>1043</v>
      </c>
      <c r="F219" s="217">
        <v>695</v>
      </c>
      <c r="G219" s="217">
        <v>1210</v>
      </c>
      <c r="H219" s="217">
        <v>62</v>
      </c>
      <c r="I219" s="217">
        <v>340</v>
      </c>
      <c r="J219" s="217">
        <v>158</v>
      </c>
      <c r="K219" s="217">
        <v>209</v>
      </c>
      <c r="L219" s="217">
        <v>917</v>
      </c>
      <c r="M219" s="217">
        <v>448</v>
      </c>
      <c r="N219" s="217">
        <v>592</v>
      </c>
      <c r="O219" s="238">
        <v>5674</v>
      </c>
    </row>
    <row r="220" spans="1:15" ht="15">
      <c r="A220" s="230"/>
      <c r="B220" s="236" t="s">
        <v>862</v>
      </c>
      <c r="C220" s="236" t="s">
        <v>861</v>
      </c>
      <c r="D220" s="237">
        <v>6.015235093249277</v>
      </c>
      <c r="E220" s="217">
        <v>1267</v>
      </c>
      <c r="F220" s="217">
        <v>3953</v>
      </c>
      <c r="G220" s="217">
        <v>4450</v>
      </c>
      <c r="H220" s="217">
        <v>499</v>
      </c>
      <c r="I220" s="217">
        <v>1374</v>
      </c>
      <c r="J220" s="217">
        <v>869</v>
      </c>
      <c r="K220" s="217">
        <v>987</v>
      </c>
      <c r="L220" s="217">
        <v>4925</v>
      </c>
      <c r="M220" s="217">
        <v>2399</v>
      </c>
      <c r="N220" s="217">
        <v>2119</v>
      </c>
      <c r="O220" s="238">
        <v>22842</v>
      </c>
    </row>
    <row r="221" spans="1:15" ht="15">
      <c r="A221" s="230"/>
      <c r="B221" s="236" t="s">
        <v>2102</v>
      </c>
      <c r="C221" s="236" t="s">
        <v>2103</v>
      </c>
      <c r="D221" s="237">
        <v>6.028337194795936</v>
      </c>
      <c r="E221" s="217">
        <v>4469</v>
      </c>
      <c r="F221" s="217">
        <v>3043</v>
      </c>
      <c r="G221" s="217">
        <v>5118</v>
      </c>
      <c r="H221" s="217">
        <v>484</v>
      </c>
      <c r="I221" s="217">
        <v>1353</v>
      </c>
      <c r="J221" s="217">
        <v>744</v>
      </c>
      <c r="K221" s="217">
        <v>1914</v>
      </c>
      <c r="L221" s="217">
        <v>3097</v>
      </c>
      <c r="M221" s="217">
        <v>552</v>
      </c>
      <c r="N221" s="217">
        <v>1670</v>
      </c>
      <c r="O221" s="238">
        <v>22444</v>
      </c>
    </row>
    <row r="222" spans="1:15" ht="15">
      <c r="A222" s="230"/>
      <c r="B222" s="236" t="s">
        <v>1774</v>
      </c>
      <c r="C222" s="236" t="s">
        <v>1773</v>
      </c>
      <c r="D222" s="237">
        <v>6.052141527001862</v>
      </c>
      <c r="E222" s="217">
        <v>190</v>
      </c>
      <c r="F222" s="217">
        <v>318</v>
      </c>
      <c r="G222" s="217">
        <v>463</v>
      </c>
      <c r="H222" s="217">
        <v>66</v>
      </c>
      <c r="I222" s="217">
        <v>130</v>
      </c>
      <c r="J222" s="217">
        <v>72</v>
      </c>
      <c r="K222" s="217">
        <v>108</v>
      </c>
      <c r="L222" s="217">
        <v>389</v>
      </c>
      <c r="M222" s="217">
        <v>163</v>
      </c>
      <c r="N222" s="217">
        <v>249</v>
      </c>
      <c r="O222" s="238">
        <v>2148</v>
      </c>
    </row>
    <row r="223" spans="1:15" ht="15">
      <c r="A223" s="230"/>
      <c r="B223" s="236" t="s">
        <v>822</v>
      </c>
      <c r="C223" s="236" t="s">
        <v>821</v>
      </c>
      <c r="D223" s="237">
        <v>6.098516320474777</v>
      </c>
      <c r="E223" s="217">
        <v>1083</v>
      </c>
      <c r="F223" s="217">
        <v>2707</v>
      </c>
      <c r="G223" s="217">
        <v>6122</v>
      </c>
      <c r="H223" s="217">
        <v>413</v>
      </c>
      <c r="I223" s="217">
        <v>2569</v>
      </c>
      <c r="J223" s="217">
        <v>1287</v>
      </c>
      <c r="K223" s="217">
        <v>1338</v>
      </c>
      <c r="L223" s="217">
        <v>18821</v>
      </c>
      <c r="M223" s="217">
        <v>4473</v>
      </c>
      <c r="N223" s="217">
        <v>3312</v>
      </c>
      <c r="O223" s="238">
        <v>42125</v>
      </c>
    </row>
    <row r="224" spans="1:15" ht="15">
      <c r="A224" s="230"/>
      <c r="B224" s="236" t="s">
        <v>1187</v>
      </c>
      <c r="C224" s="236" t="s">
        <v>1186</v>
      </c>
      <c r="D224" s="237">
        <v>6.113604705154001</v>
      </c>
      <c r="E224" s="217">
        <v>1010</v>
      </c>
      <c r="F224" s="217">
        <v>960</v>
      </c>
      <c r="G224" s="217">
        <v>1814</v>
      </c>
      <c r="H224" s="217">
        <v>321</v>
      </c>
      <c r="I224" s="217">
        <v>395</v>
      </c>
      <c r="J224" s="217">
        <v>190</v>
      </c>
      <c r="K224" s="217">
        <v>219</v>
      </c>
      <c r="L224" s="217">
        <v>665</v>
      </c>
      <c r="M224" s="217">
        <v>450</v>
      </c>
      <c r="N224" s="217">
        <v>437</v>
      </c>
      <c r="O224" s="238">
        <v>6461</v>
      </c>
    </row>
    <row r="225" spans="1:15" ht="15">
      <c r="A225" s="230"/>
      <c r="B225" s="236" t="s">
        <v>1914</v>
      </c>
      <c r="C225" s="236" t="s">
        <v>1913</v>
      </c>
      <c r="D225" s="237">
        <v>6.134371957156767</v>
      </c>
      <c r="E225" s="217">
        <v>97</v>
      </c>
      <c r="F225" s="217">
        <v>141</v>
      </c>
      <c r="G225" s="217">
        <v>244</v>
      </c>
      <c r="H225" s="217">
        <v>88</v>
      </c>
      <c r="I225" s="217">
        <v>63</v>
      </c>
      <c r="J225" s="217">
        <v>18</v>
      </c>
      <c r="K225" s="217">
        <v>42</v>
      </c>
      <c r="L225" s="217">
        <v>122</v>
      </c>
      <c r="M225" s="217">
        <v>82</v>
      </c>
      <c r="N225" s="217">
        <v>130</v>
      </c>
      <c r="O225" s="238">
        <v>1027</v>
      </c>
    </row>
    <row r="226" spans="1:15" ht="15">
      <c r="A226" s="230"/>
      <c r="B226" s="236" t="s">
        <v>1862</v>
      </c>
      <c r="C226" s="236" t="s">
        <v>1861</v>
      </c>
      <c r="D226" s="237">
        <v>6.170052671181339</v>
      </c>
      <c r="E226" s="217">
        <v>84</v>
      </c>
      <c r="F226" s="217">
        <v>76</v>
      </c>
      <c r="G226" s="217">
        <v>279</v>
      </c>
      <c r="H226" s="217">
        <v>21</v>
      </c>
      <c r="I226" s="217">
        <v>82</v>
      </c>
      <c r="J226" s="217">
        <v>60</v>
      </c>
      <c r="K226" s="217">
        <v>48</v>
      </c>
      <c r="L226" s="217">
        <v>304</v>
      </c>
      <c r="M226" s="217">
        <v>245</v>
      </c>
      <c r="N226" s="217">
        <v>130</v>
      </c>
      <c r="O226" s="238">
        <v>1329</v>
      </c>
    </row>
    <row r="227" spans="1:15" ht="15">
      <c r="A227" s="230"/>
      <c r="B227" s="236" t="s">
        <v>1712</v>
      </c>
      <c r="C227" s="236" t="s">
        <v>1711</v>
      </c>
      <c r="D227" s="237">
        <v>6.197654941373535</v>
      </c>
      <c r="E227" s="217">
        <v>261</v>
      </c>
      <c r="F227" s="217">
        <v>369</v>
      </c>
      <c r="G227" s="217">
        <v>729</v>
      </c>
      <c r="H227" s="217">
        <v>31</v>
      </c>
      <c r="I227" s="217">
        <v>148</v>
      </c>
      <c r="J227" s="217">
        <v>58</v>
      </c>
      <c r="K227" s="217">
        <v>75</v>
      </c>
      <c r="L227" s="217">
        <v>332</v>
      </c>
      <c r="M227" s="217">
        <v>159</v>
      </c>
      <c r="N227" s="217">
        <v>226</v>
      </c>
      <c r="O227" s="238">
        <v>2388</v>
      </c>
    </row>
    <row r="228" spans="1:15" ht="15">
      <c r="A228" s="230"/>
      <c r="B228" s="236" t="s">
        <v>1138</v>
      </c>
      <c r="C228" s="236" t="s">
        <v>1137</v>
      </c>
      <c r="D228" s="237">
        <v>6.258129787541552</v>
      </c>
      <c r="E228" s="217">
        <v>363</v>
      </c>
      <c r="F228" s="217">
        <v>542</v>
      </c>
      <c r="G228" s="217">
        <v>1238</v>
      </c>
      <c r="H228" s="217">
        <v>159</v>
      </c>
      <c r="I228" s="217">
        <v>433</v>
      </c>
      <c r="J228" s="217">
        <v>345</v>
      </c>
      <c r="K228" s="217">
        <v>267</v>
      </c>
      <c r="L228" s="217">
        <v>1816</v>
      </c>
      <c r="M228" s="217">
        <v>963</v>
      </c>
      <c r="N228" s="217">
        <v>793</v>
      </c>
      <c r="O228" s="238">
        <v>6919</v>
      </c>
    </row>
    <row r="229" spans="1:15" ht="15">
      <c r="A229" s="230"/>
      <c r="B229" s="236" t="s">
        <v>1452</v>
      </c>
      <c r="C229" s="236" t="s">
        <v>1451</v>
      </c>
      <c r="D229" s="237">
        <v>6.262425447316104</v>
      </c>
      <c r="E229" s="217">
        <v>295</v>
      </c>
      <c r="F229" s="217">
        <v>727</v>
      </c>
      <c r="G229" s="217">
        <v>857</v>
      </c>
      <c r="H229" s="217">
        <v>61</v>
      </c>
      <c r="I229" s="217">
        <v>252</v>
      </c>
      <c r="J229" s="217">
        <v>107</v>
      </c>
      <c r="K229" s="217">
        <v>138</v>
      </c>
      <c r="L229" s="217">
        <v>761</v>
      </c>
      <c r="M229" s="217">
        <v>288</v>
      </c>
      <c r="N229" s="217">
        <v>538</v>
      </c>
      <c r="O229" s="238">
        <v>4024</v>
      </c>
    </row>
    <row r="230" spans="1:15" ht="15">
      <c r="A230" s="230"/>
      <c r="B230" s="236" t="s">
        <v>2104</v>
      </c>
      <c r="C230" s="236" t="s">
        <v>2105</v>
      </c>
      <c r="D230" s="237">
        <v>6.274252283445764</v>
      </c>
      <c r="E230" s="217">
        <v>766</v>
      </c>
      <c r="F230" s="217">
        <v>1203</v>
      </c>
      <c r="G230" s="217">
        <v>2836</v>
      </c>
      <c r="H230" s="217">
        <v>454</v>
      </c>
      <c r="I230" s="217">
        <v>1051</v>
      </c>
      <c r="J230" s="217">
        <v>903</v>
      </c>
      <c r="K230" s="217">
        <v>574</v>
      </c>
      <c r="L230" s="217">
        <v>4245</v>
      </c>
      <c r="M230" s="217">
        <v>2676</v>
      </c>
      <c r="N230" s="217">
        <v>2043</v>
      </c>
      <c r="O230" s="238">
        <v>16751</v>
      </c>
    </row>
    <row r="231" spans="1:15" ht="15">
      <c r="A231" s="230"/>
      <c r="B231" s="236" t="s">
        <v>1240</v>
      </c>
      <c r="C231" s="236" t="s">
        <v>1239</v>
      </c>
      <c r="D231" s="237">
        <v>6.290934160634264</v>
      </c>
      <c r="E231" s="217">
        <v>1338</v>
      </c>
      <c r="F231" s="217">
        <v>800</v>
      </c>
      <c r="G231" s="217">
        <v>1164</v>
      </c>
      <c r="H231" s="217">
        <v>149</v>
      </c>
      <c r="I231" s="217">
        <v>365</v>
      </c>
      <c r="J231" s="217">
        <v>174</v>
      </c>
      <c r="K231" s="217">
        <v>364</v>
      </c>
      <c r="L231" s="217">
        <v>859</v>
      </c>
      <c r="M231" s="217">
        <v>120</v>
      </c>
      <c r="N231" s="217">
        <v>469</v>
      </c>
      <c r="O231" s="238">
        <v>5802</v>
      </c>
    </row>
    <row r="232" spans="1:15" ht="15">
      <c r="A232" s="230"/>
      <c r="B232" s="236" t="s">
        <v>1844</v>
      </c>
      <c r="C232" s="236" t="s">
        <v>1843</v>
      </c>
      <c r="D232" s="237">
        <v>6.296048225050234</v>
      </c>
      <c r="E232" s="217">
        <v>150</v>
      </c>
      <c r="F232" s="217">
        <v>236</v>
      </c>
      <c r="G232" s="217">
        <v>369</v>
      </c>
      <c r="H232" s="217">
        <v>15</v>
      </c>
      <c r="I232" s="217">
        <v>94</v>
      </c>
      <c r="J232" s="217">
        <v>36</v>
      </c>
      <c r="K232" s="217">
        <v>65</v>
      </c>
      <c r="L232" s="217">
        <v>237</v>
      </c>
      <c r="M232" s="217">
        <v>95</v>
      </c>
      <c r="N232" s="217">
        <v>196</v>
      </c>
      <c r="O232" s="238">
        <v>1493</v>
      </c>
    </row>
    <row r="233" spans="1:15" ht="15">
      <c r="A233" s="230"/>
      <c r="B233" s="236" t="s">
        <v>2106</v>
      </c>
      <c r="C233" s="236" t="s">
        <v>2107</v>
      </c>
      <c r="D233" s="237">
        <v>6.311958840506964</v>
      </c>
      <c r="E233" s="217">
        <v>2036</v>
      </c>
      <c r="F233" s="217">
        <v>3336</v>
      </c>
      <c r="G233" s="217">
        <v>5101</v>
      </c>
      <c r="H233" s="217">
        <v>316</v>
      </c>
      <c r="I233" s="217">
        <v>1509</v>
      </c>
      <c r="J233" s="217">
        <v>878</v>
      </c>
      <c r="K233" s="217">
        <v>1177</v>
      </c>
      <c r="L233" s="217">
        <v>4774</v>
      </c>
      <c r="M233" s="217">
        <v>2198</v>
      </c>
      <c r="N233" s="217">
        <v>2582</v>
      </c>
      <c r="O233" s="238">
        <v>23907</v>
      </c>
    </row>
    <row r="234" spans="1:15" ht="15">
      <c r="A234" s="230"/>
      <c r="B234" s="236" t="s">
        <v>2108</v>
      </c>
      <c r="C234" s="236" t="s">
        <v>2109</v>
      </c>
      <c r="D234" s="237">
        <v>6.3344407530454045</v>
      </c>
      <c r="E234" s="217">
        <v>987</v>
      </c>
      <c r="F234" s="217">
        <v>1307</v>
      </c>
      <c r="G234" s="217">
        <v>2249</v>
      </c>
      <c r="H234" s="217">
        <v>241</v>
      </c>
      <c r="I234" s="217">
        <v>572</v>
      </c>
      <c r="J234" s="217">
        <v>209</v>
      </c>
      <c r="K234" s="217">
        <v>397</v>
      </c>
      <c r="L234" s="217">
        <v>1318</v>
      </c>
      <c r="M234" s="217">
        <v>692</v>
      </c>
      <c r="N234" s="217">
        <v>1058</v>
      </c>
      <c r="O234" s="238">
        <v>9030</v>
      </c>
    </row>
    <row r="235" spans="1:15" ht="15">
      <c r="A235" s="230"/>
      <c r="B235" s="236" t="s">
        <v>2110</v>
      </c>
      <c r="C235" s="236" t="s">
        <v>2111</v>
      </c>
      <c r="D235" s="237">
        <v>6.3436830835117775</v>
      </c>
      <c r="E235" s="217">
        <v>210</v>
      </c>
      <c r="F235" s="217">
        <v>279</v>
      </c>
      <c r="G235" s="217">
        <v>862</v>
      </c>
      <c r="H235" s="217">
        <v>59</v>
      </c>
      <c r="I235" s="217">
        <v>237</v>
      </c>
      <c r="J235" s="217">
        <v>151</v>
      </c>
      <c r="K235" s="217">
        <v>120</v>
      </c>
      <c r="L235" s="217">
        <v>833</v>
      </c>
      <c r="M235" s="217">
        <v>595</v>
      </c>
      <c r="N235" s="217">
        <v>390</v>
      </c>
      <c r="O235" s="238">
        <v>3736</v>
      </c>
    </row>
    <row r="236" spans="1:15" ht="15">
      <c r="A236" s="230"/>
      <c r="B236" s="236" t="s">
        <v>1878</v>
      </c>
      <c r="C236" s="236" t="s">
        <v>1877</v>
      </c>
      <c r="D236" s="237">
        <v>6.396761133603239</v>
      </c>
      <c r="E236" s="217">
        <v>316</v>
      </c>
      <c r="F236" s="217">
        <v>179</v>
      </c>
      <c r="G236" s="217">
        <v>363</v>
      </c>
      <c r="H236" s="217">
        <v>95</v>
      </c>
      <c r="I236" s="217">
        <v>79</v>
      </c>
      <c r="J236" s="217">
        <v>20</v>
      </c>
      <c r="K236" s="217">
        <v>26</v>
      </c>
      <c r="L236" s="217">
        <v>114</v>
      </c>
      <c r="M236" s="217">
        <v>17</v>
      </c>
      <c r="N236" s="217">
        <v>26</v>
      </c>
      <c r="O236" s="238">
        <v>1235</v>
      </c>
    </row>
    <row r="237" spans="1:15" ht="15">
      <c r="A237" s="230"/>
      <c r="B237" s="236" t="s">
        <v>2112</v>
      </c>
      <c r="C237" s="236" t="s">
        <v>2113</v>
      </c>
      <c r="D237" s="237">
        <v>6.449474382043754</v>
      </c>
      <c r="E237" s="217">
        <v>307</v>
      </c>
      <c r="F237" s="217">
        <v>768</v>
      </c>
      <c r="G237" s="217">
        <v>1175</v>
      </c>
      <c r="H237" s="217">
        <v>303</v>
      </c>
      <c r="I237" s="217">
        <v>681</v>
      </c>
      <c r="J237" s="217">
        <v>1385</v>
      </c>
      <c r="K237" s="217">
        <v>603</v>
      </c>
      <c r="L237" s="217">
        <v>3125</v>
      </c>
      <c r="M237" s="217">
        <v>1282</v>
      </c>
      <c r="N237" s="217">
        <v>930</v>
      </c>
      <c r="O237" s="238">
        <v>10559</v>
      </c>
    </row>
    <row r="238" spans="1:15" ht="15">
      <c r="A238" s="230"/>
      <c r="B238" s="236" t="s">
        <v>1402</v>
      </c>
      <c r="C238" s="236" t="s">
        <v>1401</v>
      </c>
      <c r="D238" s="237">
        <v>6.479580196212639</v>
      </c>
      <c r="E238" s="217">
        <v>894</v>
      </c>
      <c r="F238" s="217">
        <v>380</v>
      </c>
      <c r="G238" s="217">
        <v>770</v>
      </c>
      <c r="H238" s="217">
        <v>42</v>
      </c>
      <c r="I238" s="217">
        <v>284</v>
      </c>
      <c r="J238" s="217">
        <v>35</v>
      </c>
      <c r="K238" s="217">
        <v>83</v>
      </c>
      <c r="L238" s="217">
        <v>1190</v>
      </c>
      <c r="M238" s="217">
        <v>495</v>
      </c>
      <c r="N238" s="217">
        <v>210</v>
      </c>
      <c r="O238" s="238">
        <v>4383</v>
      </c>
    </row>
    <row r="239" spans="1:15" ht="15">
      <c r="A239" s="230"/>
      <c r="B239" s="236" t="s">
        <v>1191</v>
      </c>
      <c r="C239" s="236" t="s">
        <v>1190</v>
      </c>
      <c r="D239" s="237">
        <v>6.514874522187136</v>
      </c>
      <c r="E239" s="217">
        <v>304</v>
      </c>
      <c r="F239" s="217">
        <v>1149</v>
      </c>
      <c r="G239" s="217">
        <v>1301</v>
      </c>
      <c r="H239" s="217">
        <v>162</v>
      </c>
      <c r="I239" s="217">
        <v>392</v>
      </c>
      <c r="J239" s="217">
        <v>190</v>
      </c>
      <c r="K239" s="217">
        <v>232</v>
      </c>
      <c r="L239" s="217">
        <v>1105</v>
      </c>
      <c r="M239" s="217">
        <v>426</v>
      </c>
      <c r="N239" s="217">
        <v>756</v>
      </c>
      <c r="O239" s="238">
        <v>6017</v>
      </c>
    </row>
    <row r="240" spans="1:15" ht="15">
      <c r="A240" s="230"/>
      <c r="B240" s="236" t="s">
        <v>1476</v>
      </c>
      <c r="C240" s="236" t="s">
        <v>1475</v>
      </c>
      <c r="D240" s="237">
        <v>6.5329357549471405</v>
      </c>
      <c r="E240" s="217">
        <v>183</v>
      </c>
      <c r="F240" s="217">
        <v>320</v>
      </c>
      <c r="G240" s="217">
        <v>553</v>
      </c>
      <c r="H240" s="217">
        <v>160</v>
      </c>
      <c r="I240" s="217">
        <v>241</v>
      </c>
      <c r="J240" s="217">
        <v>308</v>
      </c>
      <c r="K240" s="217">
        <v>235</v>
      </c>
      <c r="L240" s="217">
        <v>940</v>
      </c>
      <c r="M240" s="217">
        <v>471</v>
      </c>
      <c r="N240" s="217">
        <v>278</v>
      </c>
      <c r="O240" s="238">
        <v>3689</v>
      </c>
    </row>
    <row r="241" spans="1:15" ht="15">
      <c r="A241" s="230"/>
      <c r="B241" s="236" t="s">
        <v>1232</v>
      </c>
      <c r="C241" s="236" t="s">
        <v>1231</v>
      </c>
      <c r="D241" s="237">
        <v>6.550373798504806</v>
      </c>
      <c r="E241" s="217">
        <v>476</v>
      </c>
      <c r="F241" s="217">
        <v>1054</v>
      </c>
      <c r="G241" s="217">
        <v>1321</v>
      </c>
      <c r="H241" s="217">
        <v>64</v>
      </c>
      <c r="I241" s="217">
        <v>368</v>
      </c>
      <c r="J241" s="217">
        <v>140</v>
      </c>
      <c r="K241" s="217">
        <v>260</v>
      </c>
      <c r="L241" s="217">
        <v>881</v>
      </c>
      <c r="M241" s="217">
        <v>465</v>
      </c>
      <c r="N241" s="217">
        <v>589</v>
      </c>
      <c r="O241" s="238">
        <v>5618</v>
      </c>
    </row>
    <row r="242" spans="1:15" ht="15">
      <c r="A242" s="230"/>
      <c r="B242" s="236" t="s">
        <v>1968</v>
      </c>
      <c r="C242" s="236" t="s">
        <v>1967</v>
      </c>
      <c r="D242" s="237">
        <v>6.613226452905812</v>
      </c>
      <c r="E242" s="217">
        <v>19</v>
      </c>
      <c r="F242" s="217">
        <v>47</v>
      </c>
      <c r="G242" s="217">
        <v>158</v>
      </c>
      <c r="H242" s="217">
        <v>4</v>
      </c>
      <c r="I242" s="217">
        <v>33</v>
      </c>
      <c r="J242" s="217">
        <v>3</v>
      </c>
      <c r="K242" s="217">
        <v>8</v>
      </c>
      <c r="L242" s="217">
        <v>120</v>
      </c>
      <c r="M242" s="217">
        <v>71</v>
      </c>
      <c r="N242" s="217">
        <v>36</v>
      </c>
      <c r="O242" s="238">
        <v>499</v>
      </c>
    </row>
    <row r="243" spans="1:15" ht="15">
      <c r="A243" s="230"/>
      <c r="B243" s="236" t="s">
        <v>1328</v>
      </c>
      <c r="C243" s="236" t="s">
        <v>1327</v>
      </c>
      <c r="D243" s="237">
        <v>6.616729088639201</v>
      </c>
      <c r="E243" s="217">
        <v>563</v>
      </c>
      <c r="F243" s="217">
        <v>602</v>
      </c>
      <c r="G243" s="217">
        <v>1044</v>
      </c>
      <c r="H243" s="217">
        <v>66</v>
      </c>
      <c r="I243" s="217">
        <v>318</v>
      </c>
      <c r="J243" s="217">
        <v>174</v>
      </c>
      <c r="K243" s="217">
        <v>172</v>
      </c>
      <c r="L243" s="217">
        <v>941</v>
      </c>
      <c r="M243" s="217">
        <v>464</v>
      </c>
      <c r="N243" s="217">
        <v>462</v>
      </c>
      <c r="O243" s="238">
        <v>4806</v>
      </c>
    </row>
    <row r="244" spans="1:15" ht="15">
      <c r="A244" s="230"/>
      <c r="B244" s="236" t="s">
        <v>1902</v>
      </c>
      <c r="C244" s="236" t="s">
        <v>1901</v>
      </c>
      <c r="D244" s="237">
        <v>6.621880998080615</v>
      </c>
      <c r="E244" s="217">
        <v>296</v>
      </c>
      <c r="F244" s="217">
        <v>155</v>
      </c>
      <c r="G244" s="217">
        <v>244</v>
      </c>
      <c r="H244" s="217">
        <v>65</v>
      </c>
      <c r="I244" s="217">
        <v>69</v>
      </c>
      <c r="J244" s="217">
        <v>51</v>
      </c>
      <c r="K244" s="217">
        <v>2</v>
      </c>
      <c r="L244" s="217">
        <v>106</v>
      </c>
      <c r="M244" s="217">
        <v>26</v>
      </c>
      <c r="N244" s="217">
        <v>28</v>
      </c>
      <c r="O244" s="238">
        <v>1042</v>
      </c>
    </row>
    <row r="245" spans="1:15" ht="15">
      <c r="A245" s="230"/>
      <c r="B245" s="236" t="s">
        <v>1278</v>
      </c>
      <c r="C245" s="236" t="s">
        <v>1277</v>
      </c>
      <c r="D245" s="237">
        <v>6.622900173778722</v>
      </c>
      <c r="E245" s="217">
        <v>324</v>
      </c>
      <c r="F245" s="217">
        <v>485</v>
      </c>
      <c r="G245" s="217">
        <v>797</v>
      </c>
      <c r="H245" s="217">
        <v>225</v>
      </c>
      <c r="I245" s="217">
        <v>343</v>
      </c>
      <c r="J245" s="217">
        <v>376</v>
      </c>
      <c r="K245" s="217">
        <v>376</v>
      </c>
      <c r="L245" s="217">
        <v>1207</v>
      </c>
      <c r="M245" s="217">
        <v>637</v>
      </c>
      <c r="N245" s="217">
        <v>409</v>
      </c>
      <c r="O245" s="238">
        <v>5179</v>
      </c>
    </row>
    <row r="246" spans="1:15" ht="15">
      <c r="A246" s="230"/>
      <c r="B246" s="236" t="s">
        <v>878</v>
      </c>
      <c r="C246" s="236" t="s">
        <v>877</v>
      </c>
      <c r="D246" s="237">
        <v>6.636326977360447</v>
      </c>
      <c r="E246" s="217">
        <v>310</v>
      </c>
      <c r="F246" s="217">
        <v>870</v>
      </c>
      <c r="G246" s="217">
        <v>2434</v>
      </c>
      <c r="H246" s="217">
        <v>524</v>
      </c>
      <c r="I246" s="217">
        <v>1152</v>
      </c>
      <c r="J246" s="217">
        <v>1426</v>
      </c>
      <c r="K246" s="217">
        <v>527</v>
      </c>
      <c r="L246" s="217">
        <v>5454</v>
      </c>
      <c r="M246" s="217">
        <v>2062</v>
      </c>
      <c r="N246" s="217">
        <v>2600</v>
      </c>
      <c r="O246" s="238">
        <v>17359</v>
      </c>
    </row>
    <row r="247" spans="1:15" ht="15">
      <c r="A247" s="230"/>
      <c r="B247" s="236" t="s">
        <v>2114</v>
      </c>
      <c r="C247" s="236" t="s">
        <v>2115</v>
      </c>
      <c r="D247" s="237">
        <v>6.67864783910997</v>
      </c>
      <c r="E247" s="217">
        <v>3526</v>
      </c>
      <c r="F247" s="217">
        <v>9386</v>
      </c>
      <c r="G247" s="217">
        <v>11858</v>
      </c>
      <c r="H247" s="217">
        <v>1031</v>
      </c>
      <c r="I247" s="217">
        <v>3902</v>
      </c>
      <c r="J247" s="217">
        <v>2418</v>
      </c>
      <c r="K247" s="217">
        <v>2479</v>
      </c>
      <c r="L247" s="217">
        <v>11748</v>
      </c>
      <c r="M247" s="217">
        <v>6167</v>
      </c>
      <c r="N247" s="217">
        <v>5910</v>
      </c>
      <c r="O247" s="238">
        <v>58425</v>
      </c>
    </row>
    <row r="248" spans="1:15" ht="15">
      <c r="A248" s="230"/>
      <c r="B248" s="236" t="s">
        <v>1922</v>
      </c>
      <c r="C248" s="236" t="s">
        <v>1921</v>
      </c>
      <c r="D248" s="237">
        <v>6.681270536692224</v>
      </c>
      <c r="E248" s="217">
        <v>31</v>
      </c>
      <c r="F248" s="217">
        <v>103</v>
      </c>
      <c r="G248" s="217">
        <v>160</v>
      </c>
      <c r="H248" s="217">
        <v>18</v>
      </c>
      <c r="I248" s="217">
        <v>61</v>
      </c>
      <c r="J248" s="217">
        <v>35</v>
      </c>
      <c r="K248" s="217">
        <v>22</v>
      </c>
      <c r="L248" s="217">
        <v>182</v>
      </c>
      <c r="M248" s="217">
        <v>183</v>
      </c>
      <c r="N248" s="217">
        <v>118</v>
      </c>
      <c r="O248" s="238">
        <v>913</v>
      </c>
    </row>
    <row r="249" spans="1:15" ht="15">
      <c r="A249" s="230"/>
      <c r="B249" s="236" t="s">
        <v>1012</v>
      </c>
      <c r="C249" s="236" t="s">
        <v>1011</v>
      </c>
      <c r="D249" s="237">
        <v>6.682416469794128</v>
      </c>
      <c r="E249" s="217">
        <v>718</v>
      </c>
      <c r="F249" s="217">
        <v>1235</v>
      </c>
      <c r="G249" s="217">
        <v>1813</v>
      </c>
      <c r="H249" s="217">
        <v>154</v>
      </c>
      <c r="I249" s="217">
        <v>594</v>
      </c>
      <c r="J249" s="217">
        <v>344</v>
      </c>
      <c r="K249" s="217">
        <v>432</v>
      </c>
      <c r="L249" s="217">
        <v>1856</v>
      </c>
      <c r="M249" s="217">
        <v>841</v>
      </c>
      <c r="N249" s="217">
        <v>902</v>
      </c>
      <c r="O249" s="238">
        <v>8889</v>
      </c>
    </row>
    <row r="250" spans="1:15" ht="15">
      <c r="A250" s="230"/>
      <c r="B250" s="236" t="s">
        <v>1426</v>
      </c>
      <c r="C250" s="236" t="s">
        <v>1425</v>
      </c>
      <c r="D250" s="237">
        <v>6.690229739964655</v>
      </c>
      <c r="E250" s="217">
        <v>1566</v>
      </c>
      <c r="F250" s="217">
        <v>443</v>
      </c>
      <c r="G250" s="217">
        <v>642</v>
      </c>
      <c r="H250" s="217">
        <v>152</v>
      </c>
      <c r="I250" s="217">
        <v>265</v>
      </c>
      <c r="J250" s="217">
        <v>46</v>
      </c>
      <c r="K250" s="217">
        <v>135</v>
      </c>
      <c r="L250" s="217">
        <v>473</v>
      </c>
      <c r="M250" s="217">
        <v>76</v>
      </c>
      <c r="N250" s="217">
        <v>163</v>
      </c>
      <c r="O250" s="238">
        <v>3961</v>
      </c>
    </row>
    <row r="251" spans="1:15" ht="15">
      <c r="A251" s="230"/>
      <c r="B251" s="236" t="s">
        <v>2116</v>
      </c>
      <c r="C251" s="236" t="s">
        <v>2117</v>
      </c>
      <c r="D251" s="237">
        <v>6.6925657778562595</v>
      </c>
      <c r="E251" s="217">
        <v>814</v>
      </c>
      <c r="F251" s="217">
        <v>1864</v>
      </c>
      <c r="G251" s="217">
        <v>2483</v>
      </c>
      <c r="H251" s="217">
        <v>237</v>
      </c>
      <c r="I251" s="217">
        <v>758</v>
      </c>
      <c r="J251" s="217">
        <v>360</v>
      </c>
      <c r="K251" s="217">
        <v>457</v>
      </c>
      <c r="L251" s="217">
        <v>2014</v>
      </c>
      <c r="M251" s="217">
        <v>937</v>
      </c>
      <c r="N251" s="217">
        <v>1402</v>
      </c>
      <c r="O251" s="238">
        <v>11326</v>
      </c>
    </row>
    <row r="252" spans="1:15" ht="15">
      <c r="A252" s="230"/>
      <c r="B252" s="236" t="s">
        <v>1748</v>
      </c>
      <c r="C252" s="236" t="s">
        <v>1747</v>
      </c>
      <c r="D252" s="237">
        <v>6.699751861042183</v>
      </c>
      <c r="E252" s="217">
        <v>154</v>
      </c>
      <c r="F252" s="217">
        <v>327</v>
      </c>
      <c r="G252" s="217">
        <v>574</v>
      </c>
      <c r="H252" s="217">
        <v>23</v>
      </c>
      <c r="I252" s="217">
        <v>135</v>
      </c>
      <c r="J252" s="217">
        <v>45</v>
      </c>
      <c r="K252" s="217">
        <v>63</v>
      </c>
      <c r="L252" s="217">
        <v>266</v>
      </c>
      <c r="M252" s="217">
        <v>190</v>
      </c>
      <c r="N252" s="217">
        <v>238</v>
      </c>
      <c r="O252" s="238">
        <v>2015</v>
      </c>
    </row>
    <row r="253" spans="1:15" ht="15">
      <c r="A253" s="230"/>
      <c r="B253" s="236" t="s">
        <v>1177</v>
      </c>
      <c r="C253" s="236" t="s">
        <v>1176</v>
      </c>
      <c r="D253" s="237">
        <v>6.72114743162108</v>
      </c>
      <c r="E253" s="217">
        <v>571</v>
      </c>
      <c r="F253" s="217">
        <v>1157</v>
      </c>
      <c r="G253" s="217">
        <v>1806</v>
      </c>
      <c r="H253" s="217">
        <v>189</v>
      </c>
      <c r="I253" s="217">
        <v>403</v>
      </c>
      <c r="J253" s="217">
        <v>150</v>
      </c>
      <c r="K253" s="217">
        <v>254</v>
      </c>
      <c r="L253" s="217">
        <v>600</v>
      </c>
      <c r="M253" s="217">
        <v>441</v>
      </c>
      <c r="N253" s="217">
        <v>425</v>
      </c>
      <c r="O253" s="238">
        <v>5996</v>
      </c>
    </row>
    <row r="254" spans="1:15" ht="15">
      <c r="A254" s="230"/>
      <c r="B254" s="236" t="s">
        <v>1380</v>
      </c>
      <c r="C254" s="236" t="s">
        <v>1379</v>
      </c>
      <c r="D254" s="237">
        <v>6.72966121226089</v>
      </c>
      <c r="E254" s="217">
        <v>293</v>
      </c>
      <c r="F254" s="217">
        <v>505</v>
      </c>
      <c r="G254" s="217">
        <v>958</v>
      </c>
      <c r="H254" s="217">
        <v>182</v>
      </c>
      <c r="I254" s="217">
        <v>292</v>
      </c>
      <c r="J254" s="217">
        <v>103</v>
      </c>
      <c r="K254" s="217">
        <v>589</v>
      </c>
      <c r="L254" s="217">
        <v>825</v>
      </c>
      <c r="M254" s="217">
        <v>288</v>
      </c>
      <c r="N254" s="217">
        <v>304</v>
      </c>
      <c r="O254" s="238">
        <v>4339</v>
      </c>
    </row>
    <row r="255" spans="1:15" ht="15">
      <c r="A255" s="230"/>
      <c r="B255" s="236" t="s">
        <v>1066</v>
      </c>
      <c r="C255" s="236" t="s">
        <v>1065</v>
      </c>
      <c r="D255" s="237">
        <v>6.734955185659411</v>
      </c>
      <c r="E255" s="217">
        <v>662</v>
      </c>
      <c r="F255" s="217">
        <v>1227</v>
      </c>
      <c r="G255" s="217">
        <v>1823</v>
      </c>
      <c r="H255" s="217">
        <v>110</v>
      </c>
      <c r="I255" s="217">
        <v>526</v>
      </c>
      <c r="J255" s="217">
        <v>211</v>
      </c>
      <c r="K255" s="217">
        <v>389</v>
      </c>
      <c r="L255" s="217">
        <v>1239</v>
      </c>
      <c r="M255" s="217">
        <v>694</v>
      </c>
      <c r="N255" s="217">
        <v>929</v>
      </c>
      <c r="O255" s="238">
        <v>7810</v>
      </c>
    </row>
    <row r="256" spans="1:15" ht="15">
      <c r="A256" s="230"/>
      <c r="B256" s="236" t="s">
        <v>1650</v>
      </c>
      <c r="C256" s="236" t="s">
        <v>1649</v>
      </c>
      <c r="D256" s="237">
        <v>6.7367601246105915</v>
      </c>
      <c r="E256" s="217">
        <v>123</v>
      </c>
      <c r="F256" s="217">
        <v>249</v>
      </c>
      <c r="G256" s="217">
        <v>403</v>
      </c>
      <c r="H256" s="217">
        <v>91</v>
      </c>
      <c r="I256" s="217">
        <v>173</v>
      </c>
      <c r="J256" s="217">
        <v>161</v>
      </c>
      <c r="K256" s="217">
        <v>90</v>
      </c>
      <c r="L256" s="217">
        <v>759</v>
      </c>
      <c r="M256" s="217">
        <v>328</v>
      </c>
      <c r="N256" s="217">
        <v>191</v>
      </c>
      <c r="O256" s="238">
        <v>2568</v>
      </c>
    </row>
    <row r="257" spans="1:15" ht="15">
      <c r="A257" s="230"/>
      <c r="B257" s="236" t="s">
        <v>1203</v>
      </c>
      <c r="C257" s="236" t="s">
        <v>1202</v>
      </c>
      <c r="D257" s="237">
        <v>6.740003492229789</v>
      </c>
      <c r="E257" s="217">
        <v>942</v>
      </c>
      <c r="F257" s="217">
        <v>946</v>
      </c>
      <c r="G257" s="217">
        <v>1616</v>
      </c>
      <c r="H257" s="217">
        <v>148</v>
      </c>
      <c r="I257" s="217">
        <v>386</v>
      </c>
      <c r="J257" s="217">
        <v>189</v>
      </c>
      <c r="K257" s="217">
        <v>227</v>
      </c>
      <c r="L257" s="217">
        <v>709</v>
      </c>
      <c r="M257" s="217">
        <v>135</v>
      </c>
      <c r="N257" s="217">
        <v>429</v>
      </c>
      <c r="O257" s="238">
        <v>5727</v>
      </c>
    </row>
    <row r="258" spans="1:15" ht="15">
      <c r="A258" s="230"/>
      <c r="B258" s="236" t="s">
        <v>2118</v>
      </c>
      <c r="C258" s="236" t="s">
        <v>2119</v>
      </c>
      <c r="D258" s="237">
        <v>6.767002193831462</v>
      </c>
      <c r="E258" s="217">
        <v>3115</v>
      </c>
      <c r="F258" s="217">
        <v>11562</v>
      </c>
      <c r="G258" s="217">
        <v>12473</v>
      </c>
      <c r="H258" s="217">
        <v>1055</v>
      </c>
      <c r="I258" s="217">
        <v>4195</v>
      </c>
      <c r="J258" s="217">
        <v>2004</v>
      </c>
      <c r="K258" s="217">
        <v>3005</v>
      </c>
      <c r="L258" s="217">
        <v>12115</v>
      </c>
      <c r="M258" s="217">
        <v>5980</v>
      </c>
      <c r="N258" s="217">
        <v>6488</v>
      </c>
      <c r="O258" s="238">
        <v>61992</v>
      </c>
    </row>
    <row r="259" spans="1:15" ht="15">
      <c r="A259" s="230"/>
      <c r="B259" s="236" t="s">
        <v>1597</v>
      </c>
      <c r="C259" s="236" t="s">
        <v>1596</v>
      </c>
      <c r="D259" s="237">
        <v>6.7760342368045645</v>
      </c>
      <c r="E259" s="217">
        <v>88</v>
      </c>
      <c r="F259" s="217">
        <v>260</v>
      </c>
      <c r="G259" s="217">
        <v>517</v>
      </c>
      <c r="H259" s="217">
        <v>66</v>
      </c>
      <c r="I259" s="217">
        <v>190</v>
      </c>
      <c r="J259" s="217">
        <v>114</v>
      </c>
      <c r="K259" s="217">
        <v>110</v>
      </c>
      <c r="L259" s="217">
        <v>617</v>
      </c>
      <c r="M259" s="217">
        <v>493</v>
      </c>
      <c r="N259" s="217">
        <v>349</v>
      </c>
      <c r="O259" s="238">
        <v>2804</v>
      </c>
    </row>
    <row r="260" spans="1:15" ht="15">
      <c r="A260" s="230"/>
      <c r="B260" s="236" t="s">
        <v>1692</v>
      </c>
      <c r="C260" s="236" t="s">
        <v>1691</v>
      </c>
      <c r="D260" s="237">
        <v>6.831203173204055</v>
      </c>
      <c r="E260" s="217">
        <v>687</v>
      </c>
      <c r="F260" s="217">
        <v>600</v>
      </c>
      <c r="G260" s="217">
        <v>455</v>
      </c>
      <c r="H260" s="217">
        <v>138</v>
      </c>
      <c r="I260" s="217">
        <v>155</v>
      </c>
      <c r="J260" s="217">
        <v>27</v>
      </c>
      <c r="K260" s="217">
        <v>15</v>
      </c>
      <c r="L260" s="217">
        <v>99</v>
      </c>
      <c r="M260" s="217">
        <v>18</v>
      </c>
      <c r="N260" s="217">
        <v>75</v>
      </c>
      <c r="O260" s="238">
        <v>2269</v>
      </c>
    </row>
    <row r="261" spans="1:15" ht="15">
      <c r="A261" s="230"/>
      <c r="B261" s="236" t="s">
        <v>1201</v>
      </c>
      <c r="C261" s="236" t="s">
        <v>1200</v>
      </c>
      <c r="D261" s="237">
        <v>6.833067799610551</v>
      </c>
      <c r="E261" s="217">
        <v>420</v>
      </c>
      <c r="F261" s="217">
        <v>799</v>
      </c>
      <c r="G261" s="217">
        <v>1044</v>
      </c>
      <c r="H261" s="217">
        <v>83</v>
      </c>
      <c r="I261" s="217">
        <v>386</v>
      </c>
      <c r="J261" s="217">
        <v>173</v>
      </c>
      <c r="K261" s="217">
        <v>290</v>
      </c>
      <c r="L261" s="217">
        <v>1168</v>
      </c>
      <c r="M261" s="217">
        <v>663</v>
      </c>
      <c r="N261" s="217">
        <v>623</v>
      </c>
      <c r="O261" s="238">
        <v>5649</v>
      </c>
    </row>
    <row r="262" spans="1:15" ht="15">
      <c r="A262" s="230"/>
      <c r="B262" s="236" t="s">
        <v>2120</v>
      </c>
      <c r="C262" s="236" t="s">
        <v>2121</v>
      </c>
      <c r="D262" s="237">
        <v>6.845287318301266</v>
      </c>
      <c r="E262" s="217">
        <v>1481</v>
      </c>
      <c r="F262" s="217">
        <v>3771</v>
      </c>
      <c r="G262" s="217">
        <v>8143</v>
      </c>
      <c r="H262" s="217">
        <v>510</v>
      </c>
      <c r="I262" s="217">
        <v>3725</v>
      </c>
      <c r="J262" s="217">
        <v>1513</v>
      </c>
      <c r="K262" s="217">
        <v>1640</v>
      </c>
      <c r="L262" s="217">
        <v>23368</v>
      </c>
      <c r="M262" s="217">
        <v>5963</v>
      </c>
      <c r="N262" s="217">
        <v>4303</v>
      </c>
      <c r="O262" s="238">
        <v>54417</v>
      </c>
    </row>
    <row r="263" spans="1:15" ht="15">
      <c r="A263" s="230"/>
      <c r="B263" s="236" t="s">
        <v>1836</v>
      </c>
      <c r="C263" s="236" t="s">
        <v>1835</v>
      </c>
      <c r="D263" s="237">
        <v>6.845637583892618</v>
      </c>
      <c r="E263" s="217">
        <v>141</v>
      </c>
      <c r="F263" s="217">
        <v>165</v>
      </c>
      <c r="G263" s="217">
        <v>244</v>
      </c>
      <c r="H263" s="217">
        <v>65</v>
      </c>
      <c r="I263" s="217">
        <v>102</v>
      </c>
      <c r="J263" s="217">
        <v>68</v>
      </c>
      <c r="K263" s="217">
        <v>141</v>
      </c>
      <c r="L263" s="217">
        <v>267</v>
      </c>
      <c r="M263" s="217">
        <v>166</v>
      </c>
      <c r="N263" s="217">
        <v>131</v>
      </c>
      <c r="O263" s="238">
        <v>1490</v>
      </c>
    </row>
    <row r="264" spans="1:15" ht="15">
      <c r="A264" s="230"/>
      <c r="B264" s="236" t="s">
        <v>1994</v>
      </c>
      <c r="C264" s="236" t="s">
        <v>1993</v>
      </c>
      <c r="D264" s="237">
        <v>6.8493150684931505</v>
      </c>
      <c r="E264" s="217">
        <v>29</v>
      </c>
      <c r="F264" s="217">
        <v>52</v>
      </c>
      <c r="G264" s="217">
        <v>69</v>
      </c>
      <c r="H264" s="217">
        <v>13</v>
      </c>
      <c r="I264" s="217">
        <v>25</v>
      </c>
      <c r="J264" s="217">
        <v>4</v>
      </c>
      <c r="K264" s="217">
        <v>10</v>
      </c>
      <c r="L264" s="217">
        <v>102</v>
      </c>
      <c r="M264" s="217">
        <v>43</v>
      </c>
      <c r="N264" s="217">
        <v>18</v>
      </c>
      <c r="O264" s="238">
        <v>365</v>
      </c>
    </row>
    <row r="265" spans="1:15" ht="15">
      <c r="A265" s="230"/>
      <c r="B265" s="236" t="s">
        <v>1740</v>
      </c>
      <c r="C265" s="236" t="s">
        <v>1739</v>
      </c>
      <c r="D265" s="237">
        <v>6.852035749751738</v>
      </c>
      <c r="E265" s="217">
        <v>126</v>
      </c>
      <c r="F265" s="217">
        <v>163</v>
      </c>
      <c r="G265" s="217">
        <v>374</v>
      </c>
      <c r="H265" s="217">
        <v>60</v>
      </c>
      <c r="I265" s="217">
        <v>138</v>
      </c>
      <c r="J265" s="217">
        <v>82</v>
      </c>
      <c r="K265" s="217">
        <v>72</v>
      </c>
      <c r="L265" s="217">
        <v>562</v>
      </c>
      <c r="M265" s="217">
        <v>251</v>
      </c>
      <c r="N265" s="217">
        <v>186</v>
      </c>
      <c r="O265" s="238">
        <v>2014</v>
      </c>
    </row>
    <row r="266" spans="1:15" ht="15">
      <c r="A266" s="230"/>
      <c r="B266" s="236" t="s">
        <v>1189</v>
      </c>
      <c r="C266" s="236" t="s">
        <v>1188</v>
      </c>
      <c r="D266" s="237">
        <v>6.866504008365284</v>
      </c>
      <c r="E266" s="217">
        <v>311</v>
      </c>
      <c r="F266" s="217">
        <v>394</v>
      </c>
      <c r="G266" s="217">
        <v>1038</v>
      </c>
      <c r="H266" s="217">
        <v>199</v>
      </c>
      <c r="I266" s="217">
        <v>394</v>
      </c>
      <c r="J266" s="217">
        <v>327</v>
      </c>
      <c r="K266" s="217">
        <v>188</v>
      </c>
      <c r="L266" s="217">
        <v>1356</v>
      </c>
      <c r="M266" s="217">
        <v>913</v>
      </c>
      <c r="N266" s="217">
        <v>618</v>
      </c>
      <c r="O266" s="238">
        <v>5738</v>
      </c>
    </row>
    <row r="267" spans="1:15" ht="15">
      <c r="A267" s="230"/>
      <c r="B267" s="236" t="s">
        <v>2122</v>
      </c>
      <c r="C267" s="236" t="s">
        <v>2123</v>
      </c>
      <c r="D267" s="237">
        <v>6.872775800711744</v>
      </c>
      <c r="E267" s="217">
        <v>1026</v>
      </c>
      <c r="F267" s="217">
        <v>1990</v>
      </c>
      <c r="G267" s="217">
        <v>2766</v>
      </c>
      <c r="H267" s="217">
        <v>193</v>
      </c>
      <c r="I267" s="217">
        <v>927</v>
      </c>
      <c r="J267" s="217">
        <v>334</v>
      </c>
      <c r="K267" s="217">
        <v>618</v>
      </c>
      <c r="L267" s="217">
        <v>3090</v>
      </c>
      <c r="M267" s="217">
        <v>1086</v>
      </c>
      <c r="N267" s="217">
        <v>1458</v>
      </c>
      <c r="O267" s="238">
        <v>13488</v>
      </c>
    </row>
    <row r="268" spans="1:15" ht="15">
      <c r="A268" s="230"/>
      <c r="B268" s="236" t="s">
        <v>1828</v>
      </c>
      <c r="C268" s="236" t="s">
        <v>1827</v>
      </c>
      <c r="D268" s="237">
        <v>6.874189364461738</v>
      </c>
      <c r="E268" s="217">
        <v>130</v>
      </c>
      <c r="F268" s="217">
        <v>320</v>
      </c>
      <c r="G268" s="217">
        <v>305</v>
      </c>
      <c r="H268" s="217">
        <v>28</v>
      </c>
      <c r="I268" s="217">
        <v>106</v>
      </c>
      <c r="J268" s="217">
        <v>26</v>
      </c>
      <c r="K268" s="217">
        <v>61</v>
      </c>
      <c r="L268" s="217">
        <v>250</v>
      </c>
      <c r="M268" s="217">
        <v>130</v>
      </c>
      <c r="N268" s="217">
        <v>186</v>
      </c>
      <c r="O268" s="238">
        <v>1542</v>
      </c>
    </row>
    <row r="269" spans="1:15" ht="15">
      <c r="A269" s="230"/>
      <c r="B269" s="236" t="s">
        <v>2124</v>
      </c>
      <c r="C269" s="236" t="s">
        <v>2125</v>
      </c>
      <c r="D269" s="237">
        <v>6.87447346251053</v>
      </c>
      <c r="E269" s="217">
        <v>719</v>
      </c>
      <c r="F269" s="217">
        <v>2237</v>
      </c>
      <c r="G269" s="217">
        <v>2544</v>
      </c>
      <c r="H269" s="217">
        <v>255</v>
      </c>
      <c r="I269" s="217">
        <v>816</v>
      </c>
      <c r="J269" s="217">
        <v>339</v>
      </c>
      <c r="K269" s="217">
        <v>521</v>
      </c>
      <c r="L269" s="217">
        <v>2128</v>
      </c>
      <c r="M269" s="217">
        <v>830</v>
      </c>
      <c r="N269" s="217">
        <v>1481</v>
      </c>
      <c r="O269" s="238">
        <v>11870</v>
      </c>
    </row>
    <row r="270" spans="1:15" ht="15">
      <c r="A270" s="230"/>
      <c r="B270" s="236" t="s">
        <v>1276</v>
      </c>
      <c r="C270" s="236" t="s">
        <v>1275</v>
      </c>
      <c r="D270" s="237">
        <v>6.876503608660786</v>
      </c>
      <c r="E270" s="217">
        <v>416</v>
      </c>
      <c r="F270" s="217">
        <v>825</v>
      </c>
      <c r="G270" s="217">
        <v>998</v>
      </c>
      <c r="H270" s="217">
        <v>74</v>
      </c>
      <c r="I270" s="217">
        <v>343</v>
      </c>
      <c r="J270" s="217">
        <v>135</v>
      </c>
      <c r="K270" s="217">
        <v>278</v>
      </c>
      <c r="L270" s="217">
        <v>849</v>
      </c>
      <c r="M270" s="217">
        <v>530</v>
      </c>
      <c r="N270" s="217">
        <v>540</v>
      </c>
      <c r="O270" s="238">
        <v>4988</v>
      </c>
    </row>
    <row r="271" spans="1:15" ht="15">
      <c r="A271" s="230"/>
      <c r="B271" s="236" t="s">
        <v>1912</v>
      </c>
      <c r="C271" s="236" t="s">
        <v>1911</v>
      </c>
      <c r="D271" s="237">
        <v>6.878306878306878</v>
      </c>
      <c r="E271" s="217">
        <v>68</v>
      </c>
      <c r="F271" s="217">
        <v>184</v>
      </c>
      <c r="G271" s="217">
        <v>184</v>
      </c>
      <c r="H271" s="217">
        <v>27</v>
      </c>
      <c r="I271" s="217">
        <v>65</v>
      </c>
      <c r="J271" s="217">
        <v>23</v>
      </c>
      <c r="K271" s="217">
        <v>33</v>
      </c>
      <c r="L271" s="217">
        <v>283</v>
      </c>
      <c r="M271" s="217">
        <v>8</v>
      </c>
      <c r="N271" s="217">
        <v>70</v>
      </c>
      <c r="O271" s="238">
        <v>945</v>
      </c>
    </row>
    <row r="272" spans="1:15" ht="15">
      <c r="A272" s="230"/>
      <c r="B272" s="236" t="s">
        <v>2126</v>
      </c>
      <c r="C272" s="236" t="s">
        <v>2127</v>
      </c>
      <c r="D272" s="237">
        <v>6.904231625835189</v>
      </c>
      <c r="E272" s="217">
        <v>1141</v>
      </c>
      <c r="F272" s="217">
        <v>1933</v>
      </c>
      <c r="G272" s="217">
        <v>3039</v>
      </c>
      <c r="H272" s="217">
        <v>211</v>
      </c>
      <c r="I272" s="217">
        <v>992</v>
      </c>
      <c r="J272" s="217">
        <v>524</v>
      </c>
      <c r="K272" s="217">
        <v>638</v>
      </c>
      <c r="L272" s="217">
        <v>3036</v>
      </c>
      <c r="M272" s="217">
        <v>1315</v>
      </c>
      <c r="N272" s="217">
        <v>1539</v>
      </c>
      <c r="O272" s="238">
        <v>14368</v>
      </c>
    </row>
    <row r="273" spans="1:15" ht="15">
      <c r="A273" s="230"/>
      <c r="B273" s="236" t="s">
        <v>1555</v>
      </c>
      <c r="C273" s="236" t="s">
        <v>1554</v>
      </c>
      <c r="D273" s="237">
        <v>6.9118147769833165</v>
      </c>
      <c r="E273" s="217">
        <v>293</v>
      </c>
      <c r="F273" s="217">
        <v>453</v>
      </c>
      <c r="G273" s="217">
        <v>668</v>
      </c>
      <c r="H273" s="217">
        <v>29</v>
      </c>
      <c r="I273" s="217">
        <v>203</v>
      </c>
      <c r="J273" s="217">
        <v>85</v>
      </c>
      <c r="K273" s="217">
        <v>155</v>
      </c>
      <c r="L273" s="217">
        <v>434</v>
      </c>
      <c r="M273" s="217">
        <v>314</v>
      </c>
      <c r="N273" s="217">
        <v>303</v>
      </c>
      <c r="O273" s="238">
        <v>2937</v>
      </c>
    </row>
    <row r="274" spans="1:15" ht="15">
      <c r="A274" s="230"/>
      <c r="B274" s="236" t="s">
        <v>2128</v>
      </c>
      <c r="C274" s="236" t="s">
        <v>2129</v>
      </c>
      <c r="D274" s="237">
        <v>6.920312673656133</v>
      </c>
      <c r="E274" s="217">
        <v>1793</v>
      </c>
      <c r="F274" s="217">
        <v>4357</v>
      </c>
      <c r="G274" s="217">
        <v>5184</v>
      </c>
      <c r="H274" s="217">
        <v>339</v>
      </c>
      <c r="I274" s="217">
        <v>1868</v>
      </c>
      <c r="J274" s="217">
        <v>806</v>
      </c>
      <c r="K274" s="217">
        <v>1390</v>
      </c>
      <c r="L274" s="217">
        <v>4861</v>
      </c>
      <c r="M274" s="217">
        <v>3657</v>
      </c>
      <c r="N274" s="217">
        <v>2738</v>
      </c>
      <c r="O274" s="238">
        <v>26993</v>
      </c>
    </row>
    <row r="275" spans="1:15" ht="15">
      <c r="A275" s="230"/>
      <c r="B275" s="236" t="s">
        <v>1084</v>
      </c>
      <c r="C275" s="236" t="s">
        <v>1083</v>
      </c>
      <c r="D275" s="237">
        <v>6.929608326485894</v>
      </c>
      <c r="E275" s="217">
        <v>519</v>
      </c>
      <c r="F275" s="217">
        <v>1137</v>
      </c>
      <c r="G275" s="217">
        <v>1626</v>
      </c>
      <c r="H275" s="217">
        <v>176</v>
      </c>
      <c r="I275" s="217">
        <v>506</v>
      </c>
      <c r="J275" s="217">
        <v>253</v>
      </c>
      <c r="K275" s="217">
        <v>319</v>
      </c>
      <c r="L275" s="217">
        <v>1253</v>
      </c>
      <c r="M275" s="217">
        <v>649</v>
      </c>
      <c r="N275" s="217">
        <v>864</v>
      </c>
      <c r="O275" s="238">
        <v>7302</v>
      </c>
    </row>
    <row r="276" spans="1:15" ht="15">
      <c r="A276" s="230"/>
      <c r="B276" s="236" t="s">
        <v>1430</v>
      </c>
      <c r="C276" s="236" t="s">
        <v>1429</v>
      </c>
      <c r="D276" s="237">
        <v>6.942977824709609</v>
      </c>
      <c r="E276" s="217">
        <v>301</v>
      </c>
      <c r="F276" s="217">
        <v>468</v>
      </c>
      <c r="G276" s="217">
        <v>878</v>
      </c>
      <c r="H276" s="217">
        <v>183</v>
      </c>
      <c r="I276" s="217">
        <v>263</v>
      </c>
      <c r="J276" s="217">
        <v>108</v>
      </c>
      <c r="K276" s="217">
        <v>473</v>
      </c>
      <c r="L276" s="217">
        <v>653</v>
      </c>
      <c r="M276" s="217">
        <v>186</v>
      </c>
      <c r="N276" s="217">
        <v>275</v>
      </c>
      <c r="O276" s="238">
        <v>3788</v>
      </c>
    </row>
    <row r="277" spans="1:15" ht="15">
      <c r="A277" s="230"/>
      <c r="B277" s="236" t="s">
        <v>2130</v>
      </c>
      <c r="C277" s="236" t="s">
        <v>2131</v>
      </c>
      <c r="D277" s="237">
        <v>6.954559441994051</v>
      </c>
      <c r="E277" s="217">
        <v>1375</v>
      </c>
      <c r="F277" s="217">
        <v>1245</v>
      </c>
      <c r="G277" s="217">
        <v>2167</v>
      </c>
      <c r="H277" s="217">
        <v>106</v>
      </c>
      <c r="I277" s="217">
        <v>678</v>
      </c>
      <c r="J277" s="217">
        <v>257</v>
      </c>
      <c r="K277" s="217">
        <v>366</v>
      </c>
      <c r="L277" s="217">
        <v>1649</v>
      </c>
      <c r="M277" s="217">
        <v>766</v>
      </c>
      <c r="N277" s="217">
        <v>1140</v>
      </c>
      <c r="O277" s="238">
        <v>9749</v>
      </c>
    </row>
    <row r="278" spans="1:15" ht="15">
      <c r="A278" s="230"/>
      <c r="B278" s="236" t="s">
        <v>1358</v>
      </c>
      <c r="C278" s="236" t="s">
        <v>1357</v>
      </c>
      <c r="D278" s="237">
        <v>6.9563207765195285</v>
      </c>
      <c r="E278" s="217">
        <v>457</v>
      </c>
      <c r="F278" s="217">
        <v>534</v>
      </c>
      <c r="G278" s="217">
        <v>1122</v>
      </c>
      <c r="H278" s="217">
        <v>190</v>
      </c>
      <c r="I278" s="217">
        <v>301</v>
      </c>
      <c r="J278" s="217">
        <v>110</v>
      </c>
      <c r="K278" s="217">
        <v>454</v>
      </c>
      <c r="L278" s="217">
        <v>561</v>
      </c>
      <c r="M278" s="217">
        <v>248</v>
      </c>
      <c r="N278" s="217">
        <v>350</v>
      </c>
      <c r="O278" s="238">
        <v>4327</v>
      </c>
    </row>
    <row r="279" spans="1:15" ht="15">
      <c r="A279" s="230"/>
      <c r="B279" s="236" t="s">
        <v>1535</v>
      </c>
      <c r="C279" s="236" t="s">
        <v>1534</v>
      </c>
      <c r="D279" s="237">
        <v>6.96078431372549</v>
      </c>
      <c r="E279" s="217">
        <v>200</v>
      </c>
      <c r="F279" s="217">
        <v>550</v>
      </c>
      <c r="G279" s="217">
        <v>657</v>
      </c>
      <c r="H279" s="217">
        <v>36</v>
      </c>
      <c r="I279" s="217">
        <v>213</v>
      </c>
      <c r="J279" s="217">
        <v>86</v>
      </c>
      <c r="K279" s="217">
        <v>144</v>
      </c>
      <c r="L279" s="217">
        <v>586</v>
      </c>
      <c r="M279" s="217">
        <v>203</v>
      </c>
      <c r="N279" s="217">
        <v>385</v>
      </c>
      <c r="O279" s="238">
        <v>3060</v>
      </c>
    </row>
    <row r="280" spans="1:15" ht="15">
      <c r="A280" s="230"/>
      <c r="B280" s="236" t="s">
        <v>2132</v>
      </c>
      <c r="C280" s="236" t="s">
        <v>2133</v>
      </c>
      <c r="D280" s="237">
        <v>6.966314530595974</v>
      </c>
      <c r="E280" s="217">
        <v>695</v>
      </c>
      <c r="F280" s="217">
        <v>1898</v>
      </c>
      <c r="G280" s="217">
        <v>4530</v>
      </c>
      <c r="H280" s="217">
        <v>791</v>
      </c>
      <c r="I280" s="217">
        <v>2097</v>
      </c>
      <c r="J280" s="217">
        <v>2257</v>
      </c>
      <c r="K280" s="217">
        <v>1012</v>
      </c>
      <c r="L280" s="217">
        <v>9033</v>
      </c>
      <c r="M280" s="217">
        <v>3706</v>
      </c>
      <c r="N280" s="217">
        <v>4083</v>
      </c>
      <c r="O280" s="238">
        <v>30102</v>
      </c>
    </row>
    <row r="281" spans="1:15" ht="15">
      <c r="A281" s="230"/>
      <c r="B281" s="236" t="s">
        <v>2134</v>
      </c>
      <c r="C281" s="236" t="s">
        <v>2135</v>
      </c>
      <c r="D281" s="237">
        <v>6.969580284944167</v>
      </c>
      <c r="E281" s="217">
        <v>613</v>
      </c>
      <c r="F281" s="217">
        <v>1017</v>
      </c>
      <c r="G281" s="217">
        <v>1700</v>
      </c>
      <c r="H281" s="217">
        <v>273</v>
      </c>
      <c r="I281" s="217">
        <v>543</v>
      </c>
      <c r="J281" s="217">
        <v>179</v>
      </c>
      <c r="K281" s="217">
        <v>984</v>
      </c>
      <c r="L281" s="217">
        <v>1389</v>
      </c>
      <c r="M281" s="217">
        <v>553</v>
      </c>
      <c r="N281" s="217">
        <v>540</v>
      </c>
      <c r="O281" s="238">
        <v>7791</v>
      </c>
    </row>
    <row r="282" spans="1:15" ht="15">
      <c r="A282" s="230"/>
      <c r="B282" s="236" t="s">
        <v>1114</v>
      </c>
      <c r="C282" s="236" t="s">
        <v>1113</v>
      </c>
      <c r="D282" s="237">
        <v>6.972532447932387</v>
      </c>
      <c r="E282" s="217">
        <v>562</v>
      </c>
      <c r="F282" s="217">
        <v>1149</v>
      </c>
      <c r="G282" s="217">
        <v>1261</v>
      </c>
      <c r="H282" s="217">
        <v>296</v>
      </c>
      <c r="I282" s="217">
        <v>462</v>
      </c>
      <c r="J282" s="217">
        <v>252</v>
      </c>
      <c r="K282" s="217">
        <v>372</v>
      </c>
      <c r="L282" s="217">
        <v>1601</v>
      </c>
      <c r="M282" s="217">
        <v>325</v>
      </c>
      <c r="N282" s="217">
        <v>346</v>
      </c>
      <c r="O282" s="238">
        <v>6626</v>
      </c>
    </row>
    <row r="283" spans="1:15" ht="15">
      <c r="A283" s="230"/>
      <c r="B283" s="236" t="s">
        <v>1215</v>
      </c>
      <c r="C283" s="236" t="s">
        <v>1214</v>
      </c>
      <c r="D283" s="237">
        <v>6.980578966654452</v>
      </c>
      <c r="E283" s="217">
        <v>226</v>
      </c>
      <c r="F283" s="217">
        <v>475</v>
      </c>
      <c r="G283" s="217">
        <v>932</v>
      </c>
      <c r="H283" s="217">
        <v>137</v>
      </c>
      <c r="I283" s="217">
        <v>381</v>
      </c>
      <c r="J283" s="217">
        <v>294</v>
      </c>
      <c r="K283" s="217">
        <v>297</v>
      </c>
      <c r="L283" s="217">
        <v>1389</v>
      </c>
      <c r="M283" s="217">
        <v>734</v>
      </c>
      <c r="N283" s="217">
        <v>593</v>
      </c>
      <c r="O283" s="238">
        <v>5458</v>
      </c>
    </row>
    <row r="284" spans="1:15" ht="15">
      <c r="A284" s="230"/>
      <c r="B284" s="236" t="s">
        <v>1022</v>
      </c>
      <c r="C284" s="236" t="s">
        <v>1021</v>
      </c>
      <c r="D284" s="237">
        <v>6.981519507186858</v>
      </c>
      <c r="E284" s="217">
        <v>182</v>
      </c>
      <c r="F284" s="217">
        <v>788</v>
      </c>
      <c r="G284" s="217">
        <v>1165</v>
      </c>
      <c r="H284" s="217">
        <v>197</v>
      </c>
      <c r="I284" s="217">
        <v>578</v>
      </c>
      <c r="J284" s="217">
        <v>424</v>
      </c>
      <c r="K284" s="217">
        <v>282</v>
      </c>
      <c r="L284" s="217">
        <v>2701</v>
      </c>
      <c r="M284" s="217">
        <v>1060</v>
      </c>
      <c r="N284" s="217">
        <v>902</v>
      </c>
      <c r="O284" s="238">
        <v>8279</v>
      </c>
    </row>
    <row r="285" spans="1:15" ht="15">
      <c r="A285" s="230"/>
      <c r="B285" s="236" t="s">
        <v>1800</v>
      </c>
      <c r="C285" s="236" t="s">
        <v>1799</v>
      </c>
      <c r="D285" s="237">
        <v>6.983400114481969</v>
      </c>
      <c r="E285" s="217">
        <v>422</v>
      </c>
      <c r="F285" s="217">
        <v>194</v>
      </c>
      <c r="G285" s="217">
        <v>570</v>
      </c>
      <c r="H285" s="217">
        <v>116</v>
      </c>
      <c r="I285" s="217">
        <v>122</v>
      </c>
      <c r="J285" s="217">
        <v>17</v>
      </c>
      <c r="K285" s="217">
        <v>13</v>
      </c>
      <c r="L285" s="217">
        <v>195</v>
      </c>
      <c r="M285" s="217">
        <v>44</v>
      </c>
      <c r="N285" s="217">
        <v>54</v>
      </c>
      <c r="O285" s="238">
        <v>1747</v>
      </c>
    </row>
    <row r="286" spans="1:15" ht="15">
      <c r="A286" s="230"/>
      <c r="B286" s="236" t="s">
        <v>2136</v>
      </c>
      <c r="C286" s="236" t="s">
        <v>2137</v>
      </c>
      <c r="D286" s="237">
        <v>7.0043500700435</v>
      </c>
      <c r="E286" s="217">
        <v>4201</v>
      </c>
      <c r="F286" s="217">
        <v>1687</v>
      </c>
      <c r="G286" s="217">
        <v>3040</v>
      </c>
      <c r="H286" s="217">
        <v>661</v>
      </c>
      <c r="I286" s="217">
        <v>950</v>
      </c>
      <c r="J286" s="217">
        <v>324</v>
      </c>
      <c r="K286" s="217">
        <v>252</v>
      </c>
      <c r="L286" s="217">
        <v>1801</v>
      </c>
      <c r="M286" s="217">
        <v>339</v>
      </c>
      <c r="N286" s="217">
        <v>308</v>
      </c>
      <c r="O286" s="238">
        <v>13563</v>
      </c>
    </row>
    <row r="287" spans="1:15" ht="15">
      <c r="A287" s="230"/>
      <c r="B287" s="236" t="s">
        <v>886</v>
      </c>
      <c r="C287" s="236" t="s">
        <v>885</v>
      </c>
      <c r="D287" s="237">
        <v>7.012793609964124</v>
      </c>
      <c r="E287" s="217">
        <v>748</v>
      </c>
      <c r="F287" s="217">
        <v>2597</v>
      </c>
      <c r="G287" s="217">
        <v>3027</v>
      </c>
      <c r="H287" s="217">
        <v>326</v>
      </c>
      <c r="I287" s="217">
        <v>1036</v>
      </c>
      <c r="J287" s="217">
        <v>536</v>
      </c>
      <c r="K287" s="217">
        <v>719</v>
      </c>
      <c r="L287" s="217">
        <v>2961</v>
      </c>
      <c r="M287" s="217">
        <v>1424</v>
      </c>
      <c r="N287" s="217">
        <v>1399</v>
      </c>
      <c r="O287" s="238">
        <v>14773</v>
      </c>
    </row>
    <row r="288" spans="1:15" ht="15">
      <c r="A288" s="230"/>
      <c r="B288" s="236" t="s">
        <v>2138</v>
      </c>
      <c r="C288" s="236" t="s">
        <v>1493</v>
      </c>
      <c r="D288" s="237">
        <v>7.056694813027744</v>
      </c>
      <c r="E288" s="217">
        <v>125</v>
      </c>
      <c r="F288" s="217">
        <v>496</v>
      </c>
      <c r="G288" s="217">
        <v>486</v>
      </c>
      <c r="H288" s="217">
        <v>40</v>
      </c>
      <c r="I288" s="217">
        <v>234</v>
      </c>
      <c r="J288" s="217">
        <v>43</v>
      </c>
      <c r="K288" s="217">
        <v>39</v>
      </c>
      <c r="L288" s="217">
        <v>1110</v>
      </c>
      <c r="M288" s="217">
        <v>505</v>
      </c>
      <c r="N288" s="217">
        <v>238</v>
      </c>
      <c r="O288" s="238">
        <v>3316</v>
      </c>
    </row>
    <row r="289" spans="1:15" ht="15">
      <c r="A289" s="230"/>
      <c r="B289" s="236" t="s">
        <v>1494</v>
      </c>
      <c r="C289" s="236" t="s">
        <v>1493</v>
      </c>
      <c r="D289" s="237">
        <v>7.056694813027744</v>
      </c>
      <c r="E289" s="217">
        <v>125</v>
      </c>
      <c r="F289" s="217">
        <v>496</v>
      </c>
      <c r="G289" s="217">
        <v>486</v>
      </c>
      <c r="H289" s="217">
        <v>40</v>
      </c>
      <c r="I289" s="217">
        <v>234</v>
      </c>
      <c r="J289" s="217">
        <v>43</v>
      </c>
      <c r="K289" s="217">
        <v>39</v>
      </c>
      <c r="L289" s="217">
        <v>1110</v>
      </c>
      <c r="M289" s="217">
        <v>505</v>
      </c>
      <c r="N289" s="217">
        <v>238</v>
      </c>
      <c r="O289" s="238">
        <v>3316</v>
      </c>
    </row>
    <row r="290" spans="1:15" ht="15">
      <c r="A290" s="230"/>
      <c r="B290" s="236" t="s">
        <v>1290</v>
      </c>
      <c r="C290" s="236" t="s">
        <v>1289</v>
      </c>
      <c r="D290" s="237">
        <v>7.090566827023635</v>
      </c>
      <c r="E290" s="217">
        <v>460</v>
      </c>
      <c r="F290" s="217">
        <v>812</v>
      </c>
      <c r="G290" s="217">
        <v>1004</v>
      </c>
      <c r="H290" s="217">
        <v>201</v>
      </c>
      <c r="I290" s="217">
        <v>339</v>
      </c>
      <c r="J290" s="217">
        <v>99</v>
      </c>
      <c r="K290" s="217">
        <v>169</v>
      </c>
      <c r="L290" s="217">
        <v>719</v>
      </c>
      <c r="M290" s="217">
        <v>450</v>
      </c>
      <c r="N290" s="217">
        <v>528</v>
      </c>
      <c r="O290" s="238">
        <v>4781</v>
      </c>
    </row>
    <row r="291" spans="1:15" ht="15">
      <c r="A291" s="230"/>
      <c r="B291" s="236" t="s">
        <v>1332</v>
      </c>
      <c r="C291" s="236" t="s">
        <v>1331</v>
      </c>
      <c r="D291" s="237">
        <v>7.09750566893424</v>
      </c>
      <c r="E291" s="217">
        <v>418</v>
      </c>
      <c r="F291" s="217">
        <v>618</v>
      </c>
      <c r="G291" s="217">
        <v>1046</v>
      </c>
      <c r="H291" s="217">
        <v>50</v>
      </c>
      <c r="I291" s="217">
        <v>313</v>
      </c>
      <c r="J291" s="217">
        <v>108</v>
      </c>
      <c r="K291" s="217">
        <v>234</v>
      </c>
      <c r="L291" s="217">
        <v>707</v>
      </c>
      <c r="M291" s="217">
        <v>348</v>
      </c>
      <c r="N291" s="217">
        <v>568</v>
      </c>
      <c r="O291" s="238">
        <v>4410</v>
      </c>
    </row>
    <row r="292" spans="1:15" ht="15">
      <c r="A292" s="230"/>
      <c r="B292" s="236" t="s">
        <v>1684</v>
      </c>
      <c r="C292" s="236" t="s">
        <v>1683</v>
      </c>
      <c r="D292" s="237">
        <v>7.0979335130278525</v>
      </c>
      <c r="E292" s="217">
        <v>182</v>
      </c>
      <c r="F292" s="217">
        <v>338</v>
      </c>
      <c r="G292" s="217">
        <v>510</v>
      </c>
      <c r="H292" s="217">
        <v>66</v>
      </c>
      <c r="I292" s="217">
        <v>158</v>
      </c>
      <c r="J292" s="217">
        <v>56</v>
      </c>
      <c r="K292" s="217">
        <v>283</v>
      </c>
      <c r="L292" s="217">
        <v>352</v>
      </c>
      <c r="M292" s="217">
        <v>128</v>
      </c>
      <c r="N292" s="217">
        <v>153</v>
      </c>
      <c r="O292" s="238">
        <v>2226</v>
      </c>
    </row>
    <row r="293" spans="1:15" ht="15">
      <c r="A293" s="230"/>
      <c r="B293" s="236" t="s">
        <v>1519</v>
      </c>
      <c r="C293" s="236" t="s">
        <v>1518</v>
      </c>
      <c r="D293" s="237">
        <v>7.1015424164524426</v>
      </c>
      <c r="E293" s="217">
        <v>213</v>
      </c>
      <c r="F293" s="217">
        <v>328</v>
      </c>
      <c r="G293" s="217">
        <v>571</v>
      </c>
      <c r="H293" s="217">
        <v>101</v>
      </c>
      <c r="I293" s="217">
        <v>221</v>
      </c>
      <c r="J293" s="217">
        <v>64</v>
      </c>
      <c r="K293" s="217">
        <v>376</v>
      </c>
      <c r="L293" s="217">
        <v>905</v>
      </c>
      <c r="M293" s="217">
        <v>151</v>
      </c>
      <c r="N293" s="217">
        <v>182</v>
      </c>
      <c r="O293" s="238">
        <v>3112</v>
      </c>
    </row>
    <row r="294" spans="1:15" ht="15">
      <c r="A294" s="230"/>
      <c r="B294" s="236" t="s">
        <v>1040</v>
      </c>
      <c r="C294" s="236" t="s">
        <v>1039</v>
      </c>
      <c r="D294" s="237">
        <v>7.111904154983431</v>
      </c>
      <c r="E294" s="217">
        <v>1636</v>
      </c>
      <c r="F294" s="217">
        <v>1100</v>
      </c>
      <c r="G294" s="217">
        <v>2194</v>
      </c>
      <c r="H294" s="217">
        <v>352</v>
      </c>
      <c r="I294" s="217">
        <v>558</v>
      </c>
      <c r="J294" s="217">
        <v>217</v>
      </c>
      <c r="K294" s="217">
        <v>358</v>
      </c>
      <c r="L294" s="217">
        <v>789</v>
      </c>
      <c r="M294" s="217">
        <v>184</v>
      </c>
      <c r="N294" s="217">
        <v>458</v>
      </c>
      <c r="O294" s="238">
        <v>7846</v>
      </c>
    </row>
    <row r="295" spans="1:15" ht="15">
      <c r="A295" s="230"/>
      <c r="B295" s="236" t="s">
        <v>1438</v>
      </c>
      <c r="C295" s="236" t="s">
        <v>1437</v>
      </c>
      <c r="D295" s="237">
        <v>7.128987517337032</v>
      </c>
      <c r="E295" s="217">
        <v>291</v>
      </c>
      <c r="F295" s="217">
        <v>481</v>
      </c>
      <c r="G295" s="217">
        <v>867</v>
      </c>
      <c r="H295" s="217">
        <v>50</v>
      </c>
      <c r="I295" s="217">
        <v>257</v>
      </c>
      <c r="J295" s="217">
        <v>117</v>
      </c>
      <c r="K295" s="217">
        <v>185</v>
      </c>
      <c r="L295" s="217">
        <v>590</v>
      </c>
      <c r="M295" s="217">
        <v>344</v>
      </c>
      <c r="N295" s="217">
        <v>423</v>
      </c>
      <c r="O295" s="238">
        <v>3605</v>
      </c>
    </row>
    <row r="296" spans="1:15" ht="15">
      <c r="A296" s="230"/>
      <c r="B296" s="236" t="s">
        <v>2139</v>
      </c>
      <c r="C296" s="236" t="s">
        <v>2140</v>
      </c>
      <c r="D296" s="237">
        <v>7.143530298746584</v>
      </c>
      <c r="E296" s="217">
        <v>1090</v>
      </c>
      <c r="F296" s="217">
        <v>2643</v>
      </c>
      <c r="G296" s="217">
        <v>5042</v>
      </c>
      <c r="H296" s="217">
        <v>1062</v>
      </c>
      <c r="I296" s="217">
        <v>2274</v>
      </c>
      <c r="J296" s="217">
        <v>1699</v>
      </c>
      <c r="K296" s="217">
        <v>1014</v>
      </c>
      <c r="L296" s="217">
        <v>9441</v>
      </c>
      <c r="M296" s="217">
        <v>4004</v>
      </c>
      <c r="N296" s="217">
        <v>3564</v>
      </c>
      <c r="O296" s="238">
        <v>31833</v>
      </c>
    </row>
    <row r="297" spans="1:15" ht="15">
      <c r="A297" s="230"/>
      <c r="B297" s="236" t="s">
        <v>1398</v>
      </c>
      <c r="C297" s="236" t="s">
        <v>1397</v>
      </c>
      <c r="D297" s="237">
        <v>7.182459677419355</v>
      </c>
      <c r="E297" s="217">
        <v>1370</v>
      </c>
      <c r="F297" s="217">
        <v>308</v>
      </c>
      <c r="G297" s="217">
        <v>860</v>
      </c>
      <c r="H297" s="217">
        <v>159</v>
      </c>
      <c r="I297" s="217">
        <v>285</v>
      </c>
      <c r="J297" s="217">
        <v>77</v>
      </c>
      <c r="K297" s="217">
        <v>46</v>
      </c>
      <c r="L297" s="217">
        <v>628</v>
      </c>
      <c r="M297" s="217">
        <v>126</v>
      </c>
      <c r="N297" s="217">
        <v>109</v>
      </c>
      <c r="O297" s="238">
        <v>3968</v>
      </c>
    </row>
    <row r="298" spans="1:15" ht="15">
      <c r="A298" s="230"/>
      <c r="B298" s="236" t="s">
        <v>2141</v>
      </c>
      <c r="C298" s="236" t="s">
        <v>911</v>
      </c>
      <c r="D298" s="237">
        <v>7.184450739691533</v>
      </c>
      <c r="E298" s="217">
        <v>390</v>
      </c>
      <c r="F298" s="217">
        <v>709</v>
      </c>
      <c r="G298" s="217">
        <v>1842</v>
      </c>
      <c r="H298" s="217">
        <v>252</v>
      </c>
      <c r="I298" s="217">
        <v>913</v>
      </c>
      <c r="J298" s="217">
        <v>875</v>
      </c>
      <c r="K298" s="217">
        <v>593</v>
      </c>
      <c r="L298" s="217">
        <v>3776</v>
      </c>
      <c r="M298" s="217">
        <v>1794</v>
      </c>
      <c r="N298" s="217">
        <v>1564</v>
      </c>
      <c r="O298" s="238">
        <v>12708</v>
      </c>
    </row>
    <row r="299" spans="1:15" ht="15">
      <c r="A299" s="230"/>
      <c r="B299" s="236" t="s">
        <v>912</v>
      </c>
      <c r="C299" s="236" t="s">
        <v>911</v>
      </c>
      <c r="D299" s="237">
        <v>7.184450739691533</v>
      </c>
      <c r="E299" s="217">
        <v>390</v>
      </c>
      <c r="F299" s="217">
        <v>709</v>
      </c>
      <c r="G299" s="217">
        <v>1842</v>
      </c>
      <c r="H299" s="217">
        <v>252</v>
      </c>
      <c r="I299" s="217">
        <v>913</v>
      </c>
      <c r="J299" s="217">
        <v>875</v>
      </c>
      <c r="K299" s="217">
        <v>593</v>
      </c>
      <c r="L299" s="217">
        <v>3776</v>
      </c>
      <c r="M299" s="217">
        <v>1794</v>
      </c>
      <c r="N299" s="217">
        <v>1564</v>
      </c>
      <c r="O299" s="238">
        <v>12708</v>
      </c>
    </row>
    <row r="300" spans="1:15" ht="15">
      <c r="A300" s="230"/>
      <c r="B300" s="236" t="s">
        <v>1998</v>
      </c>
      <c r="C300" s="236" t="s">
        <v>1997</v>
      </c>
      <c r="D300" s="237">
        <v>7.1875</v>
      </c>
      <c r="E300" s="217">
        <v>11</v>
      </c>
      <c r="F300" s="217">
        <v>79</v>
      </c>
      <c r="G300" s="217">
        <v>43</v>
      </c>
      <c r="H300" s="217">
        <v>14</v>
      </c>
      <c r="I300" s="217">
        <v>23</v>
      </c>
      <c r="J300" s="217">
        <v>10</v>
      </c>
      <c r="K300" s="217">
        <v>15</v>
      </c>
      <c r="L300" s="217">
        <v>58</v>
      </c>
      <c r="M300" s="217">
        <v>34</v>
      </c>
      <c r="N300" s="217">
        <v>33</v>
      </c>
      <c r="O300" s="238">
        <v>320</v>
      </c>
    </row>
    <row r="301" spans="1:15" ht="15">
      <c r="A301" s="230"/>
      <c r="B301" s="236" t="s">
        <v>1300</v>
      </c>
      <c r="C301" s="236" t="s">
        <v>1299</v>
      </c>
      <c r="D301" s="237">
        <v>7.203297895422001</v>
      </c>
      <c r="E301" s="217">
        <v>268</v>
      </c>
      <c r="F301" s="217">
        <v>782</v>
      </c>
      <c r="G301" s="217">
        <v>970</v>
      </c>
      <c r="H301" s="217">
        <v>103</v>
      </c>
      <c r="I301" s="217">
        <v>332</v>
      </c>
      <c r="J301" s="217">
        <v>165</v>
      </c>
      <c r="K301" s="217">
        <v>169</v>
      </c>
      <c r="L301" s="217">
        <v>805</v>
      </c>
      <c r="M301" s="217">
        <v>436</v>
      </c>
      <c r="N301" s="217">
        <v>579</v>
      </c>
      <c r="O301" s="238">
        <v>4609</v>
      </c>
    </row>
    <row r="302" spans="1:15" ht="15">
      <c r="A302" s="230"/>
      <c r="B302" s="236" t="s">
        <v>940</v>
      </c>
      <c r="C302" s="236" t="s">
        <v>939</v>
      </c>
      <c r="D302" s="237">
        <v>7.204742362061103</v>
      </c>
      <c r="E302" s="217">
        <v>672</v>
      </c>
      <c r="F302" s="217">
        <v>1901</v>
      </c>
      <c r="G302" s="217">
        <v>2204</v>
      </c>
      <c r="H302" s="217">
        <v>132</v>
      </c>
      <c r="I302" s="217">
        <v>790</v>
      </c>
      <c r="J302" s="217">
        <v>450</v>
      </c>
      <c r="K302" s="217">
        <v>387</v>
      </c>
      <c r="L302" s="217">
        <v>2172</v>
      </c>
      <c r="M302" s="217">
        <v>1152</v>
      </c>
      <c r="N302" s="217">
        <v>1105</v>
      </c>
      <c r="O302" s="238">
        <v>10965</v>
      </c>
    </row>
    <row r="303" spans="1:15" ht="15">
      <c r="A303" s="230"/>
      <c r="B303" s="236" t="s">
        <v>1072</v>
      </c>
      <c r="C303" s="236" t="s">
        <v>1071</v>
      </c>
      <c r="D303" s="237">
        <v>7.205820624038058</v>
      </c>
      <c r="E303" s="217">
        <v>428</v>
      </c>
      <c r="F303" s="217">
        <v>1363</v>
      </c>
      <c r="G303" s="217">
        <v>1479</v>
      </c>
      <c r="H303" s="217">
        <v>179</v>
      </c>
      <c r="I303" s="217">
        <v>515</v>
      </c>
      <c r="J303" s="217">
        <v>189</v>
      </c>
      <c r="K303" s="217">
        <v>280</v>
      </c>
      <c r="L303" s="217">
        <v>1127</v>
      </c>
      <c r="M303" s="217">
        <v>621</v>
      </c>
      <c r="N303" s="217">
        <v>966</v>
      </c>
      <c r="O303" s="238">
        <v>7147</v>
      </c>
    </row>
    <row r="304" spans="1:15" ht="15">
      <c r="A304" s="230"/>
      <c r="B304" s="236" t="s">
        <v>1209</v>
      </c>
      <c r="C304" s="236" t="s">
        <v>1208</v>
      </c>
      <c r="D304" s="237">
        <v>7.252124645892351</v>
      </c>
      <c r="E304" s="217">
        <v>158</v>
      </c>
      <c r="F304" s="217">
        <v>268</v>
      </c>
      <c r="G304" s="217">
        <v>506</v>
      </c>
      <c r="H304" s="217">
        <v>122</v>
      </c>
      <c r="I304" s="217">
        <v>384</v>
      </c>
      <c r="J304" s="217">
        <v>807</v>
      </c>
      <c r="K304" s="217">
        <v>344</v>
      </c>
      <c r="L304" s="217">
        <v>1545</v>
      </c>
      <c r="M304" s="217">
        <v>646</v>
      </c>
      <c r="N304" s="217">
        <v>515</v>
      </c>
      <c r="O304" s="238">
        <v>5295</v>
      </c>
    </row>
    <row r="305" spans="1:15" ht="15">
      <c r="A305" s="230"/>
      <c r="B305" s="236" t="s">
        <v>1157</v>
      </c>
      <c r="C305" s="236" t="s">
        <v>1155</v>
      </c>
      <c r="D305" s="237">
        <v>7.252899428769258</v>
      </c>
      <c r="E305" s="217">
        <v>518</v>
      </c>
      <c r="F305" s="217">
        <v>779</v>
      </c>
      <c r="G305" s="217">
        <v>1310</v>
      </c>
      <c r="H305" s="217">
        <v>147</v>
      </c>
      <c r="I305" s="217">
        <v>419</v>
      </c>
      <c r="J305" s="217">
        <v>185</v>
      </c>
      <c r="K305" s="217">
        <v>208</v>
      </c>
      <c r="L305" s="217">
        <v>1211</v>
      </c>
      <c r="M305" s="217">
        <v>506</v>
      </c>
      <c r="N305" s="217">
        <v>494</v>
      </c>
      <c r="O305" s="238">
        <v>5777</v>
      </c>
    </row>
    <row r="306" spans="1:15" ht="15">
      <c r="A306" s="230"/>
      <c r="B306" s="236" t="s">
        <v>1156</v>
      </c>
      <c r="C306" s="236" t="s">
        <v>1155</v>
      </c>
      <c r="D306" s="237">
        <v>7.252899428769258</v>
      </c>
      <c r="E306" s="217">
        <v>518</v>
      </c>
      <c r="F306" s="217">
        <v>779</v>
      </c>
      <c r="G306" s="217">
        <v>1310</v>
      </c>
      <c r="H306" s="217">
        <v>147</v>
      </c>
      <c r="I306" s="217">
        <v>419</v>
      </c>
      <c r="J306" s="217">
        <v>185</v>
      </c>
      <c r="K306" s="217">
        <v>208</v>
      </c>
      <c r="L306" s="217">
        <v>1211</v>
      </c>
      <c r="M306" s="217">
        <v>506</v>
      </c>
      <c r="N306" s="217">
        <v>494</v>
      </c>
      <c r="O306" s="238">
        <v>5777</v>
      </c>
    </row>
    <row r="307" spans="1:15" ht="15">
      <c r="A307" s="230"/>
      <c r="B307" s="236" t="s">
        <v>1776</v>
      </c>
      <c r="C307" s="236" t="s">
        <v>1775</v>
      </c>
      <c r="D307" s="237">
        <v>7.254464285714286</v>
      </c>
      <c r="E307" s="217">
        <v>175</v>
      </c>
      <c r="F307" s="217">
        <v>325</v>
      </c>
      <c r="G307" s="217">
        <v>374</v>
      </c>
      <c r="H307" s="217">
        <v>29</v>
      </c>
      <c r="I307" s="217">
        <v>130</v>
      </c>
      <c r="J307" s="217">
        <v>44</v>
      </c>
      <c r="K307" s="217">
        <v>94</v>
      </c>
      <c r="L307" s="217">
        <v>247</v>
      </c>
      <c r="M307" s="217">
        <v>170</v>
      </c>
      <c r="N307" s="217">
        <v>204</v>
      </c>
      <c r="O307" s="238">
        <v>1792</v>
      </c>
    </row>
    <row r="308" spans="1:15" ht="15">
      <c r="A308" s="230"/>
      <c r="B308" s="236" t="s">
        <v>1181</v>
      </c>
      <c r="C308" s="236" t="s">
        <v>1180</v>
      </c>
      <c r="D308" s="237">
        <v>7.264099288191276</v>
      </c>
      <c r="E308" s="217">
        <v>423</v>
      </c>
      <c r="F308" s="217">
        <v>698</v>
      </c>
      <c r="G308" s="217">
        <v>1226</v>
      </c>
      <c r="H308" s="217">
        <v>57</v>
      </c>
      <c r="I308" s="217">
        <v>398</v>
      </c>
      <c r="J308" s="217">
        <v>180</v>
      </c>
      <c r="K308" s="217">
        <v>206</v>
      </c>
      <c r="L308" s="217">
        <v>1180</v>
      </c>
      <c r="M308" s="217">
        <v>474</v>
      </c>
      <c r="N308" s="217">
        <v>637</v>
      </c>
      <c r="O308" s="238">
        <v>5479</v>
      </c>
    </row>
    <row r="309" spans="1:15" ht="15">
      <c r="A309" s="230"/>
      <c r="B309" s="236" t="s">
        <v>2142</v>
      </c>
      <c r="C309" s="236" t="s">
        <v>2143</v>
      </c>
      <c r="D309" s="237">
        <v>7.2643413087345055</v>
      </c>
      <c r="E309" s="217">
        <v>167</v>
      </c>
      <c r="F309" s="217">
        <v>514</v>
      </c>
      <c r="G309" s="217">
        <v>540</v>
      </c>
      <c r="H309" s="217">
        <v>180</v>
      </c>
      <c r="I309" s="217">
        <v>252</v>
      </c>
      <c r="J309" s="217">
        <v>213</v>
      </c>
      <c r="K309" s="217">
        <v>167</v>
      </c>
      <c r="L309" s="217">
        <v>726</v>
      </c>
      <c r="M309" s="217">
        <v>413</v>
      </c>
      <c r="N309" s="217">
        <v>297</v>
      </c>
      <c r="O309" s="238">
        <v>3469</v>
      </c>
    </row>
    <row r="310" spans="1:15" ht="15">
      <c r="A310" s="230"/>
      <c r="B310" s="236" t="s">
        <v>1104</v>
      </c>
      <c r="C310" s="236" t="s">
        <v>1103</v>
      </c>
      <c r="D310" s="237">
        <v>7.276853252647504</v>
      </c>
      <c r="E310" s="217">
        <v>409</v>
      </c>
      <c r="F310" s="217">
        <v>1267</v>
      </c>
      <c r="G310" s="217">
        <v>1453</v>
      </c>
      <c r="H310" s="217">
        <v>73</v>
      </c>
      <c r="I310" s="217">
        <v>481</v>
      </c>
      <c r="J310" s="217">
        <v>163</v>
      </c>
      <c r="K310" s="217">
        <v>248</v>
      </c>
      <c r="L310" s="217">
        <v>1132</v>
      </c>
      <c r="M310" s="217">
        <v>563</v>
      </c>
      <c r="N310" s="217">
        <v>821</v>
      </c>
      <c r="O310" s="238">
        <v>6610</v>
      </c>
    </row>
    <row r="311" spans="1:15" ht="15">
      <c r="A311" s="230"/>
      <c r="B311" s="236" t="s">
        <v>1492</v>
      </c>
      <c r="C311" s="236" t="s">
        <v>1491</v>
      </c>
      <c r="D311" s="237">
        <v>7.278382581648523</v>
      </c>
      <c r="E311" s="217">
        <v>839</v>
      </c>
      <c r="F311" s="217">
        <v>384</v>
      </c>
      <c r="G311" s="217">
        <v>1042</v>
      </c>
      <c r="H311" s="217">
        <v>120</v>
      </c>
      <c r="I311" s="217">
        <v>234</v>
      </c>
      <c r="J311" s="217">
        <v>71</v>
      </c>
      <c r="K311" s="217">
        <v>12</v>
      </c>
      <c r="L311" s="217">
        <v>322</v>
      </c>
      <c r="M311" s="217">
        <v>66</v>
      </c>
      <c r="N311" s="217">
        <v>125</v>
      </c>
      <c r="O311" s="238">
        <v>3215</v>
      </c>
    </row>
    <row r="312" spans="1:15" ht="15">
      <c r="A312" s="230"/>
      <c r="B312" s="236" t="s">
        <v>1632</v>
      </c>
      <c r="C312" s="236" t="s">
        <v>1631</v>
      </c>
      <c r="D312" s="237">
        <v>7.282343368592351</v>
      </c>
      <c r="E312" s="217">
        <v>808</v>
      </c>
      <c r="F312" s="217">
        <v>279</v>
      </c>
      <c r="G312" s="217">
        <v>585</v>
      </c>
      <c r="H312" s="217">
        <v>96</v>
      </c>
      <c r="I312" s="217">
        <v>179</v>
      </c>
      <c r="J312" s="217">
        <v>32</v>
      </c>
      <c r="K312" s="217">
        <v>6</v>
      </c>
      <c r="L312" s="217">
        <v>301</v>
      </c>
      <c r="M312" s="217">
        <v>91</v>
      </c>
      <c r="N312" s="217">
        <v>81</v>
      </c>
      <c r="O312" s="238">
        <v>2458</v>
      </c>
    </row>
    <row r="313" spans="1:15" ht="15">
      <c r="A313" s="230"/>
      <c r="B313" s="236" t="s">
        <v>1394</v>
      </c>
      <c r="C313" s="236" t="s">
        <v>1393</v>
      </c>
      <c r="D313" s="237">
        <v>7.295373665480427</v>
      </c>
      <c r="E313" s="217">
        <v>341</v>
      </c>
      <c r="F313" s="217">
        <v>502</v>
      </c>
      <c r="G313" s="217">
        <v>900</v>
      </c>
      <c r="H313" s="217">
        <v>61</v>
      </c>
      <c r="I313" s="217">
        <v>287</v>
      </c>
      <c r="J313" s="217">
        <v>120</v>
      </c>
      <c r="K313" s="217">
        <v>156</v>
      </c>
      <c r="L313" s="217">
        <v>761</v>
      </c>
      <c r="M313" s="217">
        <v>375</v>
      </c>
      <c r="N313" s="217">
        <v>431</v>
      </c>
      <c r="O313" s="238">
        <v>3934</v>
      </c>
    </row>
    <row r="314" spans="1:15" ht="15">
      <c r="A314" s="230"/>
      <c r="B314" s="236" t="s">
        <v>2144</v>
      </c>
      <c r="C314" s="236" t="s">
        <v>2145</v>
      </c>
      <c r="D314" s="237">
        <v>7.332985386221294</v>
      </c>
      <c r="E314" s="217">
        <v>976</v>
      </c>
      <c r="F314" s="217">
        <v>2797</v>
      </c>
      <c r="G314" s="217">
        <v>3298</v>
      </c>
      <c r="H314" s="217">
        <v>329</v>
      </c>
      <c r="I314" s="217">
        <v>1124</v>
      </c>
      <c r="J314" s="217">
        <v>429</v>
      </c>
      <c r="K314" s="217">
        <v>569</v>
      </c>
      <c r="L314" s="217">
        <v>2470</v>
      </c>
      <c r="M314" s="217">
        <v>1327</v>
      </c>
      <c r="N314" s="217">
        <v>2009</v>
      </c>
      <c r="O314" s="238">
        <v>15328</v>
      </c>
    </row>
    <row r="315" spans="1:15" ht="15">
      <c r="A315" s="230"/>
      <c r="B315" s="236" t="s">
        <v>826</v>
      </c>
      <c r="C315" s="236" t="s">
        <v>825</v>
      </c>
      <c r="D315" s="237">
        <v>7.338050506282786</v>
      </c>
      <c r="E315" s="217">
        <v>1724</v>
      </c>
      <c r="F315" s="217">
        <v>2396</v>
      </c>
      <c r="G315" s="217">
        <v>7384</v>
      </c>
      <c r="H315" s="217">
        <v>1173</v>
      </c>
      <c r="I315" s="217">
        <v>2406</v>
      </c>
      <c r="J315" s="217">
        <v>1960</v>
      </c>
      <c r="K315" s="217">
        <v>3348</v>
      </c>
      <c r="L315" s="217">
        <v>9389</v>
      </c>
      <c r="M315" s="217">
        <v>1299</v>
      </c>
      <c r="N315" s="217">
        <v>1709</v>
      </c>
      <c r="O315" s="238">
        <v>32788</v>
      </c>
    </row>
    <row r="316" spans="1:15" ht="15">
      <c r="A316" s="230"/>
      <c r="B316" s="236" t="s">
        <v>1348</v>
      </c>
      <c r="C316" s="236" t="s">
        <v>1347</v>
      </c>
      <c r="D316" s="237">
        <v>7.37071048815853</v>
      </c>
      <c r="E316" s="217">
        <v>426</v>
      </c>
      <c r="F316" s="217">
        <v>922</v>
      </c>
      <c r="G316" s="217">
        <v>1175</v>
      </c>
      <c r="H316" s="217">
        <v>234</v>
      </c>
      <c r="I316" s="217">
        <v>305</v>
      </c>
      <c r="J316" s="217">
        <v>81</v>
      </c>
      <c r="K316" s="217">
        <v>130</v>
      </c>
      <c r="L316" s="217">
        <v>345</v>
      </c>
      <c r="M316" s="217">
        <v>202</v>
      </c>
      <c r="N316" s="217">
        <v>318</v>
      </c>
      <c r="O316" s="238">
        <v>4138</v>
      </c>
    </row>
    <row r="317" spans="1:15" ht="15">
      <c r="A317" s="230"/>
      <c r="B317" s="236" t="s">
        <v>2146</v>
      </c>
      <c r="C317" s="236" t="s">
        <v>2147</v>
      </c>
      <c r="D317" s="237">
        <v>7.374081680181229</v>
      </c>
      <c r="E317" s="217">
        <v>2923</v>
      </c>
      <c r="F317" s="217">
        <v>3795</v>
      </c>
      <c r="G317" s="217">
        <v>10756</v>
      </c>
      <c r="H317" s="217">
        <v>1845</v>
      </c>
      <c r="I317" s="217">
        <v>3483</v>
      </c>
      <c r="J317" s="217">
        <v>2474</v>
      </c>
      <c r="K317" s="217">
        <v>4783</v>
      </c>
      <c r="L317" s="217">
        <v>12764</v>
      </c>
      <c r="M317" s="217">
        <v>1882</v>
      </c>
      <c r="N317" s="217">
        <v>2528</v>
      </c>
      <c r="O317" s="238">
        <v>47233</v>
      </c>
    </row>
    <row r="318" spans="1:15" ht="15">
      <c r="A318" s="230"/>
      <c r="B318" s="236" t="s">
        <v>2148</v>
      </c>
      <c r="C318" s="236" t="s">
        <v>2149</v>
      </c>
      <c r="D318" s="237">
        <v>7.38965670976371</v>
      </c>
      <c r="E318" s="217">
        <v>3154</v>
      </c>
      <c r="F318" s="217">
        <v>2831</v>
      </c>
      <c r="G318" s="217">
        <v>5002</v>
      </c>
      <c r="H318" s="217">
        <v>483</v>
      </c>
      <c r="I318" s="217">
        <v>1326</v>
      </c>
      <c r="J318" s="217">
        <v>549</v>
      </c>
      <c r="K318" s="217">
        <v>653</v>
      </c>
      <c r="L318" s="217">
        <v>2140</v>
      </c>
      <c r="M318" s="217">
        <v>434</v>
      </c>
      <c r="N318" s="217">
        <v>1372</v>
      </c>
      <c r="O318" s="238">
        <v>17944</v>
      </c>
    </row>
    <row r="319" spans="1:15" ht="15">
      <c r="A319" s="230"/>
      <c r="B319" s="236" t="s">
        <v>1906</v>
      </c>
      <c r="C319" s="236" t="s">
        <v>1905</v>
      </c>
      <c r="D319" s="237">
        <v>7.399347116430903</v>
      </c>
      <c r="E319" s="217">
        <v>416</v>
      </c>
      <c r="F319" s="217">
        <v>133</v>
      </c>
      <c r="G319" s="217">
        <v>205</v>
      </c>
      <c r="H319" s="217">
        <v>34</v>
      </c>
      <c r="I319" s="217">
        <v>68</v>
      </c>
      <c r="J319" s="217">
        <v>2</v>
      </c>
      <c r="K319" s="217">
        <v>9</v>
      </c>
      <c r="L319" s="217">
        <v>37</v>
      </c>
      <c r="M319" s="217">
        <v>4</v>
      </c>
      <c r="N319" s="217">
        <v>11</v>
      </c>
      <c r="O319" s="238">
        <v>919</v>
      </c>
    </row>
    <row r="320" spans="1:15" ht="15">
      <c r="A320" s="230"/>
      <c r="B320" s="236" t="s">
        <v>906</v>
      </c>
      <c r="C320" s="236" t="s">
        <v>905</v>
      </c>
      <c r="D320" s="237">
        <v>7.3996265172735765</v>
      </c>
      <c r="E320" s="217">
        <v>479</v>
      </c>
      <c r="F320" s="217">
        <v>974</v>
      </c>
      <c r="G320" s="217">
        <v>2013</v>
      </c>
      <c r="H320" s="217">
        <v>443</v>
      </c>
      <c r="I320" s="217">
        <v>951</v>
      </c>
      <c r="J320" s="217">
        <v>633</v>
      </c>
      <c r="K320" s="217">
        <v>366</v>
      </c>
      <c r="L320" s="217">
        <v>3857</v>
      </c>
      <c r="M320" s="217">
        <v>1550</v>
      </c>
      <c r="N320" s="217">
        <v>1586</v>
      </c>
      <c r="O320" s="238">
        <v>12852</v>
      </c>
    </row>
    <row r="321" spans="1:15" ht="15">
      <c r="A321" s="230"/>
      <c r="B321" s="236" t="s">
        <v>2150</v>
      </c>
      <c r="C321" s="236" t="s">
        <v>2151</v>
      </c>
      <c r="D321" s="237">
        <v>7.405745062836624</v>
      </c>
      <c r="E321" s="217">
        <v>1971</v>
      </c>
      <c r="F321" s="217">
        <v>1603</v>
      </c>
      <c r="G321" s="217">
        <v>4038</v>
      </c>
      <c r="H321" s="217">
        <v>307</v>
      </c>
      <c r="I321" s="217">
        <v>990</v>
      </c>
      <c r="J321" s="217">
        <v>406</v>
      </c>
      <c r="K321" s="217">
        <v>512</v>
      </c>
      <c r="L321" s="217">
        <v>1867</v>
      </c>
      <c r="M321" s="217">
        <v>369</v>
      </c>
      <c r="N321" s="217">
        <v>1305</v>
      </c>
      <c r="O321" s="238">
        <v>13368</v>
      </c>
    </row>
    <row r="322" spans="1:15" ht="15">
      <c r="A322" s="230"/>
      <c r="B322" s="236" t="s">
        <v>892</v>
      </c>
      <c r="C322" s="236" t="s">
        <v>891</v>
      </c>
      <c r="D322" s="237">
        <v>7.405745062836624</v>
      </c>
      <c r="E322" s="217">
        <v>1971</v>
      </c>
      <c r="F322" s="217">
        <v>1603</v>
      </c>
      <c r="G322" s="217">
        <v>4038</v>
      </c>
      <c r="H322" s="217">
        <v>307</v>
      </c>
      <c r="I322" s="217">
        <v>990</v>
      </c>
      <c r="J322" s="217">
        <v>406</v>
      </c>
      <c r="K322" s="217">
        <v>512</v>
      </c>
      <c r="L322" s="217">
        <v>1867</v>
      </c>
      <c r="M322" s="217">
        <v>369</v>
      </c>
      <c r="N322" s="217">
        <v>1305</v>
      </c>
      <c r="O322" s="238">
        <v>13368</v>
      </c>
    </row>
    <row r="323" spans="1:15" ht="15">
      <c r="A323" s="230"/>
      <c r="B323" s="236" t="s">
        <v>1710</v>
      </c>
      <c r="C323" s="236" t="s">
        <v>1709</v>
      </c>
      <c r="D323" s="237">
        <v>7.4183976261127595</v>
      </c>
      <c r="E323" s="217">
        <v>357</v>
      </c>
      <c r="F323" s="217">
        <v>288</v>
      </c>
      <c r="G323" s="217">
        <v>500</v>
      </c>
      <c r="H323" s="217">
        <v>39</v>
      </c>
      <c r="I323" s="217">
        <v>150</v>
      </c>
      <c r="J323" s="217">
        <v>35</v>
      </c>
      <c r="K323" s="217">
        <v>66</v>
      </c>
      <c r="L323" s="217">
        <v>231</v>
      </c>
      <c r="M323" s="217">
        <v>120</v>
      </c>
      <c r="N323" s="217">
        <v>236</v>
      </c>
      <c r="O323" s="238">
        <v>2022</v>
      </c>
    </row>
    <row r="324" spans="1:15" ht="15">
      <c r="A324" s="230"/>
      <c r="B324" s="236" t="s">
        <v>2000</v>
      </c>
      <c r="C324" s="236" t="s">
        <v>1999</v>
      </c>
      <c r="D324" s="237">
        <v>7.450980392156863</v>
      </c>
      <c r="E324" s="217">
        <v>10</v>
      </c>
      <c r="F324" s="217">
        <v>37</v>
      </c>
      <c r="G324" s="217">
        <v>54</v>
      </c>
      <c r="H324" s="217">
        <v>18</v>
      </c>
      <c r="I324" s="217">
        <v>19</v>
      </c>
      <c r="J324" s="217">
        <v>5</v>
      </c>
      <c r="K324" s="217">
        <v>18</v>
      </c>
      <c r="L324" s="217">
        <v>33</v>
      </c>
      <c r="M324" s="217">
        <v>30</v>
      </c>
      <c r="N324" s="217">
        <v>31</v>
      </c>
      <c r="O324" s="238">
        <v>255</v>
      </c>
    </row>
    <row r="325" spans="1:15" ht="15">
      <c r="A325" s="230"/>
      <c r="B325" s="236" t="s">
        <v>2152</v>
      </c>
      <c r="C325" s="236" t="s">
        <v>2153</v>
      </c>
      <c r="D325" s="237">
        <v>7.454933126574917</v>
      </c>
      <c r="E325" s="217">
        <v>2255</v>
      </c>
      <c r="F325" s="217">
        <v>6510</v>
      </c>
      <c r="G325" s="217">
        <v>7893</v>
      </c>
      <c r="H325" s="217">
        <v>6217</v>
      </c>
      <c r="I325" s="217">
        <v>3846</v>
      </c>
      <c r="J325" s="217">
        <v>2411</v>
      </c>
      <c r="K325" s="217">
        <v>2478</v>
      </c>
      <c r="L325" s="217">
        <v>14932</v>
      </c>
      <c r="M325" s="217">
        <v>2516</v>
      </c>
      <c r="N325" s="217">
        <v>2532</v>
      </c>
      <c r="O325" s="238">
        <v>51590</v>
      </c>
    </row>
    <row r="326" spans="1:15" ht="15">
      <c r="A326" s="230"/>
      <c r="B326" s="236" t="s">
        <v>880</v>
      </c>
      <c r="C326" s="236" t="s">
        <v>879</v>
      </c>
      <c r="D326" s="237">
        <v>7.455867082035306</v>
      </c>
      <c r="E326" s="217">
        <v>1199</v>
      </c>
      <c r="F326" s="217">
        <v>1399</v>
      </c>
      <c r="G326" s="217">
        <v>3372</v>
      </c>
      <c r="H326" s="217">
        <v>672</v>
      </c>
      <c r="I326" s="217">
        <v>1077</v>
      </c>
      <c r="J326" s="217">
        <v>514</v>
      </c>
      <c r="K326" s="217">
        <v>1435</v>
      </c>
      <c r="L326" s="217">
        <v>3375</v>
      </c>
      <c r="M326" s="217">
        <v>583</v>
      </c>
      <c r="N326" s="217">
        <v>819</v>
      </c>
      <c r="O326" s="238">
        <v>14445</v>
      </c>
    </row>
    <row r="327" spans="1:15" ht="15">
      <c r="A327" s="230"/>
      <c r="B327" s="236" t="s">
        <v>1100</v>
      </c>
      <c r="C327" s="236" t="s">
        <v>1099</v>
      </c>
      <c r="D327" s="237">
        <v>7.460145488314502</v>
      </c>
      <c r="E327" s="217">
        <v>1398</v>
      </c>
      <c r="F327" s="217">
        <v>519</v>
      </c>
      <c r="G327" s="217">
        <v>1238</v>
      </c>
      <c r="H327" s="217">
        <v>354</v>
      </c>
      <c r="I327" s="217">
        <v>482</v>
      </c>
      <c r="J327" s="217">
        <v>53</v>
      </c>
      <c r="K327" s="217">
        <v>84</v>
      </c>
      <c r="L327" s="217">
        <v>2000</v>
      </c>
      <c r="M327" s="217">
        <v>88</v>
      </c>
      <c r="N327" s="217">
        <v>245</v>
      </c>
      <c r="O327" s="238">
        <v>6461</v>
      </c>
    </row>
    <row r="328" spans="1:15" ht="15">
      <c r="A328" s="230"/>
      <c r="B328" s="236" t="s">
        <v>1934</v>
      </c>
      <c r="C328" s="236" t="s">
        <v>1933</v>
      </c>
      <c r="D328" s="237">
        <v>7.464788732394366</v>
      </c>
      <c r="E328" s="217">
        <v>71</v>
      </c>
      <c r="F328" s="217">
        <v>130</v>
      </c>
      <c r="G328" s="217">
        <v>107</v>
      </c>
      <c r="H328" s="217">
        <v>32</v>
      </c>
      <c r="I328" s="217">
        <v>53</v>
      </c>
      <c r="J328" s="217">
        <v>49</v>
      </c>
      <c r="K328" s="217">
        <v>19</v>
      </c>
      <c r="L328" s="217">
        <v>149</v>
      </c>
      <c r="M328" s="217">
        <v>32</v>
      </c>
      <c r="N328" s="217">
        <v>68</v>
      </c>
      <c r="O328" s="238">
        <v>710</v>
      </c>
    </row>
    <row r="329" spans="1:15" ht="15">
      <c r="A329" s="230"/>
      <c r="B329" s="236" t="s">
        <v>1654</v>
      </c>
      <c r="C329" s="236" t="s">
        <v>1653</v>
      </c>
      <c r="D329" s="237">
        <v>7.494553376906318</v>
      </c>
      <c r="E329" s="217">
        <v>196</v>
      </c>
      <c r="F329" s="217">
        <v>385</v>
      </c>
      <c r="G329" s="217">
        <v>546</v>
      </c>
      <c r="H329" s="217">
        <v>21</v>
      </c>
      <c r="I329" s="217">
        <v>172</v>
      </c>
      <c r="J329" s="217">
        <v>51</v>
      </c>
      <c r="K329" s="217">
        <v>109</v>
      </c>
      <c r="L329" s="217">
        <v>360</v>
      </c>
      <c r="M329" s="217">
        <v>183</v>
      </c>
      <c r="N329" s="217">
        <v>272</v>
      </c>
      <c r="O329" s="238">
        <v>2295</v>
      </c>
    </row>
    <row r="330" spans="1:15" ht="15">
      <c r="A330" s="230"/>
      <c r="B330" s="236" t="s">
        <v>1790</v>
      </c>
      <c r="C330" s="236" t="s">
        <v>1789</v>
      </c>
      <c r="D330" s="237">
        <v>7.503001200480192</v>
      </c>
      <c r="E330" s="217">
        <v>327</v>
      </c>
      <c r="F330" s="217">
        <v>424</v>
      </c>
      <c r="G330" s="217">
        <v>481</v>
      </c>
      <c r="H330" s="217">
        <v>118</v>
      </c>
      <c r="I330" s="217">
        <v>125</v>
      </c>
      <c r="J330" s="217">
        <v>14</v>
      </c>
      <c r="K330" s="217">
        <v>10</v>
      </c>
      <c r="L330" s="217">
        <v>102</v>
      </c>
      <c r="M330" s="217">
        <v>28</v>
      </c>
      <c r="N330" s="217">
        <v>37</v>
      </c>
      <c r="O330" s="238">
        <v>1666</v>
      </c>
    </row>
    <row r="331" spans="1:15" ht="15">
      <c r="A331" s="230"/>
      <c r="B331" s="236" t="s">
        <v>864</v>
      </c>
      <c r="C331" s="236" t="s">
        <v>863</v>
      </c>
      <c r="D331" s="237">
        <v>7.504041924513575</v>
      </c>
      <c r="E331" s="217">
        <v>1037</v>
      </c>
      <c r="F331" s="217">
        <v>2474</v>
      </c>
      <c r="G331" s="217">
        <v>4139</v>
      </c>
      <c r="H331" s="217">
        <v>322</v>
      </c>
      <c r="I331" s="217">
        <v>1346</v>
      </c>
      <c r="J331" s="217">
        <v>837</v>
      </c>
      <c r="K331" s="217">
        <v>778</v>
      </c>
      <c r="L331" s="217">
        <v>3588</v>
      </c>
      <c r="M331" s="217">
        <v>1516</v>
      </c>
      <c r="N331" s="217">
        <v>1900</v>
      </c>
      <c r="O331" s="238">
        <v>17937</v>
      </c>
    </row>
    <row r="332" spans="1:15" ht="15">
      <c r="A332" s="230"/>
      <c r="B332" s="236" t="s">
        <v>2154</v>
      </c>
      <c r="C332" s="236" t="s">
        <v>2155</v>
      </c>
      <c r="D332" s="237">
        <v>7.516937669376694</v>
      </c>
      <c r="E332" s="217">
        <v>1911</v>
      </c>
      <c r="F332" s="217">
        <v>4975</v>
      </c>
      <c r="G332" s="217">
        <v>6100</v>
      </c>
      <c r="H332" s="217">
        <v>523</v>
      </c>
      <c r="I332" s="217">
        <v>2219</v>
      </c>
      <c r="J332" s="217">
        <v>898</v>
      </c>
      <c r="K332" s="217">
        <v>1356</v>
      </c>
      <c r="L332" s="217">
        <v>5598</v>
      </c>
      <c r="M332" s="217">
        <v>2854</v>
      </c>
      <c r="N332" s="217">
        <v>3086</v>
      </c>
      <c r="O332" s="238">
        <v>29520</v>
      </c>
    </row>
    <row r="333" spans="1:15" ht="15">
      <c r="A333" s="230"/>
      <c r="B333" s="236" t="s">
        <v>1382</v>
      </c>
      <c r="C333" s="236" t="s">
        <v>1381</v>
      </c>
      <c r="D333" s="237">
        <v>7.544224765868886</v>
      </c>
      <c r="E333" s="217">
        <v>179</v>
      </c>
      <c r="F333" s="217">
        <v>253</v>
      </c>
      <c r="G333" s="217">
        <v>770</v>
      </c>
      <c r="H333" s="217">
        <v>80</v>
      </c>
      <c r="I333" s="217">
        <v>290</v>
      </c>
      <c r="J333" s="217">
        <v>203</v>
      </c>
      <c r="K333" s="217">
        <v>184</v>
      </c>
      <c r="L333" s="217">
        <v>910</v>
      </c>
      <c r="M333" s="217">
        <v>452</v>
      </c>
      <c r="N333" s="217">
        <v>523</v>
      </c>
      <c r="O333" s="238">
        <v>3844</v>
      </c>
    </row>
    <row r="334" spans="1:15" ht="15">
      <c r="A334" s="230"/>
      <c r="B334" s="236" t="s">
        <v>1585</v>
      </c>
      <c r="C334" s="236" t="s">
        <v>1584</v>
      </c>
      <c r="D334" s="237">
        <v>7.544264819091609</v>
      </c>
      <c r="E334" s="217">
        <v>209</v>
      </c>
      <c r="F334" s="217">
        <v>483</v>
      </c>
      <c r="G334" s="217">
        <v>639</v>
      </c>
      <c r="H334" s="217">
        <v>29</v>
      </c>
      <c r="I334" s="217">
        <v>196</v>
      </c>
      <c r="J334" s="217">
        <v>49</v>
      </c>
      <c r="K334" s="217">
        <v>83</v>
      </c>
      <c r="L334" s="217">
        <v>394</v>
      </c>
      <c r="M334" s="217">
        <v>199</v>
      </c>
      <c r="N334" s="217">
        <v>317</v>
      </c>
      <c r="O334" s="238">
        <v>2598</v>
      </c>
    </row>
    <row r="335" spans="1:15" ht="15">
      <c r="A335" s="230"/>
      <c r="B335" s="236" t="s">
        <v>1134</v>
      </c>
      <c r="C335" s="236" t="s">
        <v>1133</v>
      </c>
      <c r="D335" s="237">
        <v>7.5510910980256325</v>
      </c>
      <c r="E335" s="217">
        <v>499</v>
      </c>
      <c r="F335" s="217">
        <v>509</v>
      </c>
      <c r="G335" s="217">
        <v>1175</v>
      </c>
      <c r="H335" s="217">
        <v>47</v>
      </c>
      <c r="I335" s="217">
        <v>436</v>
      </c>
      <c r="J335" s="217">
        <v>66</v>
      </c>
      <c r="K335" s="217">
        <v>121</v>
      </c>
      <c r="L335" s="217">
        <v>1822</v>
      </c>
      <c r="M335" s="217">
        <v>734</v>
      </c>
      <c r="N335" s="217">
        <v>365</v>
      </c>
      <c r="O335" s="238">
        <v>5774</v>
      </c>
    </row>
    <row r="336" spans="1:15" ht="15">
      <c r="A336" s="230"/>
      <c r="B336" s="236" t="s">
        <v>1537</v>
      </c>
      <c r="C336" s="236" t="s">
        <v>1536</v>
      </c>
      <c r="D336" s="237">
        <v>7.554600787683494</v>
      </c>
      <c r="E336" s="217">
        <v>215</v>
      </c>
      <c r="F336" s="217">
        <v>538</v>
      </c>
      <c r="G336" s="217">
        <v>586</v>
      </c>
      <c r="H336" s="217">
        <v>57</v>
      </c>
      <c r="I336" s="217">
        <v>211</v>
      </c>
      <c r="J336" s="217">
        <v>63</v>
      </c>
      <c r="K336" s="217">
        <v>145</v>
      </c>
      <c r="L336" s="217">
        <v>437</v>
      </c>
      <c r="M336" s="217">
        <v>201</v>
      </c>
      <c r="N336" s="217">
        <v>340</v>
      </c>
      <c r="O336" s="238">
        <v>2793</v>
      </c>
    </row>
    <row r="337" spans="1:15" ht="15">
      <c r="A337" s="230"/>
      <c r="B337" s="236" t="s">
        <v>2156</v>
      </c>
      <c r="C337" s="236" t="s">
        <v>2157</v>
      </c>
      <c r="D337" s="237">
        <v>7.563873216824916</v>
      </c>
      <c r="E337" s="217">
        <v>1038</v>
      </c>
      <c r="F337" s="217">
        <v>1726</v>
      </c>
      <c r="G337" s="217">
        <v>3952</v>
      </c>
      <c r="H337" s="217">
        <v>570</v>
      </c>
      <c r="I337" s="217">
        <v>1649</v>
      </c>
      <c r="J337" s="217">
        <v>1165</v>
      </c>
      <c r="K337" s="217">
        <v>1007</v>
      </c>
      <c r="L337" s="217">
        <v>5405</v>
      </c>
      <c r="M337" s="217">
        <v>2778</v>
      </c>
      <c r="N337" s="217">
        <v>2511</v>
      </c>
      <c r="O337" s="238">
        <v>21801</v>
      </c>
    </row>
    <row r="338" spans="1:15" ht="15">
      <c r="A338" s="230"/>
      <c r="B338" s="236" t="s">
        <v>1078</v>
      </c>
      <c r="C338" s="236" t="s">
        <v>1077</v>
      </c>
      <c r="D338" s="237">
        <v>7.577327216220216</v>
      </c>
      <c r="E338" s="217">
        <v>1569</v>
      </c>
      <c r="F338" s="217">
        <v>858</v>
      </c>
      <c r="G338" s="217">
        <v>1457</v>
      </c>
      <c r="H338" s="217">
        <v>139</v>
      </c>
      <c r="I338" s="217">
        <v>512</v>
      </c>
      <c r="J338" s="217">
        <v>257</v>
      </c>
      <c r="K338" s="217">
        <v>428</v>
      </c>
      <c r="L338" s="217">
        <v>754</v>
      </c>
      <c r="M338" s="217">
        <v>191</v>
      </c>
      <c r="N338" s="217">
        <v>592</v>
      </c>
      <c r="O338" s="238">
        <v>6757</v>
      </c>
    </row>
    <row r="339" spans="1:15" ht="15">
      <c r="A339" s="230"/>
      <c r="B339" s="236" t="s">
        <v>1846</v>
      </c>
      <c r="C339" s="236" t="s">
        <v>1845</v>
      </c>
      <c r="D339" s="237">
        <v>7.585644371941273</v>
      </c>
      <c r="E339" s="217">
        <v>138</v>
      </c>
      <c r="F339" s="217">
        <v>174</v>
      </c>
      <c r="G339" s="217">
        <v>232</v>
      </c>
      <c r="H339" s="217">
        <v>25</v>
      </c>
      <c r="I339" s="217">
        <v>93</v>
      </c>
      <c r="J339" s="217">
        <v>20</v>
      </c>
      <c r="K339" s="217">
        <v>112</v>
      </c>
      <c r="L339" s="217">
        <v>212</v>
      </c>
      <c r="M339" s="217">
        <v>137</v>
      </c>
      <c r="N339" s="217">
        <v>83</v>
      </c>
      <c r="O339" s="238">
        <v>1226</v>
      </c>
    </row>
    <row r="340" spans="1:15" ht="15">
      <c r="A340" s="230"/>
      <c r="B340" s="236" t="s">
        <v>1282</v>
      </c>
      <c r="C340" s="236" t="s">
        <v>1281</v>
      </c>
      <c r="D340" s="237">
        <v>7.599732560731001</v>
      </c>
      <c r="E340" s="217">
        <v>279</v>
      </c>
      <c r="F340" s="217">
        <v>687</v>
      </c>
      <c r="G340" s="217">
        <v>1002</v>
      </c>
      <c r="H340" s="217">
        <v>61</v>
      </c>
      <c r="I340" s="217">
        <v>341</v>
      </c>
      <c r="J340" s="217">
        <v>122</v>
      </c>
      <c r="K340" s="217">
        <v>162</v>
      </c>
      <c r="L340" s="217">
        <v>854</v>
      </c>
      <c r="M340" s="217">
        <v>411</v>
      </c>
      <c r="N340" s="217">
        <v>568</v>
      </c>
      <c r="O340" s="238">
        <v>4487</v>
      </c>
    </row>
    <row r="341" spans="1:15" ht="15">
      <c r="A341" s="230"/>
      <c r="B341" s="236" t="s">
        <v>2158</v>
      </c>
      <c r="C341" s="236" t="s">
        <v>981</v>
      </c>
      <c r="D341" s="237">
        <v>7.601880877742946</v>
      </c>
      <c r="E341" s="217">
        <v>1604</v>
      </c>
      <c r="F341" s="217">
        <v>1218</v>
      </c>
      <c r="G341" s="217">
        <v>2389</v>
      </c>
      <c r="H341" s="217">
        <v>135</v>
      </c>
      <c r="I341" s="217">
        <v>679</v>
      </c>
      <c r="J341" s="217">
        <v>192</v>
      </c>
      <c r="K341" s="217">
        <v>303</v>
      </c>
      <c r="L341" s="217">
        <v>1016</v>
      </c>
      <c r="M341" s="217">
        <v>719</v>
      </c>
      <c r="N341" s="217">
        <v>677</v>
      </c>
      <c r="O341" s="238">
        <v>8932</v>
      </c>
    </row>
    <row r="342" spans="1:15" ht="15">
      <c r="A342" s="230"/>
      <c r="B342" s="236" t="s">
        <v>982</v>
      </c>
      <c r="C342" s="236" t="s">
        <v>981</v>
      </c>
      <c r="D342" s="237">
        <v>7.601880877742946</v>
      </c>
      <c r="E342" s="217">
        <v>1604</v>
      </c>
      <c r="F342" s="217">
        <v>1218</v>
      </c>
      <c r="G342" s="217">
        <v>2389</v>
      </c>
      <c r="H342" s="217">
        <v>135</v>
      </c>
      <c r="I342" s="217">
        <v>679</v>
      </c>
      <c r="J342" s="217">
        <v>192</v>
      </c>
      <c r="K342" s="217">
        <v>303</v>
      </c>
      <c r="L342" s="217">
        <v>1016</v>
      </c>
      <c r="M342" s="217">
        <v>719</v>
      </c>
      <c r="N342" s="217">
        <v>677</v>
      </c>
      <c r="O342" s="238">
        <v>8932</v>
      </c>
    </row>
    <row r="343" spans="1:15" ht="15">
      <c r="A343" s="230"/>
      <c r="B343" s="236" t="s">
        <v>992</v>
      </c>
      <c r="C343" s="236" t="s">
        <v>991</v>
      </c>
      <c r="D343" s="237">
        <v>7.620399952668324</v>
      </c>
      <c r="E343" s="217">
        <v>1895</v>
      </c>
      <c r="F343" s="217">
        <v>1838</v>
      </c>
      <c r="G343" s="217">
        <v>1453</v>
      </c>
      <c r="H343" s="217">
        <v>52</v>
      </c>
      <c r="I343" s="217">
        <v>644</v>
      </c>
      <c r="J343" s="217">
        <v>36</v>
      </c>
      <c r="K343" s="217">
        <v>141</v>
      </c>
      <c r="L343" s="217">
        <v>1239</v>
      </c>
      <c r="M343" s="217">
        <v>865</v>
      </c>
      <c r="N343" s="217">
        <v>288</v>
      </c>
      <c r="O343" s="238">
        <v>8451</v>
      </c>
    </row>
    <row r="344" spans="1:15" ht="15">
      <c r="A344" s="230"/>
      <c r="B344" s="236" t="s">
        <v>1042</v>
      </c>
      <c r="C344" s="236" t="s">
        <v>1041</v>
      </c>
      <c r="D344" s="237">
        <v>7.631182353747088</v>
      </c>
      <c r="E344" s="217">
        <v>381</v>
      </c>
      <c r="F344" s="217">
        <v>1064</v>
      </c>
      <c r="G344" s="217">
        <v>1363</v>
      </c>
      <c r="H344" s="217">
        <v>119</v>
      </c>
      <c r="I344" s="217">
        <v>557</v>
      </c>
      <c r="J344" s="217">
        <v>261</v>
      </c>
      <c r="K344" s="217">
        <v>398</v>
      </c>
      <c r="L344" s="217">
        <v>1393</v>
      </c>
      <c r="M344" s="217">
        <v>809</v>
      </c>
      <c r="N344" s="217">
        <v>954</v>
      </c>
      <c r="O344" s="238">
        <v>7299</v>
      </c>
    </row>
    <row r="345" spans="1:15" ht="15">
      <c r="A345" s="230"/>
      <c r="B345" s="236" t="s">
        <v>1988</v>
      </c>
      <c r="C345" s="236" t="s">
        <v>1987</v>
      </c>
      <c r="D345" s="237">
        <v>7.647058823529412</v>
      </c>
      <c r="E345" s="217">
        <v>29</v>
      </c>
      <c r="F345" s="217">
        <v>62</v>
      </c>
      <c r="G345" s="217">
        <v>55</v>
      </c>
      <c r="H345" s="217">
        <v>20</v>
      </c>
      <c r="I345" s="217">
        <v>26</v>
      </c>
      <c r="J345" s="217">
        <v>8</v>
      </c>
      <c r="K345" s="217">
        <v>25</v>
      </c>
      <c r="L345" s="217">
        <v>56</v>
      </c>
      <c r="M345" s="217">
        <v>27</v>
      </c>
      <c r="N345" s="217">
        <v>32</v>
      </c>
      <c r="O345" s="238">
        <v>340</v>
      </c>
    </row>
    <row r="346" spans="1:15" ht="15">
      <c r="A346" s="230"/>
      <c r="B346" s="236" t="s">
        <v>1474</v>
      </c>
      <c r="C346" s="236" t="s">
        <v>1473</v>
      </c>
      <c r="D346" s="237">
        <v>7.650964274423016</v>
      </c>
      <c r="E346" s="217">
        <v>229</v>
      </c>
      <c r="F346" s="217">
        <v>571</v>
      </c>
      <c r="G346" s="217">
        <v>712</v>
      </c>
      <c r="H346" s="217">
        <v>31</v>
      </c>
      <c r="I346" s="217">
        <v>242</v>
      </c>
      <c r="J346" s="217">
        <v>66</v>
      </c>
      <c r="K346" s="217">
        <v>109</v>
      </c>
      <c r="L346" s="217">
        <v>531</v>
      </c>
      <c r="M346" s="217">
        <v>261</v>
      </c>
      <c r="N346" s="217">
        <v>411</v>
      </c>
      <c r="O346" s="238">
        <v>3163</v>
      </c>
    </row>
    <row r="347" spans="1:15" ht="15">
      <c r="A347" s="230"/>
      <c r="B347" s="236" t="s">
        <v>1090</v>
      </c>
      <c r="C347" s="236" t="s">
        <v>1089</v>
      </c>
      <c r="D347" s="237">
        <v>7.665184730952016</v>
      </c>
      <c r="E347" s="217">
        <v>1112</v>
      </c>
      <c r="F347" s="217">
        <v>973</v>
      </c>
      <c r="G347" s="217">
        <v>1755</v>
      </c>
      <c r="H347" s="217">
        <v>207</v>
      </c>
      <c r="I347" s="217">
        <v>500</v>
      </c>
      <c r="J347" s="217">
        <v>221</v>
      </c>
      <c r="K347" s="217">
        <v>241</v>
      </c>
      <c r="L347" s="217">
        <v>755</v>
      </c>
      <c r="M347" s="217">
        <v>182</v>
      </c>
      <c r="N347" s="217">
        <v>577</v>
      </c>
      <c r="O347" s="238">
        <v>6523</v>
      </c>
    </row>
    <row r="348" spans="1:15" ht="15">
      <c r="A348" s="230"/>
      <c r="B348" s="236" t="s">
        <v>898</v>
      </c>
      <c r="C348" s="236" t="s">
        <v>897</v>
      </c>
      <c r="D348" s="237">
        <v>7.689870911538766</v>
      </c>
      <c r="E348" s="217">
        <v>612</v>
      </c>
      <c r="F348" s="217">
        <v>2513</v>
      </c>
      <c r="G348" s="217">
        <v>2809</v>
      </c>
      <c r="H348" s="217">
        <v>151</v>
      </c>
      <c r="I348" s="217">
        <v>971</v>
      </c>
      <c r="J348" s="217">
        <v>306</v>
      </c>
      <c r="K348" s="217">
        <v>603</v>
      </c>
      <c r="L348" s="217">
        <v>2114</v>
      </c>
      <c r="M348" s="217">
        <v>1145</v>
      </c>
      <c r="N348" s="217">
        <v>1403</v>
      </c>
      <c r="O348" s="238">
        <v>12627</v>
      </c>
    </row>
    <row r="349" spans="1:15" ht="15">
      <c r="A349" s="230"/>
      <c r="B349" s="236" t="s">
        <v>1760</v>
      </c>
      <c r="C349" s="236" t="s">
        <v>1759</v>
      </c>
      <c r="D349" s="237">
        <v>7.696827262044653</v>
      </c>
      <c r="E349" s="217">
        <v>398</v>
      </c>
      <c r="F349" s="217">
        <v>211</v>
      </c>
      <c r="G349" s="217">
        <v>464</v>
      </c>
      <c r="H349" s="217">
        <v>167</v>
      </c>
      <c r="I349" s="217">
        <v>131</v>
      </c>
      <c r="J349" s="217">
        <v>59</v>
      </c>
      <c r="K349" s="217">
        <v>11</v>
      </c>
      <c r="L349" s="217">
        <v>171</v>
      </c>
      <c r="M349" s="217">
        <v>44</v>
      </c>
      <c r="N349" s="217">
        <v>46</v>
      </c>
      <c r="O349" s="238">
        <v>1702</v>
      </c>
    </row>
    <row r="350" spans="1:15" ht="15">
      <c r="A350" s="230"/>
      <c r="B350" s="236" t="s">
        <v>846</v>
      </c>
      <c r="C350" s="236" t="s">
        <v>845</v>
      </c>
      <c r="D350" s="237">
        <v>7.7215131970175195</v>
      </c>
      <c r="E350" s="217">
        <v>1237</v>
      </c>
      <c r="F350" s="217">
        <v>1270</v>
      </c>
      <c r="G350" s="217">
        <v>3981</v>
      </c>
      <c r="H350" s="217">
        <v>276</v>
      </c>
      <c r="I350" s="217">
        <v>1688</v>
      </c>
      <c r="J350" s="217">
        <v>390</v>
      </c>
      <c r="K350" s="217">
        <v>538</v>
      </c>
      <c r="L350" s="217">
        <v>7856</v>
      </c>
      <c r="M350" s="217">
        <v>3223</v>
      </c>
      <c r="N350" s="217">
        <v>1402</v>
      </c>
      <c r="O350" s="238">
        <v>21861</v>
      </c>
    </row>
    <row r="351" spans="1:15" ht="15">
      <c r="A351" s="230"/>
      <c r="B351" s="236" t="s">
        <v>1130</v>
      </c>
      <c r="C351" s="236" t="s">
        <v>1129</v>
      </c>
      <c r="D351" s="237">
        <v>7.727432384966631</v>
      </c>
      <c r="E351" s="217">
        <v>1100</v>
      </c>
      <c r="F351" s="217">
        <v>912</v>
      </c>
      <c r="G351" s="217">
        <v>1631</v>
      </c>
      <c r="H351" s="217">
        <v>128</v>
      </c>
      <c r="I351" s="217">
        <v>440</v>
      </c>
      <c r="J351" s="217">
        <v>139</v>
      </c>
      <c r="K351" s="217">
        <v>185</v>
      </c>
      <c r="L351" s="217">
        <v>676</v>
      </c>
      <c r="M351" s="217">
        <v>117</v>
      </c>
      <c r="N351" s="217">
        <v>366</v>
      </c>
      <c r="O351" s="238">
        <v>5694</v>
      </c>
    </row>
    <row r="352" spans="1:15" ht="15">
      <c r="A352" s="230"/>
      <c r="B352" s="236" t="s">
        <v>2159</v>
      </c>
      <c r="C352" s="236" t="s">
        <v>2160</v>
      </c>
      <c r="D352" s="237">
        <v>7.73212268754592</v>
      </c>
      <c r="E352" s="217">
        <v>7976</v>
      </c>
      <c r="F352" s="217">
        <v>14725</v>
      </c>
      <c r="G352" s="217">
        <v>14631</v>
      </c>
      <c r="H352" s="217">
        <v>8269</v>
      </c>
      <c r="I352" s="217">
        <v>7051</v>
      </c>
      <c r="J352" s="217">
        <v>2688</v>
      </c>
      <c r="K352" s="217">
        <v>4863</v>
      </c>
      <c r="L352" s="217">
        <v>21860</v>
      </c>
      <c r="M352" s="217">
        <v>4404</v>
      </c>
      <c r="N352" s="217">
        <v>4724</v>
      </c>
      <c r="O352" s="238">
        <v>91191</v>
      </c>
    </row>
    <row r="353" spans="1:15" ht="15">
      <c r="A353" s="230"/>
      <c r="B353" s="236" t="s">
        <v>1074</v>
      </c>
      <c r="C353" s="236" t="s">
        <v>1073</v>
      </c>
      <c r="D353" s="237">
        <v>7.733975323502859</v>
      </c>
      <c r="E353" s="217">
        <v>660</v>
      </c>
      <c r="F353" s="217">
        <v>973</v>
      </c>
      <c r="G353" s="217">
        <v>1416</v>
      </c>
      <c r="H353" s="217">
        <v>56</v>
      </c>
      <c r="I353" s="217">
        <v>514</v>
      </c>
      <c r="J353" s="217">
        <v>97</v>
      </c>
      <c r="K353" s="217">
        <v>173</v>
      </c>
      <c r="L353" s="217">
        <v>1483</v>
      </c>
      <c r="M353" s="217">
        <v>955</v>
      </c>
      <c r="N353" s="217">
        <v>319</v>
      </c>
      <c r="O353" s="238">
        <v>6646</v>
      </c>
    </row>
    <row r="354" spans="1:15" ht="15">
      <c r="A354" s="230"/>
      <c r="B354" s="236" t="s">
        <v>1312</v>
      </c>
      <c r="C354" s="236" t="s">
        <v>1311</v>
      </c>
      <c r="D354" s="237">
        <v>7.743310442813166</v>
      </c>
      <c r="E354" s="217">
        <v>283</v>
      </c>
      <c r="F354" s="217">
        <v>743</v>
      </c>
      <c r="G354" s="217">
        <v>925</v>
      </c>
      <c r="H354" s="217">
        <v>46</v>
      </c>
      <c r="I354" s="217">
        <v>327</v>
      </c>
      <c r="J354" s="217">
        <v>158</v>
      </c>
      <c r="K354" s="217">
        <v>157</v>
      </c>
      <c r="L354" s="217">
        <v>682</v>
      </c>
      <c r="M354" s="217">
        <v>451</v>
      </c>
      <c r="N354" s="217">
        <v>451</v>
      </c>
      <c r="O354" s="238">
        <v>4223</v>
      </c>
    </row>
    <row r="355" spans="1:15" ht="15">
      <c r="A355" s="230"/>
      <c r="B355" s="236" t="s">
        <v>1858</v>
      </c>
      <c r="C355" s="236" t="s">
        <v>1857</v>
      </c>
      <c r="D355" s="237">
        <v>7.747105966162066</v>
      </c>
      <c r="E355" s="217">
        <v>14</v>
      </c>
      <c r="F355" s="217">
        <v>69</v>
      </c>
      <c r="G355" s="217">
        <v>200</v>
      </c>
      <c r="H355" s="217">
        <v>10</v>
      </c>
      <c r="I355" s="217">
        <v>87</v>
      </c>
      <c r="J355" s="217">
        <v>111</v>
      </c>
      <c r="K355" s="217">
        <v>30</v>
      </c>
      <c r="L355" s="217">
        <v>287</v>
      </c>
      <c r="M355" s="217">
        <v>144</v>
      </c>
      <c r="N355" s="217">
        <v>171</v>
      </c>
      <c r="O355" s="238">
        <v>1123</v>
      </c>
    </row>
    <row r="356" spans="1:15" ht="15">
      <c r="A356" s="230"/>
      <c r="B356" s="236" t="s">
        <v>1294</v>
      </c>
      <c r="C356" s="236" t="s">
        <v>1293</v>
      </c>
      <c r="D356" s="237">
        <v>7.7492482072634745</v>
      </c>
      <c r="E356" s="217">
        <v>342</v>
      </c>
      <c r="F356" s="217">
        <v>529</v>
      </c>
      <c r="G356" s="217">
        <v>814</v>
      </c>
      <c r="H356" s="217">
        <v>183</v>
      </c>
      <c r="I356" s="217">
        <v>335</v>
      </c>
      <c r="J356" s="217">
        <v>97</v>
      </c>
      <c r="K356" s="217">
        <v>486</v>
      </c>
      <c r="L356" s="217">
        <v>934</v>
      </c>
      <c r="M356" s="217">
        <v>245</v>
      </c>
      <c r="N356" s="217">
        <v>358</v>
      </c>
      <c r="O356" s="238">
        <v>4323</v>
      </c>
    </row>
    <row r="357" spans="1:15" ht="15">
      <c r="A357" s="230"/>
      <c r="B357" s="236" t="s">
        <v>1966</v>
      </c>
      <c r="C357" s="236" t="s">
        <v>1965</v>
      </c>
      <c r="D357" s="237">
        <v>7.762557077625571</v>
      </c>
      <c r="E357" s="217">
        <v>29</v>
      </c>
      <c r="F357" s="217">
        <v>76</v>
      </c>
      <c r="G357" s="217">
        <v>57</v>
      </c>
      <c r="H357" s="217">
        <v>40</v>
      </c>
      <c r="I357" s="217">
        <v>34</v>
      </c>
      <c r="J357" s="217">
        <v>29</v>
      </c>
      <c r="K357" s="217">
        <v>28</v>
      </c>
      <c r="L357" s="217">
        <v>86</v>
      </c>
      <c r="M357" s="217">
        <v>29</v>
      </c>
      <c r="N357" s="217">
        <v>30</v>
      </c>
      <c r="O357" s="238">
        <v>438</v>
      </c>
    </row>
    <row r="358" spans="1:15" ht="15">
      <c r="A358" s="230"/>
      <c r="B358" s="236" t="s">
        <v>1628</v>
      </c>
      <c r="C358" s="236" t="s">
        <v>1627</v>
      </c>
      <c r="D358" s="237">
        <v>7.774455360956856</v>
      </c>
      <c r="E358" s="217">
        <v>176</v>
      </c>
      <c r="F358" s="217">
        <v>402</v>
      </c>
      <c r="G358" s="217">
        <v>544</v>
      </c>
      <c r="H358" s="217">
        <v>49</v>
      </c>
      <c r="I358" s="217">
        <v>182</v>
      </c>
      <c r="J358" s="217">
        <v>60</v>
      </c>
      <c r="K358" s="217">
        <v>103</v>
      </c>
      <c r="L358" s="217">
        <v>395</v>
      </c>
      <c r="M358" s="217">
        <v>150</v>
      </c>
      <c r="N358" s="217">
        <v>280</v>
      </c>
      <c r="O358" s="238">
        <v>2341</v>
      </c>
    </row>
    <row r="359" spans="1:15" ht="15">
      <c r="A359" s="230"/>
      <c r="B359" s="236" t="s">
        <v>1962</v>
      </c>
      <c r="C359" s="236" t="s">
        <v>1961</v>
      </c>
      <c r="D359" s="237">
        <v>7.775377969762419</v>
      </c>
      <c r="E359" s="217">
        <v>30</v>
      </c>
      <c r="F359" s="217">
        <v>86</v>
      </c>
      <c r="G359" s="217">
        <v>76</v>
      </c>
      <c r="H359" s="217">
        <v>11</v>
      </c>
      <c r="I359" s="217">
        <v>36</v>
      </c>
      <c r="J359" s="217">
        <v>19</v>
      </c>
      <c r="K359" s="217">
        <v>34</v>
      </c>
      <c r="L359" s="217">
        <v>89</v>
      </c>
      <c r="M359" s="217">
        <v>38</v>
      </c>
      <c r="N359" s="217">
        <v>44</v>
      </c>
      <c r="O359" s="238">
        <v>463</v>
      </c>
    </row>
    <row r="360" spans="1:15" ht="15">
      <c r="A360" s="230"/>
      <c r="B360" s="236" t="s">
        <v>1159</v>
      </c>
      <c r="C360" s="236" t="s">
        <v>1158</v>
      </c>
      <c r="D360" s="237">
        <v>7.77736131934033</v>
      </c>
      <c r="E360" s="217">
        <v>374</v>
      </c>
      <c r="F360" s="217">
        <v>887</v>
      </c>
      <c r="G360" s="217">
        <v>1204</v>
      </c>
      <c r="H360" s="217">
        <v>76</v>
      </c>
      <c r="I360" s="217">
        <v>415</v>
      </c>
      <c r="J360" s="217">
        <v>128</v>
      </c>
      <c r="K360" s="217">
        <v>254</v>
      </c>
      <c r="L360" s="217">
        <v>895</v>
      </c>
      <c r="M360" s="217">
        <v>477</v>
      </c>
      <c r="N360" s="217">
        <v>626</v>
      </c>
      <c r="O360" s="238">
        <v>5336</v>
      </c>
    </row>
    <row r="361" spans="1:15" ht="15">
      <c r="A361" s="230"/>
      <c r="B361" s="236" t="s">
        <v>1798</v>
      </c>
      <c r="C361" s="236" t="s">
        <v>1797</v>
      </c>
      <c r="D361" s="237">
        <v>7.7897403419886</v>
      </c>
      <c r="E361" s="217">
        <v>131</v>
      </c>
      <c r="F361" s="217">
        <v>260</v>
      </c>
      <c r="G361" s="217">
        <v>355</v>
      </c>
      <c r="H361" s="217">
        <v>19</v>
      </c>
      <c r="I361" s="217">
        <v>123</v>
      </c>
      <c r="J361" s="217">
        <v>36</v>
      </c>
      <c r="K361" s="217">
        <v>63</v>
      </c>
      <c r="L361" s="217">
        <v>275</v>
      </c>
      <c r="M361" s="217">
        <v>116</v>
      </c>
      <c r="N361" s="217">
        <v>201</v>
      </c>
      <c r="O361" s="238">
        <v>1579</v>
      </c>
    </row>
    <row r="362" spans="1:15" ht="15">
      <c r="A362" s="230"/>
      <c r="B362" s="236" t="s">
        <v>2161</v>
      </c>
      <c r="C362" s="236" t="s">
        <v>2162</v>
      </c>
      <c r="D362" s="237">
        <v>7.789956034429377</v>
      </c>
      <c r="E362" s="217">
        <v>2748</v>
      </c>
      <c r="F362" s="217">
        <v>2323</v>
      </c>
      <c r="G362" s="217">
        <v>3988</v>
      </c>
      <c r="H362" s="217">
        <v>646</v>
      </c>
      <c r="I362" s="217">
        <v>1258</v>
      </c>
      <c r="J362" s="217">
        <v>431</v>
      </c>
      <c r="K362" s="217">
        <v>974</v>
      </c>
      <c r="L362" s="217">
        <v>2231</v>
      </c>
      <c r="M362" s="217">
        <v>404</v>
      </c>
      <c r="N362" s="217">
        <v>1146</v>
      </c>
      <c r="O362" s="238">
        <v>16149</v>
      </c>
    </row>
    <row r="363" spans="1:15" ht="15">
      <c r="A363" s="230"/>
      <c r="B363" s="236" t="s">
        <v>2163</v>
      </c>
      <c r="C363" s="236" t="s">
        <v>2164</v>
      </c>
      <c r="D363" s="237">
        <v>7.796368814524742</v>
      </c>
      <c r="E363" s="217">
        <v>781</v>
      </c>
      <c r="F363" s="217">
        <v>1449</v>
      </c>
      <c r="G363" s="217">
        <v>1922</v>
      </c>
      <c r="H363" s="217">
        <v>106</v>
      </c>
      <c r="I363" s="217">
        <v>657</v>
      </c>
      <c r="J363" s="217">
        <v>244</v>
      </c>
      <c r="K363" s="217">
        <v>298</v>
      </c>
      <c r="L363" s="217">
        <v>1234</v>
      </c>
      <c r="M363" s="217">
        <v>842</v>
      </c>
      <c r="N363" s="217">
        <v>894</v>
      </c>
      <c r="O363" s="238">
        <v>8427</v>
      </c>
    </row>
    <row r="364" spans="1:15" ht="15">
      <c r="A364" s="230"/>
      <c r="B364" s="236" t="s">
        <v>1480</v>
      </c>
      <c r="C364" s="236" t="s">
        <v>1479</v>
      </c>
      <c r="D364" s="237">
        <v>7.800261096605744</v>
      </c>
      <c r="E364" s="217">
        <v>431</v>
      </c>
      <c r="F364" s="217">
        <v>478</v>
      </c>
      <c r="G364" s="217">
        <v>810</v>
      </c>
      <c r="H364" s="217">
        <v>120</v>
      </c>
      <c r="I364" s="217">
        <v>239</v>
      </c>
      <c r="J364" s="217">
        <v>37</v>
      </c>
      <c r="K364" s="217">
        <v>69</v>
      </c>
      <c r="L364" s="217">
        <v>309</v>
      </c>
      <c r="M364" s="217">
        <v>386</v>
      </c>
      <c r="N364" s="217">
        <v>185</v>
      </c>
      <c r="O364" s="238">
        <v>3064</v>
      </c>
    </row>
    <row r="365" spans="1:15" ht="15">
      <c r="A365" s="230"/>
      <c r="B365" s="236" t="s">
        <v>934</v>
      </c>
      <c r="C365" s="236" t="s">
        <v>933</v>
      </c>
      <c r="D365" s="237">
        <v>7.807578505297318</v>
      </c>
      <c r="E365" s="217">
        <v>1284</v>
      </c>
      <c r="F365" s="217">
        <v>1846</v>
      </c>
      <c r="G365" s="217">
        <v>2360</v>
      </c>
      <c r="H365" s="217">
        <v>892</v>
      </c>
      <c r="I365" s="217">
        <v>818</v>
      </c>
      <c r="J365" s="217">
        <v>220</v>
      </c>
      <c r="K365" s="217">
        <v>294</v>
      </c>
      <c r="L365" s="217">
        <v>1757</v>
      </c>
      <c r="M365" s="217">
        <v>482</v>
      </c>
      <c r="N365" s="217">
        <v>524</v>
      </c>
      <c r="O365" s="238">
        <v>10477</v>
      </c>
    </row>
    <row r="366" spans="1:15" ht="15">
      <c r="A366" s="230"/>
      <c r="B366" s="236" t="s">
        <v>838</v>
      </c>
      <c r="C366" s="236" t="s">
        <v>837</v>
      </c>
      <c r="D366" s="237">
        <v>7.826052673079956</v>
      </c>
      <c r="E366" s="217">
        <v>1471</v>
      </c>
      <c r="F366" s="217">
        <v>1482</v>
      </c>
      <c r="G366" s="217">
        <v>7709</v>
      </c>
      <c r="H366" s="217">
        <v>1039</v>
      </c>
      <c r="I366" s="217">
        <v>1985</v>
      </c>
      <c r="J366" s="217">
        <v>2894</v>
      </c>
      <c r="K366" s="217">
        <v>880</v>
      </c>
      <c r="L366" s="217">
        <v>5560</v>
      </c>
      <c r="M366" s="217">
        <v>698</v>
      </c>
      <c r="N366" s="217">
        <v>1646</v>
      </c>
      <c r="O366" s="238">
        <v>25364</v>
      </c>
    </row>
    <row r="367" spans="1:15" ht="15">
      <c r="A367" s="230"/>
      <c r="B367" s="236" t="s">
        <v>1932</v>
      </c>
      <c r="C367" s="236" t="s">
        <v>1931</v>
      </c>
      <c r="D367" s="237">
        <v>7.862068965517241</v>
      </c>
      <c r="E367" s="217">
        <v>55</v>
      </c>
      <c r="F367" s="217">
        <v>153</v>
      </c>
      <c r="G367" s="217">
        <v>109</v>
      </c>
      <c r="H367" s="217">
        <v>40</v>
      </c>
      <c r="I367" s="217">
        <v>57</v>
      </c>
      <c r="J367" s="217">
        <v>25</v>
      </c>
      <c r="K367" s="217">
        <v>38</v>
      </c>
      <c r="L367" s="217">
        <v>134</v>
      </c>
      <c r="M367" s="217">
        <v>53</v>
      </c>
      <c r="N367" s="217">
        <v>61</v>
      </c>
      <c r="O367" s="238">
        <v>725</v>
      </c>
    </row>
    <row r="368" spans="1:15" ht="15">
      <c r="A368" s="230"/>
      <c r="B368" s="236" t="s">
        <v>2165</v>
      </c>
      <c r="C368" s="236" t="s">
        <v>2166</v>
      </c>
      <c r="D368" s="237">
        <v>7.870771899392888</v>
      </c>
      <c r="E368" s="217">
        <v>653</v>
      </c>
      <c r="F368" s="217">
        <v>1641</v>
      </c>
      <c r="G368" s="217">
        <v>1385</v>
      </c>
      <c r="H368" s="217">
        <v>406</v>
      </c>
      <c r="I368" s="217">
        <v>726</v>
      </c>
      <c r="J368" s="217">
        <v>559</v>
      </c>
      <c r="K368" s="217">
        <v>160</v>
      </c>
      <c r="L368" s="217">
        <v>2250</v>
      </c>
      <c r="M368" s="217">
        <v>520</v>
      </c>
      <c r="N368" s="217">
        <v>924</v>
      </c>
      <c r="O368" s="238">
        <v>9224</v>
      </c>
    </row>
    <row r="369" spans="1:15" ht="15">
      <c r="A369" s="230"/>
      <c r="B369" s="236" t="s">
        <v>2167</v>
      </c>
      <c r="C369" s="236" t="s">
        <v>2168</v>
      </c>
      <c r="D369" s="237">
        <v>7.883069427527405</v>
      </c>
      <c r="E369" s="217">
        <v>1584</v>
      </c>
      <c r="F369" s="217">
        <v>2980</v>
      </c>
      <c r="G369" s="217">
        <v>4181</v>
      </c>
      <c r="H369" s="217">
        <v>365</v>
      </c>
      <c r="I369" s="217">
        <v>1618</v>
      </c>
      <c r="J369" s="217">
        <v>653</v>
      </c>
      <c r="K369" s="217">
        <v>945</v>
      </c>
      <c r="L369" s="217">
        <v>3844</v>
      </c>
      <c r="M369" s="217">
        <v>2173</v>
      </c>
      <c r="N369" s="217">
        <v>2182</v>
      </c>
      <c r="O369" s="238">
        <v>20525</v>
      </c>
    </row>
    <row r="370" spans="1:15" ht="15">
      <c r="A370" s="230"/>
      <c r="B370" s="236" t="s">
        <v>2169</v>
      </c>
      <c r="C370" s="236" t="s">
        <v>2170</v>
      </c>
      <c r="D370" s="237">
        <v>7.895458283834414</v>
      </c>
      <c r="E370" s="217">
        <v>823</v>
      </c>
      <c r="F370" s="217">
        <v>1537</v>
      </c>
      <c r="G370" s="217">
        <v>2575</v>
      </c>
      <c r="H370" s="217">
        <v>194</v>
      </c>
      <c r="I370" s="217">
        <v>864</v>
      </c>
      <c r="J370" s="217">
        <v>298</v>
      </c>
      <c r="K370" s="217">
        <v>453</v>
      </c>
      <c r="L370" s="217">
        <v>1936</v>
      </c>
      <c r="M370" s="217">
        <v>937</v>
      </c>
      <c r="N370" s="217">
        <v>1326</v>
      </c>
      <c r="O370" s="238">
        <v>10943</v>
      </c>
    </row>
    <row r="371" spans="1:15" ht="15">
      <c r="A371" s="230"/>
      <c r="B371" s="236" t="s">
        <v>1834</v>
      </c>
      <c r="C371" s="236" t="s">
        <v>1833</v>
      </c>
      <c r="D371" s="237">
        <v>7.919254658385094</v>
      </c>
      <c r="E371" s="217">
        <v>118</v>
      </c>
      <c r="F371" s="217">
        <v>217</v>
      </c>
      <c r="G371" s="217">
        <v>359</v>
      </c>
      <c r="H371" s="217">
        <v>19</v>
      </c>
      <c r="I371" s="217">
        <v>102</v>
      </c>
      <c r="J371" s="217">
        <v>27</v>
      </c>
      <c r="K371" s="217">
        <v>62</v>
      </c>
      <c r="L371" s="217">
        <v>165</v>
      </c>
      <c r="M371" s="217">
        <v>77</v>
      </c>
      <c r="N371" s="217">
        <v>142</v>
      </c>
      <c r="O371" s="238">
        <v>1288</v>
      </c>
    </row>
    <row r="372" spans="1:15" ht="15">
      <c r="A372" s="230"/>
      <c r="B372" s="236" t="s">
        <v>2171</v>
      </c>
      <c r="C372" s="236" t="s">
        <v>2172</v>
      </c>
      <c r="D372" s="237">
        <v>7.980111107700807</v>
      </c>
      <c r="E372" s="217">
        <v>3500</v>
      </c>
      <c r="F372" s="217">
        <v>9459</v>
      </c>
      <c r="G372" s="217">
        <v>10994</v>
      </c>
      <c r="H372" s="217">
        <v>7128</v>
      </c>
      <c r="I372" s="217">
        <v>5200</v>
      </c>
      <c r="J372" s="217">
        <v>2682</v>
      </c>
      <c r="K372" s="217">
        <v>3013</v>
      </c>
      <c r="L372" s="217">
        <v>16709</v>
      </c>
      <c r="M372" s="217">
        <v>3090</v>
      </c>
      <c r="N372" s="217">
        <v>3387</v>
      </c>
      <c r="O372" s="238">
        <v>65162</v>
      </c>
    </row>
    <row r="373" spans="1:15" ht="15">
      <c r="A373" s="230"/>
      <c r="B373" s="236" t="s">
        <v>1506</v>
      </c>
      <c r="C373" s="236" t="s">
        <v>1505</v>
      </c>
      <c r="D373" s="237">
        <v>8.008429926238145</v>
      </c>
      <c r="E373" s="217">
        <v>356</v>
      </c>
      <c r="F373" s="217">
        <v>379</v>
      </c>
      <c r="G373" s="217">
        <v>577</v>
      </c>
      <c r="H373" s="217">
        <v>46</v>
      </c>
      <c r="I373" s="217">
        <v>228</v>
      </c>
      <c r="J373" s="217">
        <v>58</v>
      </c>
      <c r="K373" s="217">
        <v>322</v>
      </c>
      <c r="L373" s="217">
        <v>559</v>
      </c>
      <c r="M373" s="217">
        <v>152</v>
      </c>
      <c r="N373" s="217">
        <v>170</v>
      </c>
      <c r="O373" s="238">
        <v>2847</v>
      </c>
    </row>
    <row r="374" spans="1:15" ht="15">
      <c r="A374" s="230"/>
      <c r="B374" s="236" t="s">
        <v>1964</v>
      </c>
      <c r="C374" s="236" t="s">
        <v>1963</v>
      </c>
      <c r="D374" s="237">
        <v>8.009153318077804</v>
      </c>
      <c r="E374" s="217">
        <v>122</v>
      </c>
      <c r="F374" s="217">
        <v>53</v>
      </c>
      <c r="G374" s="217">
        <v>144</v>
      </c>
      <c r="H374" s="217">
        <v>18</v>
      </c>
      <c r="I374" s="217">
        <v>35</v>
      </c>
      <c r="J374" s="217">
        <v>3</v>
      </c>
      <c r="K374" s="217">
        <v>1</v>
      </c>
      <c r="L374" s="217">
        <v>47</v>
      </c>
      <c r="M374" s="217">
        <v>4</v>
      </c>
      <c r="N374" s="217">
        <v>10</v>
      </c>
      <c r="O374" s="238">
        <v>437</v>
      </c>
    </row>
    <row r="375" spans="1:15" ht="15">
      <c r="A375" s="230"/>
      <c r="B375" s="236" t="s">
        <v>1422</v>
      </c>
      <c r="C375" s="236" t="s">
        <v>1421</v>
      </c>
      <c r="D375" s="237">
        <v>8.047016274864376</v>
      </c>
      <c r="E375" s="217">
        <v>234</v>
      </c>
      <c r="F375" s="217">
        <v>430</v>
      </c>
      <c r="G375" s="217">
        <v>774</v>
      </c>
      <c r="H375" s="217">
        <v>63</v>
      </c>
      <c r="I375" s="217">
        <v>267</v>
      </c>
      <c r="J375" s="217">
        <v>89</v>
      </c>
      <c r="K375" s="217">
        <v>143</v>
      </c>
      <c r="L375" s="217">
        <v>598</v>
      </c>
      <c r="M375" s="217">
        <v>286</v>
      </c>
      <c r="N375" s="217">
        <v>434</v>
      </c>
      <c r="O375" s="238">
        <v>3318</v>
      </c>
    </row>
    <row r="376" spans="1:15" ht="15">
      <c r="A376" s="230"/>
      <c r="B376" s="236" t="s">
        <v>2173</v>
      </c>
      <c r="C376" s="236" t="s">
        <v>1249</v>
      </c>
      <c r="D376" s="237">
        <v>8.111792774369462</v>
      </c>
      <c r="E376" s="217">
        <v>158</v>
      </c>
      <c r="F376" s="217">
        <v>770</v>
      </c>
      <c r="G376" s="217">
        <v>516</v>
      </c>
      <c r="H376" s="217">
        <v>187</v>
      </c>
      <c r="I376" s="217">
        <v>357</v>
      </c>
      <c r="J376" s="217">
        <v>250</v>
      </c>
      <c r="K376" s="217">
        <v>295</v>
      </c>
      <c r="L376" s="217">
        <v>1240</v>
      </c>
      <c r="M376" s="217">
        <v>293</v>
      </c>
      <c r="N376" s="217">
        <v>335</v>
      </c>
      <c r="O376" s="238">
        <v>4401</v>
      </c>
    </row>
    <row r="377" spans="1:15" ht="15">
      <c r="A377" s="230"/>
      <c r="B377" s="236" t="s">
        <v>1250</v>
      </c>
      <c r="C377" s="236" t="s">
        <v>1249</v>
      </c>
      <c r="D377" s="237">
        <v>8.111792774369462</v>
      </c>
      <c r="E377" s="217">
        <v>158</v>
      </c>
      <c r="F377" s="217">
        <v>770</v>
      </c>
      <c r="G377" s="217">
        <v>516</v>
      </c>
      <c r="H377" s="217">
        <v>187</v>
      </c>
      <c r="I377" s="217">
        <v>357</v>
      </c>
      <c r="J377" s="217">
        <v>250</v>
      </c>
      <c r="K377" s="217">
        <v>295</v>
      </c>
      <c r="L377" s="217">
        <v>1240</v>
      </c>
      <c r="M377" s="217">
        <v>293</v>
      </c>
      <c r="N377" s="217">
        <v>335</v>
      </c>
      <c r="O377" s="238">
        <v>4401</v>
      </c>
    </row>
    <row r="378" spans="1:15" ht="15">
      <c r="A378" s="230"/>
      <c r="B378" s="236" t="s">
        <v>1404</v>
      </c>
      <c r="C378" s="236" t="s">
        <v>1403</v>
      </c>
      <c r="D378" s="237">
        <v>8.113532110091743</v>
      </c>
      <c r="E378" s="217">
        <v>316</v>
      </c>
      <c r="F378" s="217">
        <v>485</v>
      </c>
      <c r="G378" s="217">
        <v>768</v>
      </c>
      <c r="H378" s="217">
        <v>49</v>
      </c>
      <c r="I378" s="217">
        <v>283</v>
      </c>
      <c r="J378" s="217">
        <v>79</v>
      </c>
      <c r="K378" s="217">
        <v>123</v>
      </c>
      <c r="L378" s="217">
        <v>613</v>
      </c>
      <c r="M378" s="217">
        <v>327</v>
      </c>
      <c r="N378" s="217">
        <v>445</v>
      </c>
      <c r="O378" s="238">
        <v>3488</v>
      </c>
    </row>
    <row r="379" spans="1:15" ht="15">
      <c r="A379" s="230"/>
      <c r="B379" s="236" t="s">
        <v>2174</v>
      </c>
      <c r="C379" s="236" t="s">
        <v>2175</v>
      </c>
      <c r="D379" s="237">
        <v>8.131557707828895</v>
      </c>
      <c r="E379" s="217">
        <v>737</v>
      </c>
      <c r="F379" s="217">
        <v>1200</v>
      </c>
      <c r="G379" s="217">
        <v>1991</v>
      </c>
      <c r="H379" s="217">
        <v>372</v>
      </c>
      <c r="I379" s="217">
        <v>806</v>
      </c>
      <c r="J379" s="217">
        <v>256</v>
      </c>
      <c r="K379" s="217">
        <v>1200</v>
      </c>
      <c r="L379" s="217">
        <v>2119</v>
      </c>
      <c r="M379" s="217">
        <v>513</v>
      </c>
      <c r="N379" s="217">
        <v>718</v>
      </c>
      <c r="O379" s="238">
        <v>9912</v>
      </c>
    </row>
    <row r="380" spans="1:15" ht="15">
      <c r="A380" s="230"/>
      <c r="B380" s="236" t="s">
        <v>2176</v>
      </c>
      <c r="C380" s="236" t="s">
        <v>2177</v>
      </c>
      <c r="D380" s="237">
        <v>8.149483942754095</v>
      </c>
      <c r="E380" s="217">
        <v>1491</v>
      </c>
      <c r="F380" s="217">
        <v>3703</v>
      </c>
      <c r="G380" s="217">
        <v>6201</v>
      </c>
      <c r="H380" s="217">
        <v>517</v>
      </c>
      <c r="I380" s="217">
        <v>2124</v>
      </c>
      <c r="J380" s="217">
        <v>1027</v>
      </c>
      <c r="K380" s="217">
        <v>1089</v>
      </c>
      <c r="L380" s="217">
        <v>4875</v>
      </c>
      <c r="M380" s="217">
        <v>2143</v>
      </c>
      <c r="N380" s="217">
        <v>2893</v>
      </c>
      <c r="O380" s="238">
        <v>26063</v>
      </c>
    </row>
    <row r="381" spans="1:15" ht="15">
      <c r="A381" s="230"/>
      <c r="B381" s="236" t="s">
        <v>2178</v>
      </c>
      <c r="C381" s="236" t="s">
        <v>2179</v>
      </c>
      <c r="D381" s="237">
        <v>8.171032012536378</v>
      </c>
      <c r="E381" s="217">
        <v>2716</v>
      </c>
      <c r="F381" s="217">
        <v>1764</v>
      </c>
      <c r="G381" s="217">
        <v>2989</v>
      </c>
      <c r="H381" s="217">
        <v>317</v>
      </c>
      <c r="I381" s="217">
        <v>1095</v>
      </c>
      <c r="J381" s="217">
        <v>511</v>
      </c>
      <c r="K381" s="217">
        <v>658</v>
      </c>
      <c r="L381" s="217">
        <v>1787</v>
      </c>
      <c r="M381" s="217">
        <v>428</v>
      </c>
      <c r="N381" s="217">
        <v>1136</v>
      </c>
      <c r="O381" s="238">
        <v>13401</v>
      </c>
    </row>
    <row r="382" spans="1:15" ht="15">
      <c r="A382" s="230"/>
      <c r="B382" s="236" t="s">
        <v>1601</v>
      </c>
      <c r="C382" s="236" t="s">
        <v>1600</v>
      </c>
      <c r="D382" s="237">
        <v>8.174740484429066</v>
      </c>
      <c r="E382" s="217">
        <v>110</v>
      </c>
      <c r="F382" s="217">
        <v>360</v>
      </c>
      <c r="G382" s="217">
        <v>352</v>
      </c>
      <c r="H382" s="217">
        <v>115</v>
      </c>
      <c r="I382" s="217">
        <v>189</v>
      </c>
      <c r="J382" s="217">
        <v>130</v>
      </c>
      <c r="K382" s="217">
        <v>124</v>
      </c>
      <c r="L382" s="217">
        <v>464</v>
      </c>
      <c r="M382" s="217">
        <v>258</v>
      </c>
      <c r="N382" s="217">
        <v>210</v>
      </c>
      <c r="O382" s="238">
        <v>2312</v>
      </c>
    </row>
    <row r="383" spans="1:15" ht="15">
      <c r="A383" s="230"/>
      <c r="B383" s="236" t="s">
        <v>1217</v>
      </c>
      <c r="C383" s="236" t="s">
        <v>1216</v>
      </c>
      <c r="D383" s="237">
        <v>8.194594594594594</v>
      </c>
      <c r="E383" s="217">
        <v>151</v>
      </c>
      <c r="F383" s="217">
        <v>352</v>
      </c>
      <c r="G383" s="217">
        <v>980</v>
      </c>
      <c r="H383" s="217">
        <v>109</v>
      </c>
      <c r="I383" s="217">
        <v>379</v>
      </c>
      <c r="J383" s="217">
        <v>276</v>
      </c>
      <c r="K383" s="217">
        <v>140</v>
      </c>
      <c r="L383" s="217">
        <v>1143</v>
      </c>
      <c r="M383" s="217">
        <v>612</v>
      </c>
      <c r="N383" s="217">
        <v>483</v>
      </c>
      <c r="O383" s="238">
        <v>4625</v>
      </c>
    </row>
    <row r="384" spans="1:15" ht="15">
      <c r="A384" s="230"/>
      <c r="B384" s="236" t="s">
        <v>1581</v>
      </c>
      <c r="C384" s="236" t="s">
        <v>1580</v>
      </c>
      <c r="D384" s="237">
        <v>8.195364238410596</v>
      </c>
      <c r="E384" s="217">
        <v>148</v>
      </c>
      <c r="F384" s="217">
        <v>165</v>
      </c>
      <c r="G384" s="217">
        <v>462</v>
      </c>
      <c r="H384" s="217">
        <v>127</v>
      </c>
      <c r="I384" s="217">
        <v>198</v>
      </c>
      <c r="J384" s="217">
        <v>136</v>
      </c>
      <c r="K384" s="217">
        <v>85</v>
      </c>
      <c r="L384" s="217">
        <v>506</v>
      </c>
      <c r="M384" s="217">
        <v>284</v>
      </c>
      <c r="N384" s="217">
        <v>305</v>
      </c>
      <c r="O384" s="238">
        <v>2416</v>
      </c>
    </row>
    <row r="385" spans="1:15" ht="15">
      <c r="A385" s="230"/>
      <c r="B385" s="236" t="s">
        <v>1010</v>
      </c>
      <c r="C385" s="236" t="s">
        <v>1009</v>
      </c>
      <c r="D385" s="237">
        <v>8.199863107460644</v>
      </c>
      <c r="E385" s="217">
        <v>428</v>
      </c>
      <c r="F385" s="217">
        <v>1524</v>
      </c>
      <c r="G385" s="217">
        <v>1645</v>
      </c>
      <c r="H385" s="217">
        <v>97</v>
      </c>
      <c r="I385" s="217">
        <v>599</v>
      </c>
      <c r="J385" s="217">
        <v>169</v>
      </c>
      <c r="K385" s="217">
        <v>250</v>
      </c>
      <c r="L385" s="217">
        <v>1181</v>
      </c>
      <c r="M385" s="217">
        <v>627</v>
      </c>
      <c r="N385" s="217">
        <v>785</v>
      </c>
      <c r="O385" s="238">
        <v>7305</v>
      </c>
    </row>
    <row r="386" spans="1:15" ht="15">
      <c r="A386" s="230"/>
      <c r="B386" s="236" t="s">
        <v>996</v>
      </c>
      <c r="C386" s="236" t="s">
        <v>995</v>
      </c>
      <c r="D386" s="237">
        <v>8.202921231090246</v>
      </c>
      <c r="E386" s="217">
        <v>1014</v>
      </c>
      <c r="F386" s="217">
        <v>2093</v>
      </c>
      <c r="G386" s="217">
        <v>1914</v>
      </c>
      <c r="H386" s="217">
        <v>285</v>
      </c>
      <c r="I386" s="217">
        <v>629</v>
      </c>
      <c r="J386" s="217">
        <v>150</v>
      </c>
      <c r="K386" s="217">
        <v>221</v>
      </c>
      <c r="L386" s="217">
        <v>618</v>
      </c>
      <c r="M386" s="217">
        <v>287</v>
      </c>
      <c r="N386" s="217">
        <v>457</v>
      </c>
      <c r="O386" s="238">
        <v>7668</v>
      </c>
    </row>
    <row r="387" spans="1:15" ht="15">
      <c r="A387" s="230"/>
      <c r="B387" s="236" t="s">
        <v>1205</v>
      </c>
      <c r="C387" s="236" t="s">
        <v>1204</v>
      </c>
      <c r="D387" s="237">
        <v>8.21039127645927</v>
      </c>
      <c r="E387" s="217">
        <v>397</v>
      </c>
      <c r="F387" s="217">
        <v>1403</v>
      </c>
      <c r="G387" s="217">
        <v>1073</v>
      </c>
      <c r="H387" s="217">
        <v>206</v>
      </c>
      <c r="I387" s="217">
        <v>384</v>
      </c>
      <c r="J387" s="217">
        <v>53</v>
      </c>
      <c r="K387" s="217">
        <v>184</v>
      </c>
      <c r="L387" s="217">
        <v>545</v>
      </c>
      <c r="M387" s="217">
        <v>194</v>
      </c>
      <c r="N387" s="217">
        <v>238</v>
      </c>
      <c r="O387" s="238">
        <v>4677</v>
      </c>
    </row>
    <row r="388" spans="1:15" ht="15">
      <c r="A388" s="230"/>
      <c r="B388" s="236" t="s">
        <v>1238</v>
      </c>
      <c r="C388" s="236" t="s">
        <v>1237</v>
      </c>
      <c r="D388" s="237">
        <v>8.215488215488216</v>
      </c>
      <c r="E388" s="217">
        <v>305</v>
      </c>
      <c r="F388" s="217">
        <v>519</v>
      </c>
      <c r="G388" s="217">
        <v>1054</v>
      </c>
      <c r="H388" s="217">
        <v>163</v>
      </c>
      <c r="I388" s="217">
        <v>366</v>
      </c>
      <c r="J388" s="217">
        <v>172</v>
      </c>
      <c r="K388" s="217">
        <v>445</v>
      </c>
      <c r="L388" s="217">
        <v>796</v>
      </c>
      <c r="M388" s="217">
        <v>333</v>
      </c>
      <c r="N388" s="217">
        <v>302</v>
      </c>
      <c r="O388" s="238">
        <v>4455</v>
      </c>
    </row>
    <row r="389" spans="1:15" ht="15">
      <c r="A389" s="230"/>
      <c r="B389" s="236" t="s">
        <v>1032</v>
      </c>
      <c r="C389" s="236" t="s">
        <v>1031</v>
      </c>
      <c r="D389" s="237">
        <v>8.231707317073171</v>
      </c>
      <c r="E389" s="217">
        <v>435</v>
      </c>
      <c r="F389" s="217">
        <v>856</v>
      </c>
      <c r="G389" s="217">
        <v>1349</v>
      </c>
      <c r="H389" s="217">
        <v>177</v>
      </c>
      <c r="I389" s="217">
        <v>567</v>
      </c>
      <c r="J389" s="217">
        <v>302</v>
      </c>
      <c r="K389" s="217">
        <v>331</v>
      </c>
      <c r="L389" s="217">
        <v>1421</v>
      </c>
      <c r="M389" s="217">
        <v>797</v>
      </c>
      <c r="N389" s="217">
        <v>653</v>
      </c>
      <c r="O389" s="238">
        <v>6888</v>
      </c>
    </row>
    <row r="390" spans="1:15" ht="15">
      <c r="A390" s="230"/>
      <c r="B390" s="236" t="s">
        <v>1152</v>
      </c>
      <c r="C390" s="236" t="s">
        <v>1151</v>
      </c>
      <c r="D390" s="237">
        <v>8.234838209649293</v>
      </c>
      <c r="E390" s="217">
        <v>417</v>
      </c>
      <c r="F390" s="217">
        <v>814</v>
      </c>
      <c r="G390" s="217">
        <v>1066</v>
      </c>
      <c r="H390" s="217">
        <v>65</v>
      </c>
      <c r="I390" s="217">
        <v>425</v>
      </c>
      <c r="J390" s="217">
        <v>137</v>
      </c>
      <c r="K390" s="217">
        <v>213</v>
      </c>
      <c r="L390" s="217">
        <v>961</v>
      </c>
      <c r="M390" s="217">
        <v>519</v>
      </c>
      <c r="N390" s="217">
        <v>544</v>
      </c>
      <c r="O390" s="238">
        <v>5161</v>
      </c>
    </row>
    <row r="391" spans="1:15" ht="15">
      <c r="A391" s="230"/>
      <c r="B391" s="236" t="s">
        <v>2180</v>
      </c>
      <c r="C391" s="236" t="s">
        <v>2181</v>
      </c>
      <c r="D391" s="237">
        <v>8.23679649730913</v>
      </c>
      <c r="E391" s="217">
        <v>876</v>
      </c>
      <c r="F391" s="217">
        <v>1439</v>
      </c>
      <c r="G391" s="217">
        <v>2457</v>
      </c>
      <c r="H391" s="217">
        <v>327</v>
      </c>
      <c r="I391" s="217">
        <v>903</v>
      </c>
      <c r="J391" s="217">
        <v>322</v>
      </c>
      <c r="K391" s="217">
        <v>1175</v>
      </c>
      <c r="L391" s="217">
        <v>1873</v>
      </c>
      <c r="M391" s="217">
        <v>816</v>
      </c>
      <c r="N391" s="217">
        <v>775</v>
      </c>
      <c r="O391" s="238">
        <v>10963</v>
      </c>
    </row>
    <row r="392" spans="1:15" ht="15">
      <c r="A392" s="230"/>
      <c r="B392" s="236" t="s">
        <v>1682</v>
      </c>
      <c r="C392" s="236" t="s">
        <v>1681</v>
      </c>
      <c r="D392" s="237">
        <v>8.24634655532359</v>
      </c>
      <c r="E392" s="217">
        <v>66</v>
      </c>
      <c r="F392" s="217">
        <v>139</v>
      </c>
      <c r="G392" s="217">
        <v>309</v>
      </c>
      <c r="H392" s="217">
        <v>59</v>
      </c>
      <c r="I392" s="217">
        <v>158</v>
      </c>
      <c r="J392" s="217">
        <v>131</v>
      </c>
      <c r="K392" s="217">
        <v>54</v>
      </c>
      <c r="L392" s="217">
        <v>537</v>
      </c>
      <c r="M392" s="217">
        <v>253</v>
      </c>
      <c r="N392" s="217">
        <v>210</v>
      </c>
      <c r="O392" s="238">
        <v>1916</v>
      </c>
    </row>
    <row r="393" spans="1:15" ht="15">
      <c r="A393" s="230"/>
      <c r="B393" s="236" t="s">
        <v>1918</v>
      </c>
      <c r="C393" s="236" t="s">
        <v>1917</v>
      </c>
      <c r="D393" s="237">
        <v>8.256880733944953</v>
      </c>
      <c r="E393" s="217">
        <v>245</v>
      </c>
      <c r="F393" s="217">
        <v>39</v>
      </c>
      <c r="G393" s="217">
        <v>276</v>
      </c>
      <c r="H393" s="217">
        <v>45</v>
      </c>
      <c r="I393" s="217">
        <v>63</v>
      </c>
      <c r="J393" s="239" t="s">
        <v>5</v>
      </c>
      <c r="K393" s="217">
        <v>20</v>
      </c>
      <c r="L393" s="217">
        <v>34</v>
      </c>
      <c r="M393" s="239" t="s">
        <v>5</v>
      </c>
      <c r="N393" s="217">
        <v>41</v>
      </c>
      <c r="O393" s="238">
        <v>763</v>
      </c>
    </row>
    <row r="394" spans="1:15" ht="15">
      <c r="A394" s="230"/>
      <c r="B394" s="236" t="s">
        <v>1796</v>
      </c>
      <c r="C394" s="236" t="s">
        <v>1795</v>
      </c>
      <c r="D394" s="237">
        <v>8.267195767195767</v>
      </c>
      <c r="E394" s="217">
        <v>52</v>
      </c>
      <c r="F394" s="217">
        <v>116</v>
      </c>
      <c r="G394" s="217">
        <v>293</v>
      </c>
      <c r="H394" s="217">
        <v>32</v>
      </c>
      <c r="I394" s="217">
        <v>125</v>
      </c>
      <c r="J394" s="217">
        <v>81</v>
      </c>
      <c r="K394" s="217">
        <v>55</v>
      </c>
      <c r="L394" s="217">
        <v>427</v>
      </c>
      <c r="M394" s="217">
        <v>175</v>
      </c>
      <c r="N394" s="217">
        <v>156</v>
      </c>
      <c r="O394" s="238">
        <v>1512</v>
      </c>
    </row>
    <row r="395" spans="1:15" ht="15">
      <c r="A395" s="230"/>
      <c r="B395" s="236" t="s">
        <v>1620</v>
      </c>
      <c r="C395" s="236" t="s">
        <v>1618</v>
      </c>
      <c r="D395" s="237">
        <v>8.28082808280828</v>
      </c>
      <c r="E395" s="217">
        <v>164</v>
      </c>
      <c r="F395" s="217">
        <v>264</v>
      </c>
      <c r="G395" s="217">
        <v>356</v>
      </c>
      <c r="H395" s="217">
        <v>92</v>
      </c>
      <c r="I395" s="217">
        <v>184</v>
      </c>
      <c r="J395" s="217">
        <v>136</v>
      </c>
      <c r="K395" s="217">
        <v>177</v>
      </c>
      <c r="L395" s="217">
        <v>448</v>
      </c>
      <c r="M395" s="217">
        <v>227</v>
      </c>
      <c r="N395" s="217">
        <v>174</v>
      </c>
      <c r="O395" s="238">
        <v>2222</v>
      </c>
    </row>
    <row r="396" spans="1:15" ht="15">
      <c r="A396" s="230"/>
      <c r="B396" s="236" t="s">
        <v>1619</v>
      </c>
      <c r="C396" s="236" t="s">
        <v>1618</v>
      </c>
      <c r="D396" s="237">
        <v>8.28082808280828</v>
      </c>
      <c r="E396" s="217">
        <v>164</v>
      </c>
      <c r="F396" s="217">
        <v>264</v>
      </c>
      <c r="G396" s="217">
        <v>356</v>
      </c>
      <c r="H396" s="217">
        <v>92</v>
      </c>
      <c r="I396" s="217">
        <v>184</v>
      </c>
      <c r="J396" s="217">
        <v>136</v>
      </c>
      <c r="K396" s="217">
        <v>177</v>
      </c>
      <c r="L396" s="217">
        <v>448</v>
      </c>
      <c r="M396" s="217">
        <v>227</v>
      </c>
      <c r="N396" s="217">
        <v>174</v>
      </c>
      <c r="O396" s="238">
        <v>2222</v>
      </c>
    </row>
    <row r="397" spans="1:15" ht="15">
      <c r="A397" s="230"/>
      <c r="B397" s="236" t="s">
        <v>2182</v>
      </c>
      <c r="C397" s="236" t="s">
        <v>2183</v>
      </c>
      <c r="D397" s="237">
        <v>8.284698000483475</v>
      </c>
      <c r="E397" s="217">
        <v>7412</v>
      </c>
      <c r="F397" s="217">
        <v>6222</v>
      </c>
      <c r="G397" s="217">
        <v>10965</v>
      </c>
      <c r="H397" s="217">
        <v>587</v>
      </c>
      <c r="I397" s="217">
        <v>4798</v>
      </c>
      <c r="J397" s="217">
        <v>687</v>
      </c>
      <c r="K397" s="217">
        <v>1305</v>
      </c>
      <c r="L397" s="217">
        <v>15071</v>
      </c>
      <c r="M397" s="217">
        <v>7858</v>
      </c>
      <c r="N397" s="217">
        <v>3009</v>
      </c>
      <c r="O397" s="238">
        <v>57914</v>
      </c>
    </row>
    <row r="398" spans="1:15" ht="15">
      <c r="A398" s="230"/>
      <c r="B398" s="236" t="s">
        <v>1882</v>
      </c>
      <c r="C398" s="236" t="s">
        <v>1881</v>
      </c>
      <c r="D398" s="237">
        <v>8.297413793103448</v>
      </c>
      <c r="E398" s="217">
        <v>51</v>
      </c>
      <c r="F398" s="217">
        <v>181</v>
      </c>
      <c r="G398" s="217">
        <v>138</v>
      </c>
      <c r="H398" s="217">
        <v>45</v>
      </c>
      <c r="I398" s="217">
        <v>77</v>
      </c>
      <c r="J398" s="217">
        <v>31</v>
      </c>
      <c r="K398" s="217">
        <v>72</v>
      </c>
      <c r="L398" s="217">
        <v>185</v>
      </c>
      <c r="M398" s="217">
        <v>61</v>
      </c>
      <c r="N398" s="217">
        <v>87</v>
      </c>
      <c r="O398" s="238">
        <v>928</v>
      </c>
    </row>
    <row r="399" spans="1:15" ht="15">
      <c r="A399" s="230"/>
      <c r="B399" s="236" t="s">
        <v>1868</v>
      </c>
      <c r="C399" s="236" t="s">
        <v>1867</v>
      </c>
      <c r="D399" s="237">
        <v>8.316221765913758</v>
      </c>
      <c r="E399" s="217">
        <v>71</v>
      </c>
      <c r="F399" s="217">
        <v>169</v>
      </c>
      <c r="G399" s="217">
        <v>210</v>
      </c>
      <c r="H399" s="217">
        <v>18</v>
      </c>
      <c r="I399" s="217">
        <v>81</v>
      </c>
      <c r="J399" s="217">
        <v>26</v>
      </c>
      <c r="K399" s="217">
        <v>37</v>
      </c>
      <c r="L399" s="217">
        <v>144</v>
      </c>
      <c r="M399" s="217">
        <v>71</v>
      </c>
      <c r="N399" s="217">
        <v>147</v>
      </c>
      <c r="O399" s="238">
        <v>974</v>
      </c>
    </row>
    <row r="400" spans="1:15" ht="15">
      <c r="A400" s="230"/>
      <c r="B400" s="236" t="s">
        <v>1908</v>
      </c>
      <c r="C400" s="236" t="s">
        <v>1907</v>
      </c>
      <c r="D400" s="237">
        <v>8.353808353808354</v>
      </c>
      <c r="E400" s="217">
        <v>145</v>
      </c>
      <c r="F400" s="217">
        <v>129</v>
      </c>
      <c r="G400" s="217">
        <v>169</v>
      </c>
      <c r="H400" s="217">
        <v>16</v>
      </c>
      <c r="I400" s="217">
        <v>68</v>
      </c>
      <c r="J400" s="217">
        <v>16</v>
      </c>
      <c r="K400" s="217">
        <v>22</v>
      </c>
      <c r="L400" s="217">
        <v>99</v>
      </c>
      <c r="M400" s="217">
        <v>74</v>
      </c>
      <c r="N400" s="217">
        <v>76</v>
      </c>
      <c r="O400" s="238">
        <v>814</v>
      </c>
    </row>
    <row r="401" spans="1:15" ht="15">
      <c r="A401" s="230"/>
      <c r="B401" s="236" t="s">
        <v>942</v>
      </c>
      <c r="C401" s="236" t="s">
        <v>941</v>
      </c>
      <c r="D401" s="237">
        <v>8.368824531516184</v>
      </c>
      <c r="E401" s="217">
        <v>1354</v>
      </c>
      <c r="F401" s="217">
        <v>1248</v>
      </c>
      <c r="G401" s="217">
        <v>3165</v>
      </c>
      <c r="H401" s="217">
        <v>248</v>
      </c>
      <c r="I401" s="217">
        <v>786</v>
      </c>
      <c r="J401" s="217">
        <v>202</v>
      </c>
      <c r="K401" s="217">
        <v>385</v>
      </c>
      <c r="L401" s="217">
        <v>1186</v>
      </c>
      <c r="M401" s="217">
        <v>247</v>
      </c>
      <c r="N401" s="217">
        <v>571</v>
      </c>
      <c r="O401" s="238">
        <v>9392</v>
      </c>
    </row>
    <row r="402" spans="1:15" ht="15">
      <c r="A402" s="230"/>
      <c r="B402" s="236" t="s">
        <v>1734</v>
      </c>
      <c r="C402" s="236" t="s">
        <v>1733</v>
      </c>
      <c r="D402" s="237">
        <v>8.387477849970466</v>
      </c>
      <c r="E402" s="217">
        <v>123</v>
      </c>
      <c r="F402" s="217">
        <v>292</v>
      </c>
      <c r="G402" s="217">
        <v>323</v>
      </c>
      <c r="H402" s="217">
        <v>63</v>
      </c>
      <c r="I402" s="217">
        <v>142</v>
      </c>
      <c r="J402" s="217">
        <v>48</v>
      </c>
      <c r="K402" s="217">
        <v>210</v>
      </c>
      <c r="L402" s="217">
        <v>276</v>
      </c>
      <c r="M402" s="217">
        <v>87</v>
      </c>
      <c r="N402" s="217">
        <v>129</v>
      </c>
      <c r="O402" s="238">
        <v>1693</v>
      </c>
    </row>
    <row r="403" spans="1:15" ht="15">
      <c r="A403" s="230"/>
      <c r="B403" s="236" t="s">
        <v>1812</v>
      </c>
      <c r="C403" s="236" t="s">
        <v>1811</v>
      </c>
      <c r="D403" s="237">
        <v>8.392603129445234</v>
      </c>
      <c r="E403" s="217">
        <v>83</v>
      </c>
      <c r="F403" s="217">
        <v>109</v>
      </c>
      <c r="G403" s="217">
        <v>340</v>
      </c>
      <c r="H403" s="217">
        <v>15</v>
      </c>
      <c r="I403" s="217">
        <v>118</v>
      </c>
      <c r="J403" s="217">
        <v>46</v>
      </c>
      <c r="K403" s="217">
        <v>42</v>
      </c>
      <c r="L403" s="217">
        <v>312</v>
      </c>
      <c r="M403" s="217">
        <v>193</v>
      </c>
      <c r="N403" s="217">
        <v>148</v>
      </c>
      <c r="O403" s="238">
        <v>1406</v>
      </c>
    </row>
    <row r="404" spans="1:15" ht="15">
      <c r="A404" s="230"/>
      <c r="B404" s="236" t="s">
        <v>1318</v>
      </c>
      <c r="C404" s="236" t="s">
        <v>1317</v>
      </c>
      <c r="D404" s="237">
        <v>8.393782383419689</v>
      </c>
      <c r="E404" s="217">
        <v>1113</v>
      </c>
      <c r="F404" s="217">
        <v>392</v>
      </c>
      <c r="G404" s="217">
        <v>975</v>
      </c>
      <c r="H404" s="217">
        <v>323</v>
      </c>
      <c r="I404" s="217">
        <v>324</v>
      </c>
      <c r="J404" s="217">
        <v>101</v>
      </c>
      <c r="K404" s="217">
        <v>28</v>
      </c>
      <c r="L404" s="217">
        <v>413</v>
      </c>
      <c r="M404" s="217">
        <v>95</v>
      </c>
      <c r="N404" s="217">
        <v>96</v>
      </c>
      <c r="O404" s="238">
        <v>3860</v>
      </c>
    </row>
    <row r="405" spans="1:15" ht="15">
      <c r="A405" s="230"/>
      <c r="B405" s="236" t="s">
        <v>1169</v>
      </c>
      <c r="C405" s="236" t="s">
        <v>1168</v>
      </c>
      <c r="D405" s="237">
        <v>8.426270136307311</v>
      </c>
      <c r="E405" s="217">
        <v>569</v>
      </c>
      <c r="F405" s="217">
        <v>840</v>
      </c>
      <c r="G405" s="217">
        <v>1302</v>
      </c>
      <c r="H405" s="217">
        <v>250</v>
      </c>
      <c r="I405" s="217">
        <v>408</v>
      </c>
      <c r="J405" s="217">
        <v>88</v>
      </c>
      <c r="K405" s="217">
        <v>130</v>
      </c>
      <c r="L405" s="217">
        <v>642</v>
      </c>
      <c r="M405" s="217">
        <v>291</v>
      </c>
      <c r="N405" s="217">
        <v>322</v>
      </c>
      <c r="O405" s="238">
        <v>4842</v>
      </c>
    </row>
    <row r="406" spans="1:15" ht="15">
      <c r="A406" s="230"/>
      <c r="B406" s="236" t="s">
        <v>2184</v>
      </c>
      <c r="C406" s="236" t="s">
        <v>2185</v>
      </c>
      <c r="D406" s="237">
        <v>8.426395939086294</v>
      </c>
      <c r="E406" s="217">
        <v>261</v>
      </c>
      <c r="F406" s="217">
        <v>346</v>
      </c>
      <c r="G406" s="217">
        <v>1071</v>
      </c>
      <c r="H406" s="217">
        <v>186</v>
      </c>
      <c r="I406" s="217">
        <v>415</v>
      </c>
      <c r="J406" s="217">
        <v>232</v>
      </c>
      <c r="K406" s="217">
        <v>167</v>
      </c>
      <c r="L406" s="217">
        <v>1031</v>
      </c>
      <c r="M406" s="217">
        <v>668</v>
      </c>
      <c r="N406" s="217">
        <v>548</v>
      </c>
      <c r="O406" s="238">
        <v>4925</v>
      </c>
    </row>
    <row r="407" spans="1:15" ht="15">
      <c r="A407" s="230"/>
      <c r="B407" s="236" t="s">
        <v>964</v>
      </c>
      <c r="C407" s="236" t="s">
        <v>963</v>
      </c>
      <c r="D407" s="237">
        <v>8.430687703239792</v>
      </c>
      <c r="E407" s="217">
        <v>1112</v>
      </c>
      <c r="F407" s="217">
        <v>1223</v>
      </c>
      <c r="G407" s="217">
        <v>1794</v>
      </c>
      <c r="H407" s="217">
        <v>294</v>
      </c>
      <c r="I407" s="217">
        <v>700</v>
      </c>
      <c r="J407" s="217">
        <v>214</v>
      </c>
      <c r="K407" s="217">
        <v>616</v>
      </c>
      <c r="L407" s="217">
        <v>1442</v>
      </c>
      <c r="M407" s="217">
        <v>220</v>
      </c>
      <c r="N407" s="217">
        <v>688</v>
      </c>
      <c r="O407" s="238">
        <v>8303</v>
      </c>
    </row>
    <row r="408" spans="1:15" ht="15">
      <c r="A408" s="230"/>
      <c r="B408" s="236" t="s">
        <v>1340</v>
      </c>
      <c r="C408" s="236" t="s">
        <v>1339</v>
      </c>
      <c r="D408" s="237">
        <v>8.440316853318766</v>
      </c>
      <c r="E408" s="217">
        <v>215</v>
      </c>
      <c r="F408" s="217">
        <v>541</v>
      </c>
      <c r="G408" s="217">
        <v>826</v>
      </c>
      <c r="H408" s="217">
        <v>118</v>
      </c>
      <c r="I408" s="217">
        <v>309</v>
      </c>
      <c r="J408" s="217">
        <v>92</v>
      </c>
      <c r="K408" s="217">
        <v>408</v>
      </c>
      <c r="L408" s="217">
        <v>518</v>
      </c>
      <c r="M408" s="217">
        <v>331</v>
      </c>
      <c r="N408" s="217">
        <v>303</v>
      </c>
      <c r="O408" s="238">
        <v>3661</v>
      </c>
    </row>
    <row r="409" spans="1:15" ht="15">
      <c r="A409" s="230"/>
      <c r="B409" s="236" t="s">
        <v>970</v>
      </c>
      <c r="C409" s="236" t="s">
        <v>969</v>
      </c>
      <c r="D409" s="237">
        <v>8.454165642664044</v>
      </c>
      <c r="E409" s="217">
        <v>715</v>
      </c>
      <c r="F409" s="217">
        <v>1589</v>
      </c>
      <c r="G409" s="217">
        <v>2251</v>
      </c>
      <c r="H409" s="217">
        <v>578</v>
      </c>
      <c r="I409" s="217">
        <v>688</v>
      </c>
      <c r="J409" s="217">
        <v>163</v>
      </c>
      <c r="K409" s="217">
        <v>271</v>
      </c>
      <c r="L409" s="217">
        <v>1006</v>
      </c>
      <c r="M409" s="217">
        <v>512</v>
      </c>
      <c r="N409" s="217">
        <v>365</v>
      </c>
      <c r="O409" s="238">
        <v>8138</v>
      </c>
    </row>
    <row r="410" spans="1:15" ht="15">
      <c r="A410" s="230"/>
      <c r="B410" s="236" t="s">
        <v>2186</v>
      </c>
      <c r="C410" s="236" t="s">
        <v>2187</v>
      </c>
      <c r="D410" s="237">
        <v>8.464617218768629</v>
      </c>
      <c r="E410" s="217">
        <v>2216</v>
      </c>
      <c r="F410" s="217">
        <v>3049</v>
      </c>
      <c r="G410" s="217">
        <v>6600</v>
      </c>
      <c r="H410" s="217">
        <v>1891</v>
      </c>
      <c r="I410" s="217">
        <v>1988</v>
      </c>
      <c r="J410" s="217">
        <v>615</v>
      </c>
      <c r="K410" s="217">
        <v>925</v>
      </c>
      <c r="L410" s="217">
        <v>3844</v>
      </c>
      <c r="M410" s="217">
        <v>1156</v>
      </c>
      <c r="N410" s="217">
        <v>1202</v>
      </c>
      <c r="O410" s="238">
        <v>23486</v>
      </c>
    </row>
    <row r="411" spans="1:15" ht="15">
      <c r="A411" s="230"/>
      <c r="B411" s="236" t="s">
        <v>1242</v>
      </c>
      <c r="C411" s="236" t="s">
        <v>1241</v>
      </c>
      <c r="D411" s="237">
        <v>8.479327259985984</v>
      </c>
      <c r="E411" s="217">
        <v>430</v>
      </c>
      <c r="F411" s="217">
        <v>835</v>
      </c>
      <c r="G411" s="217">
        <v>733</v>
      </c>
      <c r="H411" s="217">
        <v>389</v>
      </c>
      <c r="I411" s="217">
        <v>363</v>
      </c>
      <c r="J411" s="217">
        <v>89</v>
      </c>
      <c r="K411" s="217">
        <v>263</v>
      </c>
      <c r="L411" s="217">
        <v>762</v>
      </c>
      <c r="M411" s="217">
        <v>224</v>
      </c>
      <c r="N411" s="217">
        <v>193</v>
      </c>
      <c r="O411" s="238">
        <v>4281</v>
      </c>
    </row>
    <row r="412" spans="1:15" ht="15">
      <c r="A412" s="230"/>
      <c r="B412" s="236" t="s">
        <v>1615</v>
      </c>
      <c r="C412" s="236" t="s">
        <v>1614</v>
      </c>
      <c r="D412" s="237">
        <v>8.546214584300975</v>
      </c>
      <c r="E412" s="217">
        <v>137</v>
      </c>
      <c r="F412" s="217">
        <v>396</v>
      </c>
      <c r="G412" s="217">
        <v>532</v>
      </c>
      <c r="H412" s="217">
        <v>43</v>
      </c>
      <c r="I412" s="217">
        <v>184</v>
      </c>
      <c r="J412" s="217">
        <v>55</v>
      </c>
      <c r="K412" s="217">
        <v>66</v>
      </c>
      <c r="L412" s="217">
        <v>359</v>
      </c>
      <c r="M412" s="217">
        <v>175</v>
      </c>
      <c r="N412" s="217">
        <v>206</v>
      </c>
      <c r="O412" s="238">
        <v>2153</v>
      </c>
    </row>
    <row r="413" spans="1:15" ht="15">
      <c r="A413" s="230"/>
      <c r="B413" s="236" t="s">
        <v>1468</v>
      </c>
      <c r="C413" s="236" t="s">
        <v>1467</v>
      </c>
      <c r="D413" s="237">
        <v>8.556521739130435</v>
      </c>
      <c r="E413" s="217">
        <v>605</v>
      </c>
      <c r="F413" s="217">
        <v>422</v>
      </c>
      <c r="G413" s="217">
        <v>553</v>
      </c>
      <c r="H413" s="217">
        <v>73</v>
      </c>
      <c r="I413" s="217">
        <v>246</v>
      </c>
      <c r="J413" s="217">
        <v>55</v>
      </c>
      <c r="K413" s="217">
        <v>168</v>
      </c>
      <c r="L413" s="217">
        <v>417</v>
      </c>
      <c r="M413" s="217">
        <v>156</v>
      </c>
      <c r="N413" s="217">
        <v>180</v>
      </c>
      <c r="O413" s="238">
        <v>2875</v>
      </c>
    </row>
    <row r="414" spans="1:15" ht="15">
      <c r="A414" s="230"/>
      <c r="B414" s="236" t="s">
        <v>1744</v>
      </c>
      <c r="C414" s="236" t="s">
        <v>1743</v>
      </c>
      <c r="D414" s="237">
        <v>8.605527638190955</v>
      </c>
      <c r="E414" s="217">
        <v>502</v>
      </c>
      <c r="F414" s="217">
        <v>44</v>
      </c>
      <c r="G414" s="217">
        <v>635</v>
      </c>
      <c r="H414" s="217">
        <v>69</v>
      </c>
      <c r="I414" s="217">
        <v>137</v>
      </c>
      <c r="J414" s="239" t="s">
        <v>5</v>
      </c>
      <c r="K414" s="217">
        <v>28</v>
      </c>
      <c r="L414" s="217">
        <v>74</v>
      </c>
      <c r="M414" s="239" t="s">
        <v>5</v>
      </c>
      <c r="N414" s="217">
        <v>103</v>
      </c>
      <c r="O414" s="238">
        <v>1592</v>
      </c>
    </row>
    <row r="415" spans="1:15" ht="15">
      <c r="A415" s="230"/>
      <c r="B415" s="236" t="s">
        <v>1527</v>
      </c>
      <c r="C415" s="236" t="s">
        <v>1526</v>
      </c>
      <c r="D415" s="237">
        <v>8.613782051282051</v>
      </c>
      <c r="E415" s="217">
        <v>201</v>
      </c>
      <c r="F415" s="217">
        <v>290</v>
      </c>
      <c r="G415" s="217">
        <v>602</v>
      </c>
      <c r="H415" s="217">
        <v>25</v>
      </c>
      <c r="I415" s="217">
        <v>215</v>
      </c>
      <c r="J415" s="217">
        <v>63</v>
      </c>
      <c r="K415" s="217">
        <v>94</v>
      </c>
      <c r="L415" s="217">
        <v>457</v>
      </c>
      <c r="M415" s="217">
        <v>202</v>
      </c>
      <c r="N415" s="217">
        <v>347</v>
      </c>
      <c r="O415" s="238">
        <v>2496</v>
      </c>
    </row>
    <row r="416" spans="1:15" ht="15">
      <c r="A416" s="230"/>
      <c r="B416" s="236" t="s">
        <v>966</v>
      </c>
      <c r="C416" s="236" t="s">
        <v>965</v>
      </c>
      <c r="D416" s="237">
        <v>8.636249686638255</v>
      </c>
      <c r="E416" s="217">
        <v>1163</v>
      </c>
      <c r="F416" s="217">
        <v>1072</v>
      </c>
      <c r="G416" s="217">
        <v>1723</v>
      </c>
      <c r="H416" s="217">
        <v>472</v>
      </c>
      <c r="I416" s="217">
        <v>689</v>
      </c>
      <c r="J416" s="217">
        <v>189</v>
      </c>
      <c r="K416" s="217">
        <v>427</v>
      </c>
      <c r="L416" s="217">
        <v>1472</v>
      </c>
      <c r="M416" s="217">
        <v>397</v>
      </c>
      <c r="N416" s="217">
        <v>374</v>
      </c>
      <c r="O416" s="238">
        <v>7978</v>
      </c>
    </row>
    <row r="417" spans="1:15" ht="15">
      <c r="A417" s="230"/>
      <c r="B417" s="236" t="s">
        <v>2188</v>
      </c>
      <c r="C417" s="236" t="s">
        <v>2189</v>
      </c>
      <c r="D417" s="237">
        <v>8.660291357583342</v>
      </c>
      <c r="E417" s="217">
        <v>3205</v>
      </c>
      <c r="F417" s="217">
        <v>1107</v>
      </c>
      <c r="G417" s="217">
        <v>2824</v>
      </c>
      <c r="H417" s="217">
        <v>642</v>
      </c>
      <c r="I417" s="217">
        <v>969</v>
      </c>
      <c r="J417" s="217">
        <v>226</v>
      </c>
      <c r="K417" s="217">
        <v>198</v>
      </c>
      <c r="L417" s="217">
        <v>1464</v>
      </c>
      <c r="M417" s="217">
        <v>262</v>
      </c>
      <c r="N417" s="217">
        <v>292</v>
      </c>
      <c r="O417" s="238">
        <v>11189</v>
      </c>
    </row>
    <row r="418" spans="1:15" ht="15">
      <c r="A418" s="230"/>
      <c r="B418" s="236" t="s">
        <v>2190</v>
      </c>
      <c r="C418" s="236" t="s">
        <v>2191</v>
      </c>
      <c r="D418" s="237">
        <v>8.673047697763085</v>
      </c>
      <c r="E418" s="217">
        <v>4208</v>
      </c>
      <c r="F418" s="217">
        <v>2810</v>
      </c>
      <c r="G418" s="217">
        <v>10303</v>
      </c>
      <c r="H418" s="217">
        <v>1281</v>
      </c>
      <c r="I418" s="217">
        <v>3253</v>
      </c>
      <c r="J418" s="217">
        <v>2032</v>
      </c>
      <c r="K418" s="217">
        <v>864</v>
      </c>
      <c r="L418" s="217">
        <v>9584</v>
      </c>
      <c r="M418" s="217">
        <v>747</v>
      </c>
      <c r="N418" s="217">
        <v>2425</v>
      </c>
      <c r="O418" s="238">
        <v>37507</v>
      </c>
    </row>
    <row r="419" spans="1:15" ht="15">
      <c r="A419" s="230"/>
      <c r="B419" s="236" t="s">
        <v>1680</v>
      </c>
      <c r="C419" s="236" t="s">
        <v>1679</v>
      </c>
      <c r="D419" s="237">
        <v>8.68609125893348</v>
      </c>
      <c r="E419" s="217">
        <v>185</v>
      </c>
      <c r="F419" s="217">
        <v>289</v>
      </c>
      <c r="G419" s="217">
        <v>343</v>
      </c>
      <c r="H419" s="217">
        <v>89</v>
      </c>
      <c r="I419" s="217">
        <v>158</v>
      </c>
      <c r="J419" s="217">
        <v>86</v>
      </c>
      <c r="K419" s="217">
        <v>40</v>
      </c>
      <c r="L419" s="217">
        <v>345</v>
      </c>
      <c r="M419" s="217">
        <v>116</v>
      </c>
      <c r="N419" s="217">
        <v>168</v>
      </c>
      <c r="O419" s="238">
        <v>1819</v>
      </c>
    </row>
    <row r="420" spans="1:15" ht="15">
      <c r="A420" s="230"/>
      <c r="B420" s="236" t="s">
        <v>1694</v>
      </c>
      <c r="C420" s="236" t="s">
        <v>1693</v>
      </c>
      <c r="D420" s="237">
        <v>8.695652173913043</v>
      </c>
      <c r="E420" s="217">
        <v>153</v>
      </c>
      <c r="F420" s="217">
        <v>373</v>
      </c>
      <c r="G420" s="217">
        <v>273</v>
      </c>
      <c r="H420" s="217">
        <v>50</v>
      </c>
      <c r="I420" s="217">
        <v>154</v>
      </c>
      <c r="J420" s="217">
        <v>108</v>
      </c>
      <c r="K420" s="217">
        <v>28</v>
      </c>
      <c r="L420" s="217">
        <v>351</v>
      </c>
      <c r="M420" s="217">
        <v>104</v>
      </c>
      <c r="N420" s="217">
        <v>177</v>
      </c>
      <c r="O420" s="238">
        <v>1771</v>
      </c>
    </row>
    <row r="421" spans="1:15" ht="15">
      <c r="A421" s="230"/>
      <c r="B421" s="236" t="s">
        <v>2192</v>
      </c>
      <c r="C421" s="236" t="s">
        <v>2193</v>
      </c>
      <c r="D421" s="237">
        <v>8.705440900562852</v>
      </c>
      <c r="E421" s="217">
        <v>2282</v>
      </c>
      <c r="F421" s="217">
        <v>3717</v>
      </c>
      <c r="G421" s="217">
        <v>5698</v>
      </c>
      <c r="H421" s="217">
        <v>1231</v>
      </c>
      <c r="I421" s="217">
        <v>1856</v>
      </c>
      <c r="J421" s="217">
        <v>544</v>
      </c>
      <c r="K421" s="217">
        <v>841</v>
      </c>
      <c r="L421" s="217">
        <v>2525</v>
      </c>
      <c r="M421" s="217">
        <v>1263</v>
      </c>
      <c r="N421" s="217">
        <v>1363</v>
      </c>
      <c r="O421" s="238">
        <v>21320</v>
      </c>
    </row>
    <row r="422" spans="1:15" ht="15">
      <c r="A422" s="230"/>
      <c r="B422" s="236" t="s">
        <v>1126</v>
      </c>
      <c r="C422" s="236" t="s">
        <v>1125</v>
      </c>
      <c r="D422" s="237">
        <v>8.75684128225176</v>
      </c>
      <c r="E422" s="217">
        <v>134</v>
      </c>
      <c r="F422" s="217">
        <v>439</v>
      </c>
      <c r="G422" s="217">
        <v>888</v>
      </c>
      <c r="H422" s="217">
        <v>29</v>
      </c>
      <c r="I422" s="217">
        <v>448</v>
      </c>
      <c r="J422" s="217">
        <v>57</v>
      </c>
      <c r="K422" s="217">
        <v>148</v>
      </c>
      <c r="L422" s="217">
        <v>1729</v>
      </c>
      <c r="M422" s="217">
        <v>938</v>
      </c>
      <c r="N422" s="217">
        <v>306</v>
      </c>
      <c r="O422" s="238">
        <v>5116</v>
      </c>
    </row>
    <row r="423" spans="1:15" ht="15">
      <c r="A423" s="230"/>
      <c r="B423" s="236" t="s">
        <v>1016</v>
      </c>
      <c r="C423" s="236" t="s">
        <v>1015</v>
      </c>
      <c r="D423" s="237">
        <v>8.774834437086092</v>
      </c>
      <c r="E423" s="217">
        <v>1147</v>
      </c>
      <c r="F423" s="217">
        <v>906</v>
      </c>
      <c r="G423" s="217">
        <v>1532</v>
      </c>
      <c r="H423" s="217">
        <v>178</v>
      </c>
      <c r="I423" s="217">
        <v>583</v>
      </c>
      <c r="J423" s="217">
        <v>254</v>
      </c>
      <c r="K423" s="217">
        <v>230</v>
      </c>
      <c r="L423" s="217">
        <v>1033</v>
      </c>
      <c r="M423" s="217">
        <v>237</v>
      </c>
      <c r="N423" s="217">
        <v>544</v>
      </c>
      <c r="O423" s="238">
        <v>6644</v>
      </c>
    </row>
    <row r="424" spans="1:15" ht="15">
      <c r="A424" s="230"/>
      <c r="B424" s="236" t="s">
        <v>1666</v>
      </c>
      <c r="C424" s="236" t="s">
        <v>1665</v>
      </c>
      <c r="D424" s="237">
        <v>8.784850078905839</v>
      </c>
      <c r="E424" s="217">
        <v>95</v>
      </c>
      <c r="F424" s="217">
        <v>161</v>
      </c>
      <c r="G424" s="217">
        <v>299</v>
      </c>
      <c r="H424" s="217">
        <v>75</v>
      </c>
      <c r="I424" s="217">
        <v>167</v>
      </c>
      <c r="J424" s="217">
        <v>111</v>
      </c>
      <c r="K424" s="217">
        <v>131</v>
      </c>
      <c r="L424" s="217">
        <v>465</v>
      </c>
      <c r="M424" s="217">
        <v>230</v>
      </c>
      <c r="N424" s="217">
        <v>167</v>
      </c>
      <c r="O424" s="238">
        <v>1901</v>
      </c>
    </row>
    <row r="425" spans="1:15" ht="15">
      <c r="A425" s="230"/>
      <c r="B425" s="236" t="s">
        <v>2194</v>
      </c>
      <c r="C425" s="236" t="s">
        <v>2195</v>
      </c>
      <c r="D425" s="237">
        <v>8.7972800679983</v>
      </c>
      <c r="E425" s="217">
        <v>250</v>
      </c>
      <c r="F425" s="217">
        <v>543</v>
      </c>
      <c r="G425" s="217">
        <v>768</v>
      </c>
      <c r="H425" s="217">
        <v>198</v>
      </c>
      <c r="I425" s="217">
        <v>414</v>
      </c>
      <c r="J425" s="217">
        <v>220</v>
      </c>
      <c r="K425" s="217">
        <v>323</v>
      </c>
      <c r="L425" s="217">
        <v>1027</v>
      </c>
      <c r="M425" s="217">
        <v>526</v>
      </c>
      <c r="N425" s="217">
        <v>437</v>
      </c>
      <c r="O425" s="238">
        <v>4706</v>
      </c>
    </row>
    <row r="426" spans="1:15" ht="15">
      <c r="A426" s="230"/>
      <c r="B426" s="236" t="s">
        <v>1466</v>
      </c>
      <c r="C426" s="236" t="s">
        <v>1465</v>
      </c>
      <c r="D426" s="237">
        <v>8.805704099821748</v>
      </c>
      <c r="E426" s="217">
        <v>155</v>
      </c>
      <c r="F426" s="217">
        <v>382</v>
      </c>
      <c r="G426" s="217">
        <v>469</v>
      </c>
      <c r="H426" s="217">
        <v>123</v>
      </c>
      <c r="I426" s="217">
        <v>247</v>
      </c>
      <c r="J426" s="217">
        <v>109</v>
      </c>
      <c r="K426" s="217">
        <v>192</v>
      </c>
      <c r="L426" s="217">
        <v>562</v>
      </c>
      <c r="M426" s="217">
        <v>296</v>
      </c>
      <c r="N426" s="217">
        <v>270</v>
      </c>
      <c r="O426" s="238">
        <v>2805</v>
      </c>
    </row>
    <row r="427" spans="1:15" ht="15">
      <c r="A427" s="230"/>
      <c r="B427" s="236" t="s">
        <v>1146</v>
      </c>
      <c r="C427" s="236" t="s">
        <v>1145</v>
      </c>
      <c r="D427" s="237">
        <v>8.823529411764707</v>
      </c>
      <c r="E427" s="217">
        <v>710</v>
      </c>
      <c r="F427" s="217">
        <v>560</v>
      </c>
      <c r="G427" s="217">
        <v>1179</v>
      </c>
      <c r="H427" s="217">
        <v>203</v>
      </c>
      <c r="I427" s="217">
        <v>429</v>
      </c>
      <c r="J427" s="217">
        <v>174</v>
      </c>
      <c r="K427" s="217">
        <v>167</v>
      </c>
      <c r="L427" s="217">
        <v>1095</v>
      </c>
      <c r="M427" s="217">
        <v>219</v>
      </c>
      <c r="N427" s="217">
        <v>126</v>
      </c>
      <c r="O427" s="238">
        <v>4862</v>
      </c>
    </row>
    <row r="428" spans="1:15" ht="15">
      <c r="A428" s="230"/>
      <c r="B428" s="236" t="s">
        <v>1228</v>
      </c>
      <c r="C428" s="236" t="s">
        <v>1227</v>
      </c>
      <c r="D428" s="237">
        <v>8.837541686517389</v>
      </c>
      <c r="E428" s="217">
        <v>682</v>
      </c>
      <c r="F428" s="217">
        <v>1091</v>
      </c>
      <c r="G428" s="217">
        <v>790</v>
      </c>
      <c r="H428" s="217">
        <v>164</v>
      </c>
      <c r="I428" s="217">
        <v>371</v>
      </c>
      <c r="J428" s="217">
        <v>60</v>
      </c>
      <c r="K428" s="217">
        <v>137</v>
      </c>
      <c r="L428" s="217">
        <v>537</v>
      </c>
      <c r="M428" s="217">
        <v>150</v>
      </c>
      <c r="N428" s="217">
        <v>216</v>
      </c>
      <c r="O428" s="238">
        <v>4198</v>
      </c>
    </row>
    <row r="429" spans="1:15" ht="15">
      <c r="A429" s="230"/>
      <c r="B429" s="236" t="s">
        <v>1640</v>
      </c>
      <c r="C429" s="236" t="s">
        <v>1639</v>
      </c>
      <c r="D429" s="237">
        <v>8.851317752362009</v>
      </c>
      <c r="E429" s="217">
        <v>40</v>
      </c>
      <c r="F429" s="217">
        <v>115</v>
      </c>
      <c r="G429" s="217">
        <v>378</v>
      </c>
      <c r="H429" s="217">
        <v>57</v>
      </c>
      <c r="I429" s="217">
        <v>178</v>
      </c>
      <c r="J429" s="217">
        <v>104</v>
      </c>
      <c r="K429" s="217">
        <v>62</v>
      </c>
      <c r="L429" s="217">
        <v>502</v>
      </c>
      <c r="M429" s="217">
        <v>303</v>
      </c>
      <c r="N429" s="217">
        <v>272</v>
      </c>
      <c r="O429" s="238">
        <v>2011</v>
      </c>
    </row>
    <row r="430" spans="1:15" ht="15">
      <c r="A430" s="230"/>
      <c r="B430" s="236" t="s">
        <v>874</v>
      </c>
      <c r="C430" s="236" t="s">
        <v>873</v>
      </c>
      <c r="D430" s="237">
        <v>8.853891944842138</v>
      </c>
      <c r="E430" s="217">
        <v>694</v>
      </c>
      <c r="F430" s="217">
        <v>2400</v>
      </c>
      <c r="G430" s="217">
        <v>2701</v>
      </c>
      <c r="H430" s="217">
        <v>119</v>
      </c>
      <c r="I430" s="217">
        <v>1175</v>
      </c>
      <c r="J430" s="217">
        <v>457</v>
      </c>
      <c r="K430" s="217">
        <v>635</v>
      </c>
      <c r="L430" s="217">
        <v>2435</v>
      </c>
      <c r="M430" s="217">
        <v>1337</v>
      </c>
      <c r="N430" s="217">
        <v>1318</v>
      </c>
      <c r="O430" s="238">
        <v>13271</v>
      </c>
    </row>
    <row r="431" spans="1:15" ht="15">
      <c r="A431" s="230"/>
      <c r="B431" s="236" t="s">
        <v>962</v>
      </c>
      <c r="C431" s="236" t="s">
        <v>961</v>
      </c>
      <c r="D431" s="237">
        <v>8.89589140710217</v>
      </c>
      <c r="E431" s="217">
        <v>827</v>
      </c>
      <c r="F431" s="217">
        <v>1870</v>
      </c>
      <c r="G431" s="217">
        <v>1352</v>
      </c>
      <c r="H431" s="217">
        <v>708</v>
      </c>
      <c r="I431" s="217">
        <v>734</v>
      </c>
      <c r="J431" s="217">
        <v>189</v>
      </c>
      <c r="K431" s="217">
        <v>432</v>
      </c>
      <c r="L431" s="217">
        <v>1362</v>
      </c>
      <c r="M431" s="217">
        <v>346</v>
      </c>
      <c r="N431" s="217">
        <v>431</v>
      </c>
      <c r="O431" s="238">
        <v>8251</v>
      </c>
    </row>
    <row r="432" spans="1:15" ht="15">
      <c r="A432" s="230"/>
      <c r="B432" s="236" t="s">
        <v>1350</v>
      </c>
      <c r="C432" s="236" t="s">
        <v>1349</v>
      </c>
      <c r="D432" s="237">
        <v>8.915521777258112</v>
      </c>
      <c r="E432" s="217">
        <v>235</v>
      </c>
      <c r="F432" s="217">
        <v>607</v>
      </c>
      <c r="G432" s="217">
        <v>723</v>
      </c>
      <c r="H432" s="217">
        <v>39</v>
      </c>
      <c r="I432" s="217">
        <v>305</v>
      </c>
      <c r="J432" s="217">
        <v>69</v>
      </c>
      <c r="K432" s="217">
        <v>153</v>
      </c>
      <c r="L432" s="217">
        <v>575</v>
      </c>
      <c r="M432" s="217">
        <v>315</v>
      </c>
      <c r="N432" s="217">
        <v>400</v>
      </c>
      <c r="O432" s="238">
        <v>3421</v>
      </c>
    </row>
    <row r="433" spans="1:15" ht="15">
      <c r="A433" s="230"/>
      <c r="B433" s="236" t="s">
        <v>1048</v>
      </c>
      <c r="C433" s="236" t="s">
        <v>1047</v>
      </c>
      <c r="D433" s="237">
        <v>8.937356510331256</v>
      </c>
      <c r="E433" s="217">
        <v>565</v>
      </c>
      <c r="F433" s="217">
        <v>1132</v>
      </c>
      <c r="G433" s="217">
        <v>1112</v>
      </c>
      <c r="H433" s="217">
        <v>252</v>
      </c>
      <c r="I433" s="217">
        <v>545</v>
      </c>
      <c r="J433" s="217">
        <v>152</v>
      </c>
      <c r="K433" s="217">
        <v>388</v>
      </c>
      <c r="L433" s="217">
        <v>1199</v>
      </c>
      <c r="M433" s="217">
        <v>356</v>
      </c>
      <c r="N433" s="217">
        <v>397</v>
      </c>
      <c r="O433" s="238">
        <v>6098</v>
      </c>
    </row>
    <row r="434" spans="1:15" ht="15">
      <c r="A434" s="230"/>
      <c r="B434" s="236" t="s">
        <v>1583</v>
      </c>
      <c r="C434" s="236" t="s">
        <v>1582</v>
      </c>
      <c r="D434" s="237">
        <v>8.942351339083068</v>
      </c>
      <c r="E434" s="217">
        <v>168</v>
      </c>
      <c r="F434" s="217">
        <v>435</v>
      </c>
      <c r="G434" s="217">
        <v>560</v>
      </c>
      <c r="H434" s="217">
        <v>33</v>
      </c>
      <c r="I434" s="217">
        <v>197</v>
      </c>
      <c r="J434" s="217">
        <v>46</v>
      </c>
      <c r="K434" s="217">
        <v>78</v>
      </c>
      <c r="L434" s="217">
        <v>305</v>
      </c>
      <c r="M434" s="217">
        <v>135</v>
      </c>
      <c r="N434" s="217">
        <v>246</v>
      </c>
      <c r="O434" s="238">
        <v>2203</v>
      </c>
    </row>
    <row r="435" spans="1:15" ht="15">
      <c r="A435" s="230"/>
      <c r="B435" s="236" t="s">
        <v>2196</v>
      </c>
      <c r="C435" s="236" t="s">
        <v>2197</v>
      </c>
      <c r="D435" s="237">
        <v>8.971108293854675</v>
      </c>
      <c r="E435" s="217">
        <v>1685</v>
      </c>
      <c r="F435" s="217">
        <v>5609</v>
      </c>
      <c r="G435" s="217">
        <v>6484</v>
      </c>
      <c r="H435" s="217">
        <v>510</v>
      </c>
      <c r="I435" s="217">
        <v>2689</v>
      </c>
      <c r="J435" s="217">
        <v>794</v>
      </c>
      <c r="K435" s="217">
        <v>1389</v>
      </c>
      <c r="L435" s="217">
        <v>4865</v>
      </c>
      <c r="M435" s="217">
        <v>2774</v>
      </c>
      <c r="N435" s="217">
        <v>3175</v>
      </c>
      <c r="O435" s="238">
        <v>29974</v>
      </c>
    </row>
    <row r="436" spans="1:15" ht="15">
      <c r="A436" s="230"/>
      <c r="B436" s="236" t="s">
        <v>1038</v>
      </c>
      <c r="C436" s="236" t="s">
        <v>1037</v>
      </c>
      <c r="D436" s="237">
        <v>8.977635782747603</v>
      </c>
      <c r="E436" s="217">
        <v>954</v>
      </c>
      <c r="F436" s="217">
        <v>1060</v>
      </c>
      <c r="G436" s="217">
        <v>1338</v>
      </c>
      <c r="H436" s="217">
        <v>232</v>
      </c>
      <c r="I436" s="217">
        <v>562</v>
      </c>
      <c r="J436" s="217">
        <v>138</v>
      </c>
      <c r="K436" s="217">
        <v>373</v>
      </c>
      <c r="L436" s="217">
        <v>984</v>
      </c>
      <c r="M436" s="217">
        <v>292</v>
      </c>
      <c r="N436" s="217">
        <v>327</v>
      </c>
      <c r="O436" s="238">
        <v>6260</v>
      </c>
    </row>
    <row r="437" spans="1:15" ht="15">
      <c r="A437" s="230"/>
      <c r="B437" s="236" t="s">
        <v>1599</v>
      </c>
      <c r="C437" s="236" t="s">
        <v>1598</v>
      </c>
      <c r="D437" s="237">
        <v>9.00900900900901</v>
      </c>
      <c r="E437" s="217">
        <v>247</v>
      </c>
      <c r="F437" s="217">
        <v>473</v>
      </c>
      <c r="G437" s="217">
        <v>435</v>
      </c>
      <c r="H437" s="217">
        <v>114</v>
      </c>
      <c r="I437" s="217">
        <v>190</v>
      </c>
      <c r="J437" s="217">
        <v>52</v>
      </c>
      <c r="K437" s="217">
        <v>92</v>
      </c>
      <c r="L437" s="217">
        <v>290</v>
      </c>
      <c r="M437" s="217">
        <v>96</v>
      </c>
      <c r="N437" s="217">
        <v>120</v>
      </c>
      <c r="O437" s="238">
        <v>2109</v>
      </c>
    </row>
    <row r="438" spans="1:15" ht="15">
      <c r="A438" s="230"/>
      <c r="B438" s="236" t="s">
        <v>2198</v>
      </c>
      <c r="C438" s="236" t="s">
        <v>2199</v>
      </c>
      <c r="D438" s="237">
        <v>9.011244906088182</v>
      </c>
      <c r="E438" s="217">
        <v>2848</v>
      </c>
      <c r="F438" s="217">
        <v>1825</v>
      </c>
      <c r="G438" s="217">
        <v>10125</v>
      </c>
      <c r="H438" s="217">
        <v>1799</v>
      </c>
      <c r="I438" s="217">
        <v>2941</v>
      </c>
      <c r="J438" s="217">
        <v>2976</v>
      </c>
      <c r="K438" s="217">
        <v>1036</v>
      </c>
      <c r="L438" s="217">
        <v>5963</v>
      </c>
      <c r="M438" s="217">
        <v>983</v>
      </c>
      <c r="N438" s="217">
        <v>2141</v>
      </c>
      <c r="O438" s="238">
        <v>32637</v>
      </c>
    </row>
    <row r="439" spans="1:15" ht="15">
      <c r="A439" s="230"/>
      <c r="B439" s="236" t="s">
        <v>2200</v>
      </c>
      <c r="C439" s="236" t="s">
        <v>2201</v>
      </c>
      <c r="D439" s="237">
        <v>9.04371899873111</v>
      </c>
      <c r="E439" s="217">
        <v>349</v>
      </c>
      <c r="F439" s="217">
        <v>588</v>
      </c>
      <c r="G439" s="217">
        <v>1702</v>
      </c>
      <c r="H439" s="217">
        <v>236</v>
      </c>
      <c r="I439" s="217">
        <v>784</v>
      </c>
      <c r="J439" s="217">
        <v>522</v>
      </c>
      <c r="K439" s="217">
        <v>240</v>
      </c>
      <c r="L439" s="217">
        <v>2104</v>
      </c>
      <c r="M439" s="217">
        <v>1142</v>
      </c>
      <c r="N439" s="217">
        <v>1002</v>
      </c>
      <c r="O439" s="238">
        <v>8669</v>
      </c>
    </row>
    <row r="440" spans="1:15" ht="15">
      <c r="A440" s="230"/>
      <c r="B440" s="236" t="s">
        <v>952</v>
      </c>
      <c r="C440" s="236" t="s">
        <v>951</v>
      </c>
      <c r="D440" s="237">
        <v>9.051827083830906</v>
      </c>
      <c r="E440" s="217">
        <v>2069</v>
      </c>
      <c r="F440" s="217">
        <v>657</v>
      </c>
      <c r="G440" s="217">
        <v>1765</v>
      </c>
      <c r="H440" s="217">
        <v>50</v>
      </c>
      <c r="I440" s="217">
        <v>758</v>
      </c>
      <c r="J440" s="217">
        <v>60</v>
      </c>
      <c r="K440" s="217">
        <v>146</v>
      </c>
      <c r="L440" s="217">
        <v>1551</v>
      </c>
      <c r="M440" s="217">
        <v>967</v>
      </c>
      <c r="N440" s="217">
        <v>351</v>
      </c>
      <c r="O440" s="238">
        <v>8374</v>
      </c>
    </row>
    <row r="441" spans="1:15" ht="15">
      <c r="A441" s="230"/>
      <c r="B441" s="236" t="s">
        <v>2202</v>
      </c>
      <c r="C441" s="236" t="s">
        <v>2203</v>
      </c>
      <c r="D441" s="237">
        <v>9.08154859967051</v>
      </c>
      <c r="E441" s="217">
        <v>1641</v>
      </c>
      <c r="F441" s="217">
        <v>3490</v>
      </c>
      <c r="G441" s="217">
        <v>3885</v>
      </c>
      <c r="H441" s="217">
        <v>1390</v>
      </c>
      <c r="I441" s="217">
        <v>1764</v>
      </c>
      <c r="J441" s="217">
        <v>488</v>
      </c>
      <c r="K441" s="217">
        <v>980</v>
      </c>
      <c r="L441" s="217">
        <v>3937</v>
      </c>
      <c r="M441" s="217">
        <v>889</v>
      </c>
      <c r="N441" s="217">
        <v>960</v>
      </c>
      <c r="O441" s="238">
        <v>19424</v>
      </c>
    </row>
    <row r="442" spans="1:15" ht="15">
      <c r="A442" s="230"/>
      <c r="B442" s="236" t="s">
        <v>2204</v>
      </c>
      <c r="C442" s="236" t="s">
        <v>2205</v>
      </c>
      <c r="D442" s="237">
        <v>9.108628832746083</v>
      </c>
      <c r="E442" s="217">
        <v>1942</v>
      </c>
      <c r="F442" s="217">
        <v>1719</v>
      </c>
      <c r="G442" s="217">
        <v>4397</v>
      </c>
      <c r="H442" s="217">
        <v>349</v>
      </c>
      <c r="I442" s="217">
        <v>1215</v>
      </c>
      <c r="J442" s="217">
        <v>281</v>
      </c>
      <c r="K442" s="217">
        <v>641</v>
      </c>
      <c r="L442" s="217">
        <v>1612</v>
      </c>
      <c r="M442" s="217">
        <v>318</v>
      </c>
      <c r="N442" s="217">
        <v>865</v>
      </c>
      <c r="O442" s="238">
        <v>13339</v>
      </c>
    </row>
    <row r="443" spans="1:15" ht="15">
      <c r="A443" s="230"/>
      <c r="B443" s="236" t="s">
        <v>1708</v>
      </c>
      <c r="C443" s="236" t="s">
        <v>1707</v>
      </c>
      <c r="D443" s="237">
        <v>9.146341463414634</v>
      </c>
      <c r="E443" s="217">
        <v>373</v>
      </c>
      <c r="F443" s="217">
        <v>186</v>
      </c>
      <c r="G443" s="217">
        <v>375</v>
      </c>
      <c r="H443" s="217">
        <v>197</v>
      </c>
      <c r="I443" s="217">
        <v>150</v>
      </c>
      <c r="J443" s="217">
        <v>22</v>
      </c>
      <c r="K443" s="217">
        <v>15</v>
      </c>
      <c r="L443" s="217">
        <v>289</v>
      </c>
      <c r="M443" s="217">
        <v>7</v>
      </c>
      <c r="N443" s="217">
        <v>26</v>
      </c>
      <c r="O443" s="238">
        <v>1640</v>
      </c>
    </row>
    <row r="444" spans="1:15" ht="15">
      <c r="A444" s="230"/>
      <c r="B444" s="236" t="s">
        <v>1910</v>
      </c>
      <c r="C444" s="236" t="s">
        <v>1909</v>
      </c>
      <c r="D444" s="237">
        <v>9.190672153635116</v>
      </c>
      <c r="E444" s="217">
        <v>171</v>
      </c>
      <c r="F444" s="217">
        <v>18</v>
      </c>
      <c r="G444" s="217">
        <v>313</v>
      </c>
      <c r="H444" s="217">
        <v>42</v>
      </c>
      <c r="I444" s="217">
        <v>67</v>
      </c>
      <c r="J444" s="217">
        <v>8</v>
      </c>
      <c r="K444" s="217">
        <v>27</v>
      </c>
      <c r="L444" s="217">
        <v>30</v>
      </c>
      <c r="M444" s="217">
        <v>19</v>
      </c>
      <c r="N444" s="217">
        <v>34</v>
      </c>
      <c r="O444" s="238">
        <v>729</v>
      </c>
    </row>
    <row r="445" spans="1:15" ht="15">
      <c r="A445" s="230"/>
      <c r="B445" s="236" t="s">
        <v>1970</v>
      </c>
      <c r="C445" s="236" t="s">
        <v>1969</v>
      </c>
      <c r="D445" s="237">
        <v>9.195402298850574</v>
      </c>
      <c r="E445" s="217">
        <v>44</v>
      </c>
      <c r="F445" s="217">
        <v>62</v>
      </c>
      <c r="G445" s="217">
        <v>76</v>
      </c>
      <c r="H445" s="217">
        <v>10</v>
      </c>
      <c r="I445" s="217">
        <v>32</v>
      </c>
      <c r="J445" s="217">
        <v>24</v>
      </c>
      <c r="K445" s="239" t="s">
        <v>5</v>
      </c>
      <c r="L445" s="217">
        <v>100</v>
      </c>
      <c r="M445" s="239" t="s">
        <v>5</v>
      </c>
      <c r="N445" s="239" t="s">
        <v>5</v>
      </c>
      <c r="O445" s="238">
        <v>348</v>
      </c>
    </row>
    <row r="446" spans="1:15" ht="15">
      <c r="A446" s="230"/>
      <c r="B446" s="236" t="s">
        <v>2206</v>
      </c>
      <c r="C446" s="236" t="s">
        <v>2207</v>
      </c>
      <c r="D446" s="237">
        <v>9.200343938091144</v>
      </c>
      <c r="E446" s="217">
        <v>143</v>
      </c>
      <c r="F446" s="217">
        <v>441</v>
      </c>
      <c r="G446" s="217">
        <v>375</v>
      </c>
      <c r="H446" s="217">
        <v>176</v>
      </c>
      <c r="I446" s="217">
        <v>214</v>
      </c>
      <c r="J446" s="217">
        <v>71</v>
      </c>
      <c r="K446" s="217">
        <v>141</v>
      </c>
      <c r="L446" s="217">
        <v>401</v>
      </c>
      <c r="M446" s="217">
        <v>165</v>
      </c>
      <c r="N446" s="217">
        <v>199</v>
      </c>
      <c r="O446" s="238">
        <v>2326</v>
      </c>
    </row>
    <row r="447" spans="1:15" ht="15">
      <c r="A447" s="230"/>
      <c r="B447" s="236" t="s">
        <v>1788</v>
      </c>
      <c r="C447" s="236" t="s">
        <v>1787</v>
      </c>
      <c r="D447" s="237">
        <v>9.236363636363636</v>
      </c>
      <c r="E447" s="217">
        <v>199</v>
      </c>
      <c r="F447" s="217">
        <v>250</v>
      </c>
      <c r="G447" s="217">
        <v>254</v>
      </c>
      <c r="H447" s="217">
        <v>21</v>
      </c>
      <c r="I447" s="217">
        <v>127</v>
      </c>
      <c r="J447" s="217">
        <v>25</v>
      </c>
      <c r="K447" s="217">
        <v>56</v>
      </c>
      <c r="L447" s="217">
        <v>187</v>
      </c>
      <c r="M447" s="217">
        <v>127</v>
      </c>
      <c r="N447" s="217">
        <v>129</v>
      </c>
      <c r="O447" s="238">
        <v>1375</v>
      </c>
    </row>
    <row r="448" spans="1:15" ht="15">
      <c r="A448" s="230"/>
      <c r="B448" s="236" t="s">
        <v>960</v>
      </c>
      <c r="C448" s="236" t="s">
        <v>959</v>
      </c>
      <c r="D448" s="237">
        <v>9.260178748758689</v>
      </c>
      <c r="E448" s="217">
        <v>922</v>
      </c>
      <c r="F448" s="217">
        <v>1385</v>
      </c>
      <c r="G448" s="217">
        <v>1398</v>
      </c>
      <c r="H448" s="217">
        <v>957</v>
      </c>
      <c r="I448" s="217">
        <v>746</v>
      </c>
      <c r="J448" s="217">
        <v>166</v>
      </c>
      <c r="K448" s="217">
        <v>352</v>
      </c>
      <c r="L448" s="217">
        <v>1371</v>
      </c>
      <c r="M448" s="217">
        <v>330</v>
      </c>
      <c r="N448" s="217">
        <v>429</v>
      </c>
      <c r="O448" s="238">
        <v>8056</v>
      </c>
    </row>
    <row r="449" spans="1:15" ht="15">
      <c r="A449" s="230"/>
      <c r="B449" s="236" t="s">
        <v>816</v>
      </c>
      <c r="C449" s="236" t="s">
        <v>815</v>
      </c>
      <c r="D449" s="237">
        <v>9.29865538791743</v>
      </c>
      <c r="E449" s="217">
        <v>3428</v>
      </c>
      <c r="F449" s="217">
        <v>2280</v>
      </c>
      <c r="G449" s="217">
        <v>8156</v>
      </c>
      <c r="H449" s="217">
        <v>1089</v>
      </c>
      <c r="I449" s="217">
        <v>2946</v>
      </c>
      <c r="J449" s="217">
        <v>1865</v>
      </c>
      <c r="K449" s="217">
        <v>740</v>
      </c>
      <c r="L449" s="217">
        <v>8661</v>
      </c>
      <c r="M449" s="217">
        <v>632</v>
      </c>
      <c r="N449" s="217">
        <v>1885</v>
      </c>
      <c r="O449" s="238">
        <v>31682</v>
      </c>
    </row>
    <row r="450" spans="1:15" ht="15">
      <c r="A450" s="230"/>
      <c r="B450" s="236" t="s">
        <v>1256</v>
      </c>
      <c r="C450" s="236" t="s">
        <v>1255</v>
      </c>
      <c r="D450" s="237">
        <v>9.307244843997884</v>
      </c>
      <c r="E450" s="217">
        <v>589</v>
      </c>
      <c r="F450" s="217">
        <v>568</v>
      </c>
      <c r="G450" s="217">
        <v>798</v>
      </c>
      <c r="H450" s="217">
        <v>183</v>
      </c>
      <c r="I450" s="217">
        <v>352</v>
      </c>
      <c r="J450" s="217">
        <v>72</v>
      </c>
      <c r="K450" s="217">
        <v>178</v>
      </c>
      <c r="L450" s="217">
        <v>636</v>
      </c>
      <c r="M450" s="217">
        <v>164</v>
      </c>
      <c r="N450" s="217">
        <v>242</v>
      </c>
      <c r="O450" s="238">
        <v>3782</v>
      </c>
    </row>
    <row r="451" spans="1:15" ht="15">
      <c r="A451" s="230"/>
      <c r="B451" s="236" t="s">
        <v>876</v>
      </c>
      <c r="C451" s="236" t="s">
        <v>875</v>
      </c>
      <c r="D451" s="237">
        <v>9.404490725675236</v>
      </c>
      <c r="E451" s="217">
        <v>398</v>
      </c>
      <c r="F451" s="217">
        <v>1064</v>
      </c>
      <c r="G451" s="217">
        <v>2021</v>
      </c>
      <c r="H451" s="217">
        <v>97</v>
      </c>
      <c r="I451" s="217">
        <v>1156</v>
      </c>
      <c r="J451" s="217">
        <v>226</v>
      </c>
      <c r="K451" s="217">
        <v>302</v>
      </c>
      <c r="L451" s="217">
        <v>4547</v>
      </c>
      <c r="M451" s="217">
        <v>1490</v>
      </c>
      <c r="N451" s="217">
        <v>991</v>
      </c>
      <c r="O451" s="238">
        <v>12292</v>
      </c>
    </row>
    <row r="452" spans="1:15" ht="15">
      <c r="A452" s="230"/>
      <c r="B452" s="236" t="s">
        <v>1284</v>
      </c>
      <c r="C452" s="236" t="s">
        <v>1283</v>
      </c>
      <c r="D452" s="237">
        <v>9.42350332594235</v>
      </c>
      <c r="E452" s="217">
        <v>171</v>
      </c>
      <c r="F452" s="217">
        <v>483</v>
      </c>
      <c r="G452" s="217">
        <v>706</v>
      </c>
      <c r="H452" s="217">
        <v>35</v>
      </c>
      <c r="I452" s="217">
        <v>340</v>
      </c>
      <c r="J452" s="217">
        <v>21</v>
      </c>
      <c r="K452" s="217">
        <v>100</v>
      </c>
      <c r="L452" s="217">
        <v>958</v>
      </c>
      <c r="M452" s="217">
        <v>600</v>
      </c>
      <c r="N452" s="217">
        <v>194</v>
      </c>
      <c r="O452" s="238">
        <v>3608</v>
      </c>
    </row>
    <row r="453" spans="1:15" ht="15">
      <c r="A453" s="230"/>
      <c r="B453" s="236" t="s">
        <v>1605</v>
      </c>
      <c r="C453" s="236" t="s">
        <v>1604</v>
      </c>
      <c r="D453" s="237">
        <v>9.453993933265926</v>
      </c>
      <c r="E453" s="217">
        <v>204</v>
      </c>
      <c r="F453" s="217">
        <v>331</v>
      </c>
      <c r="G453" s="217">
        <v>392</v>
      </c>
      <c r="H453" s="217">
        <v>31</v>
      </c>
      <c r="I453" s="217">
        <v>187</v>
      </c>
      <c r="J453" s="217">
        <v>65</v>
      </c>
      <c r="K453" s="217">
        <v>121</v>
      </c>
      <c r="L453" s="217">
        <v>450</v>
      </c>
      <c r="M453" s="217">
        <v>118</v>
      </c>
      <c r="N453" s="217">
        <v>79</v>
      </c>
      <c r="O453" s="238">
        <v>1978</v>
      </c>
    </row>
    <row r="454" spans="1:15" ht="15">
      <c r="A454" s="230"/>
      <c r="B454" s="236" t="s">
        <v>2208</v>
      </c>
      <c r="C454" s="236" t="s">
        <v>2209</v>
      </c>
      <c r="D454" s="237">
        <v>9.456758720930232</v>
      </c>
      <c r="E454" s="217">
        <v>1950</v>
      </c>
      <c r="F454" s="217">
        <v>3405</v>
      </c>
      <c r="G454" s="217">
        <v>6639</v>
      </c>
      <c r="H454" s="217">
        <v>400</v>
      </c>
      <c r="I454" s="217">
        <v>3123</v>
      </c>
      <c r="J454" s="217">
        <v>344</v>
      </c>
      <c r="K454" s="217">
        <v>923</v>
      </c>
      <c r="L454" s="217">
        <v>9613</v>
      </c>
      <c r="M454" s="217">
        <v>4676</v>
      </c>
      <c r="N454" s="217">
        <v>1951</v>
      </c>
      <c r="O454" s="238">
        <v>33024</v>
      </c>
    </row>
    <row r="455" spans="1:15" ht="15">
      <c r="A455" s="230"/>
      <c r="B455" s="236" t="s">
        <v>1002</v>
      </c>
      <c r="C455" s="236" t="s">
        <v>1001</v>
      </c>
      <c r="D455" s="237">
        <v>9.480122324159021</v>
      </c>
      <c r="E455" s="217">
        <v>1167</v>
      </c>
      <c r="F455" s="217">
        <v>992</v>
      </c>
      <c r="G455" s="217">
        <v>1329</v>
      </c>
      <c r="H455" s="217">
        <v>237</v>
      </c>
      <c r="I455" s="217">
        <v>620</v>
      </c>
      <c r="J455" s="217">
        <v>127</v>
      </c>
      <c r="K455" s="217">
        <v>340</v>
      </c>
      <c r="L455" s="217">
        <v>1123</v>
      </c>
      <c r="M455" s="217">
        <v>278</v>
      </c>
      <c r="N455" s="217">
        <v>327</v>
      </c>
      <c r="O455" s="238">
        <v>6540</v>
      </c>
    </row>
    <row r="456" spans="1:15" ht="15">
      <c r="A456" s="230"/>
      <c r="B456" s="236" t="s">
        <v>1784</v>
      </c>
      <c r="C456" s="236" t="s">
        <v>1783</v>
      </c>
      <c r="D456" s="237">
        <v>9.481481481481481</v>
      </c>
      <c r="E456" s="217">
        <v>72</v>
      </c>
      <c r="F456" s="217">
        <v>203</v>
      </c>
      <c r="G456" s="217">
        <v>357</v>
      </c>
      <c r="H456" s="217">
        <v>21</v>
      </c>
      <c r="I456" s="217">
        <v>128</v>
      </c>
      <c r="J456" s="217">
        <v>29</v>
      </c>
      <c r="K456" s="217">
        <v>51</v>
      </c>
      <c r="L456" s="217">
        <v>182</v>
      </c>
      <c r="M456" s="217">
        <v>126</v>
      </c>
      <c r="N456" s="217">
        <v>181</v>
      </c>
      <c r="O456" s="238">
        <v>1350</v>
      </c>
    </row>
    <row r="457" spans="1:15" ht="15">
      <c r="A457" s="230"/>
      <c r="B457" s="236" t="s">
        <v>1450</v>
      </c>
      <c r="C457" s="236" t="s">
        <v>1449</v>
      </c>
      <c r="D457" s="237">
        <v>9.48438088069251</v>
      </c>
      <c r="E457" s="217">
        <v>278</v>
      </c>
      <c r="F457" s="217">
        <v>406</v>
      </c>
      <c r="G457" s="217">
        <v>507</v>
      </c>
      <c r="H457" s="217">
        <v>93</v>
      </c>
      <c r="I457" s="217">
        <v>252</v>
      </c>
      <c r="J457" s="217">
        <v>114</v>
      </c>
      <c r="K457" s="217">
        <v>69</v>
      </c>
      <c r="L457" s="217">
        <v>545</v>
      </c>
      <c r="M457" s="217">
        <v>159</v>
      </c>
      <c r="N457" s="217">
        <v>234</v>
      </c>
      <c r="O457" s="238">
        <v>2657</v>
      </c>
    </row>
    <row r="458" spans="1:15" ht="15">
      <c r="A458" s="230"/>
      <c r="B458" s="236" t="s">
        <v>1302</v>
      </c>
      <c r="C458" s="236" t="s">
        <v>1301</v>
      </c>
      <c r="D458" s="237">
        <v>9.489678899082568</v>
      </c>
      <c r="E458" s="217">
        <v>420</v>
      </c>
      <c r="F458" s="217">
        <v>583</v>
      </c>
      <c r="G458" s="217">
        <v>693</v>
      </c>
      <c r="H458" s="217">
        <v>19</v>
      </c>
      <c r="I458" s="217">
        <v>331</v>
      </c>
      <c r="J458" s="217">
        <v>34</v>
      </c>
      <c r="K458" s="217">
        <v>90</v>
      </c>
      <c r="L458" s="217">
        <v>652</v>
      </c>
      <c r="M458" s="217">
        <v>502</v>
      </c>
      <c r="N458" s="217">
        <v>164</v>
      </c>
      <c r="O458" s="238">
        <v>3488</v>
      </c>
    </row>
    <row r="459" spans="1:15" ht="15">
      <c r="A459" s="230"/>
      <c r="B459" s="236" t="s">
        <v>1668</v>
      </c>
      <c r="C459" s="236" t="s">
        <v>1667</v>
      </c>
      <c r="D459" s="237">
        <v>9.502003434459073</v>
      </c>
      <c r="E459" s="217">
        <v>391</v>
      </c>
      <c r="F459" s="217">
        <v>114</v>
      </c>
      <c r="G459" s="217">
        <v>709</v>
      </c>
      <c r="H459" s="217">
        <v>57</v>
      </c>
      <c r="I459" s="217">
        <v>166</v>
      </c>
      <c r="J459" s="217">
        <v>35</v>
      </c>
      <c r="K459" s="217">
        <v>61</v>
      </c>
      <c r="L459" s="217">
        <v>118</v>
      </c>
      <c r="M459" s="217">
        <v>35</v>
      </c>
      <c r="N459" s="217">
        <v>61</v>
      </c>
      <c r="O459" s="238">
        <v>1747</v>
      </c>
    </row>
    <row r="460" spans="1:15" ht="15">
      <c r="A460" s="230"/>
      <c r="B460" s="236" t="s">
        <v>1408</v>
      </c>
      <c r="C460" s="236" t="s">
        <v>1407</v>
      </c>
      <c r="D460" s="237">
        <v>9.502874535001691</v>
      </c>
      <c r="E460" s="217">
        <v>240</v>
      </c>
      <c r="F460" s="217">
        <v>555</v>
      </c>
      <c r="G460" s="217">
        <v>654</v>
      </c>
      <c r="H460" s="217">
        <v>92</v>
      </c>
      <c r="I460" s="217">
        <v>281</v>
      </c>
      <c r="J460" s="217">
        <v>72</v>
      </c>
      <c r="K460" s="217">
        <v>156</v>
      </c>
      <c r="L460" s="217">
        <v>480</v>
      </c>
      <c r="M460" s="217">
        <v>230</v>
      </c>
      <c r="N460" s="217">
        <v>197</v>
      </c>
      <c r="O460" s="238">
        <v>2957</v>
      </c>
    </row>
    <row r="461" spans="1:15" ht="15">
      <c r="A461" s="230"/>
      <c r="B461" s="236" t="s">
        <v>1690</v>
      </c>
      <c r="C461" s="236" t="s">
        <v>1689</v>
      </c>
      <c r="D461" s="237">
        <v>9.523809523809524</v>
      </c>
      <c r="E461" s="217">
        <v>149</v>
      </c>
      <c r="F461" s="217">
        <v>278</v>
      </c>
      <c r="G461" s="217">
        <v>311</v>
      </c>
      <c r="H461" s="217">
        <v>13</v>
      </c>
      <c r="I461" s="217">
        <v>156</v>
      </c>
      <c r="J461" s="217">
        <v>17</v>
      </c>
      <c r="K461" s="217">
        <v>47</v>
      </c>
      <c r="L461" s="217">
        <v>391</v>
      </c>
      <c r="M461" s="217">
        <v>179</v>
      </c>
      <c r="N461" s="217">
        <v>97</v>
      </c>
      <c r="O461" s="238">
        <v>1638</v>
      </c>
    </row>
    <row r="462" spans="1:15" ht="15">
      <c r="A462" s="230"/>
      <c r="B462" s="236" t="s">
        <v>1213</v>
      </c>
      <c r="C462" s="236" t="s">
        <v>1212</v>
      </c>
      <c r="D462" s="237">
        <v>9.52976488244122</v>
      </c>
      <c r="E462" s="217">
        <v>471</v>
      </c>
      <c r="F462" s="217">
        <v>729</v>
      </c>
      <c r="G462" s="217">
        <v>1065</v>
      </c>
      <c r="H462" s="217">
        <v>240</v>
      </c>
      <c r="I462" s="217">
        <v>381</v>
      </c>
      <c r="J462" s="217">
        <v>89</v>
      </c>
      <c r="K462" s="217">
        <v>130</v>
      </c>
      <c r="L462" s="217">
        <v>437</v>
      </c>
      <c r="M462" s="217">
        <v>203</v>
      </c>
      <c r="N462" s="217">
        <v>253</v>
      </c>
      <c r="O462" s="238">
        <v>3998</v>
      </c>
    </row>
    <row r="463" spans="1:15" ht="15">
      <c r="A463" s="230"/>
      <c r="B463" s="236" t="s">
        <v>2210</v>
      </c>
      <c r="C463" s="236" t="s">
        <v>2211</v>
      </c>
      <c r="D463" s="237">
        <v>9.536966463414634</v>
      </c>
      <c r="E463" s="217">
        <v>909</v>
      </c>
      <c r="F463" s="217">
        <v>1200</v>
      </c>
      <c r="G463" s="217">
        <v>2460</v>
      </c>
      <c r="H463" s="217">
        <v>377</v>
      </c>
      <c r="I463" s="217">
        <v>1001</v>
      </c>
      <c r="J463" s="217">
        <v>325</v>
      </c>
      <c r="K463" s="217">
        <v>1181</v>
      </c>
      <c r="L463" s="217">
        <v>1560</v>
      </c>
      <c r="M463" s="217">
        <v>699</v>
      </c>
      <c r="N463" s="217">
        <v>784</v>
      </c>
      <c r="O463" s="238">
        <v>10496</v>
      </c>
    </row>
    <row r="464" spans="1:15" ht="15">
      <c r="A464" s="230"/>
      <c r="B464" s="236" t="s">
        <v>1165</v>
      </c>
      <c r="C464" s="236" t="s">
        <v>1164</v>
      </c>
      <c r="D464" s="237">
        <v>9.573970037453183</v>
      </c>
      <c r="E464" s="217">
        <v>283</v>
      </c>
      <c r="F464" s="217">
        <v>472</v>
      </c>
      <c r="G464" s="217">
        <v>942</v>
      </c>
      <c r="H464" s="217">
        <v>57</v>
      </c>
      <c r="I464" s="217">
        <v>409</v>
      </c>
      <c r="J464" s="217">
        <v>56</v>
      </c>
      <c r="K464" s="217">
        <v>117</v>
      </c>
      <c r="L464" s="217">
        <v>1196</v>
      </c>
      <c r="M464" s="217">
        <v>504</v>
      </c>
      <c r="N464" s="217">
        <v>236</v>
      </c>
      <c r="O464" s="238">
        <v>4272</v>
      </c>
    </row>
    <row r="465" spans="1:15" ht="15">
      <c r="A465" s="230"/>
      <c r="B465" s="236" t="s">
        <v>944</v>
      </c>
      <c r="C465" s="236" t="s">
        <v>943</v>
      </c>
      <c r="D465" s="237">
        <v>9.574206251538273</v>
      </c>
      <c r="E465" s="217">
        <v>454</v>
      </c>
      <c r="F465" s="217">
        <v>1229</v>
      </c>
      <c r="G465" s="217">
        <v>2062</v>
      </c>
      <c r="H465" s="217">
        <v>195</v>
      </c>
      <c r="I465" s="217">
        <v>778</v>
      </c>
      <c r="J465" s="217">
        <v>190</v>
      </c>
      <c r="K465" s="217">
        <v>311</v>
      </c>
      <c r="L465" s="217">
        <v>1287</v>
      </c>
      <c r="M465" s="217">
        <v>627</v>
      </c>
      <c r="N465" s="217">
        <v>993</v>
      </c>
      <c r="O465" s="238">
        <v>8126</v>
      </c>
    </row>
    <row r="466" spans="1:15" ht="15">
      <c r="A466" s="230"/>
      <c r="B466" s="236" t="s">
        <v>2212</v>
      </c>
      <c r="C466" s="236" t="s">
        <v>2213</v>
      </c>
      <c r="D466" s="237">
        <v>9.592305359386508</v>
      </c>
      <c r="E466" s="217">
        <v>5130</v>
      </c>
      <c r="F466" s="217">
        <v>6788</v>
      </c>
      <c r="G466" s="217">
        <v>12345</v>
      </c>
      <c r="H466" s="217">
        <v>3017</v>
      </c>
      <c r="I466" s="217">
        <v>4428</v>
      </c>
      <c r="J466" s="217">
        <v>933</v>
      </c>
      <c r="K466" s="217">
        <v>1644</v>
      </c>
      <c r="L466" s="217">
        <v>7353</v>
      </c>
      <c r="M466" s="217">
        <v>2191</v>
      </c>
      <c r="N466" s="217">
        <v>2333</v>
      </c>
      <c r="O466" s="238">
        <v>46162</v>
      </c>
    </row>
    <row r="467" spans="1:15" ht="15">
      <c r="A467" s="230"/>
      <c r="B467" s="236" t="s">
        <v>1986</v>
      </c>
      <c r="C467" s="236" t="s">
        <v>1985</v>
      </c>
      <c r="D467" s="237">
        <v>9.608540925266905</v>
      </c>
      <c r="E467" s="217">
        <v>27</v>
      </c>
      <c r="F467" s="217">
        <v>70</v>
      </c>
      <c r="G467" s="217">
        <v>33</v>
      </c>
      <c r="H467" s="217">
        <v>10</v>
      </c>
      <c r="I467" s="217">
        <v>27</v>
      </c>
      <c r="J467" s="217">
        <v>19</v>
      </c>
      <c r="K467" s="239" t="s">
        <v>5</v>
      </c>
      <c r="L467" s="217">
        <v>69</v>
      </c>
      <c r="M467" s="239" t="s">
        <v>5</v>
      </c>
      <c r="N467" s="217">
        <v>26</v>
      </c>
      <c r="O467" s="238">
        <v>281</v>
      </c>
    </row>
    <row r="468" spans="1:15" ht="15">
      <c r="A468" s="230"/>
      <c r="B468" s="236" t="s">
        <v>1354</v>
      </c>
      <c r="C468" s="236" t="s">
        <v>1353</v>
      </c>
      <c r="D468" s="237">
        <v>9.612944162436548</v>
      </c>
      <c r="E468" s="217">
        <v>88</v>
      </c>
      <c r="F468" s="217">
        <v>210</v>
      </c>
      <c r="G468" s="217">
        <v>609</v>
      </c>
      <c r="H468" s="217">
        <v>45</v>
      </c>
      <c r="I468" s="217">
        <v>303</v>
      </c>
      <c r="J468" s="217">
        <v>174</v>
      </c>
      <c r="K468" s="217">
        <v>98</v>
      </c>
      <c r="L468" s="217">
        <v>818</v>
      </c>
      <c r="M468" s="217">
        <v>416</v>
      </c>
      <c r="N468" s="217">
        <v>391</v>
      </c>
      <c r="O468" s="238">
        <v>3152</v>
      </c>
    </row>
    <row r="469" spans="1:15" ht="15">
      <c r="A469" s="230"/>
      <c r="B469" s="236" t="s">
        <v>1280</v>
      </c>
      <c r="C469" s="236" t="s">
        <v>1279</v>
      </c>
      <c r="D469" s="237">
        <v>9.616469261139311</v>
      </c>
      <c r="E469" s="217">
        <v>202</v>
      </c>
      <c r="F469" s="217">
        <v>671</v>
      </c>
      <c r="G469" s="217">
        <v>820</v>
      </c>
      <c r="H469" s="217">
        <v>50</v>
      </c>
      <c r="I469" s="217">
        <v>341</v>
      </c>
      <c r="J469" s="217">
        <v>67</v>
      </c>
      <c r="K469" s="217">
        <v>174</v>
      </c>
      <c r="L469" s="217">
        <v>488</v>
      </c>
      <c r="M469" s="217">
        <v>288</v>
      </c>
      <c r="N469" s="217">
        <v>445</v>
      </c>
      <c r="O469" s="238">
        <v>3546</v>
      </c>
    </row>
    <row r="470" spans="1:15" ht="15">
      <c r="A470" s="230"/>
      <c r="B470" s="236" t="s">
        <v>1076</v>
      </c>
      <c r="C470" s="236" t="s">
        <v>1075</v>
      </c>
      <c r="D470" s="237">
        <v>9.634489222118088</v>
      </c>
      <c r="E470" s="217">
        <v>293</v>
      </c>
      <c r="F470" s="217">
        <v>935</v>
      </c>
      <c r="G470" s="217">
        <v>1204</v>
      </c>
      <c r="H470" s="217">
        <v>229</v>
      </c>
      <c r="I470" s="217">
        <v>514</v>
      </c>
      <c r="J470" s="217">
        <v>94</v>
      </c>
      <c r="K470" s="217">
        <v>319</v>
      </c>
      <c r="L470" s="217">
        <v>705</v>
      </c>
      <c r="M470" s="217">
        <v>481</v>
      </c>
      <c r="N470" s="217">
        <v>561</v>
      </c>
      <c r="O470" s="238">
        <v>5335</v>
      </c>
    </row>
    <row r="471" spans="1:15" ht="15">
      <c r="A471" s="230"/>
      <c r="B471" s="236" t="s">
        <v>2214</v>
      </c>
      <c r="C471" s="236" t="s">
        <v>2215</v>
      </c>
      <c r="D471" s="237">
        <v>9.657871480873627</v>
      </c>
      <c r="E471" s="217">
        <v>3291</v>
      </c>
      <c r="F471" s="217">
        <v>2423</v>
      </c>
      <c r="G471" s="217">
        <v>3790</v>
      </c>
      <c r="H471" s="217">
        <v>1337</v>
      </c>
      <c r="I471" s="217">
        <v>1530</v>
      </c>
      <c r="J471" s="217">
        <v>340</v>
      </c>
      <c r="K471" s="217">
        <v>177</v>
      </c>
      <c r="L471" s="217">
        <v>2073</v>
      </c>
      <c r="M471" s="217">
        <v>403</v>
      </c>
      <c r="N471" s="217">
        <v>478</v>
      </c>
      <c r="O471" s="238">
        <v>15842</v>
      </c>
    </row>
    <row r="472" spans="1:15" ht="15">
      <c r="A472" s="230"/>
      <c r="B472" s="236" t="s">
        <v>1018</v>
      </c>
      <c r="C472" s="236" t="s">
        <v>1017</v>
      </c>
      <c r="D472" s="237">
        <v>9.667774086378737</v>
      </c>
      <c r="E472" s="217">
        <v>1010</v>
      </c>
      <c r="F472" s="217">
        <v>1141</v>
      </c>
      <c r="G472" s="217">
        <v>1139</v>
      </c>
      <c r="H472" s="217">
        <v>335</v>
      </c>
      <c r="I472" s="217">
        <v>582</v>
      </c>
      <c r="J472" s="217">
        <v>134</v>
      </c>
      <c r="K472" s="217">
        <v>288</v>
      </c>
      <c r="L472" s="217">
        <v>926</v>
      </c>
      <c r="M472" s="217">
        <v>187</v>
      </c>
      <c r="N472" s="217">
        <v>278</v>
      </c>
      <c r="O472" s="238">
        <v>6020</v>
      </c>
    </row>
    <row r="473" spans="1:15" ht="15">
      <c r="A473" s="230"/>
      <c r="B473" s="236" t="s">
        <v>2216</v>
      </c>
      <c r="C473" s="236" t="s">
        <v>2217</v>
      </c>
      <c r="D473" s="237">
        <v>9.678920428106096</v>
      </c>
      <c r="E473" s="239" t="s">
        <v>5</v>
      </c>
      <c r="F473" s="217">
        <v>311</v>
      </c>
      <c r="G473" s="239" t="s">
        <v>5</v>
      </c>
      <c r="H473" s="239" t="s">
        <v>5</v>
      </c>
      <c r="I473" s="217">
        <v>208</v>
      </c>
      <c r="J473" s="217">
        <v>298</v>
      </c>
      <c r="K473" s="239" t="s">
        <v>5</v>
      </c>
      <c r="L473" s="239" t="s">
        <v>5</v>
      </c>
      <c r="M473" s="217">
        <v>775</v>
      </c>
      <c r="N473" s="217">
        <v>557</v>
      </c>
      <c r="O473" s="238">
        <v>2149</v>
      </c>
    </row>
    <row r="474" spans="1:15" ht="15">
      <c r="A474" s="230"/>
      <c r="B474" s="236" t="s">
        <v>1852</v>
      </c>
      <c r="C474" s="236" t="s">
        <v>1851</v>
      </c>
      <c r="D474" s="237">
        <v>9.691160809371672</v>
      </c>
      <c r="E474" s="217">
        <v>29</v>
      </c>
      <c r="F474" s="217">
        <v>85</v>
      </c>
      <c r="G474" s="217">
        <v>179</v>
      </c>
      <c r="H474" s="217">
        <v>10</v>
      </c>
      <c r="I474" s="217">
        <v>91</v>
      </c>
      <c r="J474" s="217">
        <v>3</v>
      </c>
      <c r="K474" s="217">
        <v>31</v>
      </c>
      <c r="L474" s="217">
        <v>315</v>
      </c>
      <c r="M474" s="217">
        <v>138</v>
      </c>
      <c r="N474" s="217">
        <v>58</v>
      </c>
      <c r="O474" s="238">
        <v>939</v>
      </c>
    </row>
    <row r="475" spans="1:15" ht="15">
      <c r="A475" s="230"/>
      <c r="B475" s="236" t="s">
        <v>1274</v>
      </c>
      <c r="C475" s="236" t="s">
        <v>1273</v>
      </c>
      <c r="D475" s="237">
        <v>9.694742792538158</v>
      </c>
      <c r="E475" s="217">
        <v>423</v>
      </c>
      <c r="F475" s="217">
        <v>605</v>
      </c>
      <c r="G475" s="217">
        <v>696</v>
      </c>
      <c r="H475" s="217">
        <v>174</v>
      </c>
      <c r="I475" s="217">
        <v>343</v>
      </c>
      <c r="J475" s="217">
        <v>83</v>
      </c>
      <c r="K475" s="217">
        <v>137</v>
      </c>
      <c r="L475" s="217">
        <v>701</v>
      </c>
      <c r="M475" s="217">
        <v>214</v>
      </c>
      <c r="N475" s="217">
        <v>162</v>
      </c>
      <c r="O475" s="238">
        <v>3538</v>
      </c>
    </row>
    <row r="476" spans="1:15" ht="15">
      <c r="A476" s="230"/>
      <c r="B476" s="236" t="s">
        <v>1316</v>
      </c>
      <c r="C476" s="236" t="s">
        <v>1315</v>
      </c>
      <c r="D476" s="237">
        <v>9.710188228264117</v>
      </c>
      <c r="E476" s="217">
        <v>192</v>
      </c>
      <c r="F476" s="217">
        <v>280</v>
      </c>
      <c r="G476" s="217">
        <v>748</v>
      </c>
      <c r="H476" s="217">
        <v>58</v>
      </c>
      <c r="I476" s="217">
        <v>325</v>
      </c>
      <c r="J476" s="217">
        <v>36</v>
      </c>
      <c r="K476" s="217">
        <v>71</v>
      </c>
      <c r="L476" s="217">
        <v>971</v>
      </c>
      <c r="M476" s="217">
        <v>431</v>
      </c>
      <c r="N476" s="217">
        <v>235</v>
      </c>
      <c r="O476" s="238">
        <v>3347</v>
      </c>
    </row>
    <row r="477" spans="1:15" ht="15">
      <c r="A477" s="230"/>
      <c r="B477" s="236" t="s">
        <v>1161</v>
      </c>
      <c r="C477" s="236" t="s">
        <v>1160</v>
      </c>
      <c r="D477" s="237">
        <v>9.717647058823529</v>
      </c>
      <c r="E477" s="217">
        <v>239</v>
      </c>
      <c r="F477" s="217">
        <v>278</v>
      </c>
      <c r="G477" s="217">
        <v>645</v>
      </c>
      <c r="H477" s="217">
        <v>193</v>
      </c>
      <c r="I477" s="217">
        <v>413</v>
      </c>
      <c r="J477" s="217">
        <v>214</v>
      </c>
      <c r="K477" s="217">
        <v>98</v>
      </c>
      <c r="L477" s="217">
        <v>948</v>
      </c>
      <c r="M477" s="217">
        <v>688</v>
      </c>
      <c r="N477" s="217">
        <v>534</v>
      </c>
      <c r="O477" s="238">
        <v>4250</v>
      </c>
    </row>
    <row r="478" spans="1:15" ht="15">
      <c r="A478" s="230"/>
      <c r="B478" s="236" t="s">
        <v>1648</v>
      </c>
      <c r="C478" s="236" t="s">
        <v>1647</v>
      </c>
      <c r="D478" s="237">
        <v>9.736989367655289</v>
      </c>
      <c r="E478" s="217">
        <v>54</v>
      </c>
      <c r="F478" s="217">
        <v>130</v>
      </c>
      <c r="G478" s="217">
        <v>341</v>
      </c>
      <c r="H478" s="217">
        <v>43</v>
      </c>
      <c r="I478" s="217">
        <v>174</v>
      </c>
      <c r="J478" s="217">
        <v>67</v>
      </c>
      <c r="K478" s="217">
        <v>50</v>
      </c>
      <c r="L478" s="217">
        <v>446</v>
      </c>
      <c r="M478" s="217">
        <v>276</v>
      </c>
      <c r="N478" s="217">
        <v>206</v>
      </c>
      <c r="O478" s="238">
        <v>1787</v>
      </c>
    </row>
    <row r="479" spans="1:15" ht="15">
      <c r="A479" s="230"/>
      <c r="B479" s="236" t="s">
        <v>958</v>
      </c>
      <c r="C479" s="236" t="s">
        <v>957</v>
      </c>
      <c r="D479" s="237">
        <v>9.74025974025974</v>
      </c>
      <c r="E479" s="217">
        <v>904</v>
      </c>
      <c r="F479" s="217">
        <v>1495</v>
      </c>
      <c r="G479" s="217">
        <v>2131</v>
      </c>
      <c r="H479" s="217">
        <v>346</v>
      </c>
      <c r="I479" s="217">
        <v>750</v>
      </c>
      <c r="J479" s="217">
        <v>91</v>
      </c>
      <c r="K479" s="217">
        <v>228</v>
      </c>
      <c r="L479" s="217">
        <v>970</v>
      </c>
      <c r="M479" s="217">
        <v>394</v>
      </c>
      <c r="N479" s="217">
        <v>391</v>
      </c>
      <c r="O479" s="238">
        <v>7700</v>
      </c>
    </row>
    <row r="480" spans="1:15" ht="15">
      <c r="A480" s="230"/>
      <c r="B480" s="236" t="s">
        <v>1046</v>
      </c>
      <c r="C480" s="236" t="s">
        <v>1045</v>
      </c>
      <c r="D480" s="237">
        <v>9.767025089605735</v>
      </c>
      <c r="E480" s="217">
        <v>270</v>
      </c>
      <c r="F480" s="217">
        <v>456</v>
      </c>
      <c r="G480" s="217">
        <v>1012</v>
      </c>
      <c r="H480" s="217">
        <v>194</v>
      </c>
      <c r="I480" s="217">
        <v>545</v>
      </c>
      <c r="J480" s="217">
        <v>323</v>
      </c>
      <c r="K480" s="217">
        <v>259</v>
      </c>
      <c r="L480" s="217">
        <v>1290</v>
      </c>
      <c r="M480" s="217">
        <v>629</v>
      </c>
      <c r="N480" s="217">
        <v>602</v>
      </c>
      <c r="O480" s="238">
        <v>5580</v>
      </c>
    </row>
    <row r="481" spans="1:15" ht="15">
      <c r="A481" s="230"/>
      <c r="B481" s="236" t="s">
        <v>1930</v>
      </c>
      <c r="C481" s="236" t="s">
        <v>1929</v>
      </c>
      <c r="D481" s="237">
        <v>9.78441127694859</v>
      </c>
      <c r="E481" s="217">
        <v>148</v>
      </c>
      <c r="F481" s="217">
        <v>13</v>
      </c>
      <c r="G481" s="217">
        <v>242</v>
      </c>
      <c r="H481" s="217">
        <v>40</v>
      </c>
      <c r="I481" s="217">
        <v>59</v>
      </c>
      <c r="J481" s="217">
        <v>3</v>
      </c>
      <c r="K481" s="217">
        <v>14</v>
      </c>
      <c r="L481" s="217">
        <v>26</v>
      </c>
      <c r="M481" s="217">
        <v>14</v>
      </c>
      <c r="N481" s="217">
        <v>44</v>
      </c>
      <c r="O481" s="238">
        <v>603</v>
      </c>
    </row>
    <row r="482" spans="1:15" ht="15">
      <c r="A482" s="230"/>
      <c r="B482" s="236" t="s">
        <v>2218</v>
      </c>
      <c r="C482" s="236" t="s">
        <v>1556</v>
      </c>
      <c r="D482" s="237">
        <v>9.786821705426357</v>
      </c>
      <c r="E482" s="217">
        <v>180</v>
      </c>
      <c r="F482" s="217">
        <v>420</v>
      </c>
      <c r="G482" s="217">
        <v>423</v>
      </c>
      <c r="H482" s="217">
        <v>48</v>
      </c>
      <c r="I482" s="217">
        <v>202</v>
      </c>
      <c r="J482" s="217">
        <v>55</v>
      </c>
      <c r="K482" s="217">
        <v>81</v>
      </c>
      <c r="L482" s="217">
        <v>364</v>
      </c>
      <c r="M482" s="217">
        <v>134</v>
      </c>
      <c r="N482" s="217">
        <v>157</v>
      </c>
      <c r="O482" s="238">
        <v>2064</v>
      </c>
    </row>
    <row r="483" spans="1:15" ht="15">
      <c r="A483" s="230"/>
      <c r="B483" s="236" t="s">
        <v>1557</v>
      </c>
      <c r="C483" s="236" t="s">
        <v>1556</v>
      </c>
      <c r="D483" s="237">
        <v>9.786821705426357</v>
      </c>
      <c r="E483" s="217">
        <v>180</v>
      </c>
      <c r="F483" s="217">
        <v>420</v>
      </c>
      <c r="G483" s="217">
        <v>423</v>
      </c>
      <c r="H483" s="217">
        <v>48</v>
      </c>
      <c r="I483" s="217">
        <v>202</v>
      </c>
      <c r="J483" s="217">
        <v>55</v>
      </c>
      <c r="K483" s="217">
        <v>81</v>
      </c>
      <c r="L483" s="217">
        <v>364</v>
      </c>
      <c r="M483" s="217">
        <v>134</v>
      </c>
      <c r="N483" s="217">
        <v>157</v>
      </c>
      <c r="O483" s="238">
        <v>2064</v>
      </c>
    </row>
    <row r="484" spans="1:15" ht="15">
      <c r="A484" s="230"/>
      <c r="B484" s="236" t="s">
        <v>1458</v>
      </c>
      <c r="C484" s="236" t="s">
        <v>1457</v>
      </c>
      <c r="D484" s="237">
        <v>9.818611987381704</v>
      </c>
      <c r="E484" s="217">
        <v>746</v>
      </c>
      <c r="F484" s="217">
        <v>267</v>
      </c>
      <c r="G484" s="217">
        <v>537</v>
      </c>
      <c r="H484" s="217">
        <v>166</v>
      </c>
      <c r="I484" s="217">
        <v>249</v>
      </c>
      <c r="J484" s="217">
        <v>66</v>
      </c>
      <c r="K484" s="217">
        <v>120</v>
      </c>
      <c r="L484" s="217">
        <v>290</v>
      </c>
      <c r="M484" s="217">
        <v>27</v>
      </c>
      <c r="N484" s="217">
        <v>68</v>
      </c>
      <c r="O484" s="238">
        <v>2536</v>
      </c>
    </row>
    <row r="485" spans="1:15" ht="15">
      <c r="A485" s="230"/>
      <c r="B485" s="236" t="s">
        <v>1252</v>
      </c>
      <c r="C485" s="236" t="s">
        <v>1251</v>
      </c>
      <c r="D485" s="237">
        <v>9.831538249102458</v>
      </c>
      <c r="E485" s="217">
        <v>189</v>
      </c>
      <c r="F485" s="217">
        <v>411</v>
      </c>
      <c r="G485" s="217">
        <v>618</v>
      </c>
      <c r="H485" s="217">
        <v>83</v>
      </c>
      <c r="I485" s="217">
        <v>356</v>
      </c>
      <c r="J485" s="217">
        <v>97</v>
      </c>
      <c r="K485" s="217">
        <v>477</v>
      </c>
      <c r="L485" s="217">
        <v>900</v>
      </c>
      <c r="M485" s="217">
        <v>238</v>
      </c>
      <c r="N485" s="217">
        <v>252</v>
      </c>
      <c r="O485" s="238">
        <v>3621</v>
      </c>
    </row>
    <row r="486" spans="1:15" ht="15">
      <c r="A486" s="230"/>
      <c r="B486" s="236" t="s">
        <v>1634</v>
      </c>
      <c r="C486" s="236" t="s">
        <v>1633</v>
      </c>
      <c r="D486" s="237">
        <v>9.835164835164836</v>
      </c>
      <c r="E486" s="217">
        <v>242</v>
      </c>
      <c r="F486" s="217">
        <v>248</v>
      </c>
      <c r="G486" s="217">
        <v>443</v>
      </c>
      <c r="H486" s="217">
        <v>53</v>
      </c>
      <c r="I486" s="217">
        <v>179</v>
      </c>
      <c r="J486" s="217">
        <v>45</v>
      </c>
      <c r="K486" s="217">
        <v>105</v>
      </c>
      <c r="L486" s="217">
        <v>303</v>
      </c>
      <c r="M486" s="217">
        <v>102</v>
      </c>
      <c r="N486" s="217">
        <v>100</v>
      </c>
      <c r="O486" s="238">
        <v>1820</v>
      </c>
    </row>
    <row r="487" spans="1:15" ht="15">
      <c r="A487" s="230"/>
      <c r="B487" s="236" t="s">
        <v>1420</v>
      </c>
      <c r="C487" s="236" t="s">
        <v>1419</v>
      </c>
      <c r="D487" s="237">
        <v>9.877433309300649</v>
      </c>
      <c r="E487" s="217">
        <v>537</v>
      </c>
      <c r="F487" s="217">
        <v>399</v>
      </c>
      <c r="G487" s="217">
        <v>645</v>
      </c>
      <c r="H487" s="217">
        <v>63</v>
      </c>
      <c r="I487" s="217">
        <v>274</v>
      </c>
      <c r="J487" s="217">
        <v>58</v>
      </c>
      <c r="K487" s="217">
        <v>104</v>
      </c>
      <c r="L487" s="217">
        <v>489</v>
      </c>
      <c r="M487" s="217">
        <v>76</v>
      </c>
      <c r="N487" s="217">
        <v>129</v>
      </c>
      <c r="O487" s="238">
        <v>2774</v>
      </c>
    </row>
    <row r="488" spans="1:15" ht="15">
      <c r="A488" s="230"/>
      <c r="B488" s="236" t="s">
        <v>2219</v>
      </c>
      <c r="C488" s="236" t="s">
        <v>2220</v>
      </c>
      <c r="D488" s="237">
        <v>9.889694512216074</v>
      </c>
      <c r="E488" s="217">
        <v>3610</v>
      </c>
      <c r="F488" s="217">
        <v>4420</v>
      </c>
      <c r="G488" s="217">
        <v>7249</v>
      </c>
      <c r="H488" s="217">
        <v>1558</v>
      </c>
      <c r="I488" s="217">
        <v>2878</v>
      </c>
      <c r="J488" s="217">
        <v>905</v>
      </c>
      <c r="K488" s="217">
        <v>1196</v>
      </c>
      <c r="L488" s="217">
        <v>3740</v>
      </c>
      <c r="M488" s="217">
        <v>1923</v>
      </c>
      <c r="N488" s="217">
        <v>1622</v>
      </c>
      <c r="O488" s="238">
        <v>29101</v>
      </c>
    </row>
    <row r="489" spans="1:15" ht="15">
      <c r="A489" s="230"/>
      <c r="B489" s="236" t="s">
        <v>1128</v>
      </c>
      <c r="C489" s="236" t="s">
        <v>1127</v>
      </c>
      <c r="D489" s="237">
        <v>9.906291834002678</v>
      </c>
      <c r="E489" s="217">
        <v>230</v>
      </c>
      <c r="F489" s="217">
        <v>751</v>
      </c>
      <c r="G489" s="217">
        <v>739</v>
      </c>
      <c r="H489" s="217">
        <v>61</v>
      </c>
      <c r="I489" s="217">
        <v>444</v>
      </c>
      <c r="J489" s="217">
        <v>115</v>
      </c>
      <c r="K489" s="217">
        <v>210</v>
      </c>
      <c r="L489" s="217">
        <v>838</v>
      </c>
      <c r="M489" s="217">
        <v>642</v>
      </c>
      <c r="N489" s="217">
        <v>452</v>
      </c>
      <c r="O489" s="238">
        <v>4482</v>
      </c>
    </row>
    <row r="490" spans="1:15" ht="15">
      <c r="A490" s="230"/>
      <c r="B490" s="236" t="s">
        <v>1456</v>
      </c>
      <c r="C490" s="236" t="s">
        <v>1455</v>
      </c>
      <c r="D490" s="237">
        <v>9.94431185361973</v>
      </c>
      <c r="E490" s="217">
        <v>279</v>
      </c>
      <c r="F490" s="217">
        <v>401</v>
      </c>
      <c r="G490" s="217">
        <v>594</v>
      </c>
      <c r="H490" s="217">
        <v>44</v>
      </c>
      <c r="I490" s="217">
        <v>250</v>
      </c>
      <c r="J490" s="217">
        <v>54</v>
      </c>
      <c r="K490" s="217">
        <v>85</v>
      </c>
      <c r="L490" s="217">
        <v>363</v>
      </c>
      <c r="M490" s="217">
        <v>191</v>
      </c>
      <c r="N490" s="217">
        <v>253</v>
      </c>
      <c r="O490" s="238">
        <v>2514</v>
      </c>
    </row>
    <row r="491" spans="1:15" ht="15">
      <c r="A491" s="230"/>
      <c r="B491" s="236" t="s">
        <v>1062</v>
      </c>
      <c r="C491" s="236" t="s">
        <v>1061</v>
      </c>
      <c r="D491" s="237">
        <v>9.973654497553632</v>
      </c>
      <c r="E491" s="217">
        <v>577</v>
      </c>
      <c r="F491" s="217">
        <v>851</v>
      </c>
      <c r="G491" s="217">
        <v>1201</v>
      </c>
      <c r="H491" s="217">
        <v>541</v>
      </c>
      <c r="I491" s="217">
        <v>530</v>
      </c>
      <c r="J491" s="217">
        <v>127</v>
      </c>
      <c r="K491" s="217">
        <v>192</v>
      </c>
      <c r="L491" s="217">
        <v>733</v>
      </c>
      <c r="M491" s="217">
        <v>220</v>
      </c>
      <c r="N491" s="217">
        <v>342</v>
      </c>
      <c r="O491" s="238">
        <v>5314</v>
      </c>
    </row>
    <row r="492" spans="1:15" ht="15">
      <c r="A492" s="230"/>
      <c r="B492" s="236" t="s">
        <v>1482</v>
      </c>
      <c r="C492" s="236" t="s">
        <v>1481</v>
      </c>
      <c r="D492" s="237">
        <v>9.974747474747474</v>
      </c>
      <c r="E492" s="217">
        <v>195</v>
      </c>
      <c r="F492" s="217">
        <v>440</v>
      </c>
      <c r="G492" s="217">
        <v>522</v>
      </c>
      <c r="H492" s="217">
        <v>14</v>
      </c>
      <c r="I492" s="217">
        <v>237</v>
      </c>
      <c r="J492" s="217">
        <v>60</v>
      </c>
      <c r="K492" s="217">
        <v>63</v>
      </c>
      <c r="L492" s="217">
        <v>357</v>
      </c>
      <c r="M492" s="217">
        <v>218</v>
      </c>
      <c r="N492" s="217">
        <v>270</v>
      </c>
      <c r="O492" s="238">
        <v>2376</v>
      </c>
    </row>
    <row r="493" spans="1:15" ht="15">
      <c r="A493" s="230"/>
      <c r="B493" s="236" t="s">
        <v>1517</v>
      </c>
      <c r="C493" s="236" t="s">
        <v>1516</v>
      </c>
      <c r="D493" s="237">
        <v>10.059171597633137</v>
      </c>
      <c r="E493" s="217">
        <v>190</v>
      </c>
      <c r="F493" s="217">
        <v>425</v>
      </c>
      <c r="G493" s="217">
        <v>442</v>
      </c>
      <c r="H493" s="217">
        <v>84</v>
      </c>
      <c r="I493" s="217">
        <v>221</v>
      </c>
      <c r="J493" s="217">
        <v>32</v>
      </c>
      <c r="K493" s="217">
        <v>100</v>
      </c>
      <c r="L493" s="217">
        <v>474</v>
      </c>
      <c r="M493" s="217">
        <v>121</v>
      </c>
      <c r="N493" s="217">
        <v>108</v>
      </c>
      <c r="O493" s="238">
        <v>2197</v>
      </c>
    </row>
    <row r="494" spans="1:15" ht="15">
      <c r="A494" s="230"/>
      <c r="B494" s="236" t="s">
        <v>1286</v>
      </c>
      <c r="C494" s="236" t="s">
        <v>1285</v>
      </c>
      <c r="D494" s="237">
        <v>10.062148564664103</v>
      </c>
      <c r="E494" s="217">
        <v>249</v>
      </c>
      <c r="F494" s="217">
        <v>589</v>
      </c>
      <c r="G494" s="217">
        <v>695</v>
      </c>
      <c r="H494" s="217">
        <v>75</v>
      </c>
      <c r="I494" s="217">
        <v>340</v>
      </c>
      <c r="J494" s="217">
        <v>91</v>
      </c>
      <c r="K494" s="217">
        <v>152</v>
      </c>
      <c r="L494" s="217">
        <v>572</v>
      </c>
      <c r="M494" s="217">
        <v>211</v>
      </c>
      <c r="N494" s="217">
        <v>405</v>
      </c>
      <c r="O494" s="238">
        <v>3379</v>
      </c>
    </row>
    <row r="495" spans="1:15" ht="15">
      <c r="A495" s="230"/>
      <c r="B495" s="236" t="s">
        <v>1338</v>
      </c>
      <c r="C495" s="236" t="s">
        <v>1337</v>
      </c>
      <c r="D495" s="237">
        <v>10.07450599287334</v>
      </c>
      <c r="E495" s="217">
        <v>604</v>
      </c>
      <c r="F495" s="217">
        <v>494</v>
      </c>
      <c r="G495" s="217">
        <v>732</v>
      </c>
      <c r="H495" s="217">
        <v>61</v>
      </c>
      <c r="I495" s="217">
        <v>311</v>
      </c>
      <c r="J495" s="217">
        <v>56</v>
      </c>
      <c r="K495" s="217">
        <v>105</v>
      </c>
      <c r="L495" s="217">
        <v>448</v>
      </c>
      <c r="M495" s="217">
        <v>114</v>
      </c>
      <c r="N495" s="217">
        <v>162</v>
      </c>
      <c r="O495" s="238">
        <v>3087</v>
      </c>
    </row>
    <row r="496" spans="1:15" ht="15">
      <c r="A496" s="230"/>
      <c r="B496" s="236" t="s">
        <v>2221</v>
      </c>
      <c r="C496" s="236" t="s">
        <v>2222</v>
      </c>
      <c r="D496" s="237">
        <v>10.144098810612991</v>
      </c>
      <c r="E496" s="217">
        <v>702</v>
      </c>
      <c r="F496" s="217">
        <v>1018</v>
      </c>
      <c r="G496" s="217">
        <v>1624</v>
      </c>
      <c r="H496" s="217">
        <v>304</v>
      </c>
      <c r="I496" s="217">
        <v>887</v>
      </c>
      <c r="J496" s="217">
        <v>194</v>
      </c>
      <c r="K496" s="217">
        <v>1037</v>
      </c>
      <c r="L496" s="217">
        <v>1659</v>
      </c>
      <c r="M496" s="217">
        <v>558</v>
      </c>
      <c r="N496" s="217">
        <v>761</v>
      </c>
      <c r="O496" s="238">
        <v>8744</v>
      </c>
    </row>
    <row r="497" spans="1:15" ht="15">
      <c r="A497" s="230"/>
      <c r="B497" s="236" t="s">
        <v>1870</v>
      </c>
      <c r="C497" s="236" t="s">
        <v>1869</v>
      </c>
      <c r="D497" s="237">
        <v>10.165184243964422</v>
      </c>
      <c r="E497" s="217">
        <v>151</v>
      </c>
      <c r="F497" s="217">
        <v>94</v>
      </c>
      <c r="G497" s="217">
        <v>130</v>
      </c>
      <c r="H497" s="217">
        <v>24</v>
      </c>
      <c r="I497" s="217">
        <v>80</v>
      </c>
      <c r="J497" s="217">
        <v>41</v>
      </c>
      <c r="K497" s="217">
        <v>16</v>
      </c>
      <c r="L497" s="217">
        <v>130</v>
      </c>
      <c r="M497" s="217">
        <v>47</v>
      </c>
      <c r="N497" s="217">
        <v>74</v>
      </c>
      <c r="O497" s="238">
        <v>787</v>
      </c>
    </row>
    <row r="498" spans="1:15" ht="15">
      <c r="A498" s="230"/>
      <c r="B498" s="236" t="s">
        <v>2223</v>
      </c>
      <c r="C498" s="236" t="s">
        <v>2224</v>
      </c>
      <c r="D498" s="237">
        <v>10.16706443914081</v>
      </c>
      <c r="E498" s="217">
        <v>98</v>
      </c>
      <c r="F498" s="217">
        <v>429</v>
      </c>
      <c r="G498" s="217">
        <v>324</v>
      </c>
      <c r="H498" s="217">
        <v>112</v>
      </c>
      <c r="I498" s="217">
        <v>213</v>
      </c>
      <c r="J498" s="217">
        <v>53</v>
      </c>
      <c r="K498" s="217">
        <v>133</v>
      </c>
      <c r="L498" s="217">
        <v>376</v>
      </c>
      <c r="M498" s="217">
        <v>162</v>
      </c>
      <c r="N498" s="217">
        <v>195</v>
      </c>
      <c r="O498" s="238">
        <v>2095</v>
      </c>
    </row>
    <row r="499" spans="1:15" ht="15">
      <c r="A499" s="230"/>
      <c r="B499" s="236" t="s">
        <v>1559</v>
      </c>
      <c r="C499" s="236" t="s">
        <v>1558</v>
      </c>
      <c r="D499" s="237">
        <v>10.186585980837116</v>
      </c>
      <c r="E499" s="239" t="s">
        <v>5</v>
      </c>
      <c r="F499" s="217">
        <v>215</v>
      </c>
      <c r="G499" s="217">
        <v>996</v>
      </c>
      <c r="H499" s="217">
        <v>105</v>
      </c>
      <c r="I499" s="217">
        <v>202</v>
      </c>
      <c r="J499" s="239" t="s">
        <v>5</v>
      </c>
      <c r="K499" s="217">
        <v>83</v>
      </c>
      <c r="L499" s="217">
        <v>185</v>
      </c>
      <c r="M499" s="217">
        <v>34</v>
      </c>
      <c r="N499" s="217">
        <v>163</v>
      </c>
      <c r="O499" s="238">
        <v>1983</v>
      </c>
    </row>
    <row r="500" spans="1:15" ht="15">
      <c r="A500" s="230"/>
      <c r="B500" s="236" t="s">
        <v>2225</v>
      </c>
      <c r="C500" s="236" t="s">
        <v>2226</v>
      </c>
      <c r="D500" s="237">
        <v>10.190342855440708</v>
      </c>
      <c r="E500" s="217">
        <v>3066</v>
      </c>
      <c r="F500" s="217">
        <v>6329</v>
      </c>
      <c r="G500" s="217">
        <v>6857</v>
      </c>
      <c r="H500" s="217">
        <v>1797</v>
      </c>
      <c r="I500" s="217">
        <v>3421</v>
      </c>
      <c r="J500" s="217">
        <v>745</v>
      </c>
      <c r="K500" s="217">
        <v>1686</v>
      </c>
      <c r="L500" s="217">
        <v>6159</v>
      </c>
      <c r="M500" s="217">
        <v>1753</v>
      </c>
      <c r="N500" s="217">
        <v>1758</v>
      </c>
      <c r="O500" s="238">
        <v>33571</v>
      </c>
    </row>
    <row r="501" spans="1:15" ht="15">
      <c r="A501" s="230"/>
      <c r="B501" s="236" t="s">
        <v>2227</v>
      </c>
      <c r="C501" s="236" t="s">
        <v>2228</v>
      </c>
      <c r="D501" s="237">
        <v>10.191999476662415</v>
      </c>
      <c r="E501" s="217">
        <v>3292</v>
      </c>
      <c r="F501" s="217">
        <v>5753</v>
      </c>
      <c r="G501" s="217">
        <v>7508</v>
      </c>
      <c r="H501" s="217">
        <v>1668</v>
      </c>
      <c r="I501" s="217">
        <v>3116</v>
      </c>
      <c r="J501" s="217">
        <v>566</v>
      </c>
      <c r="K501" s="217">
        <v>845</v>
      </c>
      <c r="L501" s="217">
        <v>4449</v>
      </c>
      <c r="M501" s="217">
        <v>1870</v>
      </c>
      <c r="N501" s="217">
        <v>1506</v>
      </c>
      <c r="O501" s="238">
        <v>30573</v>
      </c>
    </row>
    <row r="502" spans="1:15" ht="15">
      <c r="A502" s="230"/>
      <c r="B502" s="236" t="s">
        <v>1848</v>
      </c>
      <c r="C502" s="236" t="s">
        <v>1847</v>
      </c>
      <c r="D502" s="237">
        <v>10.233592880978865</v>
      </c>
      <c r="E502" s="217">
        <v>76</v>
      </c>
      <c r="F502" s="217">
        <v>186</v>
      </c>
      <c r="G502" s="217">
        <v>290</v>
      </c>
      <c r="H502" s="217">
        <v>14</v>
      </c>
      <c r="I502" s="217">
        <v>92</v>
      </c>
      <c r="J502" s="217">
        <v>11</v>
      </c>
      <c r="K502" s="217">
        <v>22</v>
      </c>
      <c r="L502" s="217">
        <v>137</v>
      </c>
      <c r="M502" s="217">
        <v>40</v>
      </c>
      <c r="N502" s="217">
        <v>31</v>
      </c>
      <c r="O502" s="238">
        <v>899</v>
      </c>
    </row>
    <row r="503" spans="1:15" ht="15">
      <c r="A503" s="230"/>
      <c r="B503" s="236" t="s">
        <v>2229</v>
      </c>
      <c r="C503" s="236" t="s">
        <v>2230</v>
      </c>
      <c r="D503" s="237">
        <v>10.240889437924645</v>
      </c>
      <c r="E503" s="217">
        <v>369</v>
      </c>
      <c r="F503" s="217">
        <v>519</v>
      </c>
      <c r="G503" s="217">
        <v>1382</v>
      </c>
      <c r="H503" s="217">
        <v>297</v>
      </c>
      <c r="I503" s="217">
        <v>829</v>
      </c>
      <c r="J503" s="217">
        <v>371</v>
      </c>
      <c r="K503" s="217">
        <v>218</v>
      </c>
      <c r="L503" s="217">
        <v>1880</v>
      </c>
      <c r="M503" s="217">
        <v>1259</v>
      </c>
      <c r="N503" s="217">
        <v>971</v>
      </c>
      <c r="O503" s="238">
        <v>8095</v>
      </c>
    </row>
    <row r="504" spans="1:15" ht="15">
      <c r="A504" s="230"/>
      <c r="B504" s="236" t="s">
        <v>1664</v>
      </c>
      <c r="C504" s="236" t="s">
        <v>1663</v>
      </c>
      <c r="D504" s="237">
        <v>10.248635536688901</v>
      </c>
      <c r="E504" s="217">
        <v>52</v>
      </c>
      <c r="F504" s="217">
        <v>107</v>
      </c>
      <c r="G504" s="217">
        <v>424</v>
      </c>
      <c r="H504" s="217">
        <v>38</v>
      </c>
      <c r="I504" s="217">
        <v>169</v>
      </c>
      <c r="J504" s="217">
        <v>62</v>
      </c>
      <c r="K504" s="217">
        <v>54</v>
      </c>
      <c r="L504" s="217">
        <v>343</v>
      </c>
      <c r="M504" s="217">
        <v>239</v>
      </c>
      <c r="N504" s="217">
        <v>161</v>
      </c>
      <c r="O504" s="238">
        <v>1649</v>
      </c>
    </row>
    <row r="505" spans="1:15" ht="15">
      <c r="A505" s="230"/>
      <c r="B505" s="236" t="s">
        <v>1264</v>
      </c>
      <c r="C505" s="236" t="s">
        <v>1263</v>
      </c>
      <c r="D505" s="237">
        <v>10.251851851851852</v>
      </c>
      <c r="E505" s="217">
        <v>879</v>
      </c>
      <c r="F505" s="217">
        <v>600</v>
      </c>
      <c r="G505" s="217">
        <v>598</v>
      </c>
      <c r="H505" s="217">
        <v>71</v>
      </c>
      <c r="I505" s="217">
        <v>346</v>
      </c>
      <c r="J505" s="217">
        <v>64</v>
      </c>
      <c r="K505" s="217">
        <v>129</v>
      </c>
      <c r="L505" s="217">
        <v>453</v>
      </c>
      <c r="M505" s="217">
        <v>76</v>
      </c>
      <c r="N505" s="217">
        <v>159</v>
      </c>
      <c r="O505" s="238">
        <v>3375</v>
      </c>
    </row>
    <row r="506" spans="1:15" ht="15">
      <c r="A506" s="230"/>
      <c r="B506" s="236" t="s">
        <v>1589</v>
      </c>
      <c r="C506" s="236" t="s">
        <v>1588</v>
      </c>
      <c r="D506" s="237">
        <v>10.25236593059937</v>
      </c>
      <c r="E506" s="217">
        <v>269</v>
      </c>
      <c r="F506" s="217">
        <v>264</v>
      </c>
      <c r="G506" s="217">
        <v>390</v>
      </c>
      <c r="H506" s="217">
        <v>20</v>
      </c>
      <c r="I506" s="217">
        <v>195</v>
      </c>
      <c r="J506" s="217">
        <v>33</v>
      </c>
      <c r="K506" s="217">
        <v>120</v>
      </c>
      <c r="L506" s="217">
        <v>255</v>
      </c>
      <c r="M506" s="217">
        <v>157</v>
      </c>
      <c r="N506" s="217">
        <v>199</v>
      </c>
      <c r="O506" s="238">
        <v>1902</v>
      </c>
    </row>
    <row r="507" spans="1:15" ht="15">
      <c r="A507" s="230"/>
      <c r="B507" s="236" t="s">
        <v>1565</v>
      </c>
      <c r="C507" s="236" t="s">
        <v>1564</v>
      </c>
      <c r="D507" s="237">
        <v>10.255102040816327</v>
      </c>
      <c r="E507" s="217">
        <v>127</v>
      </c>
      <c r="F507" s="217">
        <v>499</v>
      </c>
      <c r="G507" s="217">
        <v>385</v>
      </c>
      <c r="H507" s="217">
        <v>27</v>
      </c>
      <c r="I507" s="217">
        <v>201</v>
      </c>
      <c r="J507" s="217">
        <v>35</v>
      </c>
      <c r="K507" s="217">
        <v>89</v>
      </c>
      <c r="L507" s="217">
        <v>303</v>
      </c>
      <c r="M507" s="217">
        <v>151</v>
      </c>
      <c r="N507" s="217">
        <v>143</v>
      </c>
      <c r="O507" s="238">
        <v>1960</v>
      </c>
    </row>
    <row r="508" spans="1:15" ht="15">
      <c r="A508" s="230"/>
      <c r="B508" s="236" t="s">
        <v>1230</v>
      </c>
      <c r="C508" s="236" t="s">
        <v>1229</v>
      </c>
      <c r="D508" s="237">
        <v>10.2728285077951</v>
      </c>
      <c r="E508" s="217">
        <v>292</v>
      </c>
      <c r="F508" s="217">
        <v>605</v>
      </c>
      <c r="G508" s="217">
        <v>928</v>
      </c>
      <c r="H508" s="217">
        <v>80</v>
      </c>
      <c r="I508" s="217">
        <v>369</v>
      </c>
      <c r="J508" s="217">
        <v>69</v>
      </c>
      <c r="K508" s="217">
        <v>98</v>
      </c>
      <c r="L508" s="217">
        <v>545</v>
      </c>
      <c r="M508" s="217">
        <v>461</v>
      </c>
      <c r="N508" s="217">
        <v>145</v>
      </c>
      <c r="O508" s="238">
        <v>3592</v>
      </c>
    </row>
    <row r="509" spans="1:15" ht="15">
      <c r="A509" s="230"/>
      <c r="B509" s="236" t="s">
        <v>1686</v>
      </c>
      <c r="C509" s="236" t="s">
        <v>1685</v>
      </c>
      <c r="D509" s="237">
        <v>10.29315960912052</v>
      </c>
      <c r="E509" s="217">
        <v>175</v>
      </c>
      <c r="F509" s="217">
        <v>273</v>
      </c>
      <c r="G509" s="217">
        <v>326</v>
      </c>
      <c r="H509" s="217">
        <v>7</v>
      </c>
      <c r="I509" s="217">
        <v>158</v>
      </c>
      <c r="J509" s="217">
        <v>12</v>
      </c>
      <c r="K509" s="217">
        <v>67</v>
      </c>
      <c r="L509" s="217">
        <v>182</v>
      </c>
      <c r="M509" s="217">
        <v>140</v>
      </c>
      <c r="N509" s="217">
        <v>195</v>
      </c>
      <c r="O509" s="238">
        <v>1535</v>
      </c>
    </row>
    <row r="510" spans="1:15" ht="15">
      <c r="A510" s="230"/>
      <c r="B510" s="236" t="s">
        <v>904</v>
      </c>
      <c r="C510" s="236" t="s">
        <v>903</v>
      </c>
      <c r="D510" s="237">
        <v>10.308608554412562</v>
      </c>
      <c r="E510" s="217">
        <v>1564</v>
      </c>
      <c r="F510" s="217">
        <v>1333</v>
      </c>
      <c r="G510" s="217">
        <v>1802</v>
      </c>
      <c r="H510" s="217">
        <v>392</v>
      </c>
      <c r="I510" s="217">
        <v>952</v>
      </c>
      <c r="J510" s="217">
        <v>209</v>
      </c>
      <c r="K510" s="217">
        <v>454</v>
      </c>
      <c r="L510" s="217">
        <v>1749</v>
      </c>
      <c r="M510" s="217">
        <v>359</v>
      </c>
      <c r="N510" s="217">
        <v>421</v>
      </c>
      <c r="O510" s="238">
        <v>9235</v>
      </c>
    </row>
    <row r="511" spans="1:15" ht="15">
      <c r="A511" s="230"/>
      <c r="B511" s="236" t="s">
        <v>1886</v>
      </c>
      <c r="C511" s="236" t="s">
        <v>1885</v>
      </c>
      <c r="D511" s="237">
        <v>10.31636863823934</v>
      </c>
      <c r="E511" s="217">
        <v>83</v>
      </c>
      <c r="F511" s="217">
        <v>15</v>
      </c>
      <c r="G511" s="217">
        <v>356</v>
      </c>
      <c r="H511" s="217">
        <v>23</v>
      </c>
      <c r="I511" s="217">
        <v>75</v>
      </c>
      <c r="J511" s="217">
        <v>7</v>
      </c>
      <c r="K511" s="217">
        <v>60</v>
      </c>
      <c r="L511" s="217">
        <v>42</v>
      </c>
      <c r="M511" s="217">
        <v>11</v>
      </c>
      <c r="N511" s="217">
        <v>55</v>
      </c>
      <c r="O511" s="238">
        <v>727</v>
      </c>
    </row>
    <row r="512" spans="1:15" ht="15">
      <c r="A512" s="230"/>
      <c r="B512" s="236" t="s">
        <v>2231</v>
      </c>
      <c r="C512" s="236" t="s">
        <v>2232</v>
      </c>
      <c r="D512" s="237">
        <v>10.317787866281469</v>
      </c>
      <c r="E512" s="217">
        <v>161</v>
      </c>
      <c r="F512" s="217">
        <v>393</v>
      </c>
      <c r="G512" s="217">
        <v>347</v>
      </c>
      <c r="H512" s="217">
        <v>127</v>
      </c>
      <c r="I512" s="217">
        <v>250</v>
      </c>
      <c r="J512" s="217">
        <v>76</v>
      </c>
      <c r="K512" s="217">
        <v>165</v>
      </c>
      <c r="L512" s="217">
        <v>471</v>
      </c>
      <c r="M512" s="217">
        <v>196</v>
      </c>
      <c r="N512" s="217">
        <v>237</v>
      </c>
      <c r="O512" s="238">
        <v>2423</v>
      </c>
    </row>
    <row r="513" spans="1:15" ht="15">
      <c r="A513" s="230"/>
      <c r="B513" s="236" t="s">
        <v>1004</v>
      </c>
      <c r="C513" s="236" t="s">
        <v>1003</v>
      </c>
      <c r="D513" s="237">
        <v>10.3185360894612</v>
      </c>
      <c r="E513" s="217">
        <v>436</v>
      </c>
      <c r="F513" s="217">
        <v>577</v>
      </c>
      <c r="G513" s="217">
        <v>1278</v>
      </c>
      <c r="H513" s="217">
        <v>135</v>
      </c>
      <c r="I513" s="217">
        <v>609</v>
      </c>
      <c r="J513" s="217">
        <v>59</v>
      </c>
      <c r="K513" s="217">
        <v>181</v>
      </c>
      <c r="L513" s="217">
        <v>1657</v>
      </c>
      <c r="M513" s="217">
        <v>614</v>
      </c>
      <c r="N513" s="217">
        <v>356</v>
      </c>
      <c r="O513" s="238">
        <v>5902</v>
      </c>
    </row>
    <row r="514" spans="1:15" ht="15">
      <c r="A514" s="230"/>
      <c r="B514" s="236" t="s">
        <v>2233</v>
      </c>
      <c r="C514" s="236" t="s">
        <v>2234</v>
      </c>
      <c r="D514" s="237">
        <v>10.328457788042083</v>
      </c>
      <c r="E514" s="217">
        <v>504</v>
      </c>
      <c r="F514" s="217">
        <v>993</v>
      </c>
      <c r="G514" s="217">
        <v>1443</v>
      </c>
      <c r="H514" s="217">
        <v>227</v>
      </c>
      <c r="I514" s="217">
        <v>805</v>
      </c>
      <c r="J514" s="217">
        <v>203</v>
      </c>
      <c r="K514" s="217">
        <v>1034</v>
      </c>
      <c r="L514" s="217">
        <v>1528</v>
      </c>
      <c r="M514" s="217">
        <v>473</v>
      </c>
      <c r="N514" s="217">
        <v>584</v>
      </c>
      <c r="O514" s="238">
        <v>7794</v>
      </c>
    </row>
    <row r="515" spans="1:15" ht="15">
      <c r="A515" s="230"/>
      <c r="B515" s="236" t="s">
        <v>918</v>
      </c>
      <c r="C515" s="236" t="s">
        <v>917</v>
      </c>
      <c r="D515" s="237">
        <v>10.341544686421516</v>
      </c>
      <c r="E515" s="217">
        <v>808</v>
      </c>
      <c r="F515" s="217">
        <v>1044</v>
      </c>
      <c r="G515" s="217">
        <v>1609</v>
      </c>
      <c r="H515" s="217">
        <v>712</v>
      </c>
      <c r="I515" s="217">
        <v>869</v>
      </c>
      <c r="J515" s="217">
        <v>248</v>
      </c>
      <c r="K515" s="217">
        <v>409</v>
      </c>
      <c r="L515" s="217">
        <v>1730</v>
      </c>
      <c r="M515" s="217">
        <v>543</v>
      </c>
      <c r="N515" s="217">
        <v>431</v>
      </c>
      <c r="O515" s="238">
        <v>8403</v>
      </c>
    </row>
    <row r="516" spans="1:15" ht="15">
      <c r="A516" s="230"/>
      <c r="B516" s="236" t="s">
        <v>1496</v>
      </c>
      <c r="C516" s="236" t="s">
        <v>1495</v>
      </c>
      <c r="D516" s="237">
        <v>10.353982300884956</v>
      </c>
      <c r="E516" s="217">
        <v>125</v>
      </c>
      <c r="F516" s="217">
        <v>228</v>
      </c>
      <c r="G516" s="217">
        <v>370</v>
      </c>
      <c r="H516" s="217">
        <v>19</v>
      </c>
      <c r="I516" s="217">
        <v>234</v>
      </c>
      <c r="J516" s="217">
        <v>18</v>
      </c>
      <c r="K516" s="217">
        <v>58</v>
      </c>
      <c r="L516" s="217">
        <v>676</v>
      </c>
      <c r="M516" s="217">
        <v>355</v>
      </c>
      <c r="N516" s="217">
        <v>177</v>
      </c>
      <c r="O516" s="238">
        <v>2260</v>
      </c>
    </row>
    <row r="517" spans="1:15" ht="15">
      <c r="A517" s="230"/>
      <c r="B517" s="236" t="s">
        <v>1484</v>
      </c>
      <c r="C517" s="236" t="s">
        <v>1483</v>
      </c>
      <c r="D517" s="237">
        <v>10.399297937691971</v>
      </c>
      <c r="E517" s="217">
        <v>155</v>
      </c>
      <c r="F517" s="217">
        <v>358</v>
      </c>
      <c r="G517" s="217">
        <v>482</v>
      </c>
      <c r="H517" s="217">
        <v>17</v>
      </c>
      <c r="I517" s="217">
        <v>237</v>
      </c>
      <c r="J517" s="217">
        <v>70</v>
      </c>
      <c r="K517" s="217">
        <v>108</v>
      </c>
      <c r="L517" s="217">
        <v>384</v>
      </c>
      <c r="M517" s="217">
        <v>223</v>
      </c>
      <c r="N517" s="217">
        <v>245</v>
      </c>
      <c r="O517" s="238">
        <v>2279</v>
      </c>
    </row>
    <row r="518" spans="1:15" ht="15">
      <c r="A518" s="230"/>
      <c r="B518" s="236" t="s">
        <v>1984</v>
      </c>
      <c r="C518" s="236" t="s">
        <v>1983</v>
      </c>
      <c r="D518" s="237">
        <v>10.526315789473685</v>
      </c>
      <c r="E518" s="217">
        <v>28</v>
      </c>
      <c r="F518" s="217">
        <v>45</v>
      </c>
      <c r="G518" s="217">
        <v>43</v>
      </c>
      <c r="H518" s="217">
        <v>14</v>
      </c>
      <c r="I518" s="217">
        <v>28</v>
      </c>
      <c r="J518" s="217">
        <v>5</v>
      </c>
      <c r="K518" s="217">
        <v>22</v>
      </c>
      <c r="L518" s="217">
        <v>44</v>
      </c>
      <c r="M518" s="217">
        <v>17</v>
      </c>
      <c r="N518" s="217">
        <v>20</v>
      </c>
      <c r="O518" s="238">
        <v>266</v>
      </c>
    </row>
    <row r="519" spans="1:15" ht="15">
      <c r="A519" s="230"/>
      <c r="B519" s="236" t="s">
        <v>956</v>
      </c>
      <c r="C519" s="236" t="s">
        <v>955</v>
      </c>
      <c r="D519" s="237">
        <v>10.532924107142858</v>
      </c>
      <c r="E519" s="217">
        <v>1348</v>
      </c>
      <c r="F519" s="217">
        <v>444</v>
      </c>
      <c r="G519" s="217">
        <v>2695</v>
      </c>
      <c r="H519" s="217">
        <v>317</v>
      </c>
      <c r="I519" s="217">
        <v>755</v>
      </c>
      <c r="J519" s="217">
        <v>83</v>
      </c>
      <c r="K519" s="217">
        <v>190</v>
      </c>
      <c r="L519" s="217">
        <v>568</v>
      </c>
      <c r="M519" s="217">
        <v>235</v>
      </c>
      <c r="N519" s="217">
        <v>533</v>
      </c>
      <c r="O519" s="238">
        <v>7168</v>
      </c>
    </row>
    <row r="520" spans="1:15" ht="15">
      <c r="A520" s="230"/>
      <c r="B520" s="236" t="s">
        <v>1364</v>
      </c>
      <c r="C520" s="236" t="s">
        <v>1363</v>
      </c>
      <c r="D520" s="237">
        <v>10.55045871559633</v>
      </c>
      <c r="E520" s="217">
        <v>528</v>
      </c>
      <c r="F520" s="217">
        <v>514</v>
      </c>
      <c r="G520" s="217">
        <v>532</v>
      </c>
      <c r="H520" s="217">
        <v>37</v>
      </c>
      <c r="I520" s="217">
        <v>299</v>
      </c>
      <c r="J520" s="217">
        <v>41</v>
      </c>
      <c r="K520" s="217">
        <v>158</v>
      </c>
      <c r="L520" s="217">
        <v>419</v>
      </c>
      <c r="M520" s="217">
        <v>99</v>
      </c>
      <c r="N520" s="217">
        <v>207</v>
      </c>
      <c r="O520" s="238">
        <v>2834</v>
      </c>
    </row>
    <row r="521" spans="1:15" ht="15">
      <c r="A521" s="230"/>
      <c r="B521" s="236" t="s">
        <v>1436</v>
      </c>
      <c r="C521" s="236" t="s">
        <v>1435</v>
      </c>
      <c r="D521" s="237">
        <v>10.560785918952108</v>
      </c>
      <c r="E521" s="217">
        <v>196</v>
      </c>
      <c r="F521" s="217">
        <v>521</v>
      </c>
      <c r="G521" s="217">
        <v>770</v>
      </c>
      <c r="H521" s="217">
        <v>52</v>
      </c>
      <c r="I521" s="217">
        <v>258</v>
      </c>
      <c r="J521" s="217">
        <v>36</v>
      </c>
      <c r="K521" s="217">
        <v>73</v>
      </c>
      <c r="L521" s="217">
        <v>272</v>
      </c>
      <c r="M521" s="217">
        <v>163</v>
      </c>
      <c r="N521" s="217">
        <v>102</v>
      </c>
      <c r="O521" s="238">
        <v>2443</v>
      </c>
    </row>
    <row r="522" spans="1:15" ht="15">
      <c r="A522" s="230"/>
      <c r="B522" s="236" t="s">
        <v>1948</v>
      </c>
      <c r="C522" s="236" t="s">
        <v>1947</v>
      </c>
      <c r="D522" s="237">
        <v>10.565110565110565</v>
      </c>
      <c r="E522" s="217">
        <v>22</v>
      </c>
      <c r="F522" s="217">
        <v>76</v>
      </c>
      <c r="G522" s="217">
        <v>70</v>
      </c>
      <c r="H522" s="217">
        <v>31</v>
      </c>
      <c r="I522" s="217">
        <v>43</v>
      </c>
      <c r="J522" s="217">
        <v>5</v>
      </c>
      <c r="K522" s="217">
        <v>35</v>
      </c>
      <c r="L522" s="217">
        <v>74</v>
      </c>
      <c r="M522" s="217">
        <v>23</v>
      </c>
      <c r="N522" s="217">
        <v>28</v>
      </c>
      <c r="O522" s="238">
        <v>407</v>
      </c>
    </row>
    <row r="523" spans="1:15" ht="15">
      <c r="A523" s="230"/>
      <c r="B523" s="236" t="s">
        <v>870</v>
      </c>
      <c r="C523" s="236" t="s">
        <v>869</v>
      </c>
      <c r="D523" s="237">
        <v>10.577933450087565</v>
      </c>
      <c r="E523" s="217">
        <v>1302</v>
      </c>
      <c r="F523" s="217">
        <v>2540</v>
      </c>
      <c r="G523" s="217">
        <v>1962</v>
      </c>
      <c r="H523" s="217">
        <v>245</v>
      </c>
      <c r="I523" s="217">
        <v>1208</v>
      </c>
      <c r="J523" s="217">
        <v>265</v>
      </c>
      <c r="K523" s="217">
        <v>570</v>
      </c>
      <c r="L523" s="217">
        <v>2291</v>
      </c>
      <c r="M523" s="217">
        <v>458</v>
      </c>
      <c r="N523" s="217">
        <v>579</v>
      </c>
      <c r="O523" s="238">
        <v>11420</v>
      </c>
    </row>
    <row r="524" spans="1:15" ht="15">
      <c r="A524" s="230"/>
      <c r="B524" s="236" t="s">
        <v>1454</v>
      </c>
      <c r="C524" s="236" t="s">
        <v>1453</v>
      </c>
      <c r="D524" s="237">
        <v>10.584250635055039</v>
      </c>
      <c r="E524" s="217">
        <v>269</v>
      </c>
      <c r="F524" s="217">
        <v>373</v>
      </c>
      <c r="G524" s="217">
        <v>685</v>
      </c>
      <c r="H524" s="217">
        <v>82</v>
      </c>
      <c r="I524" s="217">
        <v>250</v>
      </c>
      <c r="J524" s="217">
        <v>47</v>
      </c>
      <c r="K524" s="217">
        <v>93</v>
      </c>
      <c r="L524" s="217">
        <v>293</v>
      </c>
      <c r="M524" s="217">
        <v>131</v>
      </c>
      <c r="N524" s="217">
        <v>139</v>
      </c>
      <c r="O524" s="238">
        <v>2362</v>
      </c>
    </row>
    <row r="525" spans="1:15" ht="15">
      <c r="A525" s="230"/>
      <c r="B525" s="236" t="s">
        <v>1488</v>
      </c>
      <c r="C525" s="236" t="s">
        <v>1487</v>
      </c>
      <c r="D525" s="237">
        <v>10.616284300494828</v>
      </c>
      <c r="E525" s="217">
        <v>521</v>
      </c>
      <c r="F525" s="217">
        <v>72</v>
      </c>
      <c r="G525" s="217">
        <v>847</v>
      </c>
      <c r="H525" s="217">
        <v>104</v>
      </c>
      <c r="I525" s="217">
        <v>236</v>
      </c>
      <c r="J525" s="217">
        <v>22</v>
      </c>
      <c r="K525" s="217">
        <v>81</v>
      </c>
      <c r="L525" s="217">
        <v>188</v>
      </c>
      <c r="M525" s="217">
        <v>29</v>
      </c>
      <c r="N525" s="217">
        <v>123</v>
      </c>
      <c r="O525" s="238">
        <v>2223</v>
      </c>
    </row>
    <row r="526" spans="1:15" ht="15">
      <c r="A526" s="230"/>
      <c r="B526" s="236" t="s">
        <v>1662</v>
      </c>
      <c r="C526" s="236" t="s">
        <v>1661</v>
      </c>
      <c r="D526" s="237">
        <v>10.618363522798251</v>
      </c>
      <c r="E526" s="217">
        <v>139</v>
      </c>
      <c r="F526" s="217">
        <v>292</v>
      </c>
      <c r="G526" s="217">
        <v>367</v>
      </c>
      <c r="H526" s="217">
        <v>22</v>
      </c>
      <c r="I526" s="217">
        <v>170</v>
      </c>
      <c r="J526" s="217">
        <v>39</v>
      </c>
      <c r="K526" s="217">
        <v>86</v>
      </c>
      <c r="L526" s="217">
        <v>274</v>
      </c>
      <c r="M526" s="217">
        <v>79</v>
      </c>
      <c r="N526" s="217">
        <v>133</v>
      </c>
      <c r="O526" s="238">
        <v>1601</v>
      </c>
    </row>
    <row r="527" spans="1:15" ht="15">
      <c r="A527" s="230"/>
      <c r="B527" s="236" t="s">
        <v>1700</v>
      </c>
      <c r="C527" s="236" t="s">
        <v>1699</v>
      </c>
      <c r="D527" s="237">
        <v>10.674157303370787</v>
      </c>
      <c r="E527" s="217">
        <v>153</v>
      </c>
      <c r="F527" s="217">
        <v>347</v>
      </c>
      <c r="G527" s="217">
        <v>277</v>
      </c>
      <c r="H527" s="217">
        <v>18</v>
      </c>
      <c r="I527" s="217">
        <v>152</v>
      </c>
      <c r="J527" s="217">
        <v>21</v>
      </c>
      <c r="K527" s="217">
        <v>68</v>
      </c>
      <c r="L527" s="217">
        <v>201</v>
      </c>
      <c r="M527" s="217">
        <v>93</v>
      </c>
      <c r="N527" s="217">
        <v>94</v>
      </c>
      <c r="O527" s="238">
        <v>1424</v>
      </c>
    </row>
    <row r="528" spans="1:15" ht="15">
      <c r="A528" s="230"/>
      <c r="B528" s="236" t="s">
        <v>1322</v>
      </c>
      <c r="C528" s="236" t="s">
        <v>1321</v>
      </c>
      <c r="D528" s="237">
        <v>10.690571049136786</v>
      </c>
      <c r="E528" s="217">
        <v>223</v>
      </c>
      <c r="F528" s="217">
        <v>404</v>
      </c>
      <c r="G528" s="217">
        <v>542</v>
      </c>
      <c r="H528" s="217">
        <v>88</v>
      </c>
      <c r="I528" s="217">
        <v>322</v>
      </c>
      <c r="J528" s="217">
        <v>84</v>
      </c>
      <c r="K528" s="217">
        <v>351</v>
      </c>
      <c r="L528" s="217">
        <v>561</v>
      </c>
      <c r="M528" s="217">
        <v>176</v>
      </c>
      <c r="N528" s="217">
        <v>261</v>
      </c>
      <c r="O528" s="238">
        <v>3012</v>
      </c>
    </row>
    <row r="529" spans="1:15" ht="15">
      <c r="A529" s="230"/>
      <c r="B529" s="236" t="s">
        <v>2235</v>
      </c>
      <c r="C529" s="236" t="s">
        <v>945</v>
      </c>
      <c r="D529" s="237">
        <v>10.69511355815554</v>
      </c>
      <c r="E529" s="217">
        <v>1002</v>
      </c>
      <c r="F529" s="217">
        <v>1130</v>
      </c>
      <c r="G529" s="217">
        <v>1481</v>
      </c>
      <c r="H529" s="217">
        <v>207</v>
      </c>
      <c r="I529" s="217">
        <v>777</v>
      </c>
      <c r="J529" s="217">
        <v>182</v>
      </c>
      <c r="K529" s="217">
        <v>227</v>
      </c>
      <c r="L529" s="217">
        <v>1243</v>
      </c>
      <c r="M529" s="217">
        <v>519</v>
      </c>
      <c r="N529" s="217">
        <v>497</v>
      </c>
      <c r="O529" s="238">
        <v>7265</v>
      </c>
    </row>
    <row r="530" spans="1:15" ht="15">
      <c r="A530" s="230"/>
      <c r="B530" s="236" t="s">
        <v>946</v>
      </c>
      <c r="C530" s="236" t="s">
        <v>945</v>
      </c>
      <c r="D530" s="237">
        <v>10.69511355815554</v>
      </c>
      <c r="E530" s="217">
        <v>1002</v>
      </c>
      <c r="F530" s="217">
        <v>1130</v>
      </c>
      <c r="G530" s="217">
        <v>1481</v>
      </c>
      <c r="H530" s="217">
        <v>207</v>
      </c>
      <c r="I530" s="217">
        <v>777</v>
      </c>
      <c r="J530" s="217">
        <v>182</v>
      </c>
      <c r="K530" s="217">
        <v>227</v>
      </c>
      <c r="L530" s="217">
        <v>1243</v>
      </c>
      <c r="M530" s="217">
        <v>519</v>
      </c>
      <c r="N530" s="217">
        <v>497</v>
      </c>
      <c r="O530" s="238">
        <v>7265</v>
      </c>
    </row>
    <row r="531" spans="1:15" ht="15">
      <c r="A531" s="230"/>
      <c r="B531" s="236" t="s">
        <v>2236</v>
      </c>
      <c r="C531" s="236" t="s">
        <v>2237</v>
      </c>
      <c r="D531" s="237">
        <v>10.695764909248055</v>
      </c>
      <c r="E531" s="217">
        <v>421</v>
      </c>
      <c r="F531" s="217">
        <v>757</v>
      </c>
      <c r="G531" s="217">
        <v>966</v>
      </c>
      <c r="H531" s="217">
        <v>42</v>
      </c>
      <c r="I531" s="217">
        <v>495</v>
      </c>
      <c r="J531" s="217">
        <v>122</v>
      </c>
      <c r="K531" s="217">
        <v>184</v>
      </c>
      <c r="L531" s="217">
        <v>755</v>
      </c>
      <c r="M531" s="217">
        <v>384</v>
      </c>
      <c r="N531" s="217">
        <v>502</v>
      </c>
      <c r="O531" s="238">
        <v>4628</v>
      </c>
    </row>
    <row r="532" spans="1:15" ht="15">
      <c r="A532" s="230"/>
      <c r="B532" s="236" t="s">
        <v>1894</v>
      </c>
      <c r="C532" s="236" t="s">
        <v>1893</v>
      </c>
      <c r="D532" s="237">
        <v>10.725075528700906</v>
      </c>
      <c r="E532" s="239" t="s">
        <v>5</v>
      </c>
      <c r="F532" s="217">
        <v>82</v>
      </c>
      <c r="G532" s="217">
        <v>362</v>
      </c>
      <c r="H532" s="239" t="s">
        <v>5</v>
      </c>
      <c r="I532" s="217">
        <v>71</v>
      </c>
      <c r="J532" s="217">
        <v>7</v>
      </c>
      <c r="K532" s="239" t="s">
        <v>5</v>
      </c>
      <c r="L532" s="217">
        <v>45</v>
      </c>
      <c r="M532" s="217">
        <v>60</v>
      </c>
      <c r="N532" s="217">
        <v>35</v>
      </c>
      <c r="O532" s="238">
        <v>662</v>
      </c>
    </row>
    <row r="533" spans="1:15" ht="15">
      <c r="A533" s="230"/>
      <c r="B533" s="236" t="s">
        <v>1892</v>
      </c>
      <c r="C533" s="236" t="s">
        <v>1891</v>
      </c>
      <c r="D533" s="237">
        <v>10.725075528700906</v>
      </c>
      <c r="E533" s="239" t="s">
        <v>5</v>
      </c>
      <c r="F533" s="217">
        <v>82</v>
      </c>
      <c r="G533" s="217">
        <v>362</v>
      </c>
      <c r="H533" s="239" t="s">
        <v>5</v>
      </c>
      <c r="I533" s="217">
        <v>71</v>
      </c>
      <c r="J533" s="217">
        <v>7</v>
      </c>
      <c r="K533" s="239" t="s">
        <v>5</v>
      </c>
      <c r="L533" s="217">
        <v>45</v>
      </c>
      <c r="M533" s="217">
        <v>60</v>
      </c>
      <c r="N533" s="217">
        <v>35</v>
      </c>
      <c r="O533" s="238">
        <v>662</v>
      </c>
    </row>
    <row r="534" spans="1:15" ht="15">
      <c r="A534" s="230"/>
      <c r="B534" s="236" t="s">
        <v>950</v>
      </c>
      <c r="C534" s="236" t="s">
        <v>949</v>
      </c>
      <c r="D534" s="237">
        <v>10.794412304218993</v>
      </c>
      <c r="E534" s="217">
        <v>389</v>
      </c>
      <c r="F534" s="217">
        <v>1199</v>
      </c>
      <c r="G534" s="217">
        <v>1329</v>
      </c>
      <c r="H534" s="217">
        <v>386</v>
      </c>
      <c r="I534" s="217">
        <v>765</v>
      </c>
      <c r="J534" s="217">
        <v>200</v>
      </c>
      <c r="K534" s="217">
        <v>425</v>
      </c>
      <c r="L534" s="217">
        <v>1663</v>
      </c>
      <c r="M534" s="217">
        <v>390</v>
      </c>
      <c r="N534" s="217">
        <v>341</v>
      </c>
      <c r="O534" s="238">
        <v>7087</v>
      </c>
    </row>
    <row r="535" spans="1:15" ht="15">
      <c r="A535" s="230"/>
      <c r="B535" s="236" t="s">
        <v>1386</v>
      </c>
      <c r="C535" s="236" t="s">
        <v>1385</v>
      </c>
      <c r="D535" s="237">
        <v>10.808796123742079</v>
      </c>
      <c r="E535" s="217">
        <v>326</v>
      </c>
      <c r="F535" s="217">
        <v>626</v>
      </c>
      <c r="G535" s="217">
        <v>645</v>
      </c>
      <c r="H535" s="217">
        <v>39</v>
      </c>
      <c r="I535" s="217">
        <v>290</v>
      </c>
      <c r="J535" s="217">
        <v>31</v>
      </c>
      <c r="K535" s="217">
        <v>97</v>
      </c>
      <c r="L535" s="217">
        <v>380</v>
      </c>
      <c r="M535" s="217">
        <v>109</v>
      </c>
      <c r="N535" s="217">
        <v>140</v>
      </c>
      <c r="O535" s="238">
        <v>2683</v>
      </c>
    </row>
    <row r="536" spans="1:15" ht="15">
      <c r="A536" s="230"/>
      <c r="B536" s="236" t="s">
        <v>1144</v>
      </c>
      <c r="C536" s="236" t="s">
        <v>1143</v>
      </c>
      <c r="D536" s="237">
        <v>10.8257804632427</v>
      </c>
      <c r="E536" s="217">
        <v>319</v>
      </c>
      <c r="F536" s="217">
        <v>752</v>
      </c>
      <c r="G536" s="217">
        <v>710</v>
      </c>
      <c r="H536" s="217">
        <v>93</v>
      </c>
      <c r="I536" s="217">
        <v>430</v>
      </c>
      <c r="J536" s="217">
        <v>87</v>
      </c>
      <c r="K536" s="217">
        <v>171</v>
      </c>
      <c r="L536" s="217">
        <v>878</v>
      </c>
      <c r="M536" s="217">
        <v>314</v>
      </c>
      <c r="N536" s="217">
        <v>218</v>
      </c>
      <c r="O536" s="238">
        <v>3972</v>
      </c>
    </row>
    <row r="537" spans="1:15" ht="15">
      <c r="A537" s="230"/>
      <c r="B537" s="236" t="s">
        <v>2238</v>
      </c>
      <c r="C537" s="236" t="s">
        <v>2239</v>
      </c>
      <c r="D537" s="237">
        <v>10.832831206937204</v>
      </c>
      <c r="E537" s="217">
        <v>5430</v>
      </c>
      <c r="F537" s="217">
        <v>6029</v>
      </c>
      <c r="G537" s="217">
        <v>7487</v>
      </c>
      <c r="H537" s="217">
        <v>2353</v>
      </c>
      <c r="I537" s="217">
        <v>4135</v>
      </c>
      <c r="J537" s="217">
        <v>865</v>
      </c>
      <c r="K537" s="217">
        <v>1899</v>
      </c>
      <c r="L537" s="217">
        <v>6458</v>
      </c>
      <c r="M537" s="217">
        <v>1625</v>
      </c>
      <c r="N537" s="217">
        <v>1890</v>
      </c>
      <c r="O537" s="238">
        <v>38171</v>
      </c>
    </row>
    <row r="538" spans="1:15" ht="15">
      <c r="A538" s="230"/>
      <c r="B538" s="236" t="s">
        <v>1148</v>
      </c>
      <c r="C538" s="236" t="s">
        <v>1147</v>
      </c>
      <c r="D538" s="237">
        <v>10.86901444134786</v>
      </c>
      <c r="E538" s="217">
        <v>588</v>
      </c>
      <c r="F538" s="217">
        <v>471</v>
      </c>
      <c r="G538" s="217">
        <v>1232</v>
      </c>
      <c r="H538" s="217">
        <v>101</v>
      </c>
      <c r="I538" s="217">
        <v>429</v>
      </c>
      <c r="J538" s="217">
        <v>79</v>
      </c>
      <c r="K538" s="217">
        <v>256</v>
      </c>
      <c r="L538" s="217">
        <v>426</v>
      </c>
      <c r="M538" s="217">
        <v>71</v>
      </c>
      <c r="N538" s="217">
        <v>294</v>
      </c>
      <c r="O538" s="238">
        <v>3947</v>
      </c>
    </row>
    <row r="539" spans="1:15" ht="15">
      <c r="A539" s="230"/>
      <c r="B539" s="236" t="s">
        <v>1950</v>
      </c>
      <c r="C539" s="236" t="s">
        <v>1949</v>
      </c>
      <c r="D539" s="237">
        <v>10.875331564986737</v>
      </c>
      <c r="E539" s="217">
        <v>12</v>
      </c>
      <c r="F539" s="217">
        <v>105</v>
      </c>
      <c r="G539" s="217">
        <v>60</v>
      </c>
      <c r="H539" s="217">
        <v>13</v>
      </c>
      <c r="I539" s="217">
        <v>41</v>
      </c>
      <c r="J539" s="217">
        <v>3</v>
      </c>
      <c r="K539" s="217">
        <v>25</v>
      </c>
      <c r="L539" s="217">
        <v>55</v>
      </c>
      <c r="M539" s="217">
        <v>30</v>
      </c>
      <c r="N539" s="217">
        <v>33</v>
      </c>
      <c r="O539" s="238">
        <v>377</v>
      </c>
    </row>
    <row r="540" spans="1:15" ht="15">
      <c r="A540" s="230"/>
      <c r="B540" s="236" t="s">
        <v>1326</v>
      </c>
      <c r="C540" s="236" t="s">
        <v>1325</v>
      </c>
      <c r="D540" s="237">
        <v>10.886682642930504</v>
      </c>
      <c r="E540" s="217">
        <v>184</v>
      </c>
      <c r="F540" s="217">
        <v>167</v>
      </c>
      <c r="G540" s="217">
        <v>522</v>
      </c>
      <c r="H540" s="217">
        <v>117</v>
      </c>
      <c r="I540" s="217">
        <v>318</v>
      </c>
      <c r="J540" s="217">
        <v>135</v>
      </c>
      <c r="K540" s="217">
        <v>70</v>
      </c>
      <c r="L540" s="217">
        <v>674</v>
      </c>
      <c r="M540" s="217">
        <v>386</v>
      </c>
      <c r="N540" s="217">
        <v>348</v>
      </c>
      <c r="O540" s="238">
        <v>2921</v>
      </c>
    </row>
    <row r="541" spans="1:15" ht="15">
      <c r="A541" s="230"/>
      <c r="B541" s="236" t="s">
        <v>1642</v>
      </c>
      <c r="C541" s="236" t="s">
        <v>1641</v>
      </c>
      <c r="D541" s="237">
        <v>10.960591133004925</v>
      </c>
      <c r="E541" s="217">
        <v>175</v>
      </c>
      <c r="F541" s="217">
        <v>270</v>
      </c>
      <c r="G541" s="217">
        <v>344</v>
      </c>
      <c r="H541" s="217">
        <v>16</v>
      </c>
      <c r="I541" s="217">
        <v>178</v>
      </c>
      <c r="J541" s="217">
        <v>33</v>
      </c>
      <c r="K541" s="217">
        <v>57</v>
      </c>
      <c r="L541" s="217">
        <v>255</v>
      </c>
      <c r="M541" s="217">
        <v>114</v>
      </c>
      <c r="N541" s="217">
        <v>182</v>
      </c>
      <c r="O541" s="238">
        <v>1624</v>
      </c>
    </row>
    <row r="542" spans="1:15" ht="15">
      <c r="A542" s="230"/>
      <c r="B542" s="236" t="s">
        <v>2240</v>
      </c>
      <c r="C542" s="236" t="s">
        <v>2241</v>
      </c>
      <c r="D542" s="237">
        <v>10.96783668673814</v>
      </c>
      <c r="E542" s="217">
        <v>3038</v>
      </c>
      <c r="F542" s="217">
        <v>6025</v>
      </c>
      <c r="G542" s="217">
        <v>9329</v>
      </c>
      <c r="H542" s="217">
        <v>2304</v>
      </c>
      <c r="I542" s="217">
        <v>3734</v>
      </c>
      <c r="J542" s="217">
        <v>603</v>
      </c>
      <c r="K542" s="217">
        <v>1172</v>
      </c>
      <c r="L542" s="217">
        <v>4347</v>
      </c>
      <c r="M542" s="217">
        <v>1865</v>
      </c>
      <c r="N542" s="217">
        <v>1628</v>
      </c>
      <c r="O542" s="238">
        <v>34045</v>
      </c>
    </row>
    <row r="543" spans="1:15" ht="15">
      <c r="A543" s="230"/>
      <c r="B543" s="236" t="s">
        <v>1818</v>
      </c>
      <c r="C543" s="236" t="s">
        <v>1817</v>
      </c>
      <c r="D543" s="237">
        <v>11.003861003861005</v>
      </c>
      <c r="E543" s="217">
        <v>92</v>
      </c>
      <c r="F543" s="217">
        <v>221</v>
      </c>
      <c r="G543" s="217">
        <v>269</v>
      </c>
      <c r="H543" s="217">
        <v>34</v>
      </c>
      <c r="I543" s="217">
        <v>114</v>
      </c>
      <c r="J543" s="217">
        <v>15</v>
      </c>
      <c r="K543" s="217">
        <v>30</v>
      </c>
      <c r="L543" s="217">
        <v>189</v>
      </c>
      <c r="M543" s="217">
        <v>44</v>
      </c>
      <c r="N543" s="217">
        <v>28</v>
      </c>
      <c r="O543" s="238">
        <v>1036</v>
      </c>
    </row>
    <row r="544" spans="1:15" ht="15">
      <c r="A544" s="230"/>
      <c r="B544" s="236" t="s">
        <v>1678</v>
      </c>
      <c r="C544" s="236" t="s">
        <v>1677</v>
      </c>
      <c r="D544" s="237">
        <v>11.012916383412644</v>
      </c>
      <c r="E544" s="217">
        <v>131</v>
      </c>
      <c r="F544" s="217">
        <v>300</v>
      </c>
      <c r="G544" s="217">
        <v>254</v>
      </c>
      <c r="H544" s="217">
        <v>46</v>
      </c>
      <c r="I544" s="217">
        <v>162</v>
      </c>
      <c r="J544" s="217">
        <v>48</v>
      </c>
      <c r="K544" s="217">
        <v>87</v>
      </c>
      <c r="L544" s="217">
        <v>250</v>
      </c>
      <c r="M544" s="217">
        <v>75</v>
      </c>
      <c r="N544" s="217">
        <v>118</v>
      </c>
      <c r="O544" s="238">
        <v>1471</v>
      </c>
    </row>
    <row r="545" spans="1:15" ht="15">
      <c r="A545" s="230"/>
      <c r="B545" s="236" t="s">
        <v>1876</v>
      </c>
      <c r="C545" s="236" t="s">
        <v>1875</v>
      </c>
      <c r="D545" s="237">
        <v>11.03448275862069</v>
      </c>
      <c r="E545" s="217">
        <v>91</v>
      </c>
      <c r="F545" s="217">
        <v>129</v>
      </c>
      <c r="G545" s="217">
        <v>140</v>
      </c>
      <c r="H545" s="217">
        <v>9</v>
      </c>
      <c r="I545" s="217">
        <v>80</v>
      </c>
      <c r="J545" s="217">
        <v>19</v>
      </c>
      <c r="K545" s="217">
        <v>19</v>
      </c>
      <c r="L545" s="217">
        <v>116</v>
      </c>
      <c r="M545" s="217">
        <v>47</v>
      </c>
      <c r="N545" s="217">
        <v>75</v>
      </c>
      <c r="O545" s="238">
        <v>725</v>
      </c>
    </row>
    <row r="546" spans="1:15" ht="15">
      <c r="A546" s="230"/>
      <c r="B546" s="236" t="s">
        <v>1982</v>
      </c>
      <c r="C546" s="236" t="s">
        <v>1981</v>
      </c>
      <c r="D546" s="237">
        <v>11.11111111111111</v>
      </c>
      <c r="E546" s="217">
        <v>15</v>
      </c>
      <c r="F546" s="217">
        <v>57</v>
      </c>
      <c r="G546" s="217">
        <v>39</v>
      </c>
      <c r="H546" s="217">
        <v>20</v>
      </c>
      <c r="I546" s="217">
        <v>30</v>
      </c>
      <c r="J546" s="217">
        <v>2</v>
      </c>
      <c r="K546" s="217">
        <v>13</v>
      </c>
      <c r="L546" s="217">
        <v>46</v>
      </c>
      <c r="M546" s="217">
        <v>19</v>
      </c>
      <c r="N546" s="217">
        <v>29</v>
      </c>
      <c r="O546" s="238">
        <v>270</v>
      </c>
    </row>
    <row r="547" spans="1:15" ht="15">
      <c r="A547" s="230"/>
      <c r="B547" s="236" t="s">
        <v>1842</v>
      </c>
      <c r="C547" s="236" t="s">
        <v>1841</v>
      </c>
      <c r="D547" s="237">
        <v>11.124121779859484</v>
      </c>
      <c r="E547" s="239" t="s">
        <v>5</v>
      </c>
      <c r="F547" s="217">
        <v>36</v>
      </c>
      <c r="G547" s="217">
        <v>471</v>
      </c>
      <c r="H547" s="217">
        <v>72</v>
      </c>
      <c r="I547" s="217">
        <v>95</v>
      </c>
      <c r="J547" s="239" t="s">
        <v>5</v>
      </c>
      <c r="K547" s="217">
        <v>43</v>
      </c>
      <c r="L547" s="217">
        <v>44</v>
      </c>
      <c r="M547" s="217">
        <v>24</v>
      </c>
      <c r="N547" s="217">
        <v>69</v>
      </c>
      <c r="O547" s="238">
        <v>854</v>
      </c>
    </row>
    <row r="548" spans="1:15" ht="15">
      <c r="A548" s="230"/>
      <c r="B548" s="236" t="s">
        <v>1140</v>
      </c>
      <c r="C548" s="236" t="s">
        <v>1139</v>
      </c>
      <c r="D548" s="237">
        <v>11.125418490857584</v>
      </c>
      <c r="E548" s="217">
        <v>224</v>
      </c>
      <c r="F548" s="217">
        <v>930</v>
      </c>
      <c r="G548" s="217">
        <v>713</v>
      </c>
      <c r="H548" s="217">
        <v>71</v>
      </c>
      <c r="I548" s="217">
        <v>432</v>
      </c>
      <c r="J548" s="217">
        <v>82</v>
      </c>
      <c r="K548" s="217">
        <v>163</v>
      </c>
      <c r="L548" s="217">
        <v>635</v>
      </c>
      <c r="M548" s="217">
        <v>320</v>
      </c>
      <c r="N548" s="217">
        <v>313</v>
      </c>
      <c r="O548" s="238">
        <v>3883</v>
      </c>
    </row>
    <row r="549" spans="1:15" ht="15">
      <c r="A549" s="230"/>
      <c r="B549" s="236" t="s">
        <v>1460</v>
      </c>
      <c r="C549" s="236" t="s">
        <v>1459</v>
      </c>
      <c r="D549" s="237">
        <v>11.130978989718372</v>
      </c>
      <c r="E549" s="217">
        <v>219</v>
      </c>
      <c r="F549" s="217">
        <v>245</v>
      </c>
      <c r="G549" s="217">
        <v>482</v>
      </c>
      <c r="H549" s="217">
        <v>53</v>
      </c>
      <c r="I549" s="217">
        <v>249</v>
      </c>
      <c r="J549" s="217">
        <v>47</v>
      </c>
      <c r="K549" s="217">
        <v>281</v>
      </c>
      <c r="L549" s="217">
        <v>327</v>
      </c>
      <c r="M549" s="217">
        <v>159</v>
      </c>
      <c r="N549" s="217">
        <v>175</v>
      </c>
      <c r="O549" s="238">
        <v>2237</v>
      </c>
    </row>
    <row r="550" spans="1:15" ht="15">
      <c r="A550" s="230"/>
      <c r="B550" s="236" t="s">
        <v>2242</v>
      </c>
      <c r="C550" s="236" t="s">
        <v>2243</v>
      </c>
      <c r="D550" s="237">
        <v>11.181730840292662</v>
      </c>
      <c r="E550" s="217">
        <v>2669</v>
      </c>
      <c r="F550" s="217">
        <v>1876</v>
      </c>
      <c r="G550" s="217">
        <v>2838</v>
      </c>
      <c r="H550" s="217">
        <v>364</v>
      </c>
      <c r="I550" s="217">
        <v>1513</v>
      </c>
      <c r="J550" s="217">
        <v>255</v>
      </c>
      <c r="K550" s="217">
        <v>576</v>
      </c>
      <c r="L550" s="217">
        <v>2073</v>
      </c>
      <c r="M550" s="217">
        <v>423</v>
      </c>
      <c r="N550" s="217">
        <v>944</v>
      </c>
      <c r="O550" s="238">
        <v>13531</v>
      </c>
    </row>
    <row r="551" spans="1:15" ht="15">
      <c r="A551" s="230"/>
      <c r="B551" s="236" t="s">
        <v>1388</v>
      </c>
      <c r="C551" s="236" t="s">
        <v>1387</v>
      </c>
      <c r="D551" s="237">
        <v>11.24951342934994</v>
      </c>
      <c r="E551" s="217">
        <v>325</v>
      </c>
      <c r="F551" s="217">
        <v>455</v>
      </c>
      <c r="G551" s="217">
        <v>497</v>
      </c>
      <c r="H551" s="217">
        <v>180</v>
      </c>
      <c r="I551" s="217">
        <v>289</v>
      </c>
      <c r="J551" s="217">
        <v>37</v>
      </c>
      <c r="K551" s="217">
        <v>174</v>
      </c>
      <c r="L551" s="217">
        <v>361</v>
      </c>
      <c r="M551" s="217">
        <v>102</v>
      </c>
      <c r="N551" s="217">
        <v>149</v>
      </c>
      <c r="O551" s="238">
        <v>2569</v>
      </c>
    </row>
    <row r="552" spans="1:15" ht="15">
      <c r="A552" s="230"/>
      <c r="B552" s="236" t="s">
        <v>2006</v>
      </c>
      <c r="C552" s="236" t="s">
        <v>2005</v>
      </c>
      <c r="D552" s="237">
        <v>11.258278145695364</v>
      </c>
      <c r="E552" s="239" t="s">
        <v>5</v>
      </c>
      <c r="F552" s="217">
        <v>23</v>
      </c>
      <c r="G552" s="239" t="s">
        <v>5</v>
      </c>
      <c r="H552" s="239" t="s">
        <v>5</v>
      </c>
      <c r="I552" s="217">
        <v>17</v>
      </c>
      <c r="J552" s="217">
        <v>8</v>
      </c>
      <c r="K552" s="239" t="s">
        <v>5</v>
      </c>
      <c r="L552" s="239" t="s">
        <v>5</v>
      </c>
      <c r="M552" s="217">
        <v>64</v>
      </c>
      <c r="N552" s="217">
        <v>39</v>
      </c>
      <c r="O552" s="238">
        <v>151</v>
      </c>
    </row>
    <row r="553" spans="1:15" ht="15">
      <c r="A553" s="230"/>
      <c r="B553" s="236" t="s">
        <v>2244</v>
      </c>
      <c r="C553" s="236" t="s">
        <v>2245</v>
      </c>
      <c r="D553" s="237">
        <v>11.289828431372548</v>
      </c>
      <c r="E553" s="217">
        <v>1648</v>
      </c>
      <c r="F553" s="217">
        <v>339</v>
      </c>
      <c r="G553" s="217">
        <v>2389</v>
      </c>
      <c r="H553" s="217">
        <v>251</v>
      </c>
      <c r="I553" s="217">
        <v>737</v>
      </c>
      <c r="J553" s="217">
        <v>69</v>
      </c>
      <c r="K553" s="217">
        <v>191</v>
      </c>
      <c r="L553" s="217">
        <v>470</v>
      </c>
      <c r="M553" s="217">
        <v>91</v>
      </c>
      <c r="N553" s="217">
        <v>343</v>
      </c>
      <c r="O553" s="238">
        <v>6528</v>
      </c>
    </row>
    <row r="554" spans="1:15" ht="15">
      <c r="A554" s="230"/>
      <c r="B554" s="236" t="s">
        <v>1207</v>
      </c>
      <c r="C554" s="236" t="s">
        <v>1206</v>
      </c>
      <c r="D554" s="237">
        <v>11.314083677077194</v>
      </c>
      <c r="E554" s="217">
        <v>656</v>
      </c>
      <c r="F554" s="217">
        <v>595</v>
      </c>
      <c r="G554" s="217">
        <v>726</v>
      </c>
      <c r="H554" s="217">
        <v>60</v>
      </c>
      <c r="I554" s="217">
        <v>384</v>
      </c>
      <c r="J554" s="217">
        <v>53</v>
      </c>
      <c r="K554" s="217">
        <v>114</v>
      </c>
      <c r="L554" s="217">
        <v>463</v>
      </c>
      <c r="M554" s="217">
        <v>201</v>
      </c>
      <c r="N554" s="217">
        <v>142</v>
      </c>
      <c r="O554" s="238">
        <v>3394</v>
      </c>
    </row>
    <row r="555" spans="1:15" ht="15">
      <c r="A555" s="230"/>
      <c r="B555" s="236" t="s">
        <v>1525</v>
      </c>
      <c r="C555" s="236" t="s">
        <v>1524</v>
      </c>
      <c r="D555" s="237">
        <v>11.349372384937238</v>
      </c>
      <c r="E555" s="217">
        <v>164</v>
      </c>
      <c r="F555" s="217">
        <v>424</v>
      </c>
      <c r="G555" s="217">
        <v>410</v>
      </c>
      <c r="H555" s="217">
        <v>110</v>
      </c>
      <c r="I555" s="217">
        <v>217</v>
      </c>
      <c r="J555" s="217">
        <v>34</v>
      </c>
      <c r="K555" s="217">
        <v>95</v>
      </c>
      <c r="L555" s="217">
        <v>279</v>
      </c>
      <c r="M555" s="217">
        <v>87</v>
      </c>
      <c r="N555" s="217">
        <v>92</v>
      </c>
      <c r="O555" s="238">
        <v>1912</v>
      </c>
    </row>
    <row r="556" spans="1:15" ht="15">
      <c r="A556" s="230"/>
      <c r="B556" s="236" t="s">
        <v>1646</v>
      </c>
      <c r="C556" s="236" t="s">
        <v>1645</v>
      </c>
      <c r="D556" s="237">
        <v>11.393229166666666</v>
      </c>
      <c r="E556" s="217">
        <v>456</v>
      </c>
      <c r="F556" s="217">
        <v>166</v>
      </c>
      <c r="G556" s="217">
        <v>340</v>
      </c>
      <c r="H556" s="217">
        <v>23</v>
      </c>
      <c r="I556" s="217">
        <v>175</v>
      </c>
      <c r="J556" s="217">
        <v>27</v>
      </c>
      <c r="K556" s="217">
        <v>47</v>
      </c>
      <c r="L556" s="217">
        <v>175</v>
      </c>
      <c r="M556" s="217">
        <v>31</v>
      </c>
      <c r="N556" s="217">
        <v>96</v>
      </c>
      <c r="O556" s="238">
        <v>1536</v>
      </c>
    </row>
    <row r="557" spans="1:15" ht="15">
      <c r="A557" s="230"/>
      <c r="B557" s="236" t="s">
        <v>1958</v>
      </c>
      <c r="C557" s="236" t="s">
        <v>1957</v>
      </c>
      <c r="D557" s="237">
        <v>11.396011396011396</v>
      </c>
      <c r="E557" s="217">
        <v>22</v>
      </c>
      <c r="F557" s="217">
        <v>73</v>
      </c>
      <c r="G557" s="217">
        <v>49</v>
      </c>
      <c r="H557" s="217">
        <v>29</v>
      </c>
      <c r="I557" s="217">
        <v>40</v>
      </c>
      <c r="J557" s="217">
        <v>4</v>
      </c>
      <c r="K557" s="217">
        <v>26</v>
      </c>
      <c r="L557" s="217">
        <v>42</v>
      </c>
      <c r="M557" s="217">
        <v>31</v>
      </c>
      <c r="N557" s="217">
        <v>35</v>
      </c>
      <c r="O557" s="238">
        <v>351</v>
      </c>
    </row>
    <row r="558" spans="1:15" ht="15">
      <c r="A558" s="230"/>
      <c r="B558" s="236" t="s">
        <v>1195</v>
      </c>
      <c r="C558" s="236" t="s">
        <v>1194</v>
      </c>
      <c r="D558" s="237">
        <v>11.39609443310988</v>
      </c>
      <c r="E558" s="217">
        <v>252</v>
      </c>
      <c r="F558" s="217">
        <v>548</v>
      </c>
      <c r="G558" s="217">
        <v>1040</v>
      </c>
      <c r="H558" s="217">
        <v>189</v>
      </c>
      <c r="I558" s="217">
        <v>391</v>
      </c>
      <c r="J558" s="217">
        <v>67</v>
      </c>
      <c r="K558" s="217">
        <v>122</v>
      </c>
      <c r="L558" s="217">
        <v>514</v>
      </c>
      <c r="M558" s="217">
        <v>148</v>
      </c>
      <c r="N558" s="217">
        <v>160</v>
      </c>
      <c r="O558" s="238">
        <v>3431</v>
      </c>
    </row>
    <row r="559" spans="1:15" ht="15">
      <c r="A559" s="230"/>
      <c r="B559" s="236" t="s">
        <v>1611</v>
      </c>
      <c r="C559" s="236" t="s">
        <v>1610</v>
      </c>
      <c r="D559" s="237">
        <v>11.398644485520641</v>
      </c>
      <c r="E559" s="217">
        <v>157</v>
      </c>
      <c r="F559" s="217">
        <v>361</v>
      </c>
      <c r="G559" s="217">
        <v>468</v>
      </c>
      <c r="H559" s="217">
        <v>47</v>
      </c>
      <c r="I559" s="217">
        <v>185</v>
      </c>
      <c r="J559" s="217">
        <v>23</v>
      </c>
      <c r="K559" s="217">
        <v>52</v>
      </c>
      <c r="L559" s="217">
        <v>181</v>
      </c>
      <c r="M559" s="217">
        <v>80</v>
      </c>
      <c r="N559" s="217">
        <v>69</v>
      </c>
      <c r="O559" s="238">
        <v>1623</v>
      </c>
    </row>
    <row r="560" spans="1:15" ht="15">
      <c r="A560" s="230"/>
      <c r="B560" s="236" t="s">
        <v>1636</v>
      </c>
      <c r="C560" s="236" t="s">
        <v>1635</v>
      </c>
      <c r="D560" s="237">
        <v>11.408540471637986</v>
      </c>
      <c r="E560" s="217">
        <v>109</v>
      </c>
      <c r="F560" s="217">
        <v>185</v>
      </c>
      <c r="G560" s="217">
        <v>292</v>
      </c>
      <c r="H560" s="217">
        <v>27</v>
      </c>
      <c r="I560" s="217">
        <v>179</v>
      </c>
      <c r="J560" s="217">
        <v>22</v>
      </c>
      <c r="K560" s="217">
        <v>58</v>
      </c>
      <c r="L560" s="217">
        <v>213</v>
      </c>
      <c r="M560" s="217">
        <v>281</v>
      </c>
      <c r="N560" s="217">
        <v>203</v>
      </c>
      <c r="O560" s="238">
        <v>1569</v>
      </c>
    </row>
    <row r="561" spans="1:15" ht="15">
      <c r="A561" s="230"/>
      <c r="B561" s="236" t="s">
        <v>2246</v>
      </c>
      <c r="C561" s="236" t="s">
        <v>2247</v>
      </c>
      <c r="D561" s="237">
        <v>11.433005690636316</v>
      </c>
      <c r="E561" s="217">
        <v>2034</v>
      </c>
      <c r="F561" s="217">
        <v>2792</v>
      </c>
      <c r="G561" s="217">
        <v>2558</v>
      </c>
      <c r="H561" s="217">
        <v>287</v>
      </c>
      <c r="I561" s="217">
        <v>1547</v>
      </c>
      <c r="J561" s="217">
        <v>260</v>
      </c>
      <c r="K561" s="217">
        <v>489</v>
      </c>
      <c r="L561" s="217">
        <v>2272</v>
      </c>
      <c r="M561" s="217">
        <v>682</v>
      </c>
      <c r="N561" s="217">
        <v>610</v>
      </c>
      <c r="O561" s="238">
        <v>13531</v>
      </c>
    </row>
    <row r="562" spans="1:15" ht="15">
      <c r="A562" s="230"/>
      <c r="B562" s="236" t="s">
        <v>1036</v>
      </c>
      <c r="C562" s="236" t="s">
        <v>1035</v>
      </c>
      <c r="D562" s="237">
        <v>11.440162271805274</v>
      </c>
      <c r="E562" s="217">
        <v>401</v>
      </c>
      <c r="F562" s="217">
        <v>812</v>
      </c>
      <c r="G562" s="217">
        <v>1524</v>
      </c>
      <c r="H562" s="217">
        <v>176</v>
      </c>
      <c r="I562" s="217">
        <v>564</v>
      </c>
      <c r="J562" s="217">
        <v>72</v>
      </c>
      <c r="K562" s="217">
        <v>90</v>
      </c>
      <c r="L562" s="217">
        <v>688</v>
      </c>
      <c r="M562" s="217">
        <v>342</v>
      </c>
      <c r="N562" s="217">
        <v>261</v>
      </c>
      <c r="O562" s="238">
        <v>4930</v>
      </c>
    </row>
    <row r="563" spans="1:15" ht="15">
      <c r="A563" s="230"/>
      <c r="B563" s="236" t="s">
        <v>1034</v>
      </c>
      <c r="C563" s="236" t="s">
        <v>1033</v>
      </c>
      <c r="D563" s="237">
        <v>11.440162271805274</v>
      </c>
      <c r="E563" s="217">
        <v>401</v>
      </c>
      <c r="F563" s="217">
        <v>812</v>
      </c>
      <c r="G563" s="217">
        <v>1524</v>
      </c>
      <c r="H563" s="217">
        <v>176</v>
      </c>
      <c r="I563" s="217">
        <v>564</v>
      </c>
      <c r="J563" s="217">
        <v>72</v>
      </c>
      <c r="K563" s="217">
        <v>90</v>
      </c>
      <c r="L563" s="217">
        <v>688</v>
      </c>
      <c r="M563" s="217">
        <v>342</v>
      </c>
      <c r="N563" s="217">
        <v>261</v>
      </c>
      <c r="O563" s="238">
        <v>4930</v>
      </c>
    </row>
    <row r="564" spans="1:15" ht="15">
      <c r="A564" s="230"/>
      <c r="B564" s="236" t="s">
        <v>1366</v>
      </c>
      <c r="C564" s="236" t="s">
        <v>1365</v>
      </c>
      <c r="D564" s="237">
        <v>11.451551129835313</v>
      </c>
      <c r="E564" s="217">
        <v>441</v>
      </c>
      <c r="F564" s="217">
        <v>409</v>
      </c>
      <c r="G564" s="217">
        <v>611</v>
      </c>
      <c r="H564" s="217">
        <v>94</v>
      </c>
      <c r="I564" s="217">
        <v>299</v>
      </c>
      <c r="J564" s="217">
        <v>30</v>
      </c>
      <c r="K564" s="217">
        <v>105</v>
      </c>
      <c r="L564" s="217">
        <v>384</v>
      </c>
      <c r="M564" s="217">
        <v>125</v>
      </c>
      <c r="N564" s="217">
        <v>113</v>
      </c>
      <c r="O564" s="238">
        <v>2611</v>
      </c>
    </row>
    <row r="565" spans="1:15" ht="15">
      <c r="A565" s="230"/>
      <c r="B565" s="236" t="s">
        <v>1400</v>
      </c>
      <c r="C565" s="236" t="s">
        <v>1399</v>
      </c>
      <c r="D565" s="237">
        <v>11.459589867310012</v>
      </c>
      <c r="E565" s="217">
        <v>185</v>
      </c>
      <c r="F565" s="217">
        <v>489</v>
      </c>
      <c r="G565" s="217">
        <v>730</v>
      </c>
      <c r="H565" s="217">
        <v>59</v>
      </c>
      <c r="I565" s="217">
        <v>285</v>
      </c>
      <c r="J565" s="217">
        <v>46</v>
      </c>
      <c r="K565" s="217">
        <v>93</v>
      </c>
      <c r="L565" s="217">
        <v>380</v>
      </c>
      <c r="M565" s="217">
        <v>108</v>
      </c>
      <c r="N565" s="217">
        <v>112</v>
      </c>
      <c r="O565" s="238">
        <v>2487</v>
      </c>
    </row>
    <row r="566" spans="1:15" ht="15">
      <c r="A566" s="230"/>
      <c r="B566" s="236" t="s">
        <v>1593</v>
      </c>
      <c r="C566" s="236" t="s">
        <v>1592</v>
      </c>
      <c r="D566" s="237">
        <v>11.469534050179211</v>
      </c>
      <c r="E566" s="217">
        <v>94</v>
      </c>
      <c r="F566" s="217">
        <v>314</v>
      </c>
      <c r="G566" s="217">
        <v>368</v>
      </c>
      <c r="H566" s="217">
        <v>16</v>
      </c>
      <c r="I566" s="217">
        <v>192</v>
      </c>
      <c r="J566" s="217">
        <v>35</v>
      </c>
      <c r="K566" s="217">
        <v>37</v>
      </c>
      <c r="L566" s="217">
        <v>281</v>
      </c>
      <c r="M566" s="217">
        <v>153</v>
      </c>
      <c r="N566" s="217">
        <v>184</v>
      </c>
      <c r="O566" s="238">
        <v>1674</v>
      </c>
    </row>
    <row r="567" spans="1:15" ht="15">
      <c r="A567" s="230"/>
      <c r="B567" s="236" t="s">
        <v>1124</v>
      </c>
      <c r="C567" s="236" t="s">
        <v>1123</v>
      </c>
      <c r="D567" s="237">
        <v>11.46998982706002</v>
      </c>
      <c r="E567" s="217">
        <v>233</v>
      </c>
      <c r="F567" s="217">
        <v>421</v>
      </c>
      <c r="G567" s="217">
        <v>856</v>
      </c>
      <c r="H567" s="217">
        <v>134</v>
      </c>
      <c r="I567" s="217">
        <v>451</v>
      </c>
      <c r="J567" s="217">
        <v>168</v>
      </c>
      <c r="K567" s="217">
        <v>446</v>
      </c>
      <c r="L567" s="217">
        <v>672</v>
      </c>
      <c r="M567" s="217">
        <v>292</v>
      </c>
      <c r="N567" s="217">
        <v>259</v>
      </c>
      <c r="O567" s="238">
        <v>3932</v>
      </c>
    </row>
    <row r="568" spans="1:15" ht="15">
      <c r="A568" s="230"/>
      <c r="B568" s="236" t="s">
        <v>1396</v>
      </c>
      <c r="C568" s="236" t="s">
        <v>1395</v>
      </c>
      <c r="D568" s="237">
        <v>11.513687600644122</v>
      </c>
      <c r="E568" s="217">
        <v>276</v>
      </c>
      <c r="F568" s="217">
        <v>468</v>
      </c>
      <c r="G568" s="217">
        <v>455</v>
      </c>
      <c r="H568" s="217">
        <v>66</v>
      </c>
      <c r="I568" s="217">
        <v>286</v>
      </c>
      <c r="J568" s="217">
        <v>51</v>
      </c>
      <c r="K568" s="217">
        <v>151</v>
      </c>
      <c r="L568" s="217">
        <v>447</v>
      </c>
      <c r="M568" s="217">
        <v>135</v>
      </c>
      <c r="N568" s="217">
        <v>149</v>
      </c>
      <c r="O568" s="238">
        <v>2484</v>
      </c>
    </row>
    <row r="569" spans="1:15" ht="15">
      <c r="A569" s="230"/>
      <c r="B569" s="236" t="s">
        <v>1220</v>
      </c>
      <c r="C569" s="236" t="s">
        <v>1218</v>
      </c>
      <c r="D569" s="237">
        <v>11.54903758020165</v>
      </c>
      <c r="E569" s="217">
        <v>105</v>
      </c>
      <c r="F569" s="217">
        <v>309</v>
      </c>
      <c r="G569" s="217">
        <v>469</v>
      </c>
      <c r="H569" s="217">
        <v>76</v>
      </c>
      <c r="I569" s="217">
        <v>378</v>
      </c>
      <c r="J569" s="217">
        <v>38</v>
      </c>
      <c r="K569" s="217">
        <v>92</v>
      </c>
      <c r="L569" s="217">
        <v>1108</v>
      </c>
      <c r="M569" s="217">
        <v>450</v>
      </c>
      <c r="N569" s="217">
        <v>248</v>
      </c>
      <c r="O569" s="238">
        <v>3273</v>
      </c>
    </row>
    <row r="570" spans="1:15" ht="15">
      <c r="A570" s="230"/>
      <c r="B570" s="236" t="s">
        <v>1219</v>
      </c>
      <c r="C570" s="236" t="s">
        <v>1218</v>
      </c>
      <c r="D570" s="237">
        <v>11.54903758020165</v>
      </c>
      <c r="E570" s="217">
        <v>105</v>
      </c>
      <c r="F570" s="217">
        <v>309</v>
      </c>
      <c r="G570" s="217">
        <v>469</v>
      </c>
      <c r="H570" s="217">
        <v>76</v>
      </c>
      <c r="I570" s="217">
        <v>378</v>
      </c>
      <c r="J570" s="217">
        <v>38</v>
      </c>
      <c r="K570" s="217">
        <v>92</v>
      </c>
      <c r="L570" s="217">
        <v>1108</v>
      </c>
      <c r="M570" s="217">
        <v>450</v>
      </c>
      <c r="N570" s="217">
        <v>248</v>
      </c>
      <c r="O570" s="238">
        <v>3273</v>
      </c>
    </row>
    <row r="571" spans="1:15" ht="15">
      <c r="A571" s="230"/>
      <c r="B571" s="236" t="s">
        <v>1926</v>
      </c>
      <c r="C571" s="236" t="s">
        <v>1925</v>
      </c>
      <c r="D571" s="237">
        <v>11.60541586073501</v>
      </c>
      <c r="E571" s="217">
        <v>68</v>
      </c>
      <c r="F571" s="217">
        <v>79</v>
      </c>
      <c r="G571" s="217">
        <v>114</v>
      </c>
      <c r="H571" s="217">
        <v>15</v>
      </c>
      <c r="I571" s="217">
        <v>60</v>
      </c>
      <c r="J571" s="217">
        <v>7</v>
      </c>
      <c r="K571" s="217">
        <v>11</v>
      </c>
      <c r="L571" s="217">
        <v>56</v>
      </c>
      <c r="M571" s="217">
        <v>41</v>
      </c>
      <c r="N571" s="217">
        <v>66</v>
      </c>
      <c r="O571" s="238">
        <v>517</v>
      </c>
    </row>
    <row r="572" spans="1:15" ht="15">
      <c r="A572" s="230"/>
      <c r="B572" s="236" t="s">
        <v>1742</v>
      </c>
      <c r="C572" s="236" t="s">
        <v>1741</v>
      </c>
      <c r="D572" s="237">
        <v>11.610169491525424</v>
      </c>
      <c r="E572" s="217">
        <v>134</v>
      </c>
      <c r="F572" s="217">
        <v>191</v>
      </c>
      <c r="G572" s="217">
        <v>293</v>
      </c>
      <c r="H572" s="217">
        <v>19</v>
      </c>
      <c r="I572" s="217">
        <v>137</v>
      </c>
      <c r="J572" s="217">
        <v>19</v>
      </c>
      <c r="K572" s="217">
        <v>53</v>
      </c>
      <c r="L572" s="217">
        <v>213</v>
      </c>
      <c r="M572" s="217">
        <v>64</v>
      </c>
      <c r="N572" s="217">
        <v>57</v>
      </c>
      <c r="O572" s="238">
        <v>1180</v>
      </c>
    </row>
    <row r="573" spans="1:15" ht="15">
      <c r="A573" s="230"/>
      <c r="B573" s="236" t="s">
        <v>2248</v>
      </c>
      <c r="C573" s="236" t="s">
        <v>2249</v>
      </c>
      <c r="D573" s="237">
        <v>11.64043974994611</v>
      </c>
      <c r="E573" s="217">
        <v>965</v>
      </c>
      <c r="F573" s="217">
        <v>1341</v>
      </c>
      <c r="G573" s="217">
        <v>2271</v>
      </c>
      <c r="H573" s="217">
        <v>625</v>
      </c>
      <c r="I573" s="217">
        <v>1080</v>
      </c>
      <c r="J573" s="217">
        <v>141</v>
      </c>
      <c r="K573" s="217">
        <v>281</v>
      </c>
      <c r="L573" s="217">
        <v>1707</v>
      </c>
      <c r="M573" s="217">
        <v>402</v>
      </c>
      <c r="N573" s="217">
        <v>465</v>
      </c>
      <c r="O573" s="238">
        <v>9278</v>
      </c>
    </row>
    <row r="574" spans="1:15" ht="15">
      <c r="A574" s="230"/>
      <c r="B574" s="236" t="s">
        <v>2250</v>
      </c>
      <c r="C574" s="236" t="s">
        <v>2251</v>
      </c>
      <c r="D574" s="237">
        <v>11.658031088082902</v>
      </c>
      <c r="E574" s="217">
        <v>460</v>
      </c>
      <c r="F574" s="217">
        <v>830</v>
      </c>
      <c r="G574" s="217">
        <v>1888</v>
      </c>
      <c r="H574" s="217">
        <v>121</v>
      </c>
      <c r="I574" s="217">
        <v>1125</v>
      </c>
      <c r="J574" s="217">
        <v>75</v>
      </c>
      <c r="K574" s="217">
        <v>192</v>
      </c>
      <c r="L574" s="217">
        <v>2836</v>
      </c>
      <c r="M574" s="217">
        <v>1426</v>
      </c>
      <c r="N574" s="217">
        <v>697</v>
      </c>
      <c r="O574" s="238">
        <v>9650</v>
      </c>
    </row>
    <row r="575" spans="1:15" ht="15">
      <c r="A575" s="230"/>
      <c r="B575" s="236" t="s">
        <v>1304</v>
      </c>
      <c r="C575" s="236" t="s">
        <v>1303</v>
      </c>
      <c r="D575" s="237">
        <v>11.662531017369727</v>
      </c>
      <c r="E575" s="217">
        <v>142</v>
      </c>
      <c r="F575" s="217">
        <v>274</v>
      </c>
      <c r="G575" s="217">
        <v>554</v>
      </c>
      <c r="H575" s="217">
        <v>34</v>
      </c>
      <c r="I575" s="217">
        <v>329</v>
      </c>
      <c r="J575" s="217">
        <v>45</v>
      </c>
      <c r="K575" s="217">
        <v>113</v>
      </c>
      <c r="L575" s="217">
        <v>738</v>
      </c>
      <c r="M575" s="217">
        <v>413</v>
      </c>
      <c r="N575" s="217">
        <v>179</v>
      </c>
      <c r="O575" s="238">
        <v>2821</v>
      </c>
    </row>
    <row r="576" spans="1:15" ht="15">
      <c r="A576" s="230"/>
      <c r="B576" s="236" t="s">
        <v>1418</v>
      </c>
      <c r="C576" s="236" t="s">
        <v>1417</v>
      </c>
      <c r="D576" s="237">
        <v>11.729452054794521</v>
      </c>
      <c r="E576" s="217">
        <v>105</v>
      </c>
      <c r="F576" s="217">
        <v>237</v>
      </c>
      <c r="G576" s="217">
        <v>453</v>
      </c>
      <c r="H576" s="217">
        <v>60</v>
      </c>
      <c r="I576" s="217">
        <v>274</v>
      </c>
      <c r="J576" s="217">
        <v>16</v>
      </c>
      <c r="K576" s="217">
        <v>72</v>
      </c>
      <c r="L576" s="217">
        <v>511</v>
      </c>
      <c r="M576" s="217">
        <v>465</v>
      </c>
      <c r="N576" s="217">
        <v>143</v>
      </c>
      <c r="O576" s="238">
        <v>2336</v>
      </c>
    </row>
    <row r="577" spans="1:15" ht="15">
      <c r="A577" s="230"/>
      <c r="B577" s="236" t="s">
        <v>1384</v>
      </c>
      <c r="C577" s="236" t="s">
        <v>1383</v>
      </c>
      <c r="D577" s="237">
        <v>11.740890688259109</v>
      </c>
      <c r="E577" s="217">
        <v>43</v>
      </c>
      <c r="F577" s="217">
        <v>167</v>
      </c>
      <c r="G577" s="217">
        <v>334</v>
      </c>
      <c r="H577" s="217">
        <v>29</v>
      </c>
      <c r="I577" s="217">
        <v>290</v>
      </c>
      <c r="J577" s="217">
        <v>148</v>
      </c>
      <c r="K577" s="217">
        <v>96</v>
      </c>
      <c r="L577" s="217">
        <v>794</v>
      </c>
      <c r="M577" s="217">
        <v>293</v>
      </c>
      <c r="N577" s="217">
        <v>276</v>
      </c>
      <c r="O577" s="238">
        <v>2470</v>
      </c>
    </row>
    <row r="578" spans="1:15" ht="15">
      <c r="A578" s="230"/>
      <c r="B578" s="236" t="s">
        <v>1199</v>
      </c>
      <c r="C578" s="236" t="s">
        <v>1198</v>
      </c>
      <c r="D578" s="237">
        <v>11.75577156743621</v>
      </c>
      <c r="E578" s="217">
        <v>176</v>
      </c>
      <c r="F578" s="217">
        <v>1067</v>
      </c>
      <c r="G578" s="217">
        <v>503</v>
      </c>
      <c r="H578" s="217">
        <v>26</v>
      </c>
      <c r="I578" s="217">
        <v>387</v>
      </c>
      <c r="J578" s="217">
        <v>61</v>
      </c>
      <c r="K578" s="217">
        <v>106</v>
      </c>
      <c r="L578" s="217">
        <v>575</v>
      </c>
      <c r="M578" s="217">
        <v>262</v>
      </c>
      <c r="N578" s="217">
        <v>129</v>
      </c>
      <c r="O578" s="238">
        <v>3292</v>
      </c>
    </row>
    <row r="579" spans="1:15" ht="15">
      <c r="A579" s="230"/>
      <c r="B579" s="236" t="s">
        <v>1472</v>
      </c>
      <c r="C579" s="236" t="s">
        <v>1471</v>
      </c>
      <c r="D579" s="237">
        <v>11.758989310009719</v>
      </c>
      <c r="E579" s="217">
        <v>76</v>
      </c>
      <c r="F579" s="217">
        <v>111</v>
      </c>
      <c r="G579" s="217">
        <v>396</v>
      </c>
      <c r="H579" s="217">
        <v>61</v>
      </c>
      <c r="I579" s="217">
        <v>242</v>
      </c>
      <c r="J579" s="217">
        <v>90</v>
      </c>
      <c r="K579" s="217">
        <v>70</v>
      </c>
      <c r="L579" s="217">
        <v>486</v>
      </c>
      <c r="M579" s="217">
        <v>295</v>
      </c>
      <c r="N579" s="217">
        <v>231</v>
      </c>
      <c r="O579" s="238">
        <v>2058</v>
      </c>
    </row>
    <row r="580" spans="1:15" ht="15">
      <c r="A580" s="230"/>
      <c r="B580" s="236" t="s">
        <v>1814</v>
      </c>
      <c r="C580" s="236" t="s">
        <v>1813</v>
      </c>
      <c r="D580" s="237">
        <v>11.764705882352942</v>
      </c>
      <c r="E580" s="217">
        <v>27</v>
      </c>
      <c r="F580" s="217">
        <v>73</v>
      </c>
      <c r="G580" s="217">
        <v>169</v>
      </c>
      <c r="H580" s="217">
        <v>7</v>
      </c>
      <c r="I580" s="217">
        <v>116</v>
      </c>
      <c r="J580" s="217">
        <v>9</v>
      </c>
      <c r="K580" s="217">
        <v>21</v>
      </c>
      <c r="L580" s="217">
        <v>317</v>
      </c>
      <c r="M580" s="217">
        <v>183</v>
      </c>
      <c r="N580" s="217">
        <v>64</v>
      </c>
      <c r="O580" s="238">
        <v>986</v>
      </c>
    </row>
    <row r="581" spans="1:15" ht="15">
      <c r="A581" s="230"/>
      <c r="B581" s="236" t="s">
        <v>1762</v>
      </c>
      <c r="C581" s="236" t="s">
        <v>1761</v>
      </c>
      <c r="D581" s="237">
        <v>11.865942028985508</v>
      </c>
      <c r="E581" s="217">
        <v>32</v>
      </c>
      <c r="F581" s="217">
        <v>116</v>
      </c>
      <c r="G581" s="217">
        <v>210</v>
      </c>
      <c r="H581" s="217">
        <v>16</v>
      </c>
      <c r="I581" s="217">
        <v>131</v>
      </c>
      <c r="J581" s="217">
        <v>4</v>
      </c>
      <c r="K581" s="217">
        <v>26</v>
      </c>
      <c r="L581" s="217">
        <v>268</v>
      </c>
      <c r="M581" s="217">
        <v>259</v>
      </c>
      <c r="N581" s="217">
        <v>42</v>
      </c>
      <c r="O581" s="238">
        <v>1104</v>
      </c>
    </row>
    <row r="582" spans="1:15" ht="15">
      <c r="A582" s="230"/>
      <c r="B582" s="236" t="s">
        <v>1872</v>
      </c>
      <c r="C582" s="236" t="s">
        <v>1871</v>
      </c>
      <c r="D582" s="237">
        <v>11.887072808320951</v>
      </c>
      <c r="E582" s="217">
        <v>15</v>
      </c>
      <c r="F582" s="217">
        <v>40</v>
      </c>
      <c r="G582" s="217">
        <v>159</v>
      </c>
      <c r="H582" s="217">
        <v>49</v>
      </c>
      <c r="I582" s="217">
        <v>80</v>
      </c>
      <c r="J582" s="217">
        <v>34</v>
      </c>
      <c r="K582" s="217">
        <v>29</v>
      </c>
      <c r="L582" s="217">
        <v>109</v>
      </c>
      <c r="M582" s="217">
        <v>75</v>
      </c>
      <c r="N582" s="217">
        <v>83</v>
      </c>
      <c r="O582" s="238">
        <v>673</v>
      </c>
    </row>
    <row r="583" spans="1:15" ht="15">
      <c r="A583" s="230"/>
      <c r="B583" s="236" t="s">
        <v>1515</v>
      </c>
      <c r="C583" s="236" t="s">
        <v>1514</v>
      </c>
      <c r="D583" s="237">
        <v>11.894510226049515</v>
      </c>
      <c r="E583" s="217">
        <v>386</v>
      </c>
      <c r="F583" s="217">
        <v>353</v>
      </c>
      <c r="G583" s="217">
        <v>331</v>
      </c>
      <c r="H583" s="217">
        <v>87</v>
      </c>
      <c r="I583" s="217">
        <v>221</v>
      </c>
      <c r="J583" s="217">
        <v>23</v>
      </c>
      <c r="K583" s="217">
        <v>61</v>
      </c>
      <c r="L583" s="217">
        <v>246</v>
      </c>
      <c r="M583" s="217">
        <v>64</v>
      </c>
      <c r="N583" s="217">
        <v>86</v>
      </c>
      <c r="O583" s="238">
        <v>1858</v>
      </c>
    </row>
    <row r="584" spans="1:15" ht="15">
      <c r="A584" s="230"/>
      <c r="B584" s="236" t="s">
        <v>914</v>
      </c>
      <c r="C584" s="236" t="s">
        <v>913</v>
      </c>
      <c r="D584" s="237">
        <v>11.924119241192411</v>
      </c>
      <c r="E584" s="217">
        <v>662</v>
      </c>
      <c r="F584" s="217">
        <v>994</v>
      </c>
      <c r="G584" s="217">
        <v>2283</v>
      </c>
      <c r="H584" s="217">
        <v>208</v>
      </c>
      <c r="I584" s="217">
        <v>880</v>
      </c>
      <c r="J584" s="217">
        <v>163</v>
      </c>
      <c r="K584" s="217">
        <v>313</v>
      </c>
      <c r="L584" s="217">
        <v>1135</v>
      </c>
      <c r="M584" s="217">
        <v>420</v>
      </c>
      <c r="N584" s="217">
        <v>322</v>
      </c>
      <c r="O584" s="238">
        <v>7380</v>
      </c>
    </row>
    <row r="585" spans="1:15" ht="15">
      <c r="A585" s="230"/>
      <c r="B585" s="236" t="s">
        <v>1167</v>
      </c>
      <c r="C585" s="236" t="s">
        <v>1166</v>
      </c>
      <c r="D585" s="237">
        <v>11.966062024575775</v>
      </c>
      <c r="E585" s="217">
        <v>740</v>
      </c>
      <c r="F585" s="217">
        <v>498</v>
      </c>
      <c r="G585" s="217">
        <v>688</v>
      </c>
      <c r="H585" s="217">
        <v>57</v>
      </c>
      <c r="I585" s="217">
        <v>409</v>
      </c>
      <c r="J585" s="217">
        <v>63</v>
      </c>
      <c r="K585" s="217">
        <v>163</v>
      </c>
      <c r="L585" s="217">
        <v>474</v>
      </c>
      <c r="M585" s="217">
        <v>96</v>
      </c>
      <c r="N585" s="217">
        <v>230</v>
      </c>
      <c r="O585" s="238">
        <v>3418</v>
      </c>
    </row>
    <row r="586" spans="1:15" ht="15">
      <c r="A586" s="230"/>
      <c r="B586" s="236" t="s">
        <v>1502</v>
      </c>
      <c r="C586" s="236" t="s">
        <v>1501</v>
      </c>
      <c r="D586" s="237">
        <v>12.012480499219969</v>
      </c>
      <c r="E586" s="217">
        <v>97</v>
      </c>
      <c r="F586" s="217">
        <v>431</v>
      </c>
      <c r="G586" s="217">
        <v>328</v>
      </c>
      <c r="H586" s="217">
        <v>44</v>
      </c>
      <c r="I586" s="217">
        <v>231</v>
      </c>
      <c r="J586" s="217">
        <v>47</v>
      </c>
      <c r="K586" s="217">
        <v>74</v>
      </c>
      <c r="L586" s="217">
        <v>332</v>
      </c>
      <c r="M586" s="217">
        <v>169</v>
      </c>
      <c r="N586" s="217">
        <v>170</v>
      </c>
      <c r="O586" s="238">
        <v>1923</v>
      </c>
    </row>
    <row r="587" spans="1:15" ht="15">
      <c r="A587" s="230"/>
      <c r="B587" s="236" t="s">
        <v>2008</v>
      </c>
      <c r="C587" s="236" t="s">
        <v>2007</v>
      </c>
      <c r="D587" s="237">
        <v>12.030075187969924</v>
      </c>
      <c r="E587" s="217">
        <v>9</v>
      </c>
      <c r="F587" s="217">
        <v>19</v>
      </c>
      <c r="G587" s="217">
        <v>29</v>
      </c>
      <c r="H587" s="217">
        <v>21</v>
      </c>
      <c r="I587" s="217">
        <v>16</v>
      </c>
      <c r="J587" s="217">
        <v>2</v>
      </c>
      <c r="K587" s="217">
        <v>4</v>
      </c>
      <c r="L587" s="217">
        <v>18</v>
      </c>
      <c r="M587" s="217">
        <v>6</v>
      </c>
      <c r="N587" s="217">
        <v>9</v>
      </c>
      <c r="O587" s="238">
        <v>133</v>
      </c>
    </row>
    <row r="588" spans="1:15" ht="15">
      <c r="A588" s="230"/>
      <c r="B588" s="236" t="s">
        <v>1804</v>
      </c>
      <c r="C588" s="236" t="s">
        <v>1803</v>
      </c>
      <c r="D588" s="237">
        <v>12.039800995024876</v>
      </c>
      <c r="E588" s="217">
        <v>52</v>
      </c>
      <c r="F588" s="217">
        <v>126</v>
      </c>
      <c r="G588" s="217">
        <v>124</v>
      </c>
      <c r="H588" s="217">
        <v>54</v>
      </c>
      <c r="I588" s="217">
        <v>121</v>
      </c>
      <c r="J588" s="217">
        <v>41</v>
      </c>
      <c r="K588" s="217">
        <v>59</v>
      </c>
      <c r="L588" s="217">
        <v>239</v>
      </c>
      <c r="M588" s="217">
        <v>83</v>
      </c>
      <c r="N588" s="217">
        <v>106</v>
      </c>
      <c r="O588" s="238">
        <v>1005</v>
      </c>
    </row>
    <row r="589" spans="1:15" ht="15">
      <c r="A589" s="230"/>
      <c r="B589" s="236" t="s">
        <v>1617</v>
      </c>
      <c r="C589" s="236" t="s">
        <v>1616</v>
      </c>
      <c r="D589" s="237">
        <v>12.073490813648293</v>
      </c>
      <c r="E589" s="217">
        <v>143</v>
      </c>
      <c r="F589" s="217">
        <v>411</v>
      </c>
      <c r="G589" s="217">
        <v>361</v>
      </c>
      <c r="H589" s="217">
        <v>14</v>
      </c>
      <c r="I589" s="217">
        <v>184</v>
      </c>
      <c r="J589" s="217">
        <v>32</v>
      </c>
      <c r="K589" s="217">
        <v>78</v>
      </c>
      <c r="L589" s="217">
        <v>301</v>
      </c>
      <c r="M589" s="239" t="s">
        <v>5</v>
      </c>
      <c r="N589" s="239" t="s">
        <v>5</v>
      </c>
      <c r="O589" s="238">
        <v>1524</v>
      </c>
    </row>
    <row r="590" spans="1:15" ht="15">
      <c r="A590" s="230"/>
      <c r="B590" s="236" t="s">
        <v>1266</v>
      </c>
      <c r="C590" s="236" t="s">
        <v>1265</v>
      </c>
      <c r="D590" s="237">
        <v>12.15977377165076</v>
      </c>
      <c r="E590" s="217">
        <v>212</v>
      </c>
      <c r="F590" s="217">
        <v>680</v>
      </c>
      <c r="G590" s="217">
        <v>691</v>
      </c>
      <c r="H590" s="217">
        <v>50</v>
      </c>
      <c r="I590" s="217">
        <v>344</v>
      </c>
      <c r="J590" s="217">
        <v>53</v>
      </c>
      <c r="K590" s="217">
        <v>97</v>
      </c>
      <c r="L590" s="217">
        <v>432</v>
      </c>
      <c r="M590" s="217">
        <v>137</v>
      </c>
      <c r="N590" s="217">
        <v>133</v>
      </c>
      <c r="O590" s="238">
        <v>2829</v>
      </c>
    </row>
    <row r="591" spans="1:15" ht="15">
      <c r="A591" s="230"/>
      <c r="B591" s="236" t="s">
        <v>1782</v>
      </c>
      <c r="C591" s="236" t="s">
        <v>1781</v>
      </c>
      <c r="D591" s="237">
        <v>12.202097235462345</v>
      </c>
      <c r="E591" s="217">
        <v>66</v>
      </c>
      <c r="F591" s="217">
        <v>232</v>
      </c>
      <c r="G591" s="217">
        <v>213</v>
      </c>
      <c r="H591" s="217">
        <v>32</v>
      </c>
      <c r="I591" s="217">
        <v>128</v>
      </c>
      <c r="J591" s="217">
        <v>25</v>
      </c>
      <c r="K591" s="217">
        <v>37</v>
      </c>
      <c r="L591" s="217">
        <v>174</v>
      </c>
      <c r="M591" s="217">
        <v>50</v>
      </c>
      <c r="N591" s="217">
        <v>92</v>
      </c>
      <c r="O591" s="238">
        <v>1049</v>
      </c>
    </row>
    <row r="592" spans="1:15" ht="15">
      <c r="A592" s="230"/>
      <c r="B592" s="236" t="s">
        <v>954</v>
      </c>
      <c r="C592" s="236" t="s">
        <v>953</v>
      </c>
      <c r="D592" s="237">
        <v>12.2297515327525</v>
      </c>
      <c r="E592" s="217">
        <v>661</v>
      </c>
      <c r="F592" s="217">
        <v>1310</v>
      </c>
      <c r="G592" s="217">
        <v>1224</v>
      </c>
      <c r="H592" s="217">
        <v>288</v>
      </c>
      <c r="I592" s="217">
        <v>758</v>
      </c>
      <c r="J592" s="217">
        <v>115</v>
      </c>
      <c r="K592" s="217">
        <v>146</v>
      </c>
      <c r="L592" s="217">
        <v>1062</v>
      </c>
      <c r="M592" s="217">
        <v>391</v>
      </c>
      <c r="N592" s="217">
        <v>243</v>
      </c>
      <c r="O592" s="238">
        <v>6198</v>
      </c>
    </row>
    <row r="593" spans="1:15" ht="15">
      <c r="A593" s="230"/>
      <c r="B593" s="236" t="s">
        <v>948</v>
      </c>
      <c r="C593" s="236" t="s">
        <v>947</v>
      </c>
      <c r="D593" s="237">
        <v>12.286852589641434</v>
      </c>
      <c r="E593" s="217">
        <v>753</v>
      </c>
      <c r="F593" s="217">
        <v>601</v>
      </c>
      <c r="G593" s="217">
        <v>1519</v>
      </c>
      <c r="H593" s="217">
        <v>624</v>
      </c>
      <c r="I593" s="217">
        <v>771</v>
      </c>
      <c r="J593" s="217">
        <v>192</v>
      </c>
      <c r="K593" s="217">
        <v>92</v>
      </c>
      <c r="L593" s="217">
        <v>1307</v>
      </c>
      <c r="M593" s="217">
        <v>198</v>
      </c>
      <c r="N593" s="217">
        <v>218</v>
      </c>
      <c r="O593" s="238">
        <v>6275</v>
      </c>
    </row>
    <row r="594" spans="1:15" ht="15">
      <c r="A594" s="230"/>
      <c r="B594" s="236" t="s">
        <v>1446</v>
      </c>
      <c r="C594" s="236" t="s">
        <v>1445</v>
      </c>
      <c r="D594" s="237">
        <v>12.318840579710145</v>
      </c>
      <c r="E594" s="217">
        <v>214</v>
      </c>
      <c r="F594" s="217">
        <v>254</v>
      </c>
      <c r="G594" s="217">
        <v>313</v>
      </c>
      <c r="H594" s="217">
        <v>56</v>
      </c>
      <c r="I594" s="217">
        <v>255</v>
      </c>
      <c r="J594" s="217">
        <v>45</v>
      </c>
      <c r="K594" s="217">
        <v>227</v>
      </c>
      <c r="L594" s="217">
        <v>359</v>
      </c>
      <c r="M594" s="217">
        <v>130</v>
      </c>
      <c r="N594" s="217">
        <v>217</v>
      </c>
      <c r="O594" s="238">
        <v>2070</v>
      </c>
    </row>
    <row r="595" spans="1:15" ht="15">
      <c r="A595" s="230"/>
      <c r="B595" s="236" t="s">
        <v>1334</v>
      </c>
      <c r="C595" s="236" t="s">
        <v>1333</v>
      </c>
      <c r="D595" s="237">
        <v>12.322274881516588</v>
      </c>
      <c r="E595" s="217">
        <v>205</v>
      </c>
      <c r="F595" s="217">
        <v>463</v>
      </c>
      <c r="G595" s="217">
        <v>614</v>
      </c>
      <c r="H595" s="217">
        <v>132</v>
      </c>
      <c r="I595" s="217">
        <v>312</v>
      </c>
      <c r="J595" s="217">
        <v>66</v>
      </c>
      <c r="K595" s="217">
        <v>122</v>
      </c>
      <c r="L595" s="217">
        <v>325</v>
      </c>
      <c r="M595" s="217">
        <v>110</v>
      </c>
      <c r="N595" s="217">
        <v>183</v>
      </c>
      <c r="O595" s="238">
        <v>2532</v>
      </c>
    </row>
    <row r="596" spans="1:15" ht="15">
      <c r="A596" s="230"/>
      <c r="B596" s="236" t="s">
        <v>2252</v>
      </c>
      <c r="C596" s="236" t="s">
        <v>2253</v>
      </c>
      <c r="D596" s="237">
        <v>12.356204060442114</v>
      </c>
      <c r="E596" s="217">
        <v>4366</v>
      </c>
      <c r="F596" s="217">
        <v>6487</v>
      </c>
      <c r="G596" s="217">
        <v>7132</v>
      </c>
      <c r="H596" s="217">
        <v>2012</v>
      </c>
      <c r="I596" s="217">
        <v>4522</v>
      </c>
      <c r="J596" s="217">
        <v>861</v>
      </c>
      <c r="K596" s="217">
        <v>1705</v>
      </c>
      <c r="L596" s="217">
        <v>5958</v>
      </c>
      <c r="M596" s="217">
        <v>1718</v>
      </c>
      <c r="N596" s="217">
        <v>1836</v>
      </c>
      <c r="O596" s="238">
        <v>36597</v>
      </c>
    </row>
    <row r="597" spans="1:15" ht="15">
      <c r="A597" s="230"/>
      <c r="B597" s="236" t="s">
        <v>866</v>
      </c>
      <c r="C597" s="236" t="s">
        <v>865</v>
      </c>
      <c r="D597" s="237">
        <v>12.359444391949353</v>
      </c>
      <c r="E597" s="217">
        <v>888</v>
      </c>
      <c r="F597" s="217">
        <v>2119</v>
      </c>
      <c r="G597" s="217">
        <v>1950</v>
      </c>
      <c r="H597" s="217">
        <v>540</v>
      </c>
      <c r="I597" s="217">
        <v>1308</v>
      </c>
      <c r="J597" s="217">
        <v>278</v>
      </c>
      <c r="K597" s="217">
        <v>313</v>
      </c>
      <c r="L597" s="217">
        <v>2004</v>
      </c>
      <c r="M597" s="217">
        <v>689</v>
      </c>
      <c r="N597" s="217">
        <v>494</v>
      </c>
      <c r="O597" s="238">
        <v>10583</v>
      </c>
    </row>
    <row r="598" spans="1:15" ht="15">
      <c r="A598" s="230"/>
      <c r="B598" s="236" t="s">
        <v>1094</v>
      </c>
      <c r="C598" s="236" t="s">
        <v>1093</v>
      </c>
      <c r="D598" s="237">
        <v>12.359830550710193</v>
      </c>
      <c r="E598" s="217">
        <v>446</v>
      </c>
      <c r="F598" s="217">
        <v>872</v>
      </c>
      <c r="G598" s="217">
        <v>794</v>
      </c>
      <c r="H598" s="217">
        <v>155</v>
      </c>
      <c r="I598" s="217">
        <v>496</v>
      </c>
      <c r="J598" s="217">
        <v>58</v>
      </c>
      <c r="K598" s="217">
        <v>166</v>
      </c>
      <c r="L598" s="217">
        <v>592</v>
      </c>
      <c r="M598" s="217">
        <v>258</v>
      </c>
      <c r="N598" s="217">
        <v>176</v>
      </c>
      <c r="O598" s="238">
        <v>4013</v>
      </c>
    </row>
    <row r="599" spans="1:15" ht="15">
      <c r="A599" s="230"/>
      <c r="B599" s="236" t="s">
        <v>1529</v>
      </c>
      <c r="C599" s="236" t="s">
        <v>1528</v>
      </c>
      <c r="D599" s="237">
        <v>12.377662636729994</v>
      </c>
      <c r="E599" s="217">
        <v>335</v>
      </c>
      <c r="F599" s="217">
        <v>69</v>
      </c>
      <c r="G599" s="217">
        <v>752</v>
      </c>
      <c r="H599" s="217">
        <v>100</v>
      </c>
      <c r="I599" s="217">
        <v>215</v>
      </c>
      <c r="J599" s="217">
        <v>7</v>
      </c>
      <c r="K599" s="217">
        <v>29</v>
      </c>
      <c r="L599" s="217">
        <v>54</v>
      </c>
      <c r="M599" s="217">
        <v>82</v>
      </c>
      <c r="N599" s="217">
        <v>94</v>
      </c>
      <c r="O599" s="238">
        <v>1737</v>
      </c>
    </row>
    <row r="600" spans="1:15" ht="15">
      <c r="A600" s="230"/>
      <c r="B600" s="236" t="s">
        <v>2254</v>
      </c>
      <c r="C600" s="236" t="s">
        <v>2255</v>
      </c>
      <c r="D600" s="237">
        <v>12.378632733538788</v>
      </c>
      <c r="E600" s="217">
        <v>1981</v>
      </c>
      <c r="F600" s="217">
        <v>8620</v>
      </c>
      <c r="G600" s="217">
        <v>14419</v>
      </c>
      <c r="H600" s="217">
        <v>2121</v>
      </c>
      <c r="I600" s="217">
        <v>7471</v>
      </c>
      <c r="J600" s="217">
        <v>1697</v>
      </c>
      <c r="K600" s="217">
        <v>2815</v>
      </c>
      <c r="L600" s="217">
        <v>13055</v>
      </c>
      <c r="M600" s="217">
        <v>4010</v>
      </c>
      <c r="N600" s="217">
        <v>4165</v>
      </c>
      <c r="O600" s="238">
        <v>60354</v>
      </c>
    </row>
    <row r="601" spans="1:15" ht="15">
      <c r="A601" s="230"/>
      <c r="B601" s="236" t="s">
        <v>808</v>
      </c>
      <c r="C601" s="236" t="s">
        <v>807</v>
      </c>
      <c r="D601" s="237">
        <v>12.378632733538788</v>
      </c>
      <c r="E601" s="217">
        <v>1981</v>
      </c>
      <c r="F601" s="217">
        <v>8620</v>
      </c>
      <c r="G601" s="217">
        <v>14419</v>
      </c>
      <c r="H601" s="217">
        <v>2121</v>
      </c>
      <c r="I601" s="217">
        <v>7471</v>
      </c>
      <c r="J601" s="217">
        <v>1697</v>
      </c>
      <c r="K601" s="217">
        <v>2815</v>
      </c>
      <c r="L601" s="217">
        <v>13055</v>
      </c>
      <c r="M601" s="217">
        <v>4010</v>
      </c>
      <c r="N601" s="217">
        <v>4165</v>
      </c>
      <c r="O601" s="238">
        <v>60354</v>
      </c>
    </row>
    <row r="602" spans="1:15" ht="15">
      <c r="A602" s="230"/>
      <c r="B602" s="236" t="s">
        <v>1344</v>
      </c>
      <c r="C602" s="236" t="s">
        <v>1343</v>
      </c>
      <c r="D602" s="237">
        <v>12.379032258064516</v>
      </c>
      <c r="E602" s="217">
        <v>192</v>
      </c>
      <c r="F602" s="217">
        <v>290</v>
      </c>
      <c r="G602" s="217">
        <v>502</v>
      </c>
      <c r="H602" s="217">
        <v>81</v>
      </c>
      <c r="I602" s="217">
        <v>307</v>
      </c>
      <c r="J602" s="217">
        <v>58</v>
      </c>
      <c r="K602" s="217">
        <v>347</v>
      </c>
      <c r="L602" s="217">
        <v>352</v>
      </c>
      <c r="M602" s="217">
        <v>148</v>
      </c>
      <c r="N602" s="217">
        <v>203</v>
      </c>
      <c r="O602" s="238">
        <v>2480</v>
      </c>
    </row>
    <row r="603" spans="1:15" ht="15">
      <c r="A603" s="230"/>
      <c r="B603" s="236" t="s">
        <v>1718</v>
      </c>
      <c r="C603" s="236" t="s">
        <v>1717</v>
      </c>
      <c r="D603" s="237">
        <v>12.383375742154367</v>
      </c>
      <c r="E603" s="217">
        <v>87</v>
      </c>
      <c r="F603" s="217">
        <v>230</v>
      </c>
      <c r="G603" s="217">
        <v>198</v>
      </c>
      <c r="H603" s="217">
        <v>89</v>
      </c>
      <c r="I603" s="217">
        <v>146</v>
      </c>
      <c r="J603" s="217">
        <v>44</v>
      </c>
      <c r="K603" s="239" t="s">
        <v>5</v>
      </c>
      <c r="L603" s="217">
        <v>263</v>
      </c>
      <c r="M603" s="239" t="s">
        <v>5</v>
      </c>
      <c r="N603" s="217">
        <v>122</v>
      </c>
      <c r="O603" s="238">
        <v>1179</v>
      </c>
    </row>
    <row r="604" spans="1:15" ht="15">
      <c r="A604" s="230"/>
      <c r="B604" s="236" t="s">
        <v>2256</v>
      </c>
      <c r="C604" s="236" t="s">
        <v>2257</v>
      </c>
      <c r="D604" s="237">
        <v>12.386966011849081</v>
      </c>
      <c r="E604" s="217">
        <v>2580</v>
      </c>
      <c r="F604" s="217">
        <v>720</v>
      </c>
      <c r="G604" s="217">
        <v>4848</v>
      </c>
      <c r="H604" s="217">
        <v>620</v>
      </c>
      <c r="I604" s="217">
        <v>1589</v>
      </c>
      <c r="J604" s="217">
        <v>126</v>
      </c>
      <c r="K604" s="217">
        <v>300</v>
      </c>
      <c r="L604" s="217">
        <v>810</v>
      </c>
      <c r="M604" s="217">
        <v>398</v>
      </c>
      <c r="N604" s="217">
        <v>837</v>
      </c>
      <c r="O604" s="238">
        <v>12828</v>
      </c>
    </row>
    <row r="605" spans="1:15" ht="15">
      <c r="A605" s="230"/>
      <c r="B605" s="236" t="s">
        <v>1142</v>
      </c>
      <c r="C605" s="236" t="s">
        <v>1141</v>
      </c>
      <c r="D605" s="237">
        <v>12.39193083573487</v>
      </c>
      <c r="E605" s="217">
        <v>323</v>
      </c>
      <c r="F605" s="217">
        <v>530</v>
      </c>
      <c r="G605" s="217">
        <v>731</v>
      </c>
      <c r="H605" s="217">
        <v>130</v>
      </c>
      <c r="I605" s="217">
        <v>430</v>
      </c>
      <c r="J605" s="217">
        <v>82</v>
      </c>
      <c r="K605" s="217">
        <v>140</v>
      </c>
      <c r="L605" s="217">
        <v>781</v>
      </c>
      <c r="M605" s="217">
        <v>143</v>
      </c>
      <c r="N605" s="217">
        <v>180</v>
      </c>
      <c r="O605" s="238">
        <v>3470</v>
      </c>
    </row>
    <row r="606" spans="1:15" ht="15">
      <c r="A606" s="230"/>
      <c r="B606" s="236" t="s">
        <v>930</v>
      </c>
      <c r="C606" s="236" t="s">
        <v>929</v>
      </c>
      <c r="D606" s="237">
        <v>12.407658676315393</v>
      </c>
      <c r="E606" s="217">
        <v>680</v>
      </c>
      <c r="F606" s="217">
        <v>1212</v>
      </c>
      <c r="G606" s="217">
        <v>1879</v>
      </c>
      <c r="H606" s="217">
        <v>351</v>
      </c>
      <c r="I606" s="217">
        <v>823</v>
      </c>
      <c r="J606" s="217">
        <v>116</v>
      </c>
      <c r="K606" s="217">
        <v>226</v>
      </c>
      <c r="L606" s="217">
        <v>597</v>
      </c>
      <c r="M606" s="217">
        <v>328</v>
      </c>
      <c r="N606" s="217">
        <v>421</v>
      </c>
      <c r="O606" s="238">
        <v>6633</v>
      </c>
    </row>
    <row r="607" spans="1:15" ht="15">
      <c r="A607" s="230"/>
      <c r="B607" s="236" t="s">
        <v>806</v>
      </c>
      <c r="C607" s="236" t="s">
        <v>805</v>
      </c>
      <c r="D607" s="237">
        <v>12.421574826127134</v>
      </c>
      <c r="E607" s="217">
        <v>3515</v>
      </c>
      <c r="F607" s="217">
        <v>9529</v>
      </c>
      <c r="G607" s="217">
        <v>15691</v>
      </c>
      <c r="H607" s="217">
        <v>2428</v>
      </c>
      <c r="I607" s="217">
        <v>7662</v>
      </c>
      <c r="J607" s="217">
        <v>1199</v>
      </c>
      <c r="K607" s="217">
        <v>3417</v>
      </c>
      <c r="L607" s="217">
        <v>11515</v>
      </c>
      <c r="M607" s="217">
        <v>3137</v>
      </c>
      <c r="N607" s="217">
        <v>3590</v>
      </c>
      <c r="O607" s="238">
        <v>61683</v>
      </c>
    </row>
    <row r="608" spans="1:15" ht="15">
      <c r="A608" s="230"/>
      <c r="B608" s="236" t="s">
        <v>1696</v>
      </c>
      <c r="C608" s="236" t="s">
        <v>1695</v>
      </c>
      <c r="D608" s="237">
        <v>12.429378531073446</v>
      </c>
      <c r="E608" s="217">
        <v>44</v>
      </c>
      <c r="F608" s="217">
        <v>106</v>
      </c>
      <c r="G608" s="217">
        <v>211</v>
      </c>
      <c r="H608" s="217">
        <v>12</v>
      </c>
      <c r="I608" s="217">
        <v>154</v>
      </c>
      <c r="J608" s="217">
        <v>10</v>
      </c>
      <c r="K608" s="217">
        <v>23</v>
      </c>
      <c r="L608" s="217">
        <v>379</v>
      </c>
      <c r="M608" s="217">
        <v>178</v>
      </c>
      <c r="N608" s="217">
        <v>122</v>
      </c>
      <c r="O608" s="238">
        <v>1239</v>
      </c>
    </row>
    <row r="609" spans="1:15" ht="15">
      <c r="A609" s="230"/>
      <c r="B609" s="236" t="s">
        <v>932</v>
      </c>
      <c r="C609" s="236" t="s">
        <v>931</v>
      </c>
      <c r="D609" s="237">
        <v>12.447001817080558</v>
      </c>
      <c r="E609" s="217">
        <v>761</v>
      </c>
      <c r="F609" s="217">
        <v>1367</v>
      </c>
      <c r="G609" s="217">
        <v>1693</v>
      </c>
      <c r="H609" s="217">
        <v>113</v>
      </c>
      <c r="I609" s="217">
        <v>822</v>
      </c>
      <c r="J609" s="217">
        <v>139</v>
      </c>
      <c r="K609" s="217">
        <v>166</v>
      </c>
      <c r="L609" s="217">
        <v>933</v>
      </c>
      <c r="M609" s="217">
        <v>268</v>
      </c>
      <c r="N609" s="217">
        <v>342</v>
      </c>
      <c r="O609" s="238">
        <v>6604</v>
      </c>
    </row>
    <row r="610" spans="1:15" ht="15">
      <c r="A610" s="230"/>
      <c r="B610" s="236" t="s">
        <v>2258</v>
      </c>
      <c r="C610" s="236" t="s">
        <v>2259</v>
      </c>
      <c r="D610" s="237">
        <v>12.4499882325253</v>
      </c>
      <c r="E610" s="217">
        <v>1085</v>
      </c>
      <c r="F610" s="217">
        <v>2257</v>
      </c>
      <c r="G610" s="217">
        <v>3601</v>
      </c>
      <c r="H610" s="217">
        <v>461</v>
      </c>
      <c r="I610" s="217">
        <v>1587</v>
      </c>
      <c r="J610" s="217">
        <v>246</v>
      </c>
      <c r="K610" s="217">
        <v>404</v>
      </c>
      <c r="L610" s="217">
        <v>1972</v>
      </c>
      <c r="M610" s="217">
        <v>557</v>
      </c>
      <c r="N610" s="217">
        <v>577</v>
      </c>
      <c r="O610" s="238">
        <v>12747</v>
      </c>
    </row>
    <row r="611" spans="1:15" ht="15">
      <c r="A611" s="230"/>
      <c r="B611" s="236" t="s">
        <v>936</v>
      </c>
      <c r="C611" s="236" t="s">
        <v>935</v>
      </c>
      <c r="D611" s="237">
        <v>12.451662799690641</v>
      </c>
      <c r="E611" s="217">
        <v>493</v>
      </c>
      <c r="F611" s="217">
        <v>416</v>
      </c>
      <c r="G611" s="217">
        <v>2448</v>
      </c>
      <c r="H611" s="217">
        <v>273</v>
      </c>
      <c r="I611" s="217">
        <v>805</v>
      </c>
      <c r="J611" s="217">
        <v>142</v>
      </c>
      <c r="K611" s="217">
        <v>264</v>
      </c>
      <c r="L611" s="217">
        <v>746</v>
      </c>
      <c r="M611" s="217">
        <v>145</v>
      </c>
      <c r="N611" s="217">
        <v>733</v>
      </c>
      <c r="O611" s="238">
        <v>6465</v>
      </c>
    </row>
    <row r="612" spans="1:15" ht="15">
      <c r="A612" s="230"/>
      <c r="B612" s="236" t="s">
        <v>1736</v>
      </c>
      <c r="C612" s="236" t="s">
        <v>1735</v>
      </c>
      <c r="D612" s="237">
        <v>12.46684350132626</v>
      </c>
      <c r="E612" s="217">
        <v>123</v>
      </c>
      <c r="F612" s="217">
        <v>203</v>
      </c>
      <c r="G612" s="217">
        <v>257</v>
      </c>
      <c r="H612" s="217">
        <v>33</v>
      </c>
      <c r="I612" s="217">
        <v>141</v>
      </c>
      <c r="J612" s="217">
        <v>26</v>
      </c>
      <c r="K612" s="217">
        <v>72</v>
      </c>
      <c r="L612" s="217">
        <v>149</v>
      </c>
      <c r="M612" s="217">
        <v>52</v>
      </c>
      <c r="N612" s="217">
        <v>75</v>
      </c>
      <c r="O612" s="238">
        <v>1131</v>
      </c>
    </row>
    <row r="613" spans="1:15" ht="15">
      <c r="A613" s="230"/>
      <c r="B613" s="236" t="s">
        <v>2260</v>
      </c>
      <c r="C613" s="236" t="s">
        <v>2261</v>
      </c>
      <c r="D613" s="237">
        <v>12.540787156016286</v>
      </c>
      <c r="E613" s="217">
        <v>5378</v>
      </c>
      <c r="F613" s="217">
        <v>5714</v>
      </c>
      <c r="G613" s="217">
        <v>6776</v>
      </c>
      <c r="H613" s="217">
        <v>1355</v>
      </c>
      <c r="I613" s="217">
        <v>4343</v>
      </c>
      <c r="J613" s="217">
        <v>670</v>
      </c>
      <c r="K613" s="217">
        <v>1880</v>
      </c>
      <c r="L613" s="217">
        <v>5366</v>
      </c>
      <c r="M613" s="217">
        <v>1258</v>
      </c>
      <c r="N613" s="217">
        <v>1891</v>
      </c>
      <c r="O613" s="238">
        <v>34631</v>
      </c>
    </row>
    <row r="614" spans="1:15" ht="15">
      <c r="A614" s="230"/>
      <c r="B614" s="236" t="s">
        <v>1856</v>
      </c>
      <c r="C614" s="236" t="s">
        <v>1855</v>
      </c>
      <c r="D614" s="237">
        <v>12.569832402234637</v>
      </c>
      <c r="E614" s="217">
        <v>88</v>
      </c>
      <c r="F614" s="217">
        <v>148</v>
      </c>
      <c r="G614" s="217">
        <v>154</v>
      </c>
      <c r="H614" s="217">
        <v>17</v>
      </c>
      <c r="I614" s="217">
        <v>90</v>
      </c>
      <c r="J614" s="217">
        <v>14</v>
      </c>
      <c r="K614" s="217">
        <v>14</v>
      </c>
      <c r="L614" s="217">
        <v>132</v>
      </c>
      <c r="M614" s="217">
        <v>20</v>
      </c>
      <c r="N614" s="217">
        <v>39</v>
      </c>
      <c r="O614" s="238">
        <v>716</v>
      </c>
    </row>
    <row r="615" spans="1:15" ht="15">
      <c r="A615" s="230"/>
      <c r="B615" s="236" t="s">
        <v>1082</v>
      </c>
      <c r="C615" s="236" t="s">
        <v>1081</v>
      </c>
      <c r="D615" s="237">
        <v>12.58000984736583</v>
      </c>
      <c r="E615" s="217">
        <v>307</v>
      </c>
      <c r="F615" s="217">
        <v>507</v>
      </c>
      <c r="G615" s="217">
        <v>738</v>
      </c>
      <c r="H615" s="217">
        <v>1180</v>
      </c>
      <c r="I615" s="217">
        <v>511</v>
      </c>
      <c r="J615" s="217">
        <v>46</v>
      </c>
      <c r="K615" s="217">
        <v>97</v>
      </c>
      <c r="L615" s="217">
        <v>367</v>
      </c>
      <c r="M615" s="217">
        <v>113</v>
      </c>
      <c r="N615" s="217">
        <v>196</v>
      </c>
      <c r="O615" s="238">
        <v>4062</v>
      </c>
    </row>
    <row r="616" spans="1:15" ht="15">
      <c r="A616" s="230"/>
      <c r="B616" s="236" t="s">
        <v>2262</v>
      </c>
      <c r="C616" s="236" t="s">
        <v>2263</v>
      </c>
      <c r="D616" s="237">
        <v>12.625715611944917</v>
      </c>
      <c r="E616" s="217">
        <v>735</v>
      </c>
      <c r="F616" s="217">
        <v>1115</v>
      </c>
      <c r="G616" s="217">
        <v>1404</v>
      </c>
      <c r="H616" s="217">
        <v>127</v>
      </c>
      <c r="I616" s="217">
        <v>816</v>
      </c>
      <c r="J616" s="217">
        <v>125</v>
      </c>
      <c r="K616" s="217">
        <v>323</v>
      </c>
      <c r="L616" s="217">
        <v>1118</v>
      </c>
      <c r="M616" s="217">
        <v>278</v>
      </c>
      <c r="N616" s="217">
        <v>422</v>
      </c>
      <c r="O616" s="238">
        <v>6463</v>
      </c>
    </row>
    <row r="617" spans="1:15" ht="15">
      <c r="A617" s="230"/>
      <c r="B617" s="236" t="s">
        <v>1372</v>
      </c>
      <c r="C617" s="236" t="s">
        <v>1371</v>
      </c>
      <c r="D617" s="237">
        <v>12.632922160782647</v>
      </c>
      <c r="E617" s="217">
        <v>146</v>
      </c>
      <c r="F617" s="217">
        <v>235</v>
      </c>
      <c r="G617" s="217">
        <v>497</v>
      </c>
      <c r="H617" s="217">
        <v>65</v>
      </c>
      <c r="I617" s="217">
        <v>297</v>
      </c>
      <c r="J617" s="217">
        <v>52</v>
      </c>
      <c r="K617" s="217">
        <v>324</v>
      </c>
      <c r="L617" s="217">
        <v>366</v>
      </c>
      <c r="M617" s="217">
        <v>183</v>
      </c>
      <c r="N617" s="217">
        <v>186</v>
      </c>
      <c r="O617" s="238">
        <v>2351</v>
      </c>
    </row>
    <row r="618" spans="1:15" ht="15">
      <c r="A618" s="230"/>
      <c r="B618" s="236" t="s">
        <v>1370</v>
      </c>
      <c r="C618" s="236" t="s">
        <v>1369</v>
      </c>
      <c r="D618" s="237">
        <v>12.654452492543673</v>
      </c>
      <c r="E618" s="217">
        <v>326</v>
      </c>
      <c r="F618" s="217">
        <v>401</v>
      </c>
      <c r="G618" s="217">
        <v>526</v>
      </c>
      <c r="H618" s="217">
        <v>77</v>
      </c>
      <c r="I618" s="217">
        <v>297</v>
      </c>
      <c r="J618" s="217">
        <v>54</v>
      </c>
      <c r="K618" s="217">
        <v>69</v>
      </c>
      <c r="L618" s="217">
        <v>371</v>
      </c>
      <c r="M618" s="217">
        <v>118</v>
      </c>
      <c r="N618" s="217">
        <v>108</v>
      </c>
      <c r="O618" s="238">
        <v>2347</v>
      </c>
    </row>
    <row r="619" spans="1:15" ht="15">
      <c r="A619" s="230"/>
      <c r="B619" s="236" t="s">
        <v>2264</v>
      </c>
      <c r="C619" s="236" t="s">
        <v>2265</v>
      </c>
      <c r="D619" s="237">
        <v>12.662619254119688</v>
      </c>
      <c r="E619" s="217">
        <v>274</v>
      </c>
      <c r="F619" s="217">
        <v>428</v>
      </c>
      <c r="G619" s="217">
        <v>514</v>
      </c>
      <c r="H619" s="217">
        <v>87</v>
      </c>
      <c r="I619" s="217">
        <v>292</v>
      </c>
      <c r="J619" s="217">
        <v>57</v>
      </c>
      <c r="K619" s="217">
        <v>78</v>
      </c>
      <c r="L619" s="217">
        <v>356</v>
      </c>
      <c r="M619" s="217">
        <v>83</v>
      </c>
      <c r="N619" s="217">
        <v>137</v>
      </c>
      <c r="O619" s="238">
        <v>2306</v>
      </c>
    </row>
    <row r="620" spans="1:15" ht="15">
      <c r="A620" s="230"/>
      <c r="B620" s="236" t="s">
        <v>2266</v>
      </c>
      <c r="C620" s="236" t="s">
        <v>2267</v>
      </c>
      <c r="D620" s="237">
        <v>12.70440251572327</v>
      </c>
      <c r="E620" s="217">
        <v>186</v>
      </c>
      <c r="F620" s="217">
        <v>280</v>
      </c>
      <c r="G620" s="217">
        <v>360</v>
      </c>
      <c r="H620" s="217">
        <v>70</v>
      </c>
      <c r="I620" s="217">
        <v>202</v>
      </c>
      <c r="J620" s="217">
        <v>43</v>
      </c>
      <c r="K620" s="217">
        <v>64</v>
      </c>
      <c r="L620" s="217">
        <v>224</v>
      </c>
      <c r="M620" s="217">
        <v>63</v>
      </c>
      <c r="N620" s="217">
        <v>98</v>
      </c>
      <c r="O620" s="238">
        <v>1590</v>
      </c>
    </row>
    <row r="621" spans="1:15" ht="15">
      <c r="A621" s="230"/>
      <c r="B621" s="236" t="s">
        <v>902</v>
      </c>
      <c r="C621" s="236" t="s">
        <v>901</v>
      </c>
      <c r="D621" s="237">
        <v>12.707255604191538</v>
      </c>
      <c r="E621" s="217">
        <v>879</v>
      </c>
      <c r="F621" s="217">
        <v>1325</v>
      </c>
      <c r="G621" s="217">
        <v>1513</v>
      </c>
      <c r="H621" s="217">
        <v>185</v>
      </c>
      <c r="I621" s="217">
        <v>958</v>
      </c>
      <c r="J621" s="217">
        <v>178</v>
      </c>
      <c r="K621" s="217">
        <v>385</v>
      </c>
      <c r="L621" s="217">
        <v>1239</v>
      </c>
      <c r="M621" s="217">
        <v>419</v>
      </c>
      <c r="N621" s="217">
        <v>458</v>
      </c>
      <c r="O621" s="238">
        <v>7539</v>
      </c>
    </row>
    <row r="622" spans="1:15" ht="15">
      <c r="A622" s="230"/>
      <c r="B622" s="236" t="s">
        <v>1816</v>
      </c>
      <c r="C622" s="236" t="s">
        <v>1815</v>
      </c>
      <c r="D622" s="237">
        <v>12.73532668881506</v>
      </c>
      <c r="E622" s="217">
        <v>103</v>
      </c>
      <c r="F622" s="217">
        <v>164</v>
      </c>
      <c r="G622" s="217">
        <v>132</v>
      </c>
      <c r="H622" s="217">
        <v>25</v>
      </c>
      <c r="I622" s="217">
        <v>115</v>
      </c>
      <c r="J622" s="217">
        <v>36</v>
      </c>
      <c r="K622" s="239" t="s">
        <v>5</v>
      </c>
      <c r="L622" s="217">
        <v>190</v>
      </c>
      <c r="M622" s="239" t="s">
        <v>5</v>
      </c>
      <c r="N622" s="217">
        <v>138</v>
      </c>
      <c r="O622" s="238">
        <v>903</v>
      </c>
    </row>
    <row r="623" spans="1:15" ht="15">
      <c r="A623" s="230"/>
      <c r="B623" s="236" t="s">
        <v>1490</v>
      </c>
      <c r="C623" s="236" t="s">
        <v>1489</v>
      </c>
      <c r="D623" s="237">
        <v>12.74403470715835</v>
      </c>
      <c r="E623" s="217">
        <v>203</v>
      </c>
      <c r="F623" s="217">
        <v>61</v>
      </c>
      <c r="G623" s="217">
        <v>613</v>
      </c>
      <c r="H623" s="217">
        <v>250</v>
      </c>
      <c r="I623" s="217">
        <v>235</v>
      </c>
      <c r="J623" s="217">
        <v>40</v>
      </c>
      <c r="K623" s="217">
        <v>42</v>
      </c>
      <c r="L623" s="217">
        <v>166</v>
      </c>
      <c r="M623" s="217">
        <v>67</v>
      </c>
      <c r="N623" s="217">
        <v>167</v>
      </c>
      <c r="O623" s="238">
        <v>1844</v>
      </c>
    </row>
    <row r="624" spans="1:15" ht="15">
      <c r="A624" s="230"/>
      <c r="B624" s="236" t="s">
        <v>2268</v>
      </c>
      <c r="C624" s="236" t="s">
        <v>2269</v>
      </c>
      <c r="D624" s="237">
        <v>12.752705738207066</v>
      </c>
      <c r="E624" s="217">
        <v>1040</v>
      </c>
      <c r="F624" s="217">
        <v>569</v>
      </c>
      <c r="G624" s="217">
        <v>3769</v>
      </c>
      <c r="H624" s="217">
        <v>457</v>
      </c>
      <c r="I624" s="217">
        <v>1249</v>
      </c>
      <c r="J624" s="217">
        <v>178</v>
      </c>
      <c r="K624" s="217">
        <v>377</v>
      </c>
      <c r="L624" s="217">
        <v>938</v>
      </c>
      <c r="M624" s="217">
        <v>250</v>
      </c>
      <c r="N624" s="217">
        <v>967</v>
      </c>
      <c r="O624" s="238">
        <v>9794</v>
      </c>
    </row>
    <row r="625" spans="1:15" ht="15">
      <c r="A625" s="230"/>
      <c r="B625" s="236" t="s">
        <v>1154</v>
      </c>
      <c r="C625" s="236" t="s">
        <v>1153</v>
      </c>
      <c r="D625" s="237">
        <v>12.765312310491208</v>
      </c>
      <c r="E625" s="217">
        <v>422</v>
      </c>
      <c r="F625" s="217">
        <v>566</v>
      </c>
      <c r="G625" s="217">
        <v>692</v>
      </c>
      <c r="H625" s="217">
        <v>56</v>
      </c>
      <c r="I625" s="217">
        <v>421</v>
      </c>
      <c r="J625" s="217">
        <v>83</v>
      </c>
      <c r="K625" s="217">
        <v>175</v>
      </c>
      <c r="L625" s="217">
        <v>544</v>
      </c>
      <c r="M625" s="217">
        <v>134</v>
      </c>
      <c r="N625" s="217">
        <v>205</v>
      </c>
      <c r="O625" s="238">
        <v>3298</v>
      </c>
    </row>
    <row r="626" spans="1:15" ht="15">
      <c r="A626" s="230"/>
      <c r="B626" s="236" t="s">
        <v>2270</v>
      </c>
      <c r="C626" s="236" t="s">
        <v>2271</v>
      </c>
      <c r="D626" s="237">
        <v>12.819991873222268</v>
      </c>
      <c r="E626" s="217">
        <v>1858</v>
      </c>
      <c r="F626" s="217">
        <v>3945</v>
      </c>
      <c r="G626" s="217">
        <v>3775</v>
      </c>
      <c r="H626" s="217">
        <v>1051</v>
      </c>
      <c r="I626" s="217">
        <v>2524</v>
      </c>
      <c r="J626" s="217">
        <v>435</v>
      </c>
      <c r="K626" s="217">
        <v>509</v>
      </c>
      <c r="L626" s="217">
        <v>3495</v>
      </c>
      <c r="M626" s="217">
        <v>1256</v>
      </c>
      <c r="N626" s="217">
        <v>840</v>
      </c>
      <c r="O626" s="238">
        <v>19688</v>
      </c>
    </row>
    <row r="627" spans="1:15" ht="15">
      <c r="A627" s="230"/>
      <c r="B627" s="236" t="s">
        <v>1644</v>
      </c>
      <c r="C627" s="236" t="s">
        <v>1643</v>
      </c>
      <c r="D627" s="237">
        <v>12.82798833819242</v>
      </c>
      <c r="E627" s="217">
        <v>289</v>
      </c>
      <c r="F627" s="217">
        <v>55</v>
      </c>
      <c r="G627" s="217">
        <v>481</v>
      </c>
      <c r="H627" s="217">
        <v>83</v>
      </c>
      <c r="I627" s="217">
        <v>176</v>
      </c>
      <c r="J627" s="217">
        <v>19</v>
      </c>
      <c r="K627" s="217">
        <v>39</v>
      </c>
      <c r="L627" s="217">
        <v>80</v>
      </c>
      <c r="M627" s="217">
        <v>51</v>
      </c>
      <c r="N627" s="217">
        <v>99</v>
      </c>
      <c r="O627" s="238">
        <v>1372</v>
      </c>
    </row>
    <row r="628" spans="1:15" ht="15">
      <c r="A628" s="230"/>
      <c r="B628" s="236" t="s">
        <v>1346</v>
      </c>
      <c r="C628" s="236" t="s">
        <v>1345</v>
      </c>
      <c r="D628" s="237">
        <v>12.842105263157896</v>
      </c>
      <c r="E628" s="217">
        <v>132</v>
      </c>
      <c r="F628" s="217">
        <v>284</v>
      </c>
      <c r="G628" s="217">
        <v>434</v>
      </c>
      <c r="H628" s="217">
        <v>32</v>
      </c>
      <c r="I628" s="217">
        <v>305</v>
      </c>
      <c r="J628" s="217">
        <v>19</v>
      </c>
      <c r="K628" s="217">
        <v>62</v>
      </c>
      <c r="L628" s="217">
        <v>589</v>
      </c>
      <c r="M628" s="217">
        <v>386</v>
      </c>
      <c r="N628" s="217">
        <v>132</v>
      </c>
      <c r="O628" s="238">
        <v>2375</v>
      </c>
    </row>
    <row r="629" spans="1:15" ht="15">
      <c r="A629" s="230"/>
      <c r="B629" s="236" t="s">
        <v>1020</v>
      </c>
      <c r="C629" s="236" t="s">
        <v>1019</v>
      </c>
      <c r="D629" s="237">
        <v>13.019079685746352</v>
      </c>
      <c r="E629" s="217">
        <v>330</v>
      </c>
      <c r="F629" s="217">
        <v>868</v>
      </c>
      <c r="G629" s="217">
        <v>1199</v>
      </c>
      <c r="H629" s="217">
        <v>104</v>
      </c>
      <c r="I629" s="217">
        <v>580</v>
      </c>
      <c r="J629" s="217">
        <v>83</v>
      </c>
      <c r="K629" s="217">
        <v>154</v>
      </c>
      <c r="L629" s="217">
        <v>576</v>
      </c>
      <c r="M629" s="217">
        <v>297</v>
      </c>
      <c r="N629" s="217">
        <v>264</v>
      </c>
      <c r="O629" s="238">
        <v>4455</v>
      </c>
    </row>
    <row r="630" spans="1:15" ht="15">
      <c r="A630" s="230"/>
      <c r="B630" s="236" t="s">
        <v>1068</v>
      </c>
      <c r="C630" s="236" t="s">
        <v>1067</v>
      </c>
      <c r="D630" s="237">
        <v>13.077115048664837</v>
      </c>
      <c r="E630" s="217">
        <v>312</v>
      </c>
      <c r="F630" s="217">
        <v>777</v>
      </c>
      <c r="G630" s="217">
        <v>1026</v>
      </c>
      <c r="H630" s="217">
        <v>413</v>
      </c>
      <c r="I630" s="217">
        <v>524</v>
      </c>
      <c r="J630" s="217">
        <v>48</v>
      </c>
      <c r="K630" s="217">
        <v>121</v>
      </c>
      <c r="L630" s="217">
        <v>473</v>
      </c>
      <c r="M630" s="217">
        <v>136</v>
      </c>
      <c r="N630" s="217">
        <v>177</v>
      </c>
      <c r="O630" s="238">
        <v>4007</v>
      </c>
    </row>
    <row r="631" spans="1:15" ht="15">
      <c r="A631" s="230"/>
      <c r="B631" s="236" t="s">
        <v>1750</v>
      </c>
      <c r="C631" s="236" t="s">
        <v>1749</v>
      </c>
      <c r="D631" s="237">
        <v>13.081395348837209</v>
      </c>
      <c r="E631" s="217">
        <v>223</v>
      </c>
      <c r="F631" s="217">
        <v>34</v>
      </c>
      <c r="G631" s="217">
        <v>339</v>
      </c>
      <c r="H631" s="217">
        <v>68</v>
      </c>
      <c r="I631" s="217">
        <v>135</v>
      </c>
      <c r="J631" s="217">
        <v>7</v>
      </c>
      <c r="K631" s="217">
        <v>15</v>
      </c>
      <c r="L631" s="217">
        <v>43</v>
      </c>
      <c r="M631" s="217">
        <v>98</v>
      </c>
      <c r="N631" s="217">
        <v>70</v>
      </c>
      <c r="O631" s="238">
        <v>1032</v>
      </c>
    </row>
    <row r="632" spans="1:15" ht="15">
      <c r="A632" s="230"/>
      <c r="B632" s="236" t="s">
        <v>2272</v>
      </c>
      <c r="C632" s="236" t="s">
        <v>2273</v>
      </c>
      <c r="D632" s="237">
        <v>13.258487035551992</v>
      </c>
      <c r="E632" s="217">
        <v>583</v>
      </c>
      <c r="F632" s="217">
        <v>610</v>
      </c>
      <c r="G632" s="217">
        <v>840</v>
      </c>
      <c r="H632" s="217">
        <v>123</v>
      </c>
      <c r="I632" s="217">
        <v>496</v>
      </c>
      <c r="J632" s="217">
        <v>68</v>
      </c>
      <c r="K632" s="217">
        <v>87</v>
      </c>
      <c r="L632" s="217">
        <v>596</v>
      </c>
      <c r="M632" s="217">
        <v>177</v>
      </c>
      <c r="N632" s="217">
        <v>161</v>
      </c>
      <c r="O632" s="238">
        <v>3741</v>
      </c>
    </row>
    <row r="633" spans="1:15" ht="15">
      <c r="A633" s="230"/>
      <c r="B633" s="236" t="s">
        <v>2274</v>
      </c>
      <c r="C633" s="236" t="s">
        <v>2275</v>
      </c>
      <c r="D633" s="237">
        <v>13.284914510515963</v>
      </c>
      <c r="E633" s="217">
        <v>773</v>
      </c>
      <c r="F633" s="217">
        <v>2719</v>
      </c>
      <c r="G633" s="217">
        <v>2568</v>
      </c>
      <c r="H633" s="217">
        <v>509</v>
      </c>
      <c r="I633" s="217">
        <v>1756</v>
      </c>
      <c r="J633" s="217">
        <v>308</v>
      </c>
      <c r="K633" s="217">
        <v>750</v>
      </c>
      <c r="L633" s="217">
        <v>2512</v>
      </c>
      <c r="M633" s="217">
        <v>642</v>
      </c>
      <c r="N633" s="217">
        <v>681</v>
      </c>
      <c r="O633" s="238">
        <v>13218</v>
      </c>
    </row>
    <row r="634" spans="1:15" ht="15">
      <c r="A634" s="230"/>
      <c r="B634" s="236" t="s">
        <v>990</v>
      </c>
      <c r="C634" s="236" t="s">
        <v>989</v>
      </c>
      <c r="D634" s="237">
        <v>13.286713286713287</v>
      </c>
      <c r="E634" s="217">
        <v>596</v>
      </c>
      <c r="F634" s="217">
        <v>823</v>
      </c>
      <c r="G634" s="217">
        <v>1037</v>
      </c>
      <c r="H634" s="217">
        <v>105</v>
      </c>
      <c r="I634" s="217">
        <v>646</v>
      </c>
      <c r="J634" s="217">
        <v>86</v>
      </c>
      <c r="K634" s="217">
        <v>237</v>
      </c>
      <c r="L634" s="217">
        <v>844</v>
      </c>
      <c r="M634" s="217">
        <v>199</v>
      </c>
      <c r="N634" s="217">
        <v>289</v>
      </c>
      <c r="O634" s="238">
        <v>4862</v>
      </c>
    </row>
    <row r="635" spans="1:15" ht="15">
      <c r="A635" s="230"/>
      <c r="B635" s="236" t="s">
        <v>1938</v>
      </c>
      <c r="C635" s="236" t="s">
        <v>1937</v>
      </c>
      <c r="D635" s="237">
        <v>13.315217391304348</v>
      </c>
      <c r="E635" s="217">
        <v>54</v>
      </c>
      <c r="F635" s="217">
        <v>66</v>
      </c>
      <c r="G635" s="217">
        <v>61</v>
      </c>
      <c r="H635" s="217">
        <v>16</v>
      </c>
      <c r="I635" s="217">
        <v>49</v>
      </c>
      <c r="J635" s="217">
        <v>12</v>
      </c>
      <c r="K635" s="239" t="s">
        <v>5</v>
      </c>
      <c r="L635" s="217">
        <v>93</v>
      </c>
      <c r="M635" s="217">
        <v>17</v>
      </c>
      <c r="N635" s="239" t="s">
        <v>5</v>
      </c>
      <c r="O635" s="238">
        <v>368</v>
      </c>
    </row>
    <row r="636" spans="1:15" ht="15">
      <c r="A636" s="230"/>
      <c r="B636" s="236" t="s">
        <v>1758</v>
      </c>
      <c r="C636" s="236" t="s">
        <v>1757</v>
      </c>
      <c r="D636" s="237">
        <v>13.387423935091277</v>
      </c>
      <c r="E636" s="217">
        <v>148</v>
      </c>
      <c r="F636" s="217">
        <v>145</v>
      </c>
      <c r="G636" s="217">
        <v>248</v>
      </c>
      <c r="H636" s="217">
        <v>19</v>
      </c>
      <c r="I636" s="217">
        <v>132</v>
      </c>
      <c r="J636" s="217">
        <v>7</v>
      </c>
      <c r="K636" s="217">
        <v>30</v>
      </c>
      <c r="L636" s="217">
        <v>184</v>
      </c>
      <c r="M636" s="217">
        <v>39</v>
      </c>
      <c r="N636" s="217">
        <v>34</v>
      </c>
      <c r="O636" s="238">
        <v>986</v>
      </c>
    </row>
    <row r="637" spans="1:15" ht="15">
      <c r="A637" s="230"/>
      <c r="B637" s="236" t="s">
        <v>1185</v>
      </c>
      <c r="C637" s="236" t="s">
        <v>1184</v>
      </c>
      <c r="D637" s="237">
        <v>13.466757123473542</v>
      </c>
      <c r="E637" s="217">
        <v>371</v>
      </c>
      <c r="F637" s="217">
        <v>557</v>
      </c>
      <c r="G637" s="217">
        <v>568</v>
      </c>
      <c r="H637" s="217">
        <v>128</v>
      </c>
      <c r="I637" s="217">
        <v>397</v>
      </c>
      <c r="J637" s="217">
        <v>78</v>
      </c>
      <c r="K637" s="217">
        <v>163</v>
      </c>
      <c r="L637" s="217">
        <v>406</v>
      </c>
      <c r="M637" s="217">
        <v>118</v>
      </c>
      <c r="N637" s="217">
        <v>162</v>
      </c>
      <c r="O637" s="238">
        <v>2948</v>
      </c>
    </row>
    <row r="638" spans="1:15" ht="15">
      <c r="A638" s="230"/>
      <c r="B638" s="236" t="s">
        <v>1120</v>
      </c>
      <c r="C638" s="236" t="s">
        <v>1119</v>
      </c>
      <c r="D638" s="237">
        <v>13.468906572354848</v>
      </c>
      <c r="E638" s="217">
        <v>875</v>
      </c>
      <c r="F638" s="217">
        <v>166</v>
      </c>
      <c r="G638" s="217">
        <v>1063</v>
      </c>
      <c r="H638" s="217">
        <v>398</v>
      </c>
      <c r="I638" s="217">
        <v>457</v>
      </c>
      <c r="J638" s="239" t="s">
        <v>5</v>
      </c>
      <c r="K638" s="239" t="s">
        <v>5</v>
      </c>
      <c r="L638" s="217">
        <v>149</v>
      </c>
      <c r="M638" s="217">
        <v>83</v>
      </c>
      <c r="N638" s="217">
        <v>202</v>
      </c>
      <c r="O638" s="238">
        <v>3393</v>
      </c>
    </row>
    <row r="639" spans="1:15" ht="15">
      <c r="A639" s="230"/>
      <c r="B639" s="236" t="s">
        <v>2276</v>
      </c>
      <c r="C639" s="236" t="s">
        <v>1731</v>
      </c>
      <c r="D639" s="237">
        <v>13.49809885931559</v>
      </c>
      <c r="E639" s="217">
        <v>36</v>
      </c>
      <c r="F639" s="217">
        <v>240</v>
      </c>
      <c r="G639" s="217">
        <v>175</v>
      </c>
      <c r="H639" s="217">
        <v>48</v>
      </c>
      <c r="I639" s="217">
        <v>142</v>
      </c>
      <c r="J639" s="217">
        <v>18</v>
      </c>
      <c r="K639" s="217">
        <v>54</v>
      </c>
      <c r="L639" s="217">
        <v>216</v>
      </c>
      <c r="M639" s="217">
        <v>49</v>
      </c>
      <c r="N639" s="217">
        <v>74</v>
      </c>
      <c r="O639" s="238">
        <v>1052</v>
      </c>
    </row>
    <row r="640" spans="1:15" ht="15">
      <c r="A640" s="230"/>
      <c r="B640" s="236" t="s">
        <v>1732</v>
      </c>
      <c r="C640" s="236" t="s">
        <v>1731</v>
      </c>
      <c r="D640" s="237">
        <v>13.49809885931559</v>
      </c>
      <c r="E640" s="217">
        <v>36</v>
      </c>
      <c r="F640" s="217">
        <v>240</v>
      </c>
      <c r="G640" s="217">
        <v>175</v>
      </c>
      <c r="H640" s="217">
        <v>48</v>
      </c>
      <c r="I640" s="217">
        <v>142</v>
      </c>
      <c r="J640" s="217">
        <v>18</v>
      </c>
      <c r="K640" s="217">
        <v>54</v>
      </c>
      <c r="L640" s="217">
        <v>216</v>
      </c>
      <c r="M640" s="217">
        <v>49</v>
      </c>
      <c r="N640" s="217">
        <v>74</v>
      </c>
      <c r="O640" s="238">
        <v>1052</v>
      </c>
    </row>
    <row r="641" spans="1:15" ht="15">
      <c r="A641" s="230"/>
      <c r="B641" s="236" t="s">
        <v>1674</v>
      </c>
      <c r="C641" s="236" t="s">
        <v>1673</v>
      </c>
      <c r="D641" s="237">
        <v>13.583333333333334</v>
      </c>
      <c r="E641" s="217">
        <v>117</v>
      </c>
      <c r="F641" s="217">
        <v>211</v>
      </c>
      <c r="G641" s="217">
        <v>357</v>
      </c>
      <c r="H641" s="217">
        <v>45</v>
      </c>
      <c r="I641" s="217">
        <v>163</v>
      </c>
      <c r="J641" s="217">
        <v>33</v>
      </c>
      <c r="K641" s="217">
        <v>32</v>
      </c>
      <c r="L641" s="217">
        <v>153</v>
      </c>
      <c r="M641" s="217">
        <v>48</v>
      </c>
      <c r="N641" s="217">
        <v>41</v>
      </c>
      <c r="O641" s="238">
        <v>1200</v>
      </c>
    </row>
    <row r="642" spans="1:15" ht="15">
      <c r="A642" s="230"/>
      <c r="B642" s="236" t="s">
        <v>1064</v>
      </c>
      <c r="C642" s="236" t="s">
        <v>1063</v>
      </c>
      <c r="D642" s="237">
        <v>13.652849740932643</v>
      </c>
      <c r="E642" s="217">
        <v>393</v>
      </c>
      <c r="F642" s="217">
        <v>694</v>
      </c>
      <c r="G642" s="217">
        <v>871</v>
      </c>
      <c r="H642" s="217">
        <v>63</v>
      </c>
      <c r="I642" s="217">
        <v>527</v>
      </c>
      <c r="J642" s="217">
        <v>92</v>
      </c>
      <c r="K642" s="217">
        <v>206</v>
      </c>
      <c r="L642" s="217">
        <v>631</v>
      </c>
      <c r="M642" s="217">
        <v>168</v>
      </c>
      <c r="N642" s="217">
        <v>215</v>
      </c>
      <c r="O642" s="238">
        <v>3860</v>
      </c>
    </row>
    <row r="643" spans="1:15" ht="15">
      <c r="A643" s="230"/>
      <c r="B643" s="236" t="s">
        <v>1577</v>
      </c>
      <c r="C643" s="236" t="s">
        <v>1576</v>
      </c>
      <c r="D643" s="237">
        <v>13.71191135734072</v>
      </c>
      <c r="E643" s="217">
        <v>50</v>
      </c>
      <c r="F643" s="217">
        <v>141</v>
      </c>
      <c r="G643" s="217">
        <v>295</v>
      </c>
      <c r="H643" s="217">
        <v>25</v>
      </c>
      <c r="I643" s="217">
        <v>198</v>
      </c>
      <c r="J643" s="217">
        <v>6</v>
      </c>
      <c r="K643" s="217">
        <v>25</v>
      </c>
      <c r="L643" s="217">
        <v>410</v>
      </c>
      <c r="M643" s="217">
        <v>211</v>
      </c>
      <c r="N643" s="217">
        <v>83</v>
      </c>
      <c r="O643" s="238">
        <v>1444</v>
      </c>
    </row>
    <row r="644" spans="1:15" ht="15">
      <c r="A644" s="230"/>
      <c r="B644" s="236" t="s">
        <v>1792</v>
      </c>
      <c r="C644" s="236" t="s">
        <v>1791</v>
      </c>
      <c r="D644" s="237">
        <v>13.736263736263735</v>
      </c>
      <c r="E644" s="217">
        <v>158</v>
      </c>
      <c r="F644" s="217">
        <v>185</v>
      </c>
      <c r="G644" s="217">
        <v>185</v>
      </c>
      <c r="H644" s="217">
        <v>83</v>
      </c>
      <c r="I644" s="217">
        <v>125</v>
      </c>
      <c r="J644" s="217">
        <v>2</v>
      </c>
      <c r="K644" s="217">
        <v>26</v>
      </c>
      <c r="L644" s="217">
        <v>57</v>
      </c>
      <c r="M644" s="217">
        <v>55</v>
      </c>
      <c r="N644" s="217">
        <v>34</v>
      </c>
      <c r="O644" s="238">
        <v>910</v>
      </c>
    </row>
    <row r="645" spans="1:15" ht="15">
      <c r="A645" s="230"/>
      <c r="B645" s="236" t="s">
        <v>2277</v>
      </c>
      <c r="C645" s="236" t="s">
        <v>2278</v>
      </c>
      <c r="D645" s="237">
        <v>13.768660856272882</v>
      </c>
      <c r="E645" s="217">
        <v>4334</v>
      </c>
      <c r="F645" s="217">
        <v>12991</v>
      </c>
      <c r="G645" s="217">
        <v>20516</v>
      </c>
      <c r="H645" s="217">
        <v>3141</v>
      </c>
      <c r="I645" s="217">
        <v>11169</v>
      </c>
      <c r="J645" s="217">
        <v>1462</v>
      </c>
      <c r="K645" s="217">
        <v>4434</v>
      </c>
      <c r="L645" s="217">
        <v>14219</v>
      </c>
      <c r="M645" s="217">
        <v>3979</v>
      </c>
      <c r="N645" s="217">
        <v>4874</v>
      </c>
      <c r="O645" s="238">
        <v>81119</v>
      </c>
    </row>
    <row r="646" spans="1:15" ht="15">
      <c r="A646" s="230"/>
      <c r="B646" s="236" t="s">
        <v>994</v>
      </c>
      <c r="C646" s="236" t="s">
        <v>993</v>
      </c>
      <c r="D646" s="237">
        <v>13.803614195514914</v>
      </c>
      <c r="E646" s="217">
        <v>439</v>
      </c>
      <c r="F646" s="217">
        <v>788</v>
      </c>
      <c r="G646" s="217">
        <v>1205</v>
      </c>
      <c r="H646" s="217">
        <v>134</v>
      </c>
      <c r="I646" s="217">
        <v>634</v>
      </c>
      <c r="J646" s="217">
        <v>85</v>
      </c>
      <c r="K646" s="217">
        <v>127</v>
      </c>
      <c r="L646" s="217">
        <v>736</v>
      </c>
      <c r="M646" s="217">
        <v>209</v>
      </c>
      <c r="N646" s="217">
        <v>236</v>
      </c>
      <c r="O646" s="238">
        <v>4593</v>
      </c>
    </row>
    <row r="647" spans="1:15" ht="15">
      <c r="A647" s="230"/>
      <c r="B647" s="236" t="s">
        <v>1766</v>
      </c>
      <c r="C647" s="236" t="s">
        <v>1765</v>
      </c>
      <c r="D647" s="237">
        <v>13.804004214963118</v>
      </c>
      <c r="E647" s="217">
        <v>156</v>
      </c>
      <c r="F647" s="217">
        <v>239</v>
      </c>
      <c r="G647" s="217">
        <v>117</v>
      </c>
      <c r="H647" s="217">
        <v>26</v>
      </c>
      <c r="I647" s="217">
        <v>131</v>
      </c>
      <c r="J647" s="217">
        <v>11</v>
      </c>
      <c r="K647" s="217">
        <v>35</v>
      </c>
      <c r="L647" s="217">
        <v>133</v>
      </c>
      <c r="M647" s="217">
        <v>45</v>
      </c>
      <c r="N647" s="217">
        <v>56</v>
      </c>
      <c r="O647" s="238">
        <v>949</v>
      </c>
    </row>
    <row r="648" spans="1:15" ht="15">
      <c r="A648" s="230"/>
      <c r="B648" s="236" t="s">
        <v>1904</v>
      </c>
      <c r="C648" s="236" t="s">
        <v>1903</v>
      </c>
      <c r="D648" s="237">
        <v>13.93939393939394</v>
      </c>
      <c r="E648" s="217">
        <v>41</v>
      </c>
      <c r="F648" s="217">
        <v>101</v>
      </c>
      <c r="G648" s="217">
        <v>121</v>
      </c>
      <c r="H648" s="217">
        <v>37</v>
      </c>
      <c r="I648" s="217">
        <v>69</v>
      </c>
      <c r="J648" s="217">
        <v>8</v>
      </c>
      <c r="K648" s="217">
        <v>10</v>
      </c>
      <c r="L648" s="217">
        <v>64</v>
      </c>
      <c r="M648" s="217">
        <v>32</v>
      </c>
      <c r="N648" s="217">
        <v>12</v>
      </c>
      <c r="O648" s="238">
        <v>495</v>
      </c>
    </row>
    <row r="649" spans="1:15" ht="15">
      <c r="A649" s="230"/>
      <c r="B649" s="236" t="s">
        <v>1080</v>
      </c>
      <c r="C649" s="236" t="s">
        <v>1079</v>
      </c>
      <c r="D649" s="237">
        <v>13.962367057540224</v>
      </c>
      <c r="E649" s="239" t="s">
        <v>5</v>
      </c>
      <c r="F649" s="217">
        <v>138</v>
      </c>
      <c r="G649" s="217">
        <v>1956</v>
      </c>
      <c r="H649" s="217">
        <v>238</v>
      </c>
      <c r="I649" s="217">
        <v>512</v>
      </c>
      <c r="J649" s="239" t="s">
        <v>5</v>
      </c>
      <c r="K649" s="217">
        <v>118</v>
      </c>
      <c r="L649" s="217">
        <v>255</v>
      </c>
      <c r="M649" s="217">
        <v>103</v>
      </c>
      <c r="N649" s="217">
        <v>347</v>
      </c>
      <c r="O649" s="238">
        <v>3667</v>
      </c>
    </row>
    <row r="650" spans="1:15" ht="15">
      <c r="A650" s="230"/>
      <c r="B650" s="236" t="s">
        <v>2010</v>
      </c>
      <c r="C650" s="236" t="s">
        <v>2009</v>
      </c>
      <c r="D650" s="237">
        <v>14</v>
      </c>
      <c r="E650" s="217">
        <v>5</v>
      </c>
      <c r="F650" s="217">
        <v>23</v>
      </c>
      <c r="G650" s="217">
        <v>17</v>
      </c>
      <c r="H650" s="217">
        <v>6</v>
      </c>
      <c r="I650" s="217">
        <v>14</v>
      </c>
      <c r="J650" s="217">
        <v>4</v>
      </c>
      <c r="K650" s="217">
        <v>6</v>
      </c>
      <c r="L650" s="217">
        <v>8</v>
      </c>
      <c r="M650" s="217">
        <v>7</v>
      </c>
      <c r="N650" s="217">
        <v>10</v>
      </c>
      <c r="O650" s="238">
        <v>100</v>
      </c>
    </row>
    <row r="651" spans="1:15" ht="15">
      <c r="A651" s="230"/>
      <c r="B651" s="236" t="s">
        <v>1308</v>
      </c>
      <c r="C651" s="236" t="s">
        <v>1307</v>
      </c>
      <c r="D651" s="237">
        <v>14.017895185342992</v>
      </c>
      <c r="E651" s="217">
        <v>218</v>
      </c>
      <c r="F651" s="217">
        <v>440</v>
      </c>
      <c r="G651" s="217">
        <v>468</v>
      </c>
      <c r="H651" s="217">
        <v>83</v>
      </c>
      <c r="I651" s="217">
        <v>329</v>
      </c>
      <c r="J651" s="217">
        <v>87</v>
      </c>
      <c r="K651" s="217">
        <v>101</v>
      </c>
      <c r="L651" s="217">
        <v>375</v>
      </c>
      <c r="M651" s="217">
        <v>122</v>
      </c>
      <c r="N651" s="217">
        <v>124</v>
      </c>
      <c r="O651" s="238">
        <v>2347</v>
      </c>
    </row>
    <row r="652" spans="1:15" ht="15">
      <c r="A652" s="230"/>
      <c r="B652" s="236" t="s">
        <v>2279</v>
      </c>
      <c r="C652" s="236" t="s">
        <v>867</v>
      </c>
      <c r="D652" s="237">
        <v>14.034699966847166</v>
      </c>
      <c r="E652" s="217">
        <v>218</v>
      </c>
      <c r="F652" s="217">
        <v>1188</v>
      </c>
      <c r="G652" s="217">
        <v>1639</v>
      </c>
      <c r="H652" s="217">
        <v>74</v>
      </c>
      <c r="I652" s="217">
        <v>1270</v>
      </c>
      <c r="J652" s="217">
        <v>74</v>
      </c>
      <c r="K652" s="217">
        <v>293</v>
      </c>
      <c r="L652" s="217">
        <v>2730</v>
      </c>
      <c r="M652" s="217">
        <v>875</v>
      </c>
      <c r="N652" s="217">
        <v>688</v>
      </c>
      <c r="O652" s="238">
        <v>9049</v>
      </c>
    </row>
    <row r="653" spans="1:15" ht="15">
      <c r="A653" s="230"/>
      <c r="B653" s="236" t="s">
        <v>868</v>
      </c>
      <c r="C653" s="236" t="s">
        <v>867</v>
      </c>
      <c r="D653" s="237">
        <v>14.034699966847166</v>
      </c>
      <c r="E653" s="217">
        <v>218</v>
      </c>
      <c r="F653" s="217">
        <v>1188</v>
      </c>
      <c r="G653" s="217">
        <v>1639</v>
      </c>
      <c r="H653" s="217">
        <v>74</v>
      </c>
      <c r="I653" s="217">
        <v>1270</v>
      </c>
      <c r="J653" s="217">
        <v>74</v>
      </c>
      <c r="K653" s="217">
        <v>293</v>
      </c>
      <c r="L653" s="217">
        <v>2730</v>
      </c>
      <c r="M653" s="217">
        <v>875</v>
      </c>
      <c r="N653" s="217">
        <v>688</v>
      </c>
      <c r="O653" s="238">
        <v>9049</v>
      </c>
    </row>
    <row r="654" spans="1:15" ht="15">
      <c r="A654" s="230"/>
      <c r="B654" s="236" t="s">
        <v>938</v>
      </c>
      <c r="C654" s="236" t="s">
        <v>937</v>
      </c>
      <c r="D654" s="237">
        <v>14.053958737436078</v>
      </c>
      <c r="E654" s="217">
        <v>338</v>
      </c>
      <c r="F654" s="217">
        <v>918</v>
      </c>
      <c r="G654" s="217">
        <v>1830</v>
      </c>
      <c r="H654" s="217">
        <v>153</v>
      </c>
      <c r="I654" s="217">
        <v>797</v>
      </c>
      <c r="J654" s="217">
        <v>46</v>
      </c>
      <c r="K654" s="217">
        <v>221</v>
      </c>
      <c r="L654" s="217">
        <v>737</v>
      </c>
      <c r="M654" s="217">
        <v>296</v>
      </c>
      <c r="N654" s="217">
        <v>335</v>
      </c>
      <c r="O654" s="238">
        <v>5671</v>
      </c>
    </row>
    <row r="655" spans="1:15" ht="15">
      <c r="A655" s="230"/>
      <c r="B655" s="236" t="s">
        <v>1573</v>
      </c>
      <c r="C655" s="236" t="s">
        <v>1572</v>
      </c>
      <c r="D655" s="237">
        <v>14.275466284074605</v>
      </c>
      <c r="E655" s="217">
        <v>257</v>
      </c>
      <c r="F655" s="217">
        <v>209</v>
      </c>
      <c r="G655" s="217">
        <v>314</v>
      </c>
      <c r="H655" s="217">
        <v>46</v>
      </c>
      <c r="I655" s="217">
        <v>199</v>
      </c>
      <c r="J655" s="217">
        <v>14</v>
      </c>
      <c r="K655" s="217">
        <v>18</v>
      </c>
      <c r="L655" s="217">
        <v>225</v>
      </c>
      <c r="M655" s="217">
        <v>59</v>
      </c>
      <c r="N655" s="217">
        <v>53</v>
      </c>
      <c r="O655" s="238">
        <v>1394</v>
      </c>
    </row>
    <row r="656" spans="1:15" ht="15">
      <c r="A656" s="230"/>
      <c r="B656" s="236" t="s">
        <v>1702</v>
      </c>
      <c r="C656" s="236" t="s">
        <v>1701</v>
      </c>
      <c r="D656" s="237">
        <v>14.299153339604892</v>
      </c>
      <c r="E656" s="217">
        <v>88</v>
      </c>
      <c r="F656" s="217">
        <v>219</v>
      </c>
      <c r="G656" s="217">
        <v>296</v>
      </c>
      <c r="H656" s="217">
        <v>10</v>
      </c>
      <c r="I656" s="217">
        <v>152</v>
      </c>
      <c r="J656" s="217">
        <v>35</v>
      </c>
      <c r="K656" s="217">
        <v>42</v>
      </c>
      <c r="L656" s="217">
        <v>221</v>
      </c>
      <c r="M656" s="239" t="s">
        <v>5</v>
      </c>
      <c r="N656" s="239" t="s">
        <v>5</v>
      </c>
      <c r="O656" s="238">
        <v>1063</v>
      </c>
    </row>
    <row r="657" spans="1:15" ht="15">
      <c r="A657" s="230"/>
      <c r="B657" s="236" t="s">
        <v>1890</v>
      </c>
      <c r="C657" s="236" t="s">
        <v>1889</v>
      </c>
      <c r="D657" s="237">
        <v>14.314115308151093</v>
      </c>
      <c r="E657" s="217">
        <v>100</v>
      </c>
      <c r="F657" s="217">
        <v>21</v>
      </c>
      <c r="G657" s="217">
        <v>197</v>
      </c>
      <c r="H657" s="217">
        <v>28</v>
      </c>
      <c r="I657" s="217">
        <v>72</v>
      </c>
      <c r="J657" s="239" t="s">
        <v>5</v>
      </c>
      <c r="K657" s="217">
        <v>9</v>
      </c>
      <c r="L657" s="217">
        <v>38</v>
      </c>
      <c r="M657" s="239" t="s">
        <v>5</v>
      </c>
      <c r="N657" s="217">
        <v>38</v>
      </c>
      <c r="O657" s="238">
        <v>503</v>
      </c>
    </row>
    <row r="658" spans="1:15" ht="15">
      <c r="A658" s="230"/>
      <c r="B658" s="236" t="s">
        <v>1545</v>
      </c>
      <c r="C658" s="236" t="s">
        <v>1544</v>
      </c>
      <c r="D658" s="237">
        <v>14.324880054832077</v>
      </c>
      <c r="E658" s="217">
        <v>249</v>
      </c>
      <c r="F658" s="217">
        <v>130</v>
      </c>
      <c r="G658" s="217">
        <v>469</v>
      </c>
      <c r="H658" s="217">
        <v>118</v>
      </c>
      <c r="I658" s="217">
        <v>209</v>
      </c>
      <c r="J658" s="217">
        <v>12</v>
      </c>
      <c r="K658" s="217">
        <v>16</v>
      </c>
      <c r="L658" s="217">
        <v>198</v>
      </c>
      <c r="M658" s="217">
        <v>35</v>
      </c>
      <c r="N658" s="217">
        <v>23</v>
      </c>
      <c r="O658" s="238">
        <v>1459</v>
      </c>
    </row>
    <row r="659" spans="1:15" ht="15">
      <c r="A659" s="230"/>
      <c r="B659" s="236" t="s">
        <v>1738</v>
      </c>
      <c r="C659" s="236" t="s">
        <v>1737</v>
      </c>
      <c r="D659" s="237">
        <v>14.44906444906445</v>
      </c>
      <c r="E659" s="217">
        <v>60</v>
      </c>
      <c r="F659" s="217">
        <v>179</v>
      </c>
      <c r="G659" s="217">
        <v>288</v>
      </c>
      <c r="H659" s="217">
        <v>38</v>
      </c>
      <c r="I659" s="217">
        <v>139</v>
      </c>
      <c r="J659" s="217">
        <v>21</v>
      </c>
      <c r="K659" s="217">
        <v>34</v>
      </c>
      <c r="L659" s="217">
        <v>125</v>
      </c>
      <c r="M659" s="217">
        <v>33</v>
      </c>
      <c r="N659" s="217">
        <v>45</v>
      </c>
      <c r="O659" s="238">
        <v>962</v>
      </c>
    </row>
    <row r="660" spans="1:15" ht="15">
      <c r="A660" s="230"/>
      <c r="B660" s="236" t="s">
        <v>1179</v>
      </c>
      <c r="C660" s="236" t="s">
        <v>1178</v>
      </c>
      <c r="D660" s="237">
        <v>14.605504587155963</v>
      </c>
      <c r="E660" s="217">
        <v>185</v>
      </c>
      <c r="F660" s="217">
        <v>487</v>
      </c>
      <c r="G660" s="217">
        <v>569</v>
      </c>
      <c r="H660" s="217">
        <v>159</v>
      </c>
      <c r="I660" s="217">
        <v>398</v>
      </c>
      <c r="J660" s="217">
        <v>80</v>
      </c>
      <c r="K660" s="217">
        <v>90</v>
      </c>
      <c r="L660" s="217">
        <v>373</v>
      </c>
      <c r="M660" s="217">
        <v>209</v>
      </c>
      <c r="N660" s="217">
        <v>175</v>
      </c>
      <c r="O660" s="238">
        <v>2725</v>
      </c>
    </row>
    <row r="661" spans="1:15" ht="15">
      <c r="A661" s="230"/>
      <c r="B661" s="236" t="s">
        <v>986</v>
      </c>
      <c r="C661" s="236" t="s">
        <v>985</v>
      </c>
      <c r="D661" s="237">
        <v>14.754835807467387</v>
      </c>
      <c r="E661" s="217">
        <v>278</v>
      </c>
      <c r="F661" s="217">
        <v>682</v>
      </c>
      <c r="G661" s="217">
        <v>1483</v>
      </c>
      <c r="H661" s="217">
        <v>189</v>
      </c>
      <c r="I661" s="217">
        <v>656</v>
      </c>
      <c r="J661" s="217">
        <v>28</v>
      </c>
      <c r="K661" s="217">
        <v>150</v>
      </c>
      <c r="L661" s="217">
        <v>474</v>
      </c>
      <c r="M661" s="217">
        <v>205</v>
      </c>
      <c r="N661" s="217">
        <v>301</v>
      </c>
      <c r="O661" s="238">
        <v>4446</v>
      </c>
    </row>
    <row r="662" spans="1:15" ht="15">
      <c r="A662" s="230"/>
      <c r="B662" s="236" t="s">
        <v>1780</v>
      </c>
      <c r="C662" s="236" t="s">
        <v>1779</v>
      </c>
      <c r="D662" s="237">
        <v>14.827586206896552</v>
      </c>
      <c r="E662" s="217">
        <v>76</v>
      </c>
      <c r="F662" s="217">
        <v>82</v>
      </c>
      <c r="G662" s="217">
        <v>401</v>
      </c>
      <c r="H662" s="217">
        <v>44</v>
      </c>
      <c r="I662" s="217">
        <v>129</v>
      </c>
      <c r="J662" s="239" t="s">
        <v>5</v>
      </c>
      <c r="K662" s="239" t="s">
        <v>5</v>
      </c>
      <c r="L662" s="217">
        <v>45</v>
      </c>
      <c r="M662" s="217">
        <v>37</v>
      </c>
      <c r="N662" s="217">
        <v>56</v>
      </c>
      <c r="O662" s="238">
        <v>870</v>
      </c>
    </row>
    <row r="663" spans="1:15" ht="15">
      <c r="A663" s="230"/>
      <c r="B663" s="236" t="s">
        <v>2280</v>
      </c>
      <c r="C663" s="236" t="s">
        <v>2281</v>
      </c>
      <c r="D663" s="237">
        <v>14.8493543758967</v>
      </c>
      <c r="E663" s="217">
        <v>119</v>
      </c>
      <c r="F663" s="217">
        <v>188</v>
      </c>
      <c r="G663" s="217">
        <v>540</v>
      </c>
      <c r="H663" s="217">
        <v>120</v>
      </c>
      <c r="I663" s="217">
        <v>414</v>
      </c>
      <c r="J663" s="217">
        <v>112</v>
      </c>
      <c r="K663" s="217">
        <v>115</v>
      </c>
      <c r="L663" s="217">
        <v>512</v>
      </c>
      <c r="M663" s="217">
        <v>370</v>
      </c>
      <c r="N663" s="217">
        <v>298</v>
      </c>
      <c r="O663" s="238">
        <v>2788</v>
      </c>
    </row>
    <row r="664" spans="1:15" ht="15">
      <c r="A664" s="230"/>
      <c r="B664" s="236" t="s">
        <v>1356</v>
      </c>
      <c r="C664" s="236" t="s">
        <v>1355</v>
      </c>
      <c r="D664" s="237">
        <v>14.992577931716971</v>
      </c>
      <c r="E664" s="217">
        <v>347</v>
      </c>
      <c r="F664" s="217">
        <v>245</v>
      </c>
      <c r="G664" s="217">
        <v>367</v>
      </c>
      <c r="H664" s="217">
        <v>38</v>
      </c>
      <c r="I664" s="217">
        <v>303</v>
      </c>
      <c r="J664" s="217">
        <v>35</v>
      </c>
      <c r="K664" s="217">
        <v>84</v>
      </c>
      <c r="L664" s="217">
        <v>299</v>
      </c>
      <c r="M664" s="217">
        <v>56</v>
      </c>
      <c r="N664" s="217">
        <v>247</v>
      </c>
      <c r="O664" s="238">
        <v>2021</v>
      </c>
    </row>
    <row r="665" spans="1:15" ht="15">
      <c r="A665" s="230"/>
      <c r="B665" s="236" t="s">
        <v>1378</v>
      </c>
      <c r="C665" s="236" t="s">
        <v>1377</v>
      </c>
      <c r="D665" s="237">
        <v>15.074858027878163</v>
      </c>
      <c r="E665" s="217">
        <v>135</v>
      </c>
      <c r="F665" s="217">
        <v>470</v>
      </c>
      <c r="G665" s="217">
        <v>379</v>
      </c>
      <c r="H665" s="217">
        <v>65</v>
      </c>
      <c r="I665" s="217">
        <v>292</v>
      </c>
      <c r="J665" s="217">
        <v>33</v>
      </c>
      <c r="K665" s="217">
        <v>121</v>
      </c>
      <c r="L665" s="217">
        <v>282</v>
      </c>
      <c r="M665" s="217">
        <v>55</v>
      </c>
      <c r="N665" s="217">
        <v>105</v>
      </c>
      <c r="O665" s="238">
        <v>1937</v>
      </c>
    </row>
    <row r="666" spans="1:15" ht="15">
      <c r="A666" s="230"/>
      <c r="B666" s="236" t="s">
        <v>1972</v>
      </c>
      <c r="C666" s="236" t="s">
        <v>1971</v>
      </c>
      <c r="D666" s="237">
        <v>15.09433962264151</v>
      </c>
      <c r="E666" s="217">
        <v>13</v>
      </c>
      <c r="F666" s="217">
        <v>26</v>
      </c>
      <c r="G666" s="217">
        <v>40</v>
      </c>
      <c r="H666" s="217">
        <v>23</v>
      </c>
      <c r="I666" s="217">
        <v>32</v>
      </c>
      <c r="J666" s="217">
        <v>4</v>
      </c>
      <c r="K666" s="217">
        <v>9</v>
      </c>
      <c r="L666" s="217">
        <v>33</v>
      </c>
      <c r="M666" s="217">
        <v>17</v>
      </c>
      <c r="N666" s="217">
        <v>15</v>
      </c>
      <c r="O666" s="238">
        <v>212</v>
      </c>
    </row>
    <row r="667" spans="1:15" ht="15">
      <c r="A667" s="230"/>
      <c r="B667" s="236" t="s">
        <v>922</v>
      </c>
      <c r="C667" s="236" t="s">
        <v>921</v>
      </c>
      <c r="D667" s="237">
        <v>15.13123128412894</v>
      </c>
      <c r="E667" s="217">
        <v>256</v>
      </c>
      <c r="F667" s="217">
        <v>908</v>
      </c>
      <c r="G667" s="217">
        <v>1656</v>
      </c>
      <c r="H667" s="217">
        <v>234</v>
      </c>
      <c r="I667" s="217">
        <v>859</v>
      </c>
      <c r="J667" s="217">
        <v>33</v>
      </c>
      <c r="K667" s="217">
        <v>196</v>
      </c>
      <c r="L667" s="217">
        <v>602</v>
      </c>
      <c r="M667" s="217">
        <v>592</v>
      </c>
      <c r="N667" s="217">
        <v>341</v>
      </c>
      <c r="O667" s="238">
        <v>5677</v>
      </c>
    </row>
    <row r="668" spans="1:15" ht="15">
      <c r="A668" s="230"/>
      <c r="B668" s="236" t="s">
        <v>2282</v>
      </c>
      <c r="C668" s="236" t="s">
        <v>2283</v>
      </c>
      <c r="D668" s="237">
        <v>15.223274695534506</v>
      </c>
      <c r="E668" s="217">
        <v>857</v>
      </c>
      <c r="F668" s="217">
        <v>1157</v>
      </c>
      <c r="G668" s="217">
        <v>1287</v>
      </c>
      <c r="H668" s="217">
        <v>287</v>
      </c>
      <c r="I668" s="217">
        <v>675</v>
      </c>
      <c r="J668" s="239" t="s">
        <v>5</v>
      </c>
      <c r="K668" s="217">
        <v>171</v>
      </c>
      <c r="L668" s="239" t="s">
        <v>5</v>
      </c>
      <c r="M668" s="239" t="s">
        <v>5</v>
      </c>
      <c r="N668" s="239" t="s">
        <v>5</v>
      </c>
      <c r="O668" s="238">
        <v>4434</v>
      </c>
    </row>
    <row r="669" spans="1:15" ht="15">
      <c r="A669" s="230"/>
      <c r="B669" s="236" t="s">
        <v>872</v>
      </c>
      <c r="C669" s="236" t="s">
        <v>871</v>
      </c>
      <c r="D669" s="237">
        <v>15.260232440626579</v>
      </c>
      <c r="E669" s="217">
        <v>406</v>
      </c>
      <c r="F669" s="217">
        <v>1178</v>
      </c>
      <c r="G669" s="217">
        <v>2131</v>
      </c>
      <c r="H669" s="217">
        <v>273</v>
      </c>
      <c r="I669" s="217">
        <v>1208</v>
      </c>
      <c r="J669" s="217">
        <v>96</v>
      </c>
      <c r="K669" s="217">
        <v>432</v>
      </c>
      <c r="L669" s="217">
        <v>1252</v>
      </c>
      <c r="M669" s="217">
        <v>417</v>
      </c>
      <c r="N669" s="217">
        <v>523</v>
      </c>
      <c r="O669" s="238">
        <v>7916</v>
      </c>
    </row>
    <row r="670" spans="1:15" ht="15">
      <c r="A670" s="230"/>
      <c r="B670" s="236" t="s">
        <v>1956</v>
      </c>
      <c r="C670" s="236" t="s">
        <v>1955</v>
      </c>
      <c r="D670" s="237">
        <v>15.267175572519085</v>
      </c>
      <c r="E670" s="217">
        <v>12</v>
      </c>
      <c r="F670" s="217">
        <v>38</v>
      </c>
      <c r="G670" s="217">
        <v>44</v>
      </c>
      <c r="H670" s="217">
        <v>18</v>
      </c>
      <c r="I670" s="217">
        <v>40</v>
      </c>
      <c r="J670" s="217">
        <v>5</v>
      </c>
      <c r="K670" s="217">
        <v>12</v>
      </c>
      <c r="L670" s="217">
        <v>46</v>
      </c>
      <c r="M670" s="217">
        <v>20</v>
      </c>
      <c r="N670" s="217">
        <v>27</v>
      </c>
      <c r="O670" s="238">
        <v>262</v>
      </c>
    </row>
    <row r="671" spans="1:15" ht="15">
      <c r="A671" s="230"/>
      <c r="B671" s="236" t="s">
        <v>1996</v>
      </c>
      <c r="C671" s="236" t="s">
        <v>1995</v>
      </c>
      <c r="D671" s="237">
        <v>15.286624203821656</v>
      </c>
      <c r="E671" s="217">
        <v>47</v>
      </c>
      <c r="F671" s="217">
        <v>40</v>
      </c>
      <c r="G671" s="217">
        <v>30</v>
      </c>
      <c r="H671" s="217">
        <v>13</v>
      </c>
      <c r="I671" s="217">
        <v>24</v>
      </c>
      <c r="J671" s="239" t="s">
        <v>5</v>
      </c>
      <c r="K671" s="217">
        <v>3</v>
      </c>
      <c r="L671" s="239" t="s">
        <v>5</v>
      </c>
      <c r="M671" s="239" t="s">
        <v>5</v>
      </c>
      <c r="N671" s="239" t="s">
        <v>5</v>
      </c>
      <c r="O671" s="238">
        <v>157</v>
      </c>
    </row>
    <row r="672" spans="1:15" ht="15">
      <c r="A672" s="230"/>
      <c r="B672" s="236" t="s">
        <v>1786</v>
      </c>
      <c r="C672" s="236" t="s">
        <v>1785</v>
      </c>
      <c r="D672" s="237">
        <v>15.319662243667068</v>
      </c>
      <c r="E672" s="217">
        <v>55</v>
      </c>
      <c r="F672" s="217">
        <v>144</v>
      </c>
      <c r="G672" s="217">
        <v>167</v>
      </c>
      <c r="H672" s="217">
        <v>20</v>
      </c>
      <c r="I672" s="217">
        <v>127</v>
      </c>
      <c r="J672" s="217">
        <v>20</v>
      </c>
      <c r="K672" s="217">
        <v>17</v>
      </c>
      <c r="L672" s="217">
        <v>128</v>
      </c>
      <c r="M672" s="217">
        <v>110</v>
      </c>
      <c r="N672" s="217">
        <v>41</v>
      </c>
      <c r="O672" s="238">
        <v>829</v>
      </c>
    </row>
    <row r="673" spans="1:15" ht="15">
      <c r="A673" s="230"/>
      <c r="B673" s="236" t="s">
        <v>1575</v>
      </c>
      <c r="C673" s="236" t="s">
        <v>1574</v>
      </c>
      <c r="D673" s="237">
        <v>15.366795366795367</v>
      </c>
      <c r="E673" s="217">
        <v>435</v>
      </c>
      <c r="F673" s="217">
        <v>81</v>
      </c>
      <c r="G673" s="217">
        <v>386</v>
      </c>
      <c r="H673" s="217">
        <v>58</v>
      </c>
      <c r="I673" s="217">
        <v>199</v>
      </c>
      <c r="J673" s="239" t="s">
        <v>5</v>
      </c>
      <c r="K673" s="239" t="s">
        <v>5</v>
      </c>
      <c r="L673" s="217">
        <v>62</v>
      </c>
      <c r="M673" s="217">
        <v>26</v>
      </c>
      <c r="N673" s="217">
        <v>48</v>
      </c>
      <c r="O673" s="238">
        <v>1295</v>
      </c>
    </row>
    <row r="674" spans="1:15" ht="15">
      <c r="A674" s="230"/>
      <c r="B674" s="236" t="s">
        <v>1508</v>
      </c>
      <c r="C674" s="236" t="s">
        <v>1507</v>
      </c>
      <c r="D674" s="237">
        <v>15.421195652173912</v>
      </c>
      <c r="E674" s="217">
        <v>59</v>
      </c>
      <c r="F674" s="217">
        <v>272</v>
      </c>
      <c r="G674" s="217">
        <v>261</v>
      </c>
      <c r="H674" s="217">
        <v>50</v>
      </c>
      <c r="I674" s="217">
        <v>227</v>
      </c>
      <c r="J674" s="217">
        <v>39</v>
      </c>
      <c r="K674" s="217">
        <v>70</v>
      </c>
      <c r="L674" s="217">
        <v>259</v>
      </c>
      <c r="M674" s="217">
        <v>138</v>
      </c>
      <c r="N674" s="217">
        <v>97</v>
      </c>
      <c r="O674" s="238">
        <v>1472</v>
      </c>
    </row>
    <row r="675" spans="1:15" ht="15">
      <c r="A675" s="230"/>
      <c r="B675" s="236" t="s">
        <v>1549</v>
      </c>
      <c r="C675" s="236" t="s">
        <v>1548</v>
      </c>
      <c r="D675" s="237">
        <v>15.435745937961595</v>
      </c>
      <c r="E675" s="217">
        <v>110</v>
      </c>
      <c r="F675" s="217">
        <v>85</v>
      </c>
      <c r="G675" s="217">
        <v>598</v>
      </c>
      <c r="H675" s="217">
        <v>61</v>
      </c>
      <c r="I675" s="217">
        <v>209</v>
      </c>
      <c r="J675" s="217">
        <v>14</v>
      </c>
      <c r="K675" s="217">
        <v>60</v>
      </c>
      <c r="L675" s="217">
        <v>86</v>
      </c>
      <c r="M675" s="217">
        <v>40</v>
      </c>
      <c r="N675" s="217">
        <v>91</v>
      </c>
      <c r="O675" s="238">
        <v>1354</v>
      </c>
    </row>
    <row r="676" spans="1:15" ht="15">
      <c r="A676" s="230"/>
      <c r="B676" s="236" t="s">
        <v>998</v>
      </c>
      <c r="C676" s="236" t="s">
        <v>997</v>
      </c>
      <c r="D676" s="237">
        <v>15.530864197530864</v>
      </c>
      <c r="E676" s="217">
        <v>188</v>
      </c>
      <c r="F676" s="217">
        <v>625</v>
      </c>
      <c r="G676" s="217">
        <v>1062</v>
      </c>
      <c r="H676" s="217">
        <v>101</v>
      </c>
      <c r="I676" s="217">
        <v>629</v>
      </c>
      <c r="J676" s="217">
        <v>74</v>
      </c>
      <c r="K676" s="217">
        <v>173</v>
      </c>
      <c r="L676" s="217">
        <v>626</v>
      </c>
      <c r="M676" s="217">
        <v>304</v>
      </c>
      <c r="N676" s="217">
        <v>268</v>
      </c>
      <c r="O676" s="238">
        <v>4050</v>
      </c>
    </row>
    <row r="677" spans="1:15" ht="15">
      <c r="A677" s="230"/>
      <c r="B677" s="236" t="s">
        <v>1569</v>
      </c>
      <c r="C677" s="236" t="s">
        <v>1568</v>
      </c>
      <c r="D677" s="237">
        <v>15.698587127158556</v>
      </c>
      <c r="E677" s="217">
        <v>391</v>
      </c>
      <c r="F677" s="217">
        <v>93</v>
      </c>
      <c r="G677" s="217">
        <v>360</v>
      </c>
      <c r="H677" s="217">
        <v>17</v>
      </c>
      <c r="I677" s="217">
        <v>200</v>
      </c>
      <c r="J677" s="217">
        <v>9</v>
      </c>
      <c r="K677" s="217">
        <v>20</v>
      </c>
      <c r="L677" s="217">
        <v>92</v>
      </c>
      <c r="M677" s="217">
        <v>12</v>
      </c>
      <c r="N677" s="217">
        <v>80</v>
      </c>
      <c r="O677" s="238">
        <v>1274</v>
      </c>
    </row>
    <row r="678" spans="1:15" ht="15">
      <c r="A678" s="230"/>
      <c r="B678" s="236" t="s">
        <v>908</v>
      </c>
      <c r="C678" s="236" t="s">
        <v>907</v>
      </c>
      <c r="D678" s="237">
        <v>15.71285140562249</v>
      </c>
      <c r="E678" s="217">
        <v>368</v>
      </c>
      <c r="F678" s="217">
        <v>1360</v>
      </c>
      <c r="G678" s="217">
        <v>1563</v>
      </c>
      <c r="H678" s="217">
        <v>211</v>
      </c>
      <c r="I678" s="217">
        <v>939</v>
      </c>
      <c r="J678" s="217">
        <v>66</v>
      </c>
      <c r="K678" s="217">
        <v>185</v>
      </c>
      <c r="L678" s="217">
        <v>657</v>
      </c>
      <c r="M678" s="217">
        <v>242</v>
      </c>
      <c r="N678" s="217">
        <v>385</v>
      </c>
      <c r="O678" s="238">
        <v>5976</v>
      </c>
    </row>
    <row r="679" spans="1:15" ht="15">
      <c r="A679" s="230"/>
      <c r="B679" s="236" t="s">
        <v>1118</v>
      </c>
      <c r="C679" s="236" t="s">
        <v>1117</v>
      </c>
      <c r="D679" s="237">
        <v>15.726083964211975</v>
      </c>
      <c r="E679" s="217">
        <v>309</v>
      </c>
      <c r="F679" s="217">
        <v>516</v>
      </c>
      <c r="G679" s="217">
        <v>601</v>
      </c>
      <c r="H679" s="217">
        <v>223</v>
      </c>
      <c r="I679" s="217">
        <v>457</v>
      </c>
      <c r="J679" s="217">
        <v>41</v>
      </c>
      <c r="K679" s="217">
        <v>50</v>
      </c>
      <c r="L679" s="217">
        <v>429</v>
      </c>
      <c r="M679" s="217">
        <v>176</v>
      </c>
      <c r="N679" s="217">
        <v>104</v>
      </c>
      <c r="O679" s="238">
        <v>2906</v>
      </c>
    </row>
    <row r="680" spans="1:15" ht="15">
      <c r="A680" s="230"/>
      <c r="B680" s="236" t="s">
        <v>1531</v>
      </c>
      <c r="C680" s="236" t="s">
        <v>1530</v>
      </c>
      <c r="D680" s="237">
        <v>15.735294117647058</v>
      </c>
      <c r="E680" s="217">
        <v>49</v>
      </c>
      <c r="F680" s="217">
        <v>75</v>
      </c>
      <c r="G680" s="217">
        <v>264</v>
      </c>
      <c r="H680" s="217">
        <v>7</v>
      </c>
      <c r="I680" s="217">
        <v>214</v>
      </c>
      <c r="J680" s="217">
        <v>5</v>
      </c>
      <c r="K680" s="217">
        <v>15</v>
      </c>
      <c r="L680" s="217">
        <v>400</v>
      </c>
      <c r="M680" s="217">
        <v>251</v>
      </c>
      <c r="N680" s="217">
        <v>80</v>
      </c>
      <c r="O680" s="238">
        <v>1360</v>
      </c>
    </row>
    <row r="681" spans="1:15" ht="15">
      <c r="A681" s="230"/>
      <c r="B681" s="236" t="s">
        <v>1296</v>
      </c>
      <c r="C681" s="236" t="s">
        <v>1295</v>
      </c>
      <c r="D681" s="237">
        <v>15.791962174940899</v>
      </c>
      <c r="E681" s="217">
        <v>104</v>
      </c>
      <c r="F681" s="217">
        <v>148</v>
      </c>
      <c r="G681" s="217">
        <v>381</v>
      </c>
      <c r="H681" s="217">
        <v>71</v>
      </c>
      <c r="I681" s="217">
        <v>334</v>
      </c>
      <c r="J681" s="217">
        <v>78</v>
      </c>
      <c r="K681" s="217">
        <v>86</v>
      </c>
      <c r="L681" s="217">
        <v>403</v>
      </c>
      <c r="M681" s="217">
        <v>295</v>
      </c>
      <c r="N681" s="217">
        <v>215</v>
      </c>
      <c r="O681" s="238">
        <v>2115</v>
      </c>
    </row>
    <row r="682" spans="1:15" ht="15">
      <c r="A682" s="230"/>
      <c r="B682" s="236" t="s">
        <v>2284</v>
      </c>
      <c r="C682" s="236" t="s">
        <v>2285</v>
      </c>
      <c r="D682" s="237">
        <v>15.824594852240228</v>
      </c>
      <c r="E682" s="217">
        <v>224</v>
      </c>
      <c r="F682" s="217">
        <v>591</v>
      </c>
      <c r="G682" s="217">
        <v>551</v>
      </c>
      <c r="H682" s="217">
        <v>113</v>
      </c>
      <c r="I682" s="217">
        <v>498</v>
      </c>
      <c r="J682" s="217">
        <v>113</v>
      </c>
      <c r="K682" s="217">
        <v>209</v>
      </c>
      <c r="L682" s="217">
        <v>527</v>
      </c>
      <c r="M682" s="217">
        <v>154</v>
      </c>
      <c r="N682" s="217">
        <v>167</v>
      </c>
      <c r="O682" s="238">
        <v>3147</v>
      </c>
    </row>
    <row r="683" spans="1:15" ht="15">
      <c r="A683" s="230"/>
      <c r="B683" s="236" t="s">
        <v>1092</v>
      </c>
      <c r="C683" s="236" t="s">
        <v>1091</v>
      </c>
      <c r="D683" s="237">
        <v>15.824594852240228</v>
      </c>
      <c r="E683" s="217">
        <v>224</v>
      </c>
      <c r="F683" s="217">
        <v>591</v>
      </c>
      <c r="G683" s="217">
        <v>551</v>
      </c>
      <c r="H683" s="217">
        <v>113</v>
      </c>
      <c r="I683" s="217">
        <v>498</v>
      </c>
      <c r="J683" s="217">
        <v>113</v>
      </c>
      <c r="K683" s="217">
        <v>209</v>
      </c>
      <c r="L683" s="217">
        <v>527</v>
      </c>
      <c r="M683" s="217">
        <v>154</v>
      </c>
      <c r="N683" s="217">
        <v>167</v>
      </c>
      <c r="O683" s="238">
        <v>3147</v>
      </c>
    </row>
    <row r="684" spans="1:15" ht="15">
      <c r="A684" s="230"/>
      <c r="B684" s="236" t="s">
        <v>1724</v>
      </c>
      <c r="C684" s="236" t="s">
        <v>1723</v>
      </c>
      <c r="D684" s="237">
        <v>15.934065934065934</v>
      </c>
      <c r="E684" s="217">
        <v>56</v>
      </c>
      <c r="F684" s="217">
        <v>152</v>
      </c>
      <c r="G684" s="217">
        <v>184</v>
      </c>
      <c r="H684" s="217">
        <v>42</v>
      </c>
      <c r="I684" s="217">
        <v>145</v>
      </c>
      <c r="J684" s="217">
        <v>48</v>
      </c>
      <c r="K684" s="217">
        <v>39</v>
      </c>
      <c r="L684" s="217">
        <v>166</v>
      </c>
      <c r="M684" s="217">
        <v>42</v>
      </c>
      <c r="N684" s="217">
        <v>36</v>
      </c>
      <c r="O684" s="238">
        <v>910</v>
      </c>
    </row>
    <row r="685" spans="1:15" ht="15">
      <c r="A685" s="230"/>
      <c r="B685" s="236" t="s">
        <v>1028</v>
      </c>
      <c r="C685" s="236" t="s">
        <v>1027</v>
      </c>
      <c r="D685" s="237">
        <v>15.95298068849706</v>
      </c>
      <c r="E685" s="217">
        <v>344</v>
      </c>
      <c r="F685" s="217">
        <v>679</v>
      </c>
      <c r="G685" s="217">
        <v>652</v>
      </c>
      <c r="H685" s="217">
        <v>117</v>
      </c>
      <c r="I685" s="217">
        <v>570</v>
      </c>
      <c r="J685" s="217">
        <v>89</v>
      </c>
      <c r="K685" s="217">
        <v>255</v>
      </c>
      <c r="L685" s="217">
        <v>512</v>
      </c>
      <c r="M685" s="217">
        <v>126</v>
      </c>
      <c r="N685" s="217">
        <v>229</v>
      </c>
      <c r="O685" s="238">
        <v>3573</v>
      </c>
    </row>
    <row r="686" spans="1:15" ht="15">
      <c r="A686" s="230"/>
      <c r="B686" s="236" t="s">
        <v>1416</v>
      </c>
      <c r="C686" s="236" t="s">
        <v>1415</v>
      </c>
      <c r="D686" s="237">
        <v>15.96053395240859</v>
      </c>
      <c r="E686" s="217">
        <v>292</v>
      </c>
      <c r="F686" s="217">
        <v>55</v>
      </c>
      <c r="G686" s="217">
        <v>723</v>
      </c>
      <c r="H686" s="217">
        <v>108</v>
      </c>
      <c r="I686" s="217">
        <v>275</v>
      </c>
      <c r="J686" s="217">
        <v>12</v>
      </c>
      <c r="K686" s="217">
        <v>49</v>
      </c>
      <c r="L686" s="217">
        <v>90</v>
      </c>
      <c r="M686" s="217">
        <v>13</v>
      </c>
      <c r="N686" s="217">
        <v>106</v>
      </c>
      <c r="O686" s="238">
        <v>1723</v>
      </c>
    </row>
    <row r="687" spans="1:15" ht="15">
      <c r="A687" s="230"/>
      <c r="B687" s="236" t="s">
        <v>812</v>
      </c>
      <c r="C687" s="236" t="s">
        <v>811</v>
      </c>
      <c r="D687" s="237">
        <v>15.963136674072246</v>
      </c>
      <c r="E687" s="217">
        <v>1041</v>
      </c>
      <c r="F687" s="217">
        <v>3375</v>
      </c>
      <c r="G687" s="217">
        <v>6810</v>
      </c>
      <c r="H687" s="217">
        <v>1137</v>
      </c>
      <c r="I687" s="217">
        <v>3880</v>
      </c>
      <c r="J687" s="217">
        <v>331</v>
      </c>
      <c r="K687" s="217">
        <v>1127</v>
      </c>
      <c r="L687" s="217">
        <v>3606</v>
      </c>
      <c r="M687" s="217">
        <v>1366</v>
      </c>
      <c r="N687" s="217">
        <v>1633</v>
      </c>
      <c r="O687" s="238">
        <v>24306</v>
      </c>
    </row>
    <row r="688" spans="1:15" ht="15">
      <c r="A688" s="230"/>
      <c r="B688" s="236" t="s">
        <v>1122</v>
      </c>
      <c r="C688" s="236" t="s">
        <v>1121</v>
      </c>
      <c r="D688" s="237">
        <v>16.092362344582593</v>
      </c>
      <c r="E688" s="217">
        <v>256</v>
      </c>
      <c r="F688" s="217">
        <v>461</v>
      </c>
      <c r="G688" s="217">
        <v>632</v>
      </c>
      <c r="H688" s="217">
        <v>179</v>
      </c>
      <c r="I688" s="217">
        <v>453</v>
      </c>
      <c r="J688" s="217">
        <v>46</v>
      </c>
      <c r="K688" s="217">
        <v>160</v>
      </c>
      <c r="L688" s="217">
        <v>362</v>
      </c>
      <c r="M688" s="217">
        <v>105</v>
      </c>
      <c r="N688" s="217">
        <v>161</v>
      </c>
      <c r="O688" s="238">
        <v>2815</v>
      </c>
    </row>
    <row r="689" spans="1:15" ht="15">
      <c r="A689" s="230"/>
      <c r="B689" s="236" t="s">
        <v>820</v>
      </c>
      <c r="C689" s="236" t="s">
        <v>819</v>
      </c>
      <c r="D689" s="237">
        <v>16.13879973354327</v>
      </c>
      <c r="E689" s="217">
        <v>691</v>
      </c>
      <c r="F689" s="217">
        <v>2329</v>
      </c>
      <c r="G689" s="217">
        <v>4915</v>
      </c>
      <c r="H689" s="217">
        <v>601</v>
      </c>
      <c r="I689" s="217">
        <v>2665</v>
      </c>
      <c r="J689" s="217">
        <v>207</v>
      </c>
      <c r="K689" s="217">
        <v>645</v>
      </c>
      <c r="L689" s="217">
        <v>2477</v>
      </c>
      <c r="M689" s="217">
        <v>1038</v>
      </c>
      <c r="N689" s="217">
        <v>945</v>
      </c>
      <c r="O689" s="238">
        <v>16513</v>
      </c>
    </row>
    <row r="690" spans="1:15" ht="15">
      <c r="A690" s="230"/>
      <c r="B690" s="236" t="s">
        <v>1086</v>
      </c>
      <c r="C690" s="236" t="s">
        <v>1085</v>
      </c>
      <c r="D690" s="237">
        <v>16.199677938808374</v>
      </c>
      <c r="E690" s="217">
        <v>391</v>
      </c>
      <c r="F690" s="217">
        <v>580</v>
      </c>
      <c r="G690" s="217">
        <v>580</v>
      </c>
      <c r="H690" s="217">
        <v>99</v>
      </c>
      <c r="I690" s="217">
        <v>503</v>
      </c>
      <c r="J690" s="217">
        <v>60</v>
      </c>
      <c r="K690" s="217">
        <v>164</v>
      </c>
      <c r="L690" s="217">
        <v>444</v>
      </c>
      <c r="M690" s="217">
        <v>146</v>
      </c>
      <c r="N690" s="217">
        <v>138</v>
      </c>
      <c r="O690" s="238">
        <v>3105</v>
      </c>
    </row>
    <row r="691" spans="1:15" ht="15">
      <c r="A691" s="230"/>
      <c r="B691" s="236" t="s">
        <v>1390</v>
      </c>
      <c r="C691" s="236" t="s">
        <v>1389</v>
      </c>
      <c r="D691" s="237">
        <v>16.243654822335024</v>
      </c>
      <c r="E691" s="217">
        <v>65</v>
      </c>
      <c r="F691" s="217">
        <v>455</v>
      </c>
      <c r="G691" s="217">
        <v>375</v>
      </c>
      <c r="H691" s="217">
        <v>23</v>
      </c>
      <c r="I691" s="217">
        <v>288</v>
      </c>
      <c r="J691" s="217">
        <v>43</v>
      </c>
      <c r="K691" s="217">
        <v>97</v>
      </c>
      <c r="L691" s="217">
        <v>254</v>
      </c>
      <c r="M691" s="217">
        <v>69</v>
      </c>
      <c r="N691" s="217">
        <v>104</v>
      </c>
      <c r="O691" s="238">
        <v>1773</v>
      </c>
    </row>
    <row r="692" spans="1:15" ht="15">
      <c r="A692" s="230"/>
      <c r="B692" s="236" t="s">
        <v>2286</v>
      </c>
      <c r="C692" s="236" t="s">
        <v>2287</v>
      </c>
      <c r="D692" s="237">
        <v>16.350073060063064</v>
      </c>
      <c r="E692" s="217">
        <v>1111</v>
      </c>
      <c r="F692" s="217">
        <v>2127</v>
      </c>
      <c r="G692" s="217">
        <v>2790</v>
      </c>
      <c r="H692" s="217">
        <v>583</v>
      </c>
      <c r="I692" s="217">
        <v>2126</v>
      </c>
      <c r="J692" s="217">
        <v>350</v>
      </c>
      <c r="K692" s="217">
        <v>464</v>
      </c>
      <c r="L692" s="217">
        <v>2020</v>
      </c>
      <c r="M692" s="217">
        <v>839</v>
      </c>
      <c r="N692" s="217">
        <v>593</v>
      </c>
      <c r="O692" s="238">
        <v>13003</v>
      </c>
    </row>
    <row r="693" spans="1:15" ht="15">
      <c r="A693" s="230"/>
      <c r="B693" s="236" t="s">
        <v>2288</v>
      </c>
      <c r="C693" s="236" t="s">
        <v>2289</v>
      </c>
      <c r="D693" s="237">
        <v>16.359918200409</v>
      </c>
      <c r="E693" s="239" t="s">
        <v>5</v>
      </c>
      <c r="F693" s="217">
        <v>522</v>
      </c>
      <c r="G693" s="217">
        <v>3612</v>
      </c>
      <c r="H693" s="217">
        <v>438</v>
      </c>
      <c r="I693" s="217">
        <v>1280</v>
      </c>
      <c r="J693" s="239" t="s">
        <v>5</v>
      </c>
      <c r="K693" s="217">
        <v>447</v>
      </c>
      <c r="L693" s="217">
        <v>702</v>
      </c>
      <c r="M693" s="217">
        <v>138</v>
      </c>
      <c r="N693" s="217">
        <v>685</v>
      </c>
      <c r="O693" s="238">
        <v>7824</v>
      </c>
    </row>
    <row r="694" spans="1:15" ht="15">
      <c r="A694" s="230"/>
      <c r="B694" s="236" t="s">
        <v>1024</v>
      </c>
      <c r="C694" s="236" t="s">
        <v>1023</v>
      </c>
      <c r="D694" s="237">
        <v>16.397163120567377</v>
      </c>
      <c r="E694" s="217">
        <v>273</v>
      </c>
      <c r="F694" s="217">
        <v>745</v>
      </c>
      <c r="G694" s="217">
        <v>959</v>
      </c>
      <c r="H694" s="217">
        <v>148</v>
      </c>
      <c r="I694" s="217">
        <v>578</v>
      </c>
      <c r="J694" s="217">
        <v>32</v>
      </c>
      <c r="K694" s="217">
        <v>107</v>
      </c>
      <c r="L694" s="217">
        <v>340</v>
      </c>
      <c r="M694" s="217">
        <v>113</v>
      </c>
      <c r="N694" s="217">
        <v>230</v>
      </c>
      <c r="O694" s="238">
        <v>3525</v>
      </c>
    </row>
    <row r="695" spans="1:15" ht="15">
      <c r="A695" s="230"/>
      <c r="B695" s="236" t="s">
        <v>2290</v>
      </c>
      <c r="C695" s="236" t="s">
        <v>2291</v>
      </c>
      <c r="D695" s="237">
        <v>16.614945382323732</v>
      </c>
      <c r="E695" s="217">
        <v>1054</v>
      </c>
      <c r="F695" s="217">
        <v>3408</v>
      </c>
      <c r="G695" s="217">
        <v>4220</v>
      </c>
      <c r="H695" s="217">
        <v>629</v>
      </c>
      <c r="I695" s="217">
        <v>2677</v>
      </c>
      <c r="J695" s="217">
        <v>181</v>
      </c>
      <c r="K695" s="217">
        <v>519</v>
      </c>
      <c r="L695" s="217">
        <v>1708</v>
      </c>
      <c r="M695" s="217">
        <v>681</v>
      </c>
      <c r="N695" s="217">
        <v>1035</v>
      </c>
      <c r="O695" s="238">
        <v>16112</v>
      </c>
    </row>
    <row r="696" spans="1:15" ht="15">
      <c r="A696" s="230"/>
      <c r="B696" s="236" t="s">
        <v>1056</v>
      </c>
      <c r="C696" s="236" t="s">
        <v>1055</v>
      </c>
      <c r="D696" s="237">
        <v>16.713527022805373</v>
      </c>
      <c r="E696" s="217">
        <v>231</v>
      </c>
      <c r="F696" s="217">
        <v>635</v>
      </c>
      <c r="G696" s="217">
        <v>904</v>
      </c>
      <c r="H696" s="217">
        <v>112</v>
      </c>
      <c r="I696" s="217">
        <v>535</v>
      </c>
      <c r="J696" s="217">
        <v>18</v>
      </c>
      <c r="K696" s="217">
        <v>114</v>
      </c>
      <c r="L696" s="217">
        <v>330</v>
      </c>
      <c r="M696" s="217">
        <v>106</v>
      </c>
      <c r="N696" s="217">
        <v>216</v>
      </c>
      <c r="O696" s="238">
        <v>3201</v>
      </c>
    </row>
    <row r="697" spans="1:15" ht="15">
      <c r="A697" s="230"/>
      <c r="B697" s="236" t="s">
        <v>2292</v>
      </c>
      <c r="C697" s="236" t="s">
        <v>2293</v>
      </c>
      <c r="D697" s="237">
        <v>16.93127824776915</v>
      </c>
      <c r="E697" s="217">
        <v>400</v>
      </c>
      <c r="F697" s="217">
        <v>1388</v>
      </c>
      <c r="G697" s="217">
        <v>2467</v>
      </c>
      <c r="H697" s="217">
        <v>367</v>
      </c>
      <c r="I697" s="217">
        <v>1461</v>
      </c>
      <c r="J697" s="217">
        <v>57</v>
      </c>
      <c r="K697" s="217">
        <v>295</v>
      </c>
      <c r="L697" s="217">
        <v>896</v>
      </c>
      <c r="M697" s="217">
        <v>790</v>
      </c>
      <c r="N697" s="217">
        <v>508</v>
      </c>
      <c r="O697" s="238">
        <v>8629</v>
      </c>
    </row>
    <row r="698" spans="1:15" ht="15">
      <c r="A698" s="230"/>
      <c r="B698" s="236" t="s">
        <v>1163</v>
      </c>
      <c r="C698" s="236" t="s">
        <v>1162</v>
      </c>
      <c r="D698" s="237">
        <v>16.97645600991326</v>
      </c>
      <c r="E698" s="217">
        <v>184</v>
      </c>
      <c r="F698" s="217">
        <v>595</v>
      </c>
      <c r="G698" s="217">
        <v>485</v>
      </c>
      <c r="H698" s="217">
        <v>35</v>
      </c>
      <c r="I698" s="217">
        <v>411</v>
      </c>
      <c r="J698" s="217">
        <v>32</v>
      </c>
      <c r="K698" s="217">
        <v>107</v>
      </c>
      <c r="L698" s="217">
        <v>313</v>
      </c>
      <c r="M698" s="217">
        <v>128</v>
      </c>
      <c r="N698" s="217">
        <v>131</v>
      </c>
      <c r="O698" s="238">
        <v>2421</v>
      </c>
    </row>
    <row r="699" spans="1:15" ht="15">
      <c r="A699" s="230"/>
      <c r="B699" s="236" t="s">
        <v>2294</v>
      </c>
      <c r="C699" s="236" t="s">
        <v>2295</v>
      </c>
      <c r="D699" s="237">
        <v>17.066749264364255</v>
      </c>
      <c r="E699" s="217">
        <v>745</v>
      </c>
      <c r="F699" s="217">
        <v>1000</v>
      </c>
      <c r="G699" s="217">
        <v>1171</v>
      </c>
      <c r="H699" s="217">
        <v>352</v>
      </c>
      <c r="I699" s="217">
        <v>1102</v>
      </c>
      <c r="J699" s="217">
        <v>196</v>
      </c>
      <c r="K699" s="217">
        <v>295</v>
      </c>
      <c r="L699" s="217">
        <v>1090</v>
      </c>
      <c r="M699" s="217">
        <v>222</v>
      </c>
      <c r="N699" s="217">
        <v>284</v>
      </c>
      <c r="O699" s="238">
        <v>6457</v>
      </c>
    </row>
    <row r="700" spans="1:15" ht="15">
      <c r="A700" s="230"/>
      <c r="B700" s="236" t="s">
        <v>1726</v>
      </c>
      <c r="C700" s="236" t="s">
        <v>1725</v>
      </c>
      <c r="D700" s="237">
        <v>17.078916372202592</v>
      </c>
      <c r="E700" s="217">
        <v>170</v>
      </c>
      <c r="F700" s="217">
        <v>71</v>
      </c>
      <c r="G700" s="217">
        <v>292</v>
      </c>
      <c r="H700" s="217">
        <v>37</v>
      </c>
      <c r="I700" s="217">
        <v>145</v>
      </c>
      <c r="J700" s="239" t="s">
        <v>5</v>
      </c>
      <c r="K700" s="239" t="s">
        <v>5</v>
      </c>
      <c r="L700" s="217">
        <v>36</v>
      </c>
      <c r="M700" s="217">
        <v>42</v>
      </c>
      <c r="N700" s="217">
        <v>56</v>
      </c>
      <c r="O700" s="238">
        <v>849</v>
      </c>
    </row>
    <row r="701" spans="1:15" ht="15">
      <c r="A701" s="230"/>
      <c r="B701" s="236" t="s">
        <v>2296</v>
      </c>
      <c r="C701" s="236" t="s">
        <v>2011</v>
      </c>
      <c r="D701" s="237">
        <v>17.105263157894736</v>
      </c>
      <c r="E701" s="217">
        <v>3</v>
      </c>
      <c r="F701" s="217">
        <v>10</v>
      </c>
      <c r="G701" s="217">
        <v>11</v>
      </c>
      <c r="H701" s="217">
        <v>3</v>
      </c>
      <c r="I701" s="217">
        <v>13</v>
      </c>
      <c r="J701" s="217">
        <v>1</v>
      </c>
      <c r="K701" s="217">
        <v>3</v>
      </c>
      <c r="L701" s="217">
        <v>25</v>
      </c>
      <c r="M701" s="217">
        <v>1</v>
      </c>
      <c r="N701" s="217">
        <v>6</v>
      </c>
      <c r="O701" s="238">
        <v>76</v>
      </c>
    </row>
    <row r="702" spans="1:15" ht="15">
      <c r="A702" s="230"/>
      <c r="B702" s="236" t="s">
        <v>2012</v>
      </c>
      <c r="C702" s="236" t="s">
        <v>2011</v>
      </c>
      <c r="D702" s="237">
        <v>17.105263157894736</v>
      </c>
      <c r="E702" s="217">
        <v>3</v>
      </c>
      <c r="F702" s="217">
        <v>10</v>
      </c>
      <c r="G702" s="217">
        <v>11</v>
      </c>
      <c r="H702" s="217">
        <v>3</v>
      </c>
      <c r="I702" s="217">
        <v>13</v>
      </c>
      <c r="J702" s="217">
        <v>1</v>
      </c>
      <c r="K702" s="217">
        <v>3</v>
      </c>
      <c r="L702" s="217">
        <v>25</v>
      </c>
      <c r="M702" s="217">
        <v>1</v>
      </c>
      <c r="N702" s="217">
        <v>6</v>
      </c>
      <c r="O702" s="238">
        <v>76</v>
      </c>
    </row>
    <row r="703" spans="1:15" ht="15">
      <c r="A703" s="230"/>
      <c r="B703" s="236" t="s">
        <v>1670</v>
      </c>
      <c r="C703" s="236" t="s">
        <v>1669</v>
      </c>
      <c r="D703" s="237">
        <v>17.11899791231733</v>
      </c>
      <c r="E703" s="217">
        <v>53</v>
      </c>
      <c r="F703" s="217">
        <v>203</v>
      </c>
      <c r="G703" s="217">
        <v>242</v>
      </c>
      <c r="H703" s="217">
        <v>24</v>
      </c>
      <c r="I703" s="217">
        <v>164</v>
      </c>
      <c r="J703" s="217">
        <v>10</v>
      </c>
      <c r="K703" s="217">
        <v>40</v>
      </c>
      <c r="L703" s="217">
        <v>140</v>
      </c>
      <c r="M703" s="217">
        <v>32</v>
      </c>
      <c r="N703" s="217">
        <v>50</v>
      </c>
      <c r="O703" s="238">
        <v>958</v>
      </c>
    </row>
    <row r="704" spans="1:15" ht="15">
      <c r="A704" s="230"/>
      <c r="B704" s="236" t="s">
        <v>1854</v>
      </c>
      <c r="C704" s="236" t="s">
        <v>1853</v>
      </c>
      <c r="D704" s="237">
        <v>17.137476459510356</v>
      </c>
      <c r="E704" s="239" t="s">
        <v>5</v>
      </c>
      <c r="F704" s="217">
        <v>24</v>
      </c>
      <c r="G704" s="217">
        <v>204</v>
      </c>
      <c r="H704" s="217">
        <v>23</v>
      </c>
      <c r="I704" s="217">
        <v>91</v>
      </c>
      <c r="J704" s="239" t="s">
        <v>5</v>
      </c>
      <c r="K704" s="217">
        <v>9</v>
      </c>
      <c r="L704" s="217">
        <v>69</v>
      </c>
      <c r="M704" s="217">
        <v>15</v>
      </c>
      <c r="N704" s="217">
        <v>96</v>
      </c>
      <c r="O704" s="238">
        <v>531</v>
      </c>
    </row>
    <row r="705" spans="1:15" ht="15">
      <c r="A705" s="230"/>
      <c r="B705" s="236" t="s">
        <v>1802</v>
      </c>
      <c r="C705" s="236" t="s">
        <v>1801</v>
      </c>
      <c r="D705" s="237">
        <v>17.183098591549296</v>
      </c>
      <c r="E705" s="217">
        <v>113</v>
      </c>
      <c r="F705" s="217">
        <v>16</v>
      </c>
      <c r="G705" s="217">
        <v>333</v>
      </c>
      <c r="H705" s="217">
        <v>32</v>
      </c>
      <c r="I705" s="217">
        <v>122</v>
      </c>
      <c r="J705" s="239" t="s">
        <v>5</v>
      </c>
      <c r="K705" s="217">
        <v>11</v>
      </c>
      <c r="L705" s="217">
        <v>38</v>
      </c>
      <c r="M705" s="239" t="s">
        <v>5</v>
      </c>
      <c r="N705" s="217">
        <v>45</v>
      </c>
      <c r="O705" s="238">
        <v>710</v>
      </c>
    </row>
    <row r="706" spans="1:15" ht="15">
      <c r="A706" s="230"/>
      <c r="B706" s="236" t="s">
        <v>1254</v>
      </c>
      <c r="C706" s="236" t="s">
        <v>1253</v>
      </c>
      <c r="D706" s="237">
        <v>17.20116618075802</v>
      </c>
      <c r="E706" s="217">
        <v>218</v>
      </c>
      <c r="F706" s="217">
        <v>412</v>
      </c>
      <c r="G706" s="217">
        <v>375</v>
      </c>
      <c r="H706" s="217">
        <v>166</v>
      </c>
      <c r="I706" s="217">
        <v>354</v>
      </c>
      <c r="J706" s="217">
        <v>29</v>
      </c>
      <c r="K706" s="217">
        <v>78</v>
      </c>
      <c r="L706" s="217">
        <v>279</v>
      </c>
      <c r="M706" s="217">
        <v>66</v>
      </c>
      <c r="N706" s="217">
        <v>81</v>
      </c>
      <c r="O706" s="238">
        <v>2058</v>
      </c>
    </row>
    <row r="707" spans="1:15" ht="15">
      <c r="A707" s="230"/>
      <c r="B707" s="236" t="s">
        <v>860</v>
      </c>
      <c r="C707" s="236" t="s">
        <v>859</v>
      </c>
      <c r="D707" s="237">
        <v>17.21730457548934</v>
      </c>
      <c r="E707" s="217">
        <v>317</v>
      </c>
      <c r="F707" s="217">
        <v>1510</v>
      </c>
      <c r="G707" s="217">
        <v>2054</v>
      </c>
      <c r="H707" s="217">
        <v>273</v>
      </c>
      <c r="I707" s="217">
        <v>1381</v>
      </c>
      <c r="J707" s="217">
        <v>104</v>
      </c>
      <c r="K707" s="217">
        <v>441</v>
      </c>
      <c r="L707" s="217">
        <v>1119</v>
      </c>
      <c r="M707" s="217">
        <v>330</v>
      </c>
      <c r="N707" s="217">
        <v>492</v>
      </c>
      <c r="O707" s="238">
        <v>8021</v>
      </c>
    </row>
    <row r="708" spans="1:15" ht="15">
      <c r="A708" s="230"/>
      <c r="B708" s="236" t="s">
        <v>984</v>
      </c>
      <c r="C708" s="236" t="s">
        <v>983</v>
      </c>
      <c r="D708" s="237">
        <v>17.260345730749084</v>
      </c>
      <c r="E708" s="217">
        <v>181</v>
      </c>
      <c r="F708" s="217">
        <v>627</v>
      </c>
      <c r="G708" s="217">
        <v>919</v>
      </c>
      <c r="H708" s="217">
        <v>173</v>
      </c>
      <c r="I708" s="217">
        <v>659</v>
      </c>
      <c r="J708" s="217">
        <v>92</v>
      </c>
      <c r="K708" s="217">
        <v>204</v>
      </c>
      <c r="L708" s="217">
        <v>520</v>
      </c>
      <c r="M708" s="217">
        <v>183</v>
      </c>
      <c r="N708" s="217">
        <v>260</v>
      </c>
      <c r="O708" s="238">
        <v>3818</v>
      </c>
    </row>
    <row r="709" spans="1:15" ht="15">
      <c r="A709" s="230"/>
      <c r="B709" s="236" t="s">
        <v>2297</v>
      </c>
      <c r="C709" s="236" t="s">
        <v>2298</v>
      </c>
      <c r="D709" s="237">
        <v>17.293157311296987</v>
      </c>
      <c r="E709" s="217">
        <v>565</v>
      </c>
      <c r="F709" s="217">
        <v>1687</v>
      </c>
      <c r="G709" s="217">
        <v>2756</v>
      </c>
      <c r="H709" s="217">
        <v>362</v>
      </c>
      <c r="I709" s="217">
        <v>1716</v>
      </c>
      <c r="J709" s="239" t="s">
        <v>5</v>
      </c>
      <c r="K709" s="239" t="s">
        <v>5</v>
      </c>
      <c r="L709" s="217">
        <v>1567</v>
      </c>
      <c r="M709" s="217">
        <v>552</v>
      </c>
      <c r="N709" s="217">
        <v>718</v>
      </c>
      <c r="O709" s="238">
        <v>9923</v>
      </c>
    </row>
    <row r="710" spans="1:15" ht="15">
      <c r="A710" s="230"/>
      <c r="B710" s="236" t="s">
        <v>2299</v>
      </c>
      <c r="C710" s="236" t="s">
        <v>2300</v>
      </c>
      <c r="D710" s="237">
        <v>17.609135004042038</v>
      </c>
      <c r="E710" s="217">
        <v>2976</v>
      </c>
      <c r="F710" s="217">
        <v>6981</v>
      </c>
      <c r="G710" s="217">
        <v>14063</v>
      </c>
      <c r="H710" s="217">
        <v>1796</v>
      </c>
      <c r="I710" s="217">
        <v>8713</v>
      </c>
      <c r="J710" s="217">
        <v>616</v>
      </c>
      <c r="K710" s="217">
        <v>2138</v>
      </c>
      <c r="L710" s="217">
        <v>6716</v>
      </c>
      <c r="M710" s="217">
        <v>2338</v>
      </c>
      <c r="N710" s="217">
        <v>3143</v>
      </c>
      <c r="O710" s="238">
        <v>49480</v>
      </c>
    </row>
    <row r="711" spans="1:15" ht="15">
      <c r="A711" s="230"/>
      <c r="B711" s="236" t="s">
        <v>2301</v>
      </c>
      <c r="C711" s="236" t="s">
        <v>2302</v>
      </c>
      <c r="D711" s="237">
        <v>17.65834932821497</v>
      </c>
      <c r="E711" s="239" t="s">
        <v>5</v>
      </c>
      <c r="F711" s="217">
        <v>76</v>
      </c>
      <c r="G711" s="217">
        <v>184</v>
      </c>
      <c r="H711" s="217">
        <v>22</v>
      </c>
      <c r="I711" s="217">
        <v>92</v>
      </c>
      <c r="J711" s="239" t="s">
        <v>5</v>
      </c>
      <c r="K711" s="217">
        <v>15</v>
      </c>
      <c r="L711" s="217">
        <v>67</v>
      </c>
      <c r="M711" s="217">
        <v>36</v>
      </c>
      <c r="N711" s="217">
        <v>29</v>
      </c>
      <c r="O711" s="238">
        <v>521</v>
      </c>
    </row>
    <row r="712" spans="1:15" ht="15">
      <c r="A712" s="230"/>
      <c r="B712" s="236" t="s">
        <v>1850</v>
      </c>
      <c r="C712" s="236" t="s">
        <v>1849</v>
      </c>
      <c r="D712" s="237">
        <v>17.65834932821497</v>
      </c>
      <c r="E712" s="239" t="s">
        <v>5</v>
      </c>
      <c r="F712" s="217">
        <v>76</v>
      </c>
      <c r="G712" s="217">
        <v>184</v>
      </c>
      <c r="H712" s="217">
        <v>22</v>
      </c>
      <c r="I712" s="217">
        <v>92</v>
      </c>
      <c r="J712" s="239" t="s">
        <v>5</v>
      </c>
      <c r="K712" s="217">
        <v>15</v>
      </c>
      <c r="L712" s="217">
        <v>67</v>
      </c>
      <c r="M712" s="217">
        <v>36</v>
      </c>
      <c r="N712" s="217">
        <v>29</v>
      </c>
      <c r="O712" s="238">
        <v>521</v>
      </c>
    </row>
    <row r="713" spans="1:15" ht="15">
      <c r="A713" s="230"/>
      <c r="B713" s="236" t="s">
        <v>858</v>
      </c>
      <c r="C713" s="236" t="s">
        <v>857</v>
      </c>
      <c r="D713" s="237">
        <v>17.84516129032258</v>
      </c>
      <c r="E713" s="217">
        <v>337</v>
      </c>
      <c r="F713" s="217">
        <v>1148</v>
      </c>
      <c r="G713" s="217">
        <v>2352</v>
      </c>
      <c r="H713" s="217">
        <v>306</v>
      </c>
      <c r="I713" s="217">
        <v>1383</v>
      </c>
      <c r="J713" s="217">
        <v>96</v>
      </c>
      <c r="K713" s="217">
        <v>226</v>
      </c>
      <c r="L713" s="217">
        <v>998</v>
      </c>
      <c r="M713" s="217">
        <v>402</v>
      </c>
      <c r="N713" s="217">
        <v>502</v>
      </c>
      <c r="O713" s="238">
        <v>7750</v>
      </c>
    </row>
    <row r="714" spans="1:15" ht="15">
      <c r="A714" s="230"/>
      <c r="B714" s="236" t="s">
        <v>924</v>
      </c>
      <c r="C714" s="236" t="s">
        <v>923</v>
      </c>
      <c r="D714" s="237">
        <v>18.077505953669625</v>
      </c>
      <c r="E714" s="217">
        <v>379</v>
      </c>
      <c r="F714" s="217">
        <v>593</v>
      </c>
      <c r="G714" s="217">
        <v>932</v>
      </c>
      <c r="H714" s="217">
        <v>140</v>
      </c>
      <c r="I714" s="217">
        <v>835</v>
      </c>
      <c r="J714" s="217">
        <v>180</v>
      </c>
      <c r="K714" s="217">
        <v>193</v>
      </c>
      <c r="L714" s="217">
        <v>836</v>
      </c>
      <c r="M714" s="217">
        <v>336</v>
      </c>
      <c r="N714" s="217">
        <v>195</v>
      </c>
      <c r="O714" s="238">
        <v>4619</v>
      </c>
    </row>
    <row r="715" spans="1:15" ht="15">
      <c r="A715" s="230"/>
      <c r="B715" s="236" t="s">
        <v>1292</v>
      </c>
      <c r="C715" s="236" t="s">
        <v>1291</v>
      </c>
      <c r="D715" s="237">
        <v>18.206374932468936</v>
      </c>
      <c r="E715" s="217">
        <v>72</v>
      </c>
      <c r="F715" s="217">
        <v>324</v>
      </c>
      <c r="G715" s="217">
        <v>421</v>
      </c>
      <c r="H715" s="217">
        <v>80</v>
      </c>
      <c r="I715" s="217">
        <v>337</v>
      </c>
      <c r="J715" s="217">
        <v>54</v>
      </c>
      <c r="K715" s="217">
        <v>71</v>
      </c>
      <c r="L715" s="217">
        <v>252</v>
      </c>
      <c r="M715" s="217">
        <v>118</v>
      </c>
      <c r="N715" s="217">
        <v>122</v>
      </c>
      <c r="O715" s="238">
        <v>1851</v>
      </c>
    </row>
    <row r="716" spans="1:15" ht="15">
      <c r="A716" s="230"/>
      <c r="B716" s="236" t="s">
        <v>2303</v>
      </c>
      <c r="C716" s="236" t="s">
        <v>2304</v>
      </c>
      <c r="D716" s="237">
        <v>18.22225630799908</v>
      </c>
      <c r="E716" s="217">
        <v>694</v>
      </c>
      <c r="F716" s="217">
        <v>2006</v>
      </c>
      <c r="G716" s="217">
        <v>3855</v>
      </c>
      <c r="H716" s="217">
        <v>448</v>
      </c>
      <c r="I716" s="217">
        <v>2376</v>
      </c>
      <c r="J716" s="217">
        <v>125</v>
      </c>
      <c r="K716" s="217">
        <v>425</v>
      </c>
      <c r="L716" s="217">
        <v>1867</v>
      </c>
      <c r="M716" s="217">
        <v>517</v>
      </c>
      <c r="N716" s="217">
        <v>726</v>
      </c>
      <c r="O716" s="238">
        <v>13039</v>
      </c>
    </row>
    <row r="717" spans="1:15" ht="15">
      <c r="A717" s="230"/>
      <c r="B717" s="236" t="s">
        <v>828</v>
      </c>
      <c r="C717" s="236" t="s">
        <v>827</v>
      </c>
      <c r="D717" s="237">
        <v>18.22225630799908</v>
      </c>
      <c r="E717" s="217">
        <v>694</v>
      </c>
      <c r="F717" s="217">
        <v>2006</v>
      </c>
      <c r="G717" s="217">
        <v>3855</v>
      </c>
      <c r="H717" s="217">
        <v>448</v>
      </c>
      <c r="I717" s="217">
        <v>2376</v>
      </c>
      <c r="J717" s="217">
        <v>125</v>
      </c>
      <c r="K717" s="217">
        <v>425</v>
      </c>
      <c r="L717" s="217">
        <v>1867</v>
      </c>
      <c r="M717" s="217">
        <v>517</v>
      </c>
      <c r="N717" s="217">
        <v>726</v>
      </c>
      <c r="O717" s="238">
        <v>13039</v>
      </c>
    </row>
    <row r="718" spans="1:15" ht="15">
      <c r="A718" s="230"/>
      <c r="B718" s="236" t="s">
        <v>926</v>
      </c>
      <c r="C718" s="236" t="s">
        <v>925</v>
      </c>
      <c r="D718" s="237">
        <v>18.247694334650856</v>
      </c>
      <c r="E718" s="217">
        <v>247</v>
      </c>
      <c r="F718" s="217">
        <v>266</v>
      </c>
      <c r="G718" s="217">
        <v>1884</v>
      </c>
      <c r="H718" s="217">
        <v>199</v>
      </c>
      <c r="I718" s="217">
        <v>831</v>
      </c>
      <c r="J718" s="217">
        <v>40</v>
      </c>
      <c r="K718" s="217">
        <v>264</v>
      </c>
      <c r="L718" s="217">
        <v>338</v>
      </c>
      <c r="M718" s="217">
        <v>78</v>
      </c>
      <c r="N718" s="217">
        <v>407</v>
      </c>
      <c r="O718" s="238">
        <v>4554</v>
      </c>
    </row>
    <row r="719" spans="1:15" ht="15">
      <c r="A719" s="230"/>
      <c r="B719" s="236" t="s">
        <v>1656</v>
      </c>
      <c r="C719" s="236" t="s">
        <v>1655</v>
      </c>
      <c r="D719" s="237">
        <v>18.356456776947706</v>
      </c>
      <c r="E719" s="239" t="s">
        <v>5</v>
      </c>
      <c r="F719" s="217">
        <v>26</v>
      </c>
      <c r="G719" s="217">
        <v>376</v>
      </c>
      <c r="H719" s="217">
        <v>111</v>
      </c>
      <c r="I719" s="217">
        <v>172</v>
      </c>
      <c r="J719" s="239" t="s">
        <v>5</v>
      </c>
      <c r="K719" s="217">
        <v>40</v>
      </c>
      <c r="L719" s="217">
        <v>137</v>
      </c>
      <c r="M719" s="217">
        <v>15</v>
      </c>
      <c r="N719" s="217">
        <v>60</v>
      </c>
      <c r="O719" s="238">
        <v>937</v>
      </c>
    </row>
    <row r="720" spans="1:15" ht="15">
      <c r="A720" s="230"/>
      <c r="B720" s="236" t="s">
        <v>850</v>
      </c>
      <c r="C720" s="236" t="s">
        <v>849</v>
      </c>
      <c r="D720" s="237">
        <v>18.361358763119288</v>
      </c>
      <c r="E720" s="217">
        <v>422</v>
      </c>
      <c r="F720" s="217">
        <v>1469</v>
      </c>
      <c r="G720" s="217">
        <v>2611</v>
      </c>
      <c r="H720" s="217">
        <v>313</v>
      </c>
      <c r="I720" s="217">
        <v>1627</v>
      </c>
      <c r="J720" s="217">
        <v>68</v>
      </c>
      <c r="K720" s="217">
        <v>364</v>
      </c>
      <c r="L720" s="217">
        <v>1071</v>
      </c>
      <c r="M720" s="217">
        <v>368</v>
      </c>
      <c r="N720" s="217">
        <v>548</v>
      </c>
      <c r="O720" s="238">
        <v>8861</v>
      </c>
    </row>
    <row r="721" spans="1:15" ht="15">
      <c r="A721" s="230"/>
      <c r="B721" s="236" t="s">
        <v>2305</v>
      </c>
      <c r="C721" s="236" t="s">
        <v>2306</v>
      </c>
      <c r="D721" s="237">
        <v>18.363631270832748</v>
      </c>
      <c r="E721" s="217">
        <v>2825</v>
      </c>
      <c r="F721" s="217">
        <v>9939</v>
      </c>
      <c r="G721" s="217">
        <v>21226</v>
      </c>
      <c r="H721" s="217">
        <v>2453</v>
      </c>
      <c r="I721" s="217">
        <v>13112</v>
      </c>
      <c r="J721" s="217">
        <v>799</v>
      </c>
      <c r="K721" s="217">
        <v>2748</v>
      </c>
      <c r="L721" s="217">
        <v>9795</v>
      </c>
      <c r="M721" s="217">
        <v>3825</v>
      </c>
      <c r="N721" s="217">
        <v>4680</v>
      </c>
      <c r="O721" s="238">
        <v>71402</v>
      </c>
    </row>
    <row r="722" spans="1:15" ht="15">
      <c r="A722" s="230"/>
      <c r="B722" s="236" t="s">
        <v>1392</v>
      </c>
      <c r="C722" s="236" t="s">
        <v>1391</v>
      </c>
      <c r="D722" s="237">
        <v>18.473380372033354</v>
      </c>
      <c r="E722" s="217">
        <v>109</v>
      </c>
      <c r="F722" s="217">
        <v>344</v>
      </c>
      <c r="G722" s="217">
        <v>373</v>
      </c>
      <c r="H722" s="217">
        <v>78</v>
      </c>
      <c r="I722" s="217">
        <v>288</v>
      </c>
      <c r="J722" s="217">
        <v>11</v>
      </c>
      <c r="K722" s="217">
        <v>43</v>
      </c>
      <c r="L722" s="217">
        <v>129</v>
      </c>
      <c r="M722" s="217">
        <v>102</v>
      </c>
      <c r="N722" s="217">
        <v>82</v>
      </c>
      <c r="O722" s="238">
        <v>1559</v>
      </c>
    </row>
    <row r="723" spans="1:15" ht="15">
      <c r="A723" s="230"/>
      <c r="B723" s="236" t="s">
        <v>882</v>
      </c>
      <c r="C723" s="236" t="s">
        <v>881</v>
      </c>
      <c r="D723" s="237">
        <v>18.482831114225647</v>
      </c>
      <c r="E723" s="217">
        <v>195</v>
      </c>
      <c r="F723" s="217">
        <v>859</v>
      </c>
      <c r="G723" s="217">
        <v>1625</v>
      </c>
      <c r="H723" s="217">
        <v>311</v>
      </c>
      <c r="I723" s="217">
        <v>1055</v>
      </c>
      <c r="J723" s="217">
        <v>56</v>
      </c>
      <c r="K723" s="217">
        <v>219</v>
      </c>
      <c r="L723" s="217">
        <v>747</v>
      </c>
      <c r="M723" s="217">
        <v>242</v>
      </c>
      <c r="N723" s="217">
        <v>399</v>
      </c>
      <c r="O723" s="238">
        <v>5708</v>
      </c>
    </row>
    <row r="724" spans="1:15" ht="15">
      <c r="A724" s="230"/>
      <c r="B724" s="236" t="s">
        <v>978</v>
      </c>
      <c r="C724" s="236" t="s">
        <v>977</v>
      </c>
      <c r="D724" s="237">
        <v>18.684931506849313</v>
      </c>
      <c r="E724" s="217">
        <v>106</v>
      </c>
      <c r="F724" s="217">
        <v>553</v>
      </c>
      <c r="G724" s="217">
        <v>1117</v>
      </c>
      <c r="H724" s="217">
        <v>105</v>
      </c>
      <c r="I724" s="217">
        <v>682</v>
      </c>
      <c r="J724" s="217">
        <v>54</v>
      </c>
      <c r="K724" s="217">
        <v>128</v>
      </c>
      <c r="L724" s="217">
        <v>505</v>
      </c>
      <c r="M724" s="217">
        <v>181</v>
      </c>
      <c r="N724" s="217">
        <v>219</v>
      </c>
      <c r="O724" s="238">
        <v>3650</v>
      </c>
    </row>
    <row r="725" spans="1:15" ht="15">
      <c r="A725" s="230"/>
      <c r="B725" s="236" t="s">
        <v>2307</v>
      </c>
      <c r="C725" s="236" t="s">
        <v>1087</v>
      </c>
      <c r="D725" s="237">
        <v>18.71737509321402</v>
      </c>
      <c r="E725" s="217">
        <v>175</v>
      </c>
      <c r="F725" s="217">
        <v>499</v>
      </c>
      <c r="G725" s="217">
        <v>681</v>
      </c>
      <c r="H725" s="217">
        <v>43</v>
      </c>
      <c r="I725" s="217">
        <v>502</v>
      </c>
      <c r="J725" s="217">
        <v>31</v>
      </c>
      <c r="K725" s="217">
        <v>115</v>
      </c>
      <c r="L725" s="217">
        <v>371</v>
      </c>
      <c r="M725" s="217">
        <v>131</v>
      </c>
      <c r="N725" s="217">
        <v>134</v>
      </c>
      <c r="O725" s="238">
        <v>2682</v>
      </c>
    </row>
    <row r="726" spans="1:15" ht="15">
      <c r="A726" s="230"/>
      <c r="B726" s="236" t="s">
        <v>1088</v>
      </c>
      <c r="C726" s="236" t="s">
        <v>1087</v>
      </c>
      <c r="D726" s="237">
        <v>18.71737509321402</v>
      </c>
      <c r="E726" s="217">
        <v>175</v>
      </c>
      <c r="F726" s="217">
        <v>499</v>
      </c>
      <c r="G726" s="217">
        <v>681</v>
      </c>
      <c r="H726" s="217">
        <v>43</v>
      </c>
      <c r="I726" s="217">
        <v>502</v>
      </c>
      <c r="J726" s="217">
        <v>31</v>
      </c>
      <c r="K726" s="217">
        <v>115</v>
      </c>
      <c r="L726" s="217">
        <v>371</v>
      </c>
      <c r="M726" s="217">
        <v>131</v>
      </c>
      <c r="N726" s="217">
        <v>134</v>
      </c>
      <c r="O726" s="238">
        <v>2682</v>
      </c>
    </row>
    <row r="727" spans="1:15" ht="15">
      <c r="A727" s="230"/>
      <c r="B727" s="236" t="s">
        <v>1320</v>
      </c>
      <c r="C727" s="236" t="s">
        <v>1319</v>
      </c>
      <c r="D727" s="237">
        <v>18.746372605919905</v>
      </c>
      <c r="E727" s="217">
        <v>75</v>
      </c>
      <c r="F727" s="217">
        <v>346</v>
      </c>
      <c r="G727" s="217">
        <v>407</v>
      </c>
      <c r="H727" s="217">
        <v>59</v>
      </c>
      <c r="I727" s="217">
        <v>323</v>
      </c>
      <c r="J727" s="217">
        <v>9</v>
      </c>
      <c r="K727" s="217">
        <v>86</v>
      </c>
      <c r="L727" s="217">
        <v>226</v>
      </c>
      <c r="M727" s="217">
        <v>87</v>
      </c>
      <c r="N727" s="217">
        <v>105</v>
      </c>
      <c r="O727" s="238">
        <v>1723</v>
      </c>
    </row>
    <row r="728" spans="1:15" ht="15">
      <c r="A728" s="230"/>
      <c r="B728" s="236" t="s">
        <v>1106</v>
      </c>
      <c r="C728" s="236" t="s">
        <v>1105</v>
      </c>
      <c r="D728" s="237">
        <v>19.068471337579616</v>
      </c>
      <c r="E728" s="217">
        <v>130</v>
      </c>
      <c r="F728" s="217">
        <v>439</v>
      </c>
      <c r="G728" s="217">
        <v>667</v>
      </c>
      <c r="H728" s="217">
        <v>110</v>
      </c>
      <c r="I728" s="217">
        <v>479</v>
      </c>
      <c r="J728" s="217">
        <v>17</v>
      </c>
      <c r="K728" s="217">
        <v>115</v>
      </c>
      <c r="L728" s="217">
        <v>261</v>
      </c>
      <c r="M728" s="217">
        <v>154</v>
      </c>
      <c r="N728" s="217">
        <v>140</v>
      </c>
      <c r="O728" s="238">
        <v>2512</v>
      </c>
    </row>
    <row r="729" spans="1:15" ht="15">
      <c r="A729" s="230"/>
      <c r="B729" s="236" t="s">
        <v>1587</v>
      </c>
      <c r="C729" s="236" t="s">
        <v>1586</v>
      </c>
      <c r="D729" s="237">
        <v>19.080234833659492</v>
      </c>
      <c r="E729" s="217">
        <v>93</v>
      </c>
      <c r="F729" s="217">
        <v>167</v>
      </c>
      <c r="G729" s="217">
        <v>197</v>
      </c>
      <c r="H729" s="217">
        <v>16</v>
      </c>
      <c r="I729" s="217">
        <v>195</v>
      </c>
      <c r="J729" s="217">
        <v>26</v>
      </c>
      <c r="K729" s="217">
        <v>51</v>
      </c>
      <c r="L729" s="217">
        <v>172</v>
      </c>
      <c r="M729" s="217">
        <v>42</v>
      </c>
      <c r="N729" s="217">
        <v>63</v>
      </c>
      <c r="O729" s="238">
        <v>1022</v>
      </c>
    </row>
    <row r="730" spans="1:15" ht="15">
      <c r="A730" s="230"/>
      <c r="B730" s="236" t="s">
        <v>814</v>
      </c>
      <c r="C730" s="236" t="s">
        <v>813</v>
      </c>
      <c r="D730" s="237">
        <v>19.124190938511326</v>
      </c>
      <c r="E730" s="217">
        <v>1660</v>
      </c>
      <c r="F730" s="217">
        <v>2658</v>
      </c>
      <c r="G730" s="217">
        <v>5728</v>
      </c>
      <c r="H730" s="217">
        <v>516</v>
      </c>
      <c r="I730" s="217">
        <v>3782</v>
      </c>
      <c r="J730" s="217">
        <v>229</v>
      </c>
      <c r="K730" s="217">
        <v>810</v>
      </c>
      <c r="L730" s="217">
        <v>2525</v>
      </c>
      <c r="M730" s="217">
        <v>811</v>
      </c>
      <c r="N730" s="217">
        <v>1057</v>
      </c>
      <c r="O730" s="238">
        <v>19776</v>
      </c>
    </row>
    <row r="731" spans="1:15" ht="15">
      <c r="A731" s="230"/>
      <c r="B731" s="236" t="s">
        <v>1630</v>
      </c>
      <c r="C731" s="236" t="s">
        <v>1629</v>
      </c>
      <c r="D731" s="237">
        <v>19.173728813559322</v>
      </c>
      <c r="E731" s="217">
        <v>63</v>
      </c>
      <c r="F731" s="217">
        <v>154</v>
      </c>
      <c r="G731" s="217">
        <v>244</v>
      </c>
      <c r="H731" s="217">
        <v>55</v>
      </c>
      <c r="I731" s="217">
        <v>181</v>
      </c>
      <c r="J731" s="217">
        <v>9</v>
      </c>
      <c r="K731" s="217">
        <v>40</v>
      </c>
      <c r="L731" s="217">
        <v>108</v>
      </c>
      <c r="M731" s="217">
        <v>34</v>
      </c>
      <c r="N731" s="217">
        <v>56</v>
      </c>
      <c r="O731" s="238">
        <v>944</v>
      </c>
    </row>
    <row r="732" spans="1:15" ht="15">
      <c r="A732" s="230"/>
      <c r="B732" s="236" t="s">
        <v>1175</v>
      </c>
      <c r="C732" s="236" t="s">
        <v>1174</v>
      </c>
      <c r="D732" s="237">
        <v>19.194312796208532</v>
      </c>
      <c r="E732" s="217">
        <v>159</v>
      </c>
      <c r="F732" s="217">
        <v>377</v>
      </c>
      <c r="G732" s="217">
        <v>375</v>
      </c>
      <c r="H732" s="217">
        <v>100</v>
      </c>
      <c r="I732" s="217">
        <v>405</v>
      </c>
      <c r="J732" s="217">
        <v>60</v>
      </c>
      <c r="K732" s="217">
        <v>122</v>
      </c>
      <c r="L732" s="217">
        <v>305</v>
      </c>
      <c r="M732" s="217">
        <v>81</v>
      </c>
      <c r="N732" s="217">
        <v>126</v>
      </c>
      <c r="O732" s="238">
        <v>2110</v>
      </c>
    </row>
    <row r="733" spans="1:15" ht="15">
      <c r="A733" s="230"/>
      <c r="B733" s="236" t="s">
        <v>2308</v>
      </c>
      <c r="C733" s="236" t="s">
        <v>2309</v>
      </c>
      <c r="D733" s="237">
        <v>19.23728813559322</v>
      </c>
      <c r="E733" s="217">
        <v>280</v>
      </c>
      <c r="F733" s="217">
        <v>680</v>
      </c>
      <c r="G733" s="217">
        <v>658</v>
      </c>
      <c r="H733" s="217">
        <v>97</v>
      </c>
      <c r="I733" s="217">
        <v>681</v>
      </c>
      <c r="J733" s="217">
        <v>109</v>
      </c>
      <c r="K733" s="217">
        <v>135</v>
      </c>
      <c r="L733" s="217">
        <v>572</v>
      </c>
      <c r="M733" s="217">
        <v>189</v>
      </c>
      <c r="N733" s="217">
        <v>139</v>
      </c>
      <c r="O733" s="238">
        <v>3540</v>
      </c>
    </row>
    <row r="734" spans="1:15" ht="15">
      <c r="A734" s="230"/>
      <c r="B734" s="236" t="s">
        <v>980</v>
      </c>
      <c r="C734" s="236" t="s">
        <v>979</v>
      </c>
      <c r="D734" s="237">
        <v>19.23728813559322</v>
      </c>
      <c r="E734" s="217">
        <v>280</v>
      </c>
      <c r="F734" s="217">
        <v>680</v>
      </c>
      <c r="G734" s="217">
        <v>658</v>
      </c>
      <c r="H734" s="217">
        <v>97</v>
      </c>
      <c r="I734" s="217">
        <v>681</v>
      </c>
      <c r="J734" s="217">
        <v>109</v>
      </c>
      <c r="K734" s="217">
        <v>135</v>
      </c>
      <c r="L734" s="217">
        <v>572</v>
      </c>
      <c r="M734" s="217">
        <v>189</v>
      </c>
      <c r="N734" s="217">
        <v>139</v>
      </c>
      <c r="O734" s="238">
        <v>3540</v>
      </c>
    </row>
    <row r="735" spans="1:15" ht="15">
      <c r="A735" s="230"/>
      <c r="B735" s="236" t="s">
        <v>854</v>
      </c>
      <c r="C735" s="236" t="s">
        <v>853</v>
      </c>
      <c r="D735" s="237">
        <v>19.318331359389393</v>
      </c>
      <c r="E735" s="217">
        <v>321</v>
      </c>
      <c r="F735" s="217">
        <v>1325</v>
      </c>
      <c r="G735" s="217">
        <v>1853</v>
      </c>
      <c r="H735" s="217">
        <v>267</v>
      </c>
      <c r="I735" s="217">
        <v>1468</v>
      </c>
      <c r="J735" s="217">
        <v>67</v>
      </c>
      <c r="K735" s="217">
        <v>371</v>
      </c>
      <c r="L735" s="217">
        <v>1066</v>
      </c>
      <c r="M735" s="217">
        <v>329</v>
      </c>
      <c r="N735" s="217">
        <v>532</v>
      </c>
      <c r="O735" s="238">
        <v>7599</v>
      </c>
    </row>
    <row r="736" spans="1:15" ht="15">
      <c r="A736" s="230"/>
      <c r="B736" s="236" t="s">
        <v>2310</v>
      </c>
      <c r="C736" s="236" t="s">
        <v>2311</v>
      </c>
      <c r="D736" s="237">
        <v>19.47872018010997</v>
      </c>
      <c r="E736" s="217">
        <v>1134</v>
      </c>
      <c r="F736" s="217">
        <v>3623</v>
      </c>
      <c r="G736" s="217">
        <v>6175</v>
      </c>
      <c r="H736" s="217">
        <v>853</v>
      </c>
      <c r="I736" s="217">
        <v>4499</v>
      </c>
      <c r="J736" s="217">
        <v>208</v>
      </c>
      <c r="K736" s="217">
        <v>982</v>
      </c>
      <c r="L736" s="217">
        <v>3038</v>
      </c>
      <c r="M736" s="217">
        <v>1104</v>
      </c>
      <c r="N736" s="217">
        <v>1481</v>
      </c>
      <c r="O736" s="238">
        <v>23097</v>
      </c>
    </row>
    <row r="737" spans="1:15" ht="15">
      <c r="A737" s="230"/>
      <c r="B737" s="236" t="s">
        <v>884</v>
      </c>
      <c r="C737" s="236" t="s">
        <v>883</v>
      </c>
      <c r="D737" s="237">
        <v>19.48100092678406</v>
      </c>
      <c r="E737" s="217">
        <v>274</v>
      </c>
      <c r="F737" s="217">
        <v>949</v>
      </c>
      <c r="G737" s="217">
        <v>1525</v>
      </c>
      <c r="H737" s="217">
        <v>142</v>
      </c>
      <c r="I737" s="217">
        <v>1051</v>
      </c>
      <c r="J737" s="217">
        <v>56</v>
      </c>
      <c r="K737" s="217">
        <v>200</v>
      </c>
      <c r="L737" s="217">
        <v>585</v>
      </c>
      <c r="M737" s="217">
        <v>161</v>
      </c>
      <c r="N737" s="217">
        <v>452</v>
      </c>
      <c r="O737" s="238">
        <v>5395</v>
      </c>
    </row>
    <row r="738" spans="1:15" ht="15">
      <c r="A738" s="230"/>
      <c r="B738" s="236" t="s">
        <v>856</v>
      </c>
      <c r="C738" s="236" t="s">
        <v>855</v>
      </c>
      <c r="D738" s="237">
        <v>19.755796405542597</v>
      </c>
      <c r="E738" s="217">
        <v>226</v>
      </c>
      <c r="F738" s="217">
        <v>821</v>
      </c>
      <c r="G738" s="217">
        <v>2037</v>
      </c>
      <c r="H738" s="217">
        <v>265</v>
      </c>
      <c r="I738" s="217">
        <v>1440</v>
      </c>
      <c r="J738" s="217">
        <v>81</v>
      </c>
      <c r="K738" s="217">
        <v>198</v>
      </c>
      <c r="L738" s="217">
        <v>1150</v>
      </c>
      <c r="M738" s="217">
        <v>397</v>
      </c>
      <c r="N738" s="217">
        <v>674</v>
      </c>
      <c r="O738" s="238">
        <v>7289</v>
      </c>
    </row>
    <row r="739" spans="1:15" ht="15">
      <c r="A739" s="230"/>
      <c r="B739" s="236" t="s">
        <v>1510</v>
      </c>
      <c r="C739" s="236" t="s">
        <v>1509</v>
      </c>
      <c r="D739" s="237">
        <v>19.756309834638817</v>
      </c>
      <c r="E739" s="217">
        <v>45</v>
      </c>
      <c r="F739" s="217">
        <v>205</v>
      </c>
      <c r="G739" s="217">
        <v>278</v>
      </c>
      <c r="H739" s="217">
        <v>65</v>
      </c>
      <c r="I739" s="217">
        <v>227</v>
      </c>
      <c r="J739" s="217">
        <v>7</v>
      </c>
      <c r="K739" s="217">
        <v>28</v>
      </c>
      <c r="L739" s="217">
        <v>166</v>
      </c>
      <c r="M739" s="217">
        <v>65</v>
      </c>
      <c r="N739" s="217">
        <v>63</v>
      </c>
      <c r="O739" s="238">
        <v>1149</v>
      </c>
    </row>
    <row r="740" spans="1:15" ht="15">
      <c r="A740" s="230"/>
      <c r="B740" s="236" t="s">
        <v>840</v>
      </c>
      <c r="C740" s="236" t="s">
        <v>839</v>
      </c>
      <c r="D740" s="237">
        <v>20.227861211807355</v>
      </c>
      <c r="E740" s="217">
        <v>365</v>
      </c>
      <c r="F740" s="217">
        <v>1320</v>
      </c>
      <c r="G740" s="217">
        <v>2774</v>
      </c>
      <c r="H740" s="217">
        <v>273</v>
      </c>
      <c r="I740" s="217">
        <v>1953</v>
      </c>
      <c r="J740" s="217">
        <v>92</v>
      </c>
      <c r="K740" s="217">
        <v>326</v>
      </c>
      <c r="L740" s="217">
        <v>1151</v>
      </c>
      <c r="M740" s="217">
        <v>644</v>
      </c>
      <c r="N740" s="217">
        <v>757</v>
      </c>
      <c r="O740" s="238">
        <v>9655</v>
      </c>
    </row>
    <row r="741" spans="1:15" ht="15">
      <c r="A741" s="230"/>
      <c r="B741" s="236" t="s">
        <v>1613</v>
      </c>
      <c r="C741" s="236" t="s">
        <v>1612</v>
      </c>
      <c r="D741" s="237">
        <v>20.30735455543359</v>
      </c>
      <c r="E741" s="217">
        <v>84</v>
      </c>
      <c r="F741" s="217">
        <v>164</v>
      </c>
      <c r="G741" s="217">
        <v>218</v>
      </c>
      <c r="H741" s="217">
        <v>31</v>
      </c>
      <c r="I741" s="217">
        <v>185</v>
      </c>
      <c r="J741" s="239" t="s">
        <v>5</v>
      </c>
      <c r="K741" s="239" t="s">
        <v>5</v>
      </c>
      <c r="L741" s="217">
        <v>89</v>
      </c>
      <c r="M741" s="217">
        <v>49</v>
      </c>
      <c r="N741" s="217">
        <v>91</v>
      </c>
      <c r="O741" s="238">
        <v>911</v>
      </c>
    </row>
    <row r="742" spans="1:15" ht="15">
      <c r="A742" s="230"/>
      <c r="B742" s="236" t="s">
        <v>842</v>
      </c>
      <c r="C742" s="236" t="s">
        <v>841</v>
      </c>
      <c r="D742" s="237">
        <v>20.368791302494138</v>
      </c>
      <c r="E742" s="217">
        <v>481</v>
      </c>
      <c r="F742" s="217">
        <v>1278</v>
      </c>
      <c r="G742" s="217">
        <v>2327</v>
      </c>
      <c r="H742" s="217">
        <v>328</v>
      </c>
      <c r="I742" s="217">
        <v>1911</v>
      </c>
      <c r="J742" s="217">
        <v>110</v>
      </c>
      <c r="K742" s="217">
        <v>391</v>
      </c>
      <c r="L742" s="217">
        <v>1436</v>
      </c>
      <c r="M742" s="217">
        <v>491</v>
      </c>
      <c r="N742" s="217">
        <v>629</v>
      </c>
      <c r="O742" s="238">
        <v>9382</v>
      </c>
    </row>
    <row r="743" spans="1:15" ht="15">
      <c r="A743" s="230"/>
      <c r="B743" s="236" t="s">
        <v>1008</v>
      </c>
      <c r="C743" s="236" t="s">
        <v>1007</v>
      </c>
      <c r="D743" s="237">
        <v>20.406779661016948</v>
      </c>
      <c r="E743" s="217">
        <v>144</v>
      </c>
      <c r="F743" s="217">
        <v>480</v>
      </c>
      <c r="G743" s="217">
        <v>811</v>
      </c>
      <c r="H743" s="217">
        <v>133</v>
      </c>
      <c r="I743" s="217">
        <v>602</v>
      </c>
      <c r="J743" s="217">
        <v>23</v>
      </c>
      <c r="K743" s="217">
        <v>99</v>
      </c>
      <c r="L743" s="217">
        <v>293</v>
      </c>
      <c r="M743" s="217">
        <v>198</v>
      </c>
      <c r="N743" s="217">
        <v>167</v>
      </c>
      <c r="O743" s="238">
        <v>2950</v>
      </c>
    </row>
    <row r="744" spans="1:15" ht="15">
      <c r="A744" s="230"/>
      <c r="B744" s="236" t="s">
        <v>2312</v>
      </c>
      <c r="C744" s="236" t="s">
        <v>895</v>
      </c>
      <c r="D744" s="237">
        <v>20.48596564725597</v>
      </c>
      <c r="E744" s="217">
        <v>205</v>
      </c>
      <c r="F744" s="217">
        <v>788</v>
      </c>
      <c r="G744" s="217">
        <v>1097</v>
      </c>
      <c r="H744" s="217">
        <v>180</v>
      </c>
      <c r="I744" s="217">
        <v>978</v>
      </c>
      <c r="J744" s="217">
        <v>47</v>
      </c>
      <c r="K744" s="217">
        <v>223</v>
      </c>
      <c r="L744" s="217">
        <v>624</v>
      </c>
      <c r="M744" s="217">
        <v>278</v>
      </c>
      <c r="N744" s="217">
        <v>354</v>
      </c>
      <c r="O744" s="238">
        <v>4774</v>
      </c>
    </row>
    <row r="745" spans="1:15" ht="15">
      <c r="A745" s="230"/>
      <c r="B745" s="236" t="s">
        <v>896</v>
      </c>
      <c r="C745" s="236" t="s">
        <v>895</v>
      </c>
      <c r="D745" s="237">
        <v>20.48596564725597</v>
      </c>
      <c r="E745" s="217">
        <v>205</v>
      </c>
      <c r="F745" s="217">
        <v>788</v>
      </c>
      <c r="G745" s="217">
        <v>1097</v>
      </c>
      <c r="H745" s="217">
        <v>180</v>
      </c>
      <c r="I745" s="217">
        <v>978</v>
      </c>
      <c r="J745" s="217">
        <v>47</v>
      </c>
      <c r="K745" s="217">
        <v>223</v>
      </c>
      <c r="L745" s="217">
        <v>624</v>
      </c>
      <c r="M745" s="217">
        <v>278</v>
      </c>
      <c r="N745" s="217">
        <v>354</v>
      </c>
      <c r="O745" s="238">
        <v>4774</v>
      </c>
    </row>
    <row r="746" spans="1:15" ht="15">
      <c r="A746" s="230"/>
      <c r="B746" s="236" t="s">
        <v>1607</v>
      </c>
      <c r="C746" s="236" t="s">
        <v>1606</v>
      </c>
      <c r="D746" s="237">
        <v>20.507166482910694</v>
      </c>
      <c r="E746" s="217">
        <v>45</v>
      </c>
      <c r="F746" s="217">
        <v>117</v>
      </c>
      <c r="G746" s="217">
        <v>230</v>
      </c>
      <c r="H746" s="217">
        <v>18</v>
      </c>
      <c r="I746" s="217">
        <v>186</v>
      </c>
      <c r="J746" s="217">
        <v>5</v>
      </c>
      <c r="K746" s="217">
        <v>54</v>
      </c>
      <c r="L746" s="217">
        <v>143</v>
      </c>
      <c r="M746" s="217">
        <v>37</v>
      </c>
      <c r="N746" s="217">
        <v>72</v>
      </c>
      <c r="O746" s="238">
        <v>907</v>
      </c>
    </row>
    <row r="747" spans="1:15" ht="15">
      <c r="A747" s="230"/>
      <c r="B747" s="236" t="s">
        <v>1102</v>
      </c>
      <c r="C747" s="236" t="s">
        <v>1101</v>
      </c>
      <c r="D747" s="237">
        <v>20.5982905982906</v>
      </c>
      <c r="E747" s="217">
        <v>101</v>
      </c>
      <c r="F747" s="217">
        <v>437</v>
      </c>
      <c r="G747" s="217">
        <v>569</v>
      </c>
      <c r="H747" s="217">
        <v>102</v>
      </c>
      <c r="I747" s="217">
        <v>482</v>
      </c>
      <c r="J747" s="217">
        <v>13</v>
      </c>
      <c r="K747" s="217">
        <v>111</v>
      </c>
      <c r="L747" s="217">
        <v>269</v>
      </c>
      <c r="M747" s="217">
        <v>92</v>
      </c>
      <c r="N747" s="217">
        <v>164</v>
      </c>
      <c r="O747" s="238">
        <v>2340</v>
      </c>
    </row>
    <row r="748" spans="1:15" ht="15">
      <c r="A748" s="230"/>
      <c r="B748" s="236" t="s">
        <v>1236</v>
      </c>
      <c r="C748" s="236" t="s">
        <v>1235</v>
      </c>
      <c r="D748" s="237">
        <v>20.771850170261068</v>
      </c>
      <c r="E748" s="217">
        <v>79</v>
      </c>
      <c r="F748" s="217">
        <v>334</v>
      </c>
      <c r="G748" s="217">
        <v>363</v>
      </c>
      <c r="H748" s="217">
        <v>25</v>
      </c>
      <c r="I748" s="217">
        <v>366</v>
      </c>
      <c r="J748" s="217">
        <v>16</v>
      </c>
      <c r="K748" s="217">
        <v>121</v>
      </c>
      <c r="L748" s="217">
        <v>275</v>
      </c>
      <c r="M748" s="217">
        <v>55</v>
      </c>
      <c r="N748" s="217">
        <v>128</v>
      </c>
      <c r="O748" s="238">
        <v>1762</v>
      </c>
    </row>
    <row r="749" spans="1:15" ht="15">
      <c r="A749" s="230"/>
      <c r="B749" s="236" t="s">
        <v>1060</v>
      </c>
      <c r="C749" s="236" t="s">
        <v>1059</v>
      </c>
      <c r="D749" s="237">
        <v>20.81377151799687</v>
      </c>
      <c r="E749" s="217">
        <v>114</v>
      </c>
      <c r="F749" s="217">
        <v>382</v>
      </c>
      <c r="G749" s="217">
        <v>710</v>
      </c>
      <c r="H749" s="217">
        <v>70</v>
      </c>
      <c r="I749" s="217">
        <v>532</v>
      </c>
      <c r="J749" s="217">
        <v>24</v>
      </c>
      <c r="K749" s="217">
        <v>103</v>
      </c>
      <c r="L749" s="217">
        <v>338</v>
      </c>
      <c r="M749" s="217">
        <v>137</v>
      </c>
      <c r="N749" s="217">
        <v>146</v>
      </c>
      <c r="O749" s="238">
        <v>2556</v>
      </c>
    </row>
    <row r="750" spans="1:15" ht="15">
      <c r="A750" s="230"/>
      <c r="B750" s="236" t="s">
        <v>1806</v>
      </c>
      <c r="C750" s="236" t="s">
        <v>1805</v>
      </c>
      <c r="D750" s="237">
        <v>21.006944444444443</v>
      </c>
      <c r="E750" s="217">
        <v>39</v>
      </c>
      <c r="F750" s="217">
        <v>111</v>
      </c>
      <c r="G750" s="217">
        <v>133</v>
      </c>
      <c r="H750" s="239" t="s">
        <v>5</v>
      </c>
      <c r="I750" s="217">
        <v>121</v>
      </c>
      <c r="J750" s="239" t="s">
        <v>5</v>
      </c>
      <c r="K750" s="217">
        <v>29</v>
      </c>
      <c r="L750" s="217">
        <v>87</v>
      </c>
      <c r="M750" s="217">
        <v>17</v>
      </c>
      <c r="N750" s="217">
        <v>39</v>
      </c>
      <c r="O750" s="238">
        <v>576</v>
      </c>
    </row>
    <row r="751" spans="1:15" ht="15">
      <c r="A751" s="230"/>
      <c r="B751" s="236" t="s">
        <v>1820</v>
      </c>
      <c r="C751" s="236" t="s">
        <v>1819</v>
      </c>
      <c r="D751" s="237">
        <v>21.22905027932961</v>
      </c>
      <c r="E751" s="217">
        <v>90</v>
      </c>
      <c r="F751" s="217">
        <v>170</v>
      </c>
      <c r="G751" s="217">
        <v>132</v>
      </c>
      <c r="H751" s="239" t="s">
        <v>5</v>
      </c>
      <c r="I751" s="217">
        <v>114</v>
      </c>
      <c r="J751" s="217">
        <v>31</v>
      </c>
      <c r="K751" s="239" t="s">
        <v>5</v>
      </c>
      <c r="L751" s="239" t="s">
        <v>5</v>
      </c>
      <c r="M751" s="239" t="s">
        <v>5</v>
      </c>
      <c r="N751" s="239" t="s">
        <v>5</v>
      </c>
      <c r="O751" s="238">
        <v>537</v>
      </c>
    </row>
    <row r="752" spans="1:15" ht="15">
      <c r="A752" s="230"/>
      <c r="B752" s="236" t="s">
        <v>836</v>
      </c>
      <c r="C752" s="236" t="s">
        <v>835</v>
      </c>
      <c r="D752" s="237">
        <v>21.40437326763166</v>
      </c>
      <c r="E752" s="217">
        <v>333</v>
      </c>
      <c r="F752" s="217">
        <v>1891</v>
      </c>
      <c r="G752" s="217">
        <v>2042</v>
      </c>
      <c r="H752" s="217">
        <v>209</v>
      </c>
      <c r="I752" s="217">
        <v>2085</v>
      </c>
      <c r="J752" s="217">
        <v>153</v>
      </c>
      <c r="K752" s="217">
        <v>418</v>
      </c>
      <c r="L752" s="217">
        <v>1520</v>
      </c>
      <c r="M752" s="217">
        <v>464</v>
      </c>
      <c r="N752" s="217">
        <v>626</v>
      </c>
      <c r="O752" s="238">
        <v>9741</v>
      </c>
    </row>
    <row r="753" spans="1:15" ht="15">
      <c r="A753" s="230"/>
      <c r="B753" s="236" t="s">
        <v>1976</v>
      </c>
      <c r="C753" s="236" t="s">
        <v>1975</v>
      </c>
      <c r="D753" s="237">
        <v>21.476510067114095</v>
      </c>
      <c r="E753" s="217">
        <v>9</v>
      </c>
      <c r="F753" s="217">
        <v>26</v>
      </c>
      <c r="G753" s="217">
        <v>20</v>
      </c>
      <c r="H753" s="217">
        <v>10</v>
      </c>
      <c r="I753" s="217">
        <v>32</v>
      </c>
      <c r="J753" s="239" t="s">
        <v>5</v>
      </c>
      <c r="K753" s="239" t="s">
        <v>5</v>
      </c>
      <c r="L753" s="217">
        <v>23</v>
      </c>
      <c r="M753" s="217">
        <v>17</v>
      </c>
      <c r="N753" s="217">
        <v>12</v>
      </c>
      <c r="O753" s="238">
        <v>149</v>
      </c>
    </row>
    <row r="754" spans="1:15" ht="15">
      <c r="A754" s="230"/>
      <c r="B754" s="236" t="s">
        <v>848</v>
      </c>
      <c r="C754" s="236" t="s">
        <v>847</v>
      </c>
      <c r="D754" s="237">
        <v>21.478918364731513</v>
      </c>
      <c r="E754" s="217">
        <v>945</v>
      </c>
      <c r="F754" s="217">
        <v>1246</v>
      </c>
      <c r="G754" s="217">
        <v>1768</v>
      </c>
      <c r="H754" s="217">
        <v>338</v>
      </c>
      <c r="I754" s="217">
        <v>1676</v>
      </c>
      <c r="J754" s="217">
        <v>178</v>
      </c>
      <c r="K754" s="217">
        <v>240</v>
      </c>
      <c r="L754" s="217">
        <v>708</v>
      </c>
      <c r="M754" s="217">
        <v>342</v>
      </c>
      <c r="N754" s="217">
        <v>362</v>
      </c>
      <c r="O754" s="238">
        <v>7803</v>
      </c>
    </row>
    <row r="755" spans="1:15" ht="15">
      <c r="A755" s="230"/>
      <c r="B755" s="236" t="s">
        <v>2313</v>
      </c>
      <c r="C755" s="236" t="s">
        <v>2314</v>
      </c>
      <c r="D755" s="237">
        <v>21.540099361249112</v>
      </c>
      <c r="E755" s="217">
        <v>823</v>
      </c>
      <c r="F755" s="217">
        <v>2919</v>
      </c>
      <c r="G755" s="217">
        <v>4453</v>
      </c>
      <c r="H755" s="239" t="s">
        <v>5</v>
      </c>
      <c r="I755" s="217">
        <v>3642</v>
      </c>
      <c r="J755" s="239" t="s">
        <v>5</v>
      </c>
      <c r="K755" s="217">
        <v>689</v>
      </c>
      <c r="L755" s="217">
        <v>2383</v>
      </c>
      <c r="M755" s="217">
        <v>936</v>
      </c>
      <c r="N755" s="217">
        <v>1063</v>
      </c>
      <c r="O755" s="238">
        <v>16908</v>
      </c>
    </row>
    <row r="756" spans="1:15" ht="15">
      <c r="A756" s="230"/>
      <c r="B756" s="236" t="s">
        <v>1030</v>
      </c>
      <c r="C756" s="236" t="s">
        <v>1029</v>
      </c>
      <c r="D756" s="237">
        <v>21.750764525993883</v>
      </c>
      <c r="E756" s="217">
        <v>135</v>
      </c>
      <c r="F756" s="217">
        <v>466</v>
      </c>
      <c r="G756" s="217">
        <v>613</v>
      </c>
      <c r="H756" s="217">
        <v>93</v>
      </c>
      <c r="I756" s="217">
        <v>569</v>
      </c>
      <c r="J756" s="217">
        <v>37</v>
      </c>
      <c r="K756" s="217">
        <v>129</v>
      </c>
      <c r="L756" s="217">
        <v>280</v>
      </c>
      <c r="M756" s="217">
        <v>138</v>
      </c>
      <c r="N756" s="217">
        <v>156</v>
      </c>
      <c r="O756" s="238">
        <v>2616</v>
      </c>
    </row>
    <row r="757" spans="1:15" ht="15">
      <c r="A757" s="230"/>
      <c r="B757" s="236" t="s">
        <v>810</v>
      </c>
      <c r="C757" s="236" t="s">
        <v>809</v>
      </c>
      <c r="D757" s="237">
        <v>21.77002942646161</v>
      </c>
      <c r="E757" s="217">
        <v>515</v>
      </c>
      <c r="F757" s="217">
        <v>2130</v>
      </c>
      <c r="G757" s="217">
        <v>5130</v>
      </c>
      <c r="H757" s="217">
        <v>516</v>
      </c>
      <c r="I757" s="217">
        <v>3921</v>
      </c>
      <c r="J757" s="217">
        <v>218</v>
      </c>
      <c r="K757" s="217">
        <v>834</v>
      </c>
      <c r="L757" s="217">
        <v>2706</v>
      </c>
      <c r="M757" s="217">
        <v>819</v>
      </c>
      <c r="N757" s="217">
        <v>1222</v>
      </c>
      <c r="O757" s="238">
        <v>18011</v>
      </c>
    </row>
    <row r="758" spans="1:15" ht="15">
      <c r="A758" s="230"/>
      <c r="B758" s="236" t="s">
        <v>2315</v>
      </c>
      <c r="C758" s="236" t="s">
        <v>2316</v>
      </c>
      <c r="D758" s="237">
        <v>21.84996358339403</v>
      </c>
      <c r="E758" s="217">
        <v>292</v>
      </c>
      <c r="F758" s="217">
        <v>1298</v>
      </c>
      <c r="G758" s="217">
        <v>1913</v>
      </c>
      <c r="H758" s="217">
        <v>289</v>
      </c>
      <c r="I758" s="217">
        <v>1800</v>
      </c>
      <c r="J758" s="217">
        <v>87</v>
      </c>
      <c r="K758" s="217">
        <v>381</v>
      </c>
      <c r="L758" s="217">
        <v>1035</v>
      </c>
      <c r="M758" s="217">
        <v>433</v>
      </c>
      <c r="N758" s="217">
        <v>710</v>
      </c>
      <c r="O758" s="238">
        <v>8238</v>
      </c>
    </row>
    <row r="759" spans="1:15" ht="15">
      <c r="A759" s="230"/>
      <c r="B759" s="236" t="s">
        <v>844</v>
      </c>
      <c r="C759" s="236" t="s">
        <v>843</v>
      </c>
      <c r="D759" s="237">
        <v>21.84996358339403</v>
      </c>
      <c r="E759" s="217">
        <v>292</v>
      </c>
      <c r="F759" s="217">
        <v>1298</v>
      </c>
      <c r="G759" s="217">
        <v>1913</v>
      </c>
      <c r="H759" s="217">
        <v>289</v>
      </c>
      <c r="I759" s="217">
        <v>1800</v>
      </c>
      <c r="J759" s="217">
        <v>87</v>
      </c>
      <c r="K759" s="217">
        <v>381</v>
      </c>
      <c r="L759" s="217">
        <v>1035</v>
      </c>
      <c r="M759" s="217">
        <v>433</v>
      </c>
      <c r="N759" s="217">
        <v>710</v>
      </c>
      <c r="O759" s="238">
        <v>8238</v>
      </c>
    </row>
    <row r="760" spans="1:15" ht="15">
      <c r="A760" s="230"/>
      <c r="B760" s="236" t="s">
        <v>1888</v>
      </c>
      <c r="C760" s="236" t="s">
        <v>1887</v>
      </c>
      <c r="D760" s="237">
        <v>21.88449848024316</v>
      </c>
      <c r="E760" s="217">
        <v>25</v>
      </c>
      <c r="F760" s="217">
        <v>66</v>
      </c>
      <c r="G760" s="217">
        <v>90</v>
      </c>
      <c r="H760" s="217">
        <v>4</v>
      </c>
      <c r="I760" s="217">
        <v>72</v>
      </c>
      <c r="J760" s="217">
        <v>5</v>
      </c>
      <c r="K760" s="217">
        <v>12</v>
      </c>
      <c r="L760" s="217">
        <v>31</v>
      </c>
      <c r="M760" s="217">
        <v>14</v>
      </c>
      <c r="N760" s="217">
        <v>10</v>
      </c>
      <c r="O760" s="238">
        <v>329</v>
      </c>
    </row>
    <row r="761" spans="1:15" ht="15">
      <c r="A761" s="230"/>
      <c r="B761" s="236" t="s">
        <v>2317</v>
      </c>
      <c r="C761" s="236" t="s">
        <v>2318</v>
      </c>
      <c r="D761" s="237">
        <v>21.939018580276322</v>
      </c>
      <c r="E761" s="217">
        <v>435</v>
      </c>
      <c r="F761" s="217">
        <v>2433</v>
      </c>
      <c r="G761" s="217">
        <v>2659</v>
      </c>
      <c r="H761" s="217">
        <v>279</v>
      </c>
      <c r="I761" s="217">
        <v>2763</v>
      </c>
      <c r="J761" s="217">
        <v>175</v>
      </c>
      <c r="K761" s="217">
        <v>562</v>
      </c>
      <c r="L761" s="217">
        <v>1912</v>
      </c>
      <c r="M761" s="217">
        <v>571</v>
      </c>
      <c r="N761" s="217">
        <v>805</v>
      </c>
      <c r="O761" s="238">
        <v>12594</v>
      </c>
    </row>
    <row r="762" spans="1:15" ht="15">
      <c r="A762" s="230"/>
      <c r="B762" s="236" t="s">
        <v>1432</v>
      </c>
      <c r="C762" s="236" t="s">
        <v>1431</v>
      </c>
      <c r="D762" s="237">
        <v>22.26027397260274</v>
      </c>
      <c r="E762" s="217">
        <v>64</v>
      </c>
      <c r="F762" s="217">
        <v>213</v>
      </c>
      <c r="G762" s="217">
        <v>322</v>
      </c>
      <c r="H762" s="217">
        <v>32</v>
      </c>
      <c r="I762" s="217">
        <v>260</v>
      </c>
      <c r="J762" s="217">
        <v>11</v>
      </c>
      <c r="K762" s="217">
        <v>41</v>
      </c>
      <c r="L762" s="217">
        <v>118</v>
      </c>
      <c r="M762" s="217">
        <v>57</v>
      </c>
      <c r="N762" s="217">
        <v>50</v>
      </c>
      <c r="O762" s="238">
        <v>1168</v>
      </c>
    </row>
    <row r="763" spans="1:15" ht="15">
      <c r="A763" s="230"/>
      <c r="B763" s="236" t="s">
        <v>1698</v>
      </c>
      <c r="C763" s="236" t="s">
        <v>1697</v>
      </c>
      <c r="D763" s="237">
        <v>23.157894736842106</v>
      </c>
      <c r="E763" s="217">
        <v>139</v>
      </c>
      <c r="F763" s="217">
        <v>112</v>
      </c>
      <c r="G763" s="217">
        <v>201</v>
      </c>
      <c r="H763" s="217">
        <v>21</v>
      </c>
      <c r="I763" s="217">
        <v>154</v>
      </c>
      <c r="J763" s="217">
        <v>38</v>
      </c>
      <c r="K763" s="239" t="s">
        <v>5</v>
      </c>
      <c r="L763" s="239" t="s">
        <v>5</v>
      </c>
      <c r="M763" s="239" t="s">
        <v>5</v>
      </c>
      <c r="N763" s="239" t="s">
        <v>5</v>
      </c>
      <c r="O763" s="238">
        <v>665</v>
      </c>
    </row>
    <row r="764" spans="1:15" ht="15">
      <c r="A764" s="230"/>
      <c r="B764" s="236" t="s">
        <v>910</v>
      </c>
      <c r="C764" s="236" t="s">
        <v>909</v>
      </c>
      <c r="D764" s="237">
        <v>23.873759226266227</v>
      </c>
      <c r="E764" s="217">
        <v>216</v>
      </c>
      <c r="F764" s="217">
        <v>556</v>
      </c>
      <c r="G764" s="217">
        <v>847</v>
      </c>
      <c r="H764" s="217">
        <v>203</v>
      </c>
      <c r="I764" s="217">
        <v>938</v>
      </c>
      <c r="J764" s="217">
        <v>59</v>
      </c>
      <c r="K764" s="217">
        <v>214</v>
      </c>
      <c r="L764" s="217">
        <v>549</v>
      </c>
      <c r="M764" s="217">
        <v>142</v>
      </c>
      <c r="N764" s="217">
        <v>205</v>
      </c>
      <c r="O764" s="238">
        <v>3929</v>
      </c>
    </row>
    <row r="765" spans="1:15" ht="15">
      <c r="A765" s="230"/>
      <c r="B765" s="236" t="s">
        <v>1728</v>
      </c>
      <c r="C765" s="236" t="s">
        <v>1727</v>
      </c>
      <c r="D765" s="237">
        <v>23.953098827470686</v>
      </c>
      <c r="E765" s="217">
        <v>92</v>
      </c>
      <c r="F765" s="217">
        <v>147</v>
      </c>
      <c r="G765" s="217">
        <v>159</v>
      </c>
      <c r="H765" s="217">
        <v>32</v>
      </c>
      <c r="I765" s="217">
        <v>143</v>
      </c>
      <c r="J765" s="217">
        <v>24</v>
      </c>
      <c r="K765" s="239" t="s">
        <v>5</v>
      </c>
      <c r="L765" s="239" t="s">
        <v>5</v>
      </c>
      <c r="M765" s="239" t="s">
        <v>5</v>
      </c>
      <c r="N765" s="239" t="s">
        <v>5</v>
      </c>
      <c r="O765" s="238">
        <v>597</v>
      </c>
    </row>
    <row r="766" spans="1:15" ht="15">
      <c r="A766" s="230"/>
      <c r="B766" s="236" t="s">
        <v>2319</v>
      </c>
      <c r="C766" s="236" t="s">
        <v>2320</v>
      </c>
      <c r="D766" s="237">
        <v>24.029574861367838</v>
      </c>
      <c r="E766" s="217">
        <v>140</v>
      </c>
      <c r="F766" s="217">
        <v>289</v>
      </c>
      <c r="G766" s="217">
        <v>299</v>
      </c>
      <c r="H766" s="217">
        <v>61</v>
      </c>
      <c r="I766" s="217">
        <v>260</v>
      </c>
      <c r="J766" s="217">
        <v>33</v>
      </c>
      <c r="K766" s="239" t="s">
        <v>5</v>
      </c>
      <c r="L766" s="239" t="s">
        <v>5</v>
      </c>
      <c r="M766" s="239" t="s">
        <v>5</v>
      </c>
      <c r="N766" s="239" t="s">
        <v>5</v>
      </c>
      <c r="O766" s="238">
        <v>1082</v>
      </c>
    </row>
    <row r="767" spans="1:15" ht="15">
      <c r="A767" s="230"/>
      <c r="B767" s="236" t="s">
        <v>920</v>
      </c>
      <c r="C767" s="236" t="s">
        <v>919</v>
      </c>
      <c r="D767" s="237">
        <v>24.062674874090654</v>
      </c>
      <c r="E767" s="217">
        <v>144</v>
      </c>
      <c r="F767" s="217">
        <v>519</v>
      </c>
      <c r="G767" s="217">
        <v>856</v>
      </c>
      <c r="H767" s="217">
        <v>141</v>
      </c>
      <c r="I767" s="217">
        <v>860</v>
      </c>
      <c r="J767" s="217">
        <v>25</v>
      </c>
      <c r="K767" s="217">
        <v>109</v>
      </c>
      <c r="L767" s="217">
        <v>549</v>
      </c>
      <c r="M767" s="217">
        <v>151</v>
      </c>
      <c r="N767" s="217">
        <v>220</v>
      </c>
      <c r="O767" s="238">
        <v>3574</v>
      </c>
    </row>
    <row r="768" spans="1:15" ht="15">
      <c r="A768" s="230"/>
      <c r="B768" s="236" t="s">
        <v>1428</v>
      </c>
      <c r="C768" s="236" t="s">
        <v>1427</v>
      </c>
      <c r="D768" s="237">
        <v>24.489795918367346</v>
      </c>
      <c r="E768" s="217">
        <v>32</v>
      </c>
      <c r="F768" s="217">
        <v>245</v>
      </c>
      <c r="G768" s="217">
        <v>236</v>
      </c>
      <c r="H768" s="217">
        <v>48</v>
      </c>
      <c r="I768" s="217">
        <v>264</v>
      </c>
      <c r="J768" s="217">
        <v>6</v>
      </c>
      <c r="K768" s="217">
        <v>37</v>
      </c>
      <c r="L768" s="217">
        <v>112</v>
      </c>
      <c r="M768" s="217">
        <v>33</v>
      </c>
      <c r="N768" s="217">
        <v>65</v>
      </c>
      <c r="O768" s="238">
        <v>1078</v>
      </c>
    </row>
    <row r="769" spans="1:15" ht="15">
      <c r="A769" s="230"/>
      <c r="B769" s="236" t="s">
        <v>2321</v>
      </c>
      <c r="C769" s="236" t="s">
        <v>2322</v>
      </c>
      <c r="D769" s="237">
        <v>24.614250614250615</v>
      </c>
      <c r="E769" s="217">
        <v>509</v>
      </c>
      <c r="F769" s="217">
        <v>2201</v>
      </c>
      <c r="G769" s="217">
        <v>5481</v>
      </c>
      <c r="H769" s="217">
        <v>747</v>
      </c>
      <c r="I769" s="217">
        <v>5009</v>
      </c>
      <c r="J769" s="217">
        <v>237</v>
      </c>
      <c r="K769" s="217">
        <v>560</v>
      </c>
      <c r="L769" s="217">
        <v>2816</v>
      </c>
      <c r="M769" s="217">
        <v>941</v>
      </c>
      <c r="N769" s="217">
        <v>1849</v>
      </c>
      <c r="O769" s="238">
        <v>20350</v>
      </c>
    </row>
    <row r="770" spans="1:15" ht="15">
      <c r="A770" s="230"/>
      <c r="B770" s="236" t="s">
        <v>1442</v>
      </c>
      <c r="C770" s="236" t="s">
        <v>1441</v>
      </c>
      <c r="D770" s="237">
        <v>24.854932301740813</v>
      </c>
      <c r="E770" s="217">
        <v>75</v>
      </c>
      <c r="F770" s="217">
        <v>236</v>
      </c>
      <c r="G770" s="217">
        <v>343</v>
      </c>
      <c r="H770" s="217">
        <v>47</v>
      </c>
      <c r="I770" s="217">
        <v>257</v>
      </c>
      <c r="J770" s="217">
        <v>76</v>
      </c>
      <c r="K770" s="239" t="s">
        <v>5</v>
      </c>
      <c r="L770" s="239" t="s">
        <v>5</v>
      </c>
      <c r="M770" s="239" t="s">
        <v>5</v>
      </c>
      <c r="N770" s="239" t="s">
        <v>5</v>
      </c>
      <c r="O770" s="238">
        <v>1034</v>
      </c>
    </row>
    <row r="771" spans="1:15" ht="15">
      <c r="A771" s="230"/>
      <c r="B771" s="236" t="s">
        <v>1310</v>
      </c>
      <c r="C771" s="236" t="s">
        <v>1309</v>
      </c>
      <c r="D771" s="237">
        <v>25.23006134969325</v>
      </c>
      <c r="E771" s="217">
        <v>112</v>
      </c>
      <c r="F771" s="217">
        <v>373</v>
      </c>
      <c r="G771" s="217">
        <v>298</v>
      </c>
      <c r="H771" s="217">
        <v>123</v>
      </c>
      <c r="I771" s="217">
        <v>329</v>
      </c>
      <c r="J771" s="217">
        <v>69</v>
      </c>
      <c r="K771" s="239" t="s">
        <v>5</v>
      </c>
      <c r="L771" s="239" t="s">
        <v>5</v>
      </c>
      <c r="M771" s="239" t="s">
        <v>5</v>
      </c>
      <c r="N771" s="239" t="s">
        <v>5</v>
      </c>
      <c r="O771" s="238">
        <v>1304</v>
      </c>
    </row>
    <row r="772" spans="1:15" ht="15">
      <c r="A772" s="230"/>
      <c r="B772" s="236" t="s">
        <v>1098</v>
      </c>
      <c r="C772" s="236" t="s">
        <v>1097</v>
      </c>
      <c r="D772" s="237">
        <v>25.24421593830334</v>
      </c>
      <c r="E772" s="217">
        <v>58</v>
      </c>
      <c r="F772" s="217">
        <v>425</v>
      </c>
      <c r="G772" s="217">
        <v>387</v>
      </c>
      <c r="H772" s="217">
        <v>52</v>
      </c>
      <c r="I772" s="217">
        <v>491</v>
      </c>
      <c r="J772" s="217">
        <v>17</v>
      </c>
      <c r="K772" s="217">
        <v>90</v>
      </c>
      <c r="L772" s="217">
        <v>248</v>
      </c>
      <c r="M772" s="217">
        <v>70</v>
      </c>
      <c r="N772" s="217">
        <v>107</v>
      </c>
      <c r="O772" s="238">
        <v>1945</v>
      </c>
    </row>
    <row r="773" spans="1:15" ht="15">
      <c r="A773" s="230"/>
      <c r="B773" s="236" t="s">
        <v>824</v>
      </c>
      <c r="C773" s="236" t="s">
        <v>823</v>
      </c>
      <c r="D773" s="237">
        <v>25.381719305584607</v>
      </c>
      <c r="E773" s="217">
        <v>188</v>
      </c>
      <c r="F773" s="217">
        <v>1009</v>
      </c>
      <c r="G773" s="217">
        <v>2629</v>
      </c>
      <c r="H773" s="217">
        <v>332</v>
      </c>
      <c r="I773" s="217">
        <v>2427</v>
      </c>
      <c r="J773" s="217">
        <v>99</v>
      </c>
      <c r="K773" s="217">
        <v>289</v>
      </c>
      <c r="L773" s="217">
        <v>1276</v>
      </c>
      <c r="M773" s="217">
        <v>417</v>
      </c>
      <c r="N773" s="217">
        <v>896</v>
      </c>
      <c r="O773" s="238">
        <v>9562</v>
      </c>
    </row>
    <row r="774" spans="1:15" ht="15">
      <c r="A774" s="230"/>
      <c r="B774" s="236" t="s">
        <v>1676</v>
      </c>
      <c r="C774" s="236" t="s">
        <v>1675</v>
      </c>
      <c r="D774" s="237">
        <v>25.669291338582678</v>
      </c>
      <c r="E774" s="217">
        <v>37</v>
      </c>
      <c r="F774" s="217">
        <v>75</v>
      </c>
      <c r="G774" s="217">
        <v>164</v>
      </c>
      <c r="H774" s="217">
        <v>52</v>
      </c>
      <c r="I774" s="217">
        <v>163</v>
      </c>
      <c r="J774" s="217">
        <v>23</v>
      </c>
      <c r="K774" s="217">
        <v>8</v>
      </c>
      <c r="L774" s="217">
        <v>53</v>
      </c>
      <c r="M774" s="217">
        <v>27</v>
      </c>
      <c r="N774" s="217">
        <v>33</v>
      </c>
      <c r="O774" s="238">
        <v>635</v>
      </c>
    </row>
    <row r="775" spans="1:15" ht="15">
      <c r="A775" s="230"/>
      <c r="B775" s="236" t="s">
        <v>1226</v>
      </c>
      <c r="C775" s="236" t="s">
        <v>1225</v>
      </c>
      <c r="D775" s="237">
        <v>27.147016011644833</v>
      </c>
      <c r="E775" s="217">
        <v>119</v>
      </c>
      <c r="F775" s="217">
        <v>210</v>
      </c>
      <c r="G775" s="217">
        <v>422</v>
      </c>
      <c r="H775" s="217">
        <v>133</v>
      </c>
      <c r="I775" s="217">
        <v>373</v>
      </c>
      <c r="J775" s="217">
        <v>117</v>
      </c>
      <c r="K775" s="239" t="s">
        <v>5</v>
      </c>
      <c r="L775" s="239" t="s">
        <v>5</v>
      </c>
      <c r="M775" s="239" t="s">
        <v>5</v>
      </c>
      <c r="N775" s="239" t="s">
        <v>5</v>
      </c>
      <c r="O775" s="238">
        <v>1374</v>
      </c>
    </row>
    <row r="776" spans="1:15" ht="15">
      <c r="A776" s="230"/>
      <c r="B776" s="236" t="s">
        <v>1716</v>
      </c>
      <c r="C776" s="236" t="s">
        <v>1715</v>
      </c>
      <c r="D776" s="237">
        <v>27.425373134328357</v>
      </c>
      <c r="E776" s="217">
        <v>84</v>
      </c>
      <c r="F776" s="217">
        <v>72</v>
      </c>
      <c r="G776" s="217">
        <v>198</v>
      </c>
      <c r="H776" s="217">
        <v>35</v>
      </c>
      <c r="I776" s="217">
        <v>147</v>
      </c>
      <c r="J776" s="239" t="s">
        <v>5</v>
      </c>
      <c r="K776" s="239" t="s">
        <v>5</v>
      </c>
      <c r="L776" s="239" t="s">
        <v>5</v>
      </c>
      <c r="M776" s="239" t="s">
        <v>5</v>
      </c>
      <c r="N776" s="239" t="s">
        <v>5</v>
      </c>
      <c r="O776" s="238">
        <v>536</v>
      </c>
    </row>
    <row r="777" spans="1:15" ht="15">
      <c r="A777" s="230"/>
      <c r="B777" s="236" t="s">
        <v>1222</v>
      </c>
      <c r="C777" s="236" t="s">
        <v>1221</v>
      </c>
      <c r="D777" s="237">
        <v>28.071481757259868</v>
      </c>
      <c r="E777" s="217">
        <v>95</v>
      </c>
      <c r="F777" s="217">
        <v>258</v>
      </c>
      <c r="G777" s="217">
        <v>410</v>
      </c>
      <c r="H777" s="217">
        <v>111</v>
      </c>
      <c r="I777" s="217">
        <v>377</v>
      </c>
      <c r="J777" s="217">
        <v>92</v>
      </c>
      <c r="K777" s="239" t="s">
        <v>5</v>
      </c>
      <c r="L777" s="239" t="s">
        <v>5</v>
      </c>
      <c r="M777" s="239" t="s">
        <v>5</v>
      </c>
      <c r="N777" s="239" t="s">
        <v>5</v>
      </c>
      <c r="O777" s="238">
        <v>1343</v>
      </c>
    </row>
    <row r="778" spans="1:15" ht="15">
      <c r="A778" s="230"/>
      <c r="B778" s="236" t="s">
        <v>2323</v>
      </c>
      <c r="C778" s="236" t="s">
        <v>2324</v>
      </c>
      <c r="D778" s="237">
        <v>28.97631922431475</v>
      </c>
      <c r="E778" s="217">
        <v>569</v>
      </c>
      <c r="F778" s="217">
        <v>848</v>
      </c>
      <c r="G778" s="217">
        <v>1753</v>
      </c>
      <c r="H778" s="217">
        <v>358</v>
      </c>
      <c r="I778" s="217">
        <v>1554</v>
      </c>
      <c r="J778" s="217">
        <v>281</v>
      </c>
      <c r="K778" s="239" t="s">
        <v>5</v>
      </c>
      <c r="L778" s="239" t="s">
        <v>5</v>
      </c>
      <c r="M778" s="239" t="s">
        <v>5</v>
      </c>
      <c r="N778" s="239" t="s">
        <v>5</v>
      </c>
      <c r="O778" s="238">
        <v>5363</v>
      </c>
    </row>
    <row r="779" spans="1:15" ht="15">
      <c r="A779" s="230"/>
      <c r="B779" s="236" t="s">
        <v>1173</v>
      </c>
      <c r="C779" s="236" t="s">
        <v>1172</v>
      </c>
      <c r="D779" s="237">
        <v>29.166666666666668</v>
      </c>
      <c r="E779" s="217">
        <v>91</v>
      </c>
      <c r="F779" s="217">
        <v>165</v>
      </c>
      <c r="G779" s="217">
        <v>495</v>
      </c>
      <c r="H779" s="217">
        <v>147</v>
      </c>
      <c r="I779" s="217">
        <v>406</v>
      </c>
      <c r="J779" s="217">
        <v>88</v>
      </c>
      <c r="K779" s="239" t="s">
        <v>5</v>
      </c>
      <c r="L779" s="239" t="s">
        <v>5</v>
      </c>
      <c r="M779" s="239" t="s">
        <v>5</v>
      </c>
      <c r="N779" s="239" t="s">
        <v>5</v>
      </c>
      <c r="O779" s="238">
        <v>1392</v>
      </c>
    </row>
    <row r="780" spans="1:15" ht="15">
      <c r="A780" s="230"/>
      <c r="B780" s="236" t="s">
        <v>1936</v>
      </c>
      <c r="C780" s="236" t="s">
        <v>1935</v>
      </c>
      <c r="D780" s="237">
        <v>29.281767955801104</v>
      </c>
      <c r="E780" s="239" t="s">
        <v>5</v>
      </c>
      <c r="F780" s="239" t="s">
        <v>5</v>
      </c>
      <c r="G780" s="217">
        <v>89</v>
      </c>
      <c r="H780" s="217">
        <v>23</v>
      </c>
      <c r="I780" s="217">
        <v>53</v>
      </c>
      <c r="J780" s="217">
        <v>16</v>
      </c>
      <c r="K780" s="239" t="s">
        <v>5</v>
      </c>
      <c r="L780" s="239" t="s">
        <v>5</v>
      </c>
      <c r="M780" s="239" t="s">
        <v>5</v>
      </c>
      <c r="N780" s="239" t="s">
        <v>5</v>
      </c>
      <c r="O780" s="238">
        <v>181</v>
      </c>
    </row>
    <row r="781" spans="1:15" ht="15">
      <c r="A781" s="230"/>
      <c r="B781" s="236" t="s">
        <v>2325</v>
      </c>
      <c r="C781" s="236" t="s">
        <v>833</v>
      </c>
      <c r="D781" s="237">
        <v>29.337792642140467</v>
      </c>
      <c r="E781" s="217">
        <v>387</v>
      </c>
      <c r="F781" s="217">
        <v>1263</v>
      </c>
      <c r="G781" s="217">
        <v>1894</v>
      </c>
      <c r="H781" s="217">
        <v>1014</v>
      </c>
      <c r="I781" s="217">
        <v>2193</v>
      </c>
      <c r="J781" s="217">
        <v>724</v>
      </c>
      <c r="K781" s="239" t="s">
        <v>5</v>
      </c>
      <c r="L781" s="239" t="s">
        <v>5</v>
      </c>
      <c r="M781" s="239" t="s">
        <v>5</v>
      </c>
      <c r="N781" s="239" t="s">
        <v>5</v>
      </c>
      <c r="O781" s="238">
        <v>7475</v>
      </c>
    </row>
    <row r="782" spans="1:15" ht="15">
      <c r="A782" s="230"/>
      <c r="B782" s="236" t="s">
        <v>834</v>
      </c>
      <c r="C782" s="236" t="s">
        <v>833</v>
      </c>
      <c r="D782" s="237">
        <v>29.337792642140467</v>
      </c>
      <c r="E782" s="217">
        <v>387</v>
      </c>
      <c r="F782" s="217">
        <v>1263</v>
      </c>
      <c r="G782" s="217">
        <v>1894</v>
      </c>
      <c r="H782" s="217">
        <v>1014</v>
      </c>
      <c r="I782" s="217">
        <v>2193</v>
      </c>
      <c r="J782" s="217">
        <v>724</v>
      </c>
      <c r="K782" s="239" t="s">
        <v>5</v>
      </c>
      <c r="L782" s="239" t="s">
        <v>5</v>
      </c>
      <c r="M782" s="239" t="s">
        <v>5</v>
      </c>
      <c r="N782" s="239" t="s">
        <v>5</v>
      </c>
      <c r="O782" s="238">
        <v>7475</v>
      </c>
    </row>
    <row r="783" spans="1:15" ht="15">
      <c r="A783" s="230"/>
      <c r="B783" s="236" t="s">
        <v>2326</v>
      </c>
      <c r="C783" s="236" t="s">
        <v>2327</v>
      </c>
      <c r="D783" s="237">
        <v>30.126182965299684</v>
      </c>
      <c r="E783" s="217">
        <v>529</v>
      </c>
      <c r="F783" s="217">
        <v>953</v>
      </c>
      <c r="G783" s="217">
        <v>1496</v>
      </c>
      <c r="H783" s="217">
        <v>357</v>
      </c>
      <c r="I783" s="217">
        <v>1528</v>
      </c>
      <c r="J783" s="217">
        <v>209</v>
      </c>
      <c r="K783" s="239" t="s">
        <v>5</v>
      </c>
      <c r="L783" s="239" t="s">
        <v>5</v>
      </c>
      <c r="M783" s="239" t="s">
        <v>5</v>
      </c>
      <c r="N783" s="239" t="s">
        <v>5</v>
      </c>
      <c r="O783" s="238">
        <v>5072</v>
      </c>
    </row>
    <row r="784" spans="1:15" ht="15">
      <c r="A784" s="230"/>
      <c r="B784" s="236" t="s">
        <v>1376</v>
      </c>
      <c r="C784" s="236" t="s">
        <v>1375</v>
      </c>
      <c r="D784" s="237">
        <v>30.648535564853557</v>
      </c>
      <c r="E784" s="217">
        <v>85</v>
      </c>
      <c r="F784" s="217">
        <v>206</v>
      </c>
      <c r="G784" s="217">
        <v>302</v>
      </c>
      <c r="H784" s="217">
        <v>70</v>
      </c>
      <c r="I784" s="217">
        <v>293</v>
      </c>
      <c r="J784" s="239" t="s">
        <v>5</v>
      </c>
      <c r="K784" s="239" t="s">
        <v>5</v>
      </c>
      <c r="L784" s="239" t="s">
        <v>5</v>
      </c>
      <c r="M784" s="239" t="s">
        <v>5</v>
      </c>
      <c r="N784" s="239" t="s">
        <v>5</v>
      </c>
      <c r="O784" s="238">
        <v>956</v>
      </c>
    </row>
    <row r="785" spans="1:15" ht="15">
      <c r="A785" s="230"/>
      <c r="B785" s="236" t="s">
        <v>1268</v>
      </c>
      <c r="C785" s="236" t="s">
        <v>1267</v>
      </c>
      <c r="D785" s="237">
        <v>30.82437275985663</v>
      </c>
      <c r="E785" s="217">
        <v>110</v>
      </c>
      <c r="F785" s="217">
        <v>201</v>
      </c>
      <c r="G785" s="217">
        <v>365</v>
      </c>
      <c r="H785" s="217">
        <v>45</v>
      </c>
      <c r="I785" s="217">
        <v>344</v>
      </c>
      <c r="J785" s="217">
        <v>51</v>
      </c>
      <c r="K785" s="239" t="s">
        <v>5</v>
      </c>
      <c r="L785" s="239" t="s">
        <v>5</v>
      </c>
      <c r="M785" s="239" t="s">
        <v>5</v>
      </c>
      <c r="N785" s="239" t="s">
        <v>5</v>
      </c>
      <c r="O785" s="238">
        <v>1116</v>
      </c>
    </row>
    <row r="786" spans="1:15" ht="15">
      <c r="A786" s="230"/>
      <c r="B786" s="236" t="s">
        <v>2004</v>
      </c>
      <c r="C786" s="236" t="s">
        <v>2003</v>
      </c>
      <c r="D786" s="237">
        <v>31.03448275862069</v>
      </c>
      <c r="E786" s="217">
        <v>22</v>
      </c>
      <c r="F786" s="217">
        <v>7</v>
      </c>
      <c r="G786" s="217">
        <v>11</v>
      </c>
      <c r="H786" s="239" t="s">
        <v>5</v>
      </c>
      <c r="I786" s="217">
        <v>18</v>
      </c>
      <c r="J786" s="239" t="s">
        <v>5</v>
      </c>
      <c r="K786" s="239" t="s">
        <v>5</v>
      </c>
      <c r="L786" s="239" t="s">
        <v>5</v>
      </c>
      <c r="M786" s="239" t="s">
        <v>5</v>
      </c>
      <c r="N786" s="239" t="s">
        <v>5</v>
      </c>
      <c r="O786" s="238">
        <v>58</v>
      </c>
    </row>
    <row r="787" spans="1:15" ht="15">
      <c r="A787" s="230"/>
      <c r="B787" s="236" t="s">
        <v>1470</v>
      </c>
      <c r="C787" s="236" t="s">
        <v>1469</v>
      </c>
      <c r="D787" s="237">
        <v>31.0828025477707</v>
      </c>
      <c r="E787" s="217">
        <v>115</v>
      </c>
      <c r="F787" s="217">
        <v>208</v>
      </c>
      <c r="G787" s="217">
        <v>162</v>
      </c>
      <c r="H787" s="217">
        <v>32</v>
      </c>
      <c r="I787" s="217">
        <v>244</v>
      </c>
      <c r="J787" s="217">
        <v>24</v>
      </c>
      <c r="K787" s="239" t="s">
        <v>5</v>
      </c>
      <c r="L787" s="239" t="s">
        <v>5</v>
      </c>
      <c r="M787" s="239" t="s">
        <v>5</v>
      </c>
      <c r="N787" s="239" t="s">
        <v>5</v>
      </c>
      <c r="O787" s="238">
        <v>785</v>
      </c>
    </row>
    <row r="788" spans="1:15" ht="15">
      <c r="A788" s="230"/>
      <c r="B788" s="236" t="s">
        <v>1658</v>
      </c>
      <c r="C788" s="236" t="s">
        <v>1657</v>
      </c>
      <c r="D788" s="237">
        <v>31.376146788990827</v>
      </c>
      <c r="E788" s="217">
        <v>80</v>
      </c>
      <c r="F788" s="217">
        <v>140</v>
      </c>
      <c r="G788" s="217">
        <v>116</v>
      </c>
      <c r="H788" s="217">
        <v>20</v>
      </c>
      <c r="I788" s="217">
        <v>171</v>
      </c>
      <c r="J788" s="217">
        <v>18</v>
      </c>
      <c r="K788" s="239" t="s">
        <v>5</v>
      </c>
      <c r="L788" s="239" t="s">
        <v>5</v>
      </c>
      <c r="M788" s="239" t="s">
        <v>5</v>
      </c>
      <c r="N788" s="239" t="s">
        <v>5</v>
      </c>
      <c r="O788" s="238">
        <v>545</v>
      </c>
    </row>
    <row r="789" spans="1:15" ht="15">
      <c r="A789" s="230"/>
      <c r="B789" s="236" t="s">
        <v>988</v>
      </c>
      <c r="C789" s="236" t="s">
        <v>987</v>
      </c>
      <c r="D789" s="237">
        <v>31.532846715328468</v>
      </c>
      <c r="E789" s="217">
        <v>130</v>
      </c>
      <c r="F789" s="217">
        <v>350</v>
      </c>
      <c r="G789" s="217">
        <v>602</v>
      </c>
      <c r="H789" s="217">
        <v>203</v>
      </c>
      <c r="I789" s="217">
        <v>648</v>
      </c>
      <c r="J789" s="217">
        <v>122</v>
      </c>
      <c r="K789" s="239" t="s">
        <v>5</v>
      </c>
      <c r="L789" s="239" t="s">
        <v>5</v>
      </c>
      <c r="M789" s="239" t="s">
        <v>5</v>
      </c>
      <c r="N789" s="239" t="s">
        <v>5</v>
      </c>
      <c r="O789" s="238">
        <v>2055</v>
      </c>
    </row>
    <row r="790" spans="1:15" ht="15">
      <c r="A790" s="230"/>
      <c r="B790" s="236" t="s">
        <v>1360</v>
      </c>
      <c r="C790" s="236" t="s">
        <v>1359</v>
      </c>
      <c r="D790" s="237">
        <v>31.919406150583246</v>
      </c>
      <c r="E790" s="217">
        <v>95</v>
      </c>
      <c r="F790" s="217">
        <v>151</v>
      </c>
      <c r="G790" s="217">
        <v>312</v>
      </c>
      <c r="H790" s="217">
        <v>57</v>
      </c>
      <c r="I790" s="217">
        <v>301</v>
      </c>
      <c r="J790" s="217">
        <v>27</v>
      </c>
      <c r="K790" s="239" t="s">
        <v>5</v>
      </c>
      <c r="L790" s="239" t="s">
        <v>5</v>
      </c>
      <c r="M790" s="239" t="s">
        <v>5</v>
      </c>
      <c r="N790" s="239" t="s">
        <v>5</v>
      </c>
      <c r="O790" s="238">
        <v>943</v>
      </c>
    </row>
    <row r="791" spans="1:15" ht="15">
      <c r="A791" s="230"/>
      <c r="B791" s="236" t="s">
        <v>1838</v>
      </c>
      <c r="C791" s="236" t="s">
        <v>1837</v>
      </c>
      <c r="D791" s="237">
        <v>32.25806451612903</v>
      </c>
      <c r="E791" s="239" t="s">
        <v>5</v>
      </c>
      <c r="F791" s="239" t="s">
        <v>5</v>
      </c>
      <c r="G791" s="217">
        <v>155</v>
      </c>
      <c r="H791" s="217">
        <v>31</v>
      </c>
      <c r="I791" s="217">
        <v>100</v>
      </c>
      <c r="J791" s="217">
        <v>24</v>
      </c>
      <c r="K791" s="239" t="s">
        <v>5</v>
      </c>
      <c r="L791" s="239" t="s">
        <v>5</v>
      </c>
      <c r="M791" s="239" t="s">
        <v>5</v>
      </c>
      <c r="N791" s="239" t="s">
        <v>5</v>
      </c>
      <c r="O791" s="238">
        <v>310</v>
      </c>
    </row>
    <row r="792" spans="1:15" ht="15">
      <c r="A792" s="230"/>
      <c r="B792" s="236" t="s">
        <v>1752</v>
      </c>
      <c r="C792" s="236" t="s">
        <v>1751</v>
      </c>
      <c r="D792" s="237">
        <v>32.45192307692308</v>
      </c>
      <c r="E792" s="217">
        <v>28</v>
      </c>
      <c r="F792" s="217">
        <v>86</v>
      </c>
      <c r="G792" s="217">
        <v>127</v>
      </c>
      <c r="H792" s="217">
        <v>12</v>
      </c>
      <c r="I792" s="217">
        <v>135</v>
      </c>
      <c r="J792" s="217">
        <v>28</v>
      </c>
      <c r="K792" s="239" t="s">
        <v>5</v>
      </c>
      <c r="L792" s="239" t="s">
        <v>5</v>
      </c>
      <c r="M792" s="239" t="s">
        <v>5</v>
      </c>
      <c r="N792" s="239" t="s">
        <v>5</v>
      </c>
      <c r="O792" s="238">
        <v>416</v>
      </c>
    </row>
    <row r="793" spans="1:15" ht="15">
      <c r="A793" s="230"/>
      <c r="B793" s="236" t="s">
        <v>1096</v>
      </c>
      <c r="C793" s="236" t="s">
        <v>1095</v>
      </c>
      <c r="D793" s="237">
        <v>33.5825968728756</v>
      </c>
      <c r="E793" s="217">
        <v>35</v>
      </c>
      <c r="F793" s="217">
        <v>137</v>
      </c>
      <c r="G793" s="217">
        <v>361</v>
      </c>
      <c r="H793" s="217">
        <v>31</v>
      </c>
      <c r="I793" s="217">
        <v>494</v>
      </c>
      <c r="J793" s="217">
        <v>21</v>
      </c>
      <c r="K793" s="217">
        <v>47</v>
      </c>
      <c r="L793" s="217">
        <v>160</v>
      </c>
      <c r="M793" s="217">
        <v>60</v>
      </c>
      <c r="N793" s="217">
        <v>125</v>
      </c>
      <c r="O793" s="238">
        <v>1471</v>
      </c>
    </row>
    <row r="794" spans="1:15" ht="15">
      <c r="A794" s="230"/>
      <c r="B794" s="236" t="s">
        <v>2328</v>
      </c>
      <c r="C794" s="236" t="s">
        <v>2329</v>
      </c>
      <c r="D794" s="237">
        <v>34.41450035773909</v>
      </c>
      <c r="E794" s="217">
        <v>416</v>
      </c>
      <c r="F794" s="217">
        <v>787</v>
      </c>
      <c r="G794" s="217">
        <v>1148</v>
      </c>
      <c r="H794" s="217">
        <v>214</v>
      </c>
      <c r="I794" s="217">
        <v>1443</v>
      </c>
      <c r="J794" s="217">
        <v>185</v>
      </c>
      <c r="K794" s="239" t="s">
        <v>5</v>
      </c>
      <c r="L794" s="239" t="s">
        <v>5</v>
      </c>
      <c r="M794" s="239" t="s">
        <v>5</v>
      </c>
      <c r="N794" s="239" t="s">
        <v>5</v>
      </c>
      <c r="O794" s="238">
        <v>4193</v>
      </c>
    </row>
    <row r="795" spans="1:15" ht="15">
      <c r="A795" s="230"/>
      <c r="B795" s="236" t="s">
        <v>2330</v>
      </c>
      <c r="C795" s="236" t="s">
        <v>2331</v>
      </c>
      <c r="D795" s="237">
        <v>35.204755614266844</v>
      </c>
      <c r="E795" s="217">
        <v>144</v>
      </c>
      <c r="F795" s="217">
        <v>271</v>
      </c>
      <c r="G795" s="217">
        <v>446</v>
      </c>
      <c r="H795" s="217">
        <v>59</v>
      </c>
      <c r="I795" s="217">
        <v>533</v>
      </c>
      <c r="J795" s="217">
        <v>61</v>
      </c>
      <c r="K795" s="239" t="s">
        <v>5</v>
      </c>
      <c r="L795" s="239" t="s">
        <v>5</v>
      </c>
      <c r="M795" s="239" t="s">
        <v>5</v>
      </c>
      <c r="N795" s="239" t="s">
        <v>5</v>
      </c>
      <c r="O795" s="238">
        <v>1514</v>
      </c>
    </row>
    <row r="796" spans="1:15" ht="15">
      <c r="A796" s="230"/>
      <c r="B796" s="236" t="s">
        <v>1946</v>
      </c>
      <c r="C796" s="236" t="s">
        <v>1945</v>
      </c>
      <c r="D796" s="237">
        <v>35.43307086614173</v>
      </c>
      <c r="E796" s="239" t="s">
        <v>5</v>
      </c>
      <c r="F796" s="239" t="s">
        <v>5</v>
      </c>
      <c r="G796" s="217">
        <v>33</v>
      </c>
      <c r="H796" s="239" t="s">
        <v>5</v>
      </c>
      <c r="I796" s="217">
        <v>45</v>
      </c>
      <c r="J796" s="217">
        <v>0</v>
      </c>
      <c r="K796" s="239" t="s">
        <v>5</v>
      </c>
      <c r="L796" s="217">
        <v>28</v>
      </c>
      <c r="M796" s="239" t="s">
        <v>5</v>
      </c>
      <c r="N796" s="217">
        <v>21</v>
      </c>
      <c r="O796" s="238">
        <v>127</v>
      </c>
    </row>
    <row r="797" spans="1:15" ht="15">
      <c r="A797" s="230"/>
      <c r="B797" s="236" t="s">
        <v>1314</v>
      </c>
      <c r="C797" s="236" t="s">
        <v>1313</v>
      </c>
      <c r="D797" s="237">
        <v>35.98233995584989</v>
      </c>
      <c r="E797" s="217">
        <v>140</v>
      </c>
      <c r="F797" s="217">
        <v>155</v>
      </c>
      <c r="G797" s="217">
        <v>262</v>
      </c>
      <c r="H797" s="239" t="s">
        <v>5</v>
      </c>
      <c r="I797" s="217">
        <v>326</v>
      </c>
      <c r="J797" s="217">
        <v>23</v>
      </c>
      <c r="K797" s="239" t="s">
        <v>5</v>
      </c>
      <c r="L797" s="239" t="s">
        <v>5</v>
      </c>
      <c r="M797" s="239" t="s">
        <v>5</v>
      </c>
      <c r="N797" s="239" t="s">
        <v>5</v>
      </c>
      <c r="O797" s="238">
        <v>906</v>
      </c>
    </row>
    <row r="798" spans="1:15" ht="15">
      <c r="A798" s="230"/>
      <c r="B798" s="236" t="s">
        <v>1171</v>
      </c>
      <c r="C798" s="236" t="s">
        <v>1170</v>
      </c>
      <c r="D798" s="237">
        <v>36.55913978494624</v>
      </c>
      <c r="E798" s="217">
        <v>18</v>
      </c>
      <c r="F798" s="217">
        <v>141</v>
      </c>
      <c r="G798" s="217">
        <v>236</v>
      </c>
      <c r="H798" s="217">
        <v>19</v>
      </c>
      <c r="I798" s="217">
        <v>408</v>
      </c>
      <c r="J798" s="217">
        <v>13</v>
      </c>
      <c r="K798" s="217">
        <v>15</v>
      </c>
      <c r="L798" s="217">
        <v>143</v>
      </c>
      <c r="M798" s="217">
        <v>31</v>
      </c>
      <c r="N798" s="217">
        <v>92</v>
      </c>
      <c r="O798" s="238">
        <v>1116</v>
      </c>
    </row>
    <row r="799" spans="1:15" ht="15">
      <c r="A799" s="230"/>
      <c r="B799" s="236" t="s">
        <v>2332</v>
      </c>
      <c r="C799" s="236" t="s">
        <v>2333</v>
      </c>
      <c r="D799" s="237">
        <v>37.9071661237785</v>
      </c>
      <c r="E799" s="217">
        <v>215</v>
      </c>
      <c r="F799" s="217">
        <v>408</v>
      </c>
      <c r="G799" s="217">
        <v>586</v>
      </c>
      <c r="H799" s="217">
        <v>179</v>
      </c>
      <c r="I799" s="217">
        <v>931</v>
      </c>
      <c r="J799" s="217">
        <v>137</v>
      </c>
      <c r="K799" s="239" t="s">
        <v>5</v>
      </c>
      <c r="L799" s="239" t="s">
        <v>5</v>
      </c>
      <c r="M799" s="239" t="s">
        <v>5</v>
      </c>
      <c r="N799" s="239" t="s">
        <v>5</v>
      </c>
      <c r="O799" s="238">
        <v>2456</v>
      </c>
    </row>
    <row r="800" spans="1:15" ht="15">
      <c r="A800" s="230"/>
      <c r="B800" s="236" t="s">
        <v>1258</v>
      </c>
      <c r="C800" s="236" t="s">
        <v>1257</v>
      </c>
      <c r="D800" s="237">
        <v>37.98701298701299</v>
      </c>
      <c r="E800" s="217">
        <v>108</v>
      </c>
      <c r="F800" s="217">
        <v>172</v>
      </c>
      <c r="G800" s="217">
        <v>241</v>
      </c>
      <c r="H800" s="217">
        <v>28</v>
      </c>
      <c r="I800" s="217">
        <v>351</v>
      </c>
      <c r="J800" s="217">
        <v>24</v>
      </c>
      <c r="K800" s="239" t="s">
        <v>5</v>
      </c>
      <c r="L800" s="239" t="s">
        <v>5</v>
      </c>
      <c r="M800" s="239" t="s">
        <v>5</v>
      </c>
      <c r="N800" s="239" t="s">
        <v>5</v>
      </c>
      <c r="O800" s="238">
        <v>924</v>
      </c>
    </row>
    <row r="801" spans="1:15" ht="15">
      <c r="A801" s="230"/>
      <c r="B801" s="236" t="s">
        <v>1050</v>
      </c>
      <c r="C801" s="236" t="s">
        <v>1049</v>
      </c>
      <c r="D801" s="237">
        <v>38.924731182795696</v>
      </c>
      <c r="E801" s="217">
        <v>144</v>
      </c>
      <c r="F801" s="217">
        <v>134</v>
      </c>
      <c r="G801" s="217">
        <v>429</v>
      </c>
      <c r="H801" s="217">
        <v>107</v>
      </c>
      <c r="I801" s="217">
        <v>543</v>
      </c>
      <c r="J801" s="217">
        <v>38</v>
      </c>
      <c r="K801" s="239" t="s">
        <v>5</v>
      </c>
      <c r="L801" s="239" t="s">
        <v>5</v>
      </c>
      <c r="M801" s="239" t="s">
        <v>5</v>
      </c>
      <c r="N801" s="239" t="s">
        <v>5</v>
      </c>
      <c r="O801" s="238">
        <v>1395</v>
      </c>
    </row>
    <row r="802" spans="1:15" ht="15">
      <c r="A802" s="230"/>
      <c r="B802" s="236" t="s">
        <v>2334</v>
      </c>
      <c r="C802" s="236" t="s">
        <v>2335</v>
      </c>
      <c r="D802" s="237">
        <v>39.27993527508091</v>
      </c>
      <c r="E802" s="217">
        <v>263</v>
      </c>
      <c r="F802" s="217">
        <v>408</v>
      </c>
      <c r="G802" s="217">
        <v>610</v>
      </c>
      <c r="H802" s="217">
        <v>155</v>
      </c>
      <c r="I802" s="217">
        <v>971</v>
      </c>
      <c r="J802" s="217">
        <v>65</v>
      </c>
      <c r="K802" s="239" t="s">
        <v>5</v>
      </c>
      <c r="L802" s="239" t="s">
        <v>5</v>
      </c>
      <c r="M802" s="239" t="s">
        <v>5</v>
      </c>
      <c r="N802" s="239" t="s">
        <v>5</v>
      </c>
      <c r="O802" s="238">
        <v>2472</v>
      </c>
    </row>
    <row r="803" spans="1:15" ht="15">
      <c r="A803" s="230"/>
      <c r="B803" s="236" t="s">
        <v>2336</v>
      </c>
      <c r="C803" s="236" t="s">
        <v>2337</v>
      </c>
      <c r="D803" s="237">
        <v>40.38851841113366</v>
      </c>
      <c r="E803" s="217">
        <v>271</v>
      </c>
      <c r="F803" s="217">
        <v>635</v>
      </c>
      <c r="G803" s="217">
        <v>772</v>
      </c>
      <c r="H803" s="217">
        <v>211</v>
      </c>
      <c r="I803" s="217">
        <v>1393</v>
      </c>
      <c r="J803" s="217">
        <v>167</v>
      </c>
      <c r="K803" s="239" t="s">
        <v>5</v>
      </c>
      <c r="L803" s="239" t="s">
        <v>5</v>
      </c>
      <c r="M803" s="239" t="s">
        <v>5</v>
      </c>
      <c r="N803" s="239" t="s">
        <v>5</v>
      </c>
      <c r="O803" s="238">
        <v>3449</v>
      </c>
    </row>
    <row r="804" spans="1:15" ht="15">
      <c r="A804" s="230"/>
      <c r="B804" s="236" t="s">
        <v>1070</v>
      </c>
      <c r="C804" s="236" t="s">
        <v>1069</v>
      </c>
      <c r="D804" s="237">
        <v>41.82847896440129</v>
      </c>
      <c r="E804" s="217">
        <v>108</v>
      </c>
      <c r="F804" s="217">
        <v>143</v>
      </c>
      <c r="G804" s="217">
        <v>334</v>
      </c>
      <c r="H804" s="217">
        <v>78</v>
      </c>
      <c r="I804" s="217">
        <v>517</v>
      </c>
      <c r="J804" s="217">
        <v>56</v>
      </c>
      <c r="K804" s="239" t="s">
        <v>5</v>
      </c>
      <c r="L804" s="239" t="s">
        <v>5</v>
      </c>
      <c r="M804" s="239" t="s">
        <v>5</v>
      </c>
      <c r="N804" s="239" t="s">
        <v>5</v>
      </c>
      <c r="O804" s="238">
        <v>1236</v>
      </c>
    </row>
    <row r="805" spans="1:15" ht="15">
      <c r="A805" s="230"/>
      <c r="B805" s="236" t="s">
        <v>1406</v>
      </c>
      <c r="C805" s="236" t="s">
        <v>1405</v>
      </c>
      <c r="D805" s="237">
        <v>43.140243902439025</v>
      </c>
      <c r="E805" s="217">
        <v>83</v>
      </c>
      <c r="F805" s="217">
        <v>88</v>
      </c>
      <c r="G805" s="217">
        <v>158</v>
      </c>
      <c r="H805" s="217">
        <v>32</v>
      </c>
      <c r="I805" s="217">
        <v>283</v>
      </c>
      <c r="J805" s="217">
        <v>12</v>
      </c>
      <c r="K805" s="239" t="s">
        <v>5</v>
      </c>
      <c r="L805" s="239" t="s">
        <v>5</v>
      </c>
      <c r="M805" s="239" t="s">
        <v>5</v>
      </c>
      <c r="N805" s="239" t="s">
        <v>5</v>
      </c>
      <c r="O805" s="238">
        <v>656</v>
      </c>
    </row>
    <row r="806" spans="1:15" ht="15">
      <c r="A806" s="230"/>
      <c r="B806" s="236" t="s">
        <v>1974</v>
      </c>
      <c r="C806" s="236" t="s">
        <v>1973</v>
      </c>
      <c r="D806" s="237">
        <v>47.05882352941177</v>
      </c>
      <c r="E806" s="239" t="s">
        <v>5</v>
      </c>
      <c r="F806" s="239" t="s">
        <v>5</v>
      </c>
      <c r="G806" s="217">
        <v>21</v>
      </c>
      <c r="H806" s="239" t="s">
        <v>5</v>
      </c>
      <c r="I806" s="217">
        <v>32</v>
      </c>
      <c r="J806" s="217">
        <v>0</v>
      </c>
      <c r="K806" s="239" t="s">
        <v>5</v>
      </c>
      <c r="L806" s="217">
        <v>7</v>
      </c>
      <c r="M806" s="239" t="s">
        <v>5</v>
      </c>
      <c r="N806" s="217">
        <v>8</v>
      </c>
      <c r="O806" s="238">
        <v>68</v>
      </c>
    </row>
    <row r="807" spans="1:15" ht="15">
      <c r="A807" s="230"/>
      <c r="B807" s="236" t="s">
        <v>1603</v>
      </c>
      <c r="C807" s="236" t="s">
        <v>1602</v>
      </c>
      <c r="D807" s="237">
        <v>47.48743718592965</v>
      </c>
      <c r="E807" s="217">
        <v>34</v>
      </c>
      <c r="F807" s="217">
        <v>70</v>
      </c>
      <c r="G807" s="217">
        <v>81</v>
      </c>
      <c r="H807" s="217">
        <v>14</v>
      </c>
      <c r="I807" s="217">
        <v>189</v>
      </c>
      <c r="J807" s="217">
        <v>10</v>
      </c>
      <c r="K807" s="239" t="s">
        <v>5</v>
      </c>
      <c r="L807" s="239" t="s">
        <v>5</v>
      </c>
      <c r="M807" s="239" t="s">
        <v>5</v>
      </c>
      <c r="N807" s="239" t="s">
        <v>5</v>
      </c>
      <c r="O807" s="238">
        <v>398</v>
      </c>
    </row>
    <row r="808" spans="1:15" ht="15">
      <c r="A808" s="230"/>
      <c r="B808" s="236" t="s">
        <v>1440</v>
      </c>
      <c r="C808" s="236" t="s">
        <v>1439</v>
      </c>
      <c r="D808" s="237">
        <v>48.30827067669173</v>
      </c>
      <c r="E808" s="217">
        <v>39</v>
      </c>
      <c r="F808" s="217">
        <v>134</v>
      </c>
      <c r="G808" s="217">
        <v>65</v>
      </c>
      <c r="H808" s="217">
        <v>28</v>
      </c>
      <c r="I808" s="217">
        <v>257</v>
      </c>
      <c r="J808" s="217">
        <v>9</v>
      </c>
      <c r="K808" s="239" t="s">
        <v>5</v>
      </c>
      <c r="L808" s="239" t="s">
        <v>5</v>
      </c>
      <c r="M808" s="239" t="s">
        <v>5</v>
      </c>
      <c r="N808" s="239" t="s">
        <v>5</v>
      </c>
      <c r="O808" s="238">
        <v>532</v>
      </c>
    </row>
    <row r="809" spans="1:15" ht="15">
      <c r="A809" s="230"/>
      <c r="B809" s="236" t="s">
        <v>1571</v>
      </c>
      <c r="C809" s="236" t="s">
        <v>1570</v>
      </c>
      <c r="D809" s="237">
        <v>54.794520547945204</v>
      </c>
      <c r="E809" s="239" t="s">
        <v>5</v>
      </c>
      <c r="F809" s="239" t="s">
        <v>5</v>
      </c>
      <c r="G809" s="217">
        <v>132</v>
      </c>
      <c r="H809" s="217">
        <v>22</v>
      </c>
      <c r="I809" s="217">
        <v>200</v>
      </c>
      <c r="J809" s="217">
        <v>11</v>
      </c>
      <c r="K809" s="239" t="s">
        <v>5</v>
      </c>
      <c r="L809" s="239" t="s">
        <v>5</v>
      </c>
      <c r="M809" s="239" t="s">
        <v>5</v>
      </c>
      <c r="N809" s="239" t="s">
        <v>5</v>
      </c>
      <c r="O809" s="238">
        <v>365</v>
      </c>
    </row>
    <row r="810" spans="1:15" ht="15">
      <c r="A810" s="230"/>
      <c r="B810" s="236" t="s">
        <v>1052</v>
      </c>
      <c r="C810" s="236" t="s">
        <v>1051</v>
      </c>
      <c r="D810" s="237">
        <v>56.36743215031315</v>
      </c>
      <c r="E810" s="217">
        <v>74</v>
      </c>
      <c r="F810" s="217">
        <v>191</v>
      </c>
      <c r="G810" s="217">
        <v>153</v>
      </c>
      <c r="H810" s="239" t="s">
        <v>5</v>
      </c>
      <c r="I810" s="217">
        <v>540</v>
      </c>
      <c r="J810" s="239" t="s">
        <v>5</v>
      </c>
      <c r="K810" s="239" t="s">
        <v>5</v>
      </c>
      <c r="L810" s="239" t="s">
        <v>5</v>
      </c>
      <c r="M810" s="239" t="s">
        <v>5</v>
      </c>
      <c r="N810" s="239" t="s">
        <v>5</v>
      </c>
      <c r="O810" s="238">
        <v>958</v>
      </c>
    </row>
    <row r="811" spans="1:15" ht="15">
      <c r="A811" s="230"/>
      <c r="B811" s="236" t="s">
        <v>1746</v>
      </c>
      <c r="C811" s="236" t="s">
        <v>1745</v>
      </c>
      <c r="D811" s="237">
        <v>59.91189427312775</v>
      </c>
      <c r="E811" s="239" t="s">
        <v>5</v>
      </c>
      <c r="F811" s="239" t="s">
        <v>5</v>
      </c>
      <c r="G811" s="217">
        <v>76</v>
      </c>
      <c r="H811" s="217">
        <v>9</v>
      </c>
      <c r="I811" s="217">
        <v>136</v>
      </c>
      <c r="J811" s="217">
        <v>6</v>
      </c>
      <c r="K811" s="239" t="s">
        <v>5</v>
      </c>
      <c r="L811" s="239" t="s">
        <v>5</v>
      </c>
      <c r="M811" s="239" t="s">
        <v>5</v>
      </c>
      <c r="N811" s="239" t="s">
        <v>5</v>
      </c>
      <c r="O811" s="238">
        <v>227</v>
      </c>
    </row>
    <row r="812" spans="1:15" ht="15">
      <c r="A812" s="230"/>
      <c r="B812" s="236" t="s">
        <v>1270</v>
      </c>
      <c r="C812" s="236" t="s">
        <v>1269</v>
      </c>
      <c r="D812" s="237">
        <v>60.7773851590106</v>
      </c>
      <c r="E812" s="217">
        <v>29</v>
      </c>
      <c r="F812" s="217">
        <v>85</v>
      </c>
      <c r="G812" s="217">
        <v>89</v>
      </c>
      <c r="H812" s="239" t="s">
        <v>5</v>
      </c>
      <c r="I812" s="217">
        <v>344</v>
      </c>
      <c r="J812" s="217">
        <v>19</v>
      </c>
      <c r="K812" s="239" t="s">
        <v>5</v>
      </c>
      <c r="L812" s="239" t="s">
        <v>5</v>
      </c>
      <c r="M812" s="239" t="s">
        <v>5</v>
      </c>
      <c r="N812" s="239" t="s">
        <v>5</v>
      </c>
      <c r="O812" s="238">
        <v>566</v>
      </c>
    </row>
    <row r="813" spans="1:15" ht="15">
      <c r="A813" s="230"/>
      <c r="B813" s="236" t="s">
        <v>1840</v>
      </c>
      <c r="C813" s="236" t="s">
        <v>1839</v>
      </c>
      <c r="D813" s="237">
        <v>71.32352941176471</v>
      </c>
      <c r="E813" s="239" t="s">
        <v>5</v>
      </c>
      <c r="F813" s="239" t="s">
        <v>5</v>
      </c>
      <c r="G813" s="217">
        <v>24</v>
      </c>
      <c r="H813" s="239" t="s">
        <v>5</v>
      </c>
      <c r="I813" s="217">
        <v>97</v>
      </c>
      <c r="J813" s="217">
        <v>15</v>
      </c>
      <c r="K813" s="239" t="s">
        <v>5</v>
      </c>
      <c r="L813" s="239" t="s">
        <v>5</v>
      </c>
      <c r="M813" s="239" t="s">
        <v>5</v>
      </c>
      <c r="N813" s="239" t="s">
        <v>5</v>
      </c>
      <c r="O813" s="238">
        <v>136</v>
      </c>
    </row>
    <row r="814" spans="1:15" ht="15">
      <c r="A814" s="230"/>
      <c r="B814" s="240" t="s">
        <v>1830</v>
      </c>
      <c r="C814" s="240" t="s">
        <v>1829</v>
      </c>
      <c r="D814" s="241">
        <v>75.177304964539</v>
      </c>
      <c r="E814" s="242" t="s">
        <v>5</v>
      </c>
      <c r="F814" s="242" t="s">
        <v>5</v>
      </c>
      <c r="G814" s="243">
        <v>27</v>
      </c>
      <c r="H814" s="242" t="s">
        <v>5</v>
      </c>
      <c r="I814" s="243">
        <v>106</v>
      </c>
      <c r="J814" s="243">
        <v>8</v>
      </c>
      <c r="K814" s="242" t="s">
        <v>5</v>
      </c>
      <c r="L814" s="242" t="s">
        <v>5</v>
      </c>
      <c r="M814" s="242" t="s">
        <v>5</v>
      </c>
      <c r="N814" s="242" t="s">
        <v>5</v>
      </c>
      <c r="O814" s="244">
        <v>141</v>
      </c>
    </row>
    <row r="816" ht="15">
      <c r="B816" s="229" t="s">
        <v>118</v>
      </c>
    </row>
    <row r="817" spans="2:4" ht="15">
      <c r="B817" s="229" t="s">
        <v>5</v>
      </c>
      <c r="C817" s="229" t="s">
        <v>117</v>
      </c>
      <c r="D817" s="22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HELMINGER William</cp:lastModifiedBy>
  <cp:lastPrinted>2015-08-19T08:49:52Z</cp:lastPrinted>
  <dcterms:created xsi:type="dcterms:W3CDTF">2015-07-19T13:04:02Z</dcterms:created>
  <dcterms:modified xsi:type="dcterms:W3CDTF">2015-08-24T08:55:18Z</dcterms:modified>
  <cp:category/>
  <cp:version/>
  <cp:contentType/>
  <cp:contentStatus/>
</cp:coreProperties>
</file>