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480" yWindow="90" windowWidth="20730" windowHeight="11700" firstSheet="2" activeTab="7"/>
  </bookViews>
  <sheets>
    <sheet name="Chart1" sheetId="1" r:id="rId1"/>
    <sheet name="Chart2" sheetId="2" r:id="rId2"/>
    <sheet name="Table1" sheetId="13" r:id="rId3"/>
    <sheet name="Chart3" sheetId="6" r:id="rId4"/>
    <sheet name="Table2" sheetId="11" r:id="rId5"/>
    <sheet name="Chart4" sheetId="7" r:id="rId6"/>
    <sheet name="Chart5" sheetId="9" r:id="rId7"/>
    <sheet name="Chart6" sheetId="10" r:id="rId8"/>
    <sheet name="Sheet11" sheetId="15" r:id="rId9"/>
  </sheets>
  <definedNames/>
  <calcPr calcId="162913"/>
</workbook>
</file>

<file path=xl/sharedStrings.xml><?xml version="1.0" encoding="utf-8"?>
<sst xmlns="http://schemas.openxmlformats.org/spreadsheetml/2006/main" count="733" uniqueCount="272">
  <si>
    <t xml:space="preserve"> </t>
  </si>
  <si>
    <t>CITIZEN/TIME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</si>
  <si>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</si>
  <si>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</si>
  <si>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</si>
  <si>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</si>
  <si>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</si>
  <si>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</si>
  <si>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</si>
  <si>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</si>
  <si>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</si>
  <si>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</si>
  <si>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</si>
  <si>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</si>
  <si>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</si>
  <si>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</si>
  <si>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</si>
  <si>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</si>
  <si>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</si>
  <si>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</si>
  <si>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</si>
  <si>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</si>
  <si>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</si>
  <si>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</si>
  <si>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</si>
  <si>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</si>
  <si>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</si>
  <si>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</si>
  <si>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</si>
  <si>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</si>
  <si>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</si>
  <si>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</si>
  <si>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</si>
  <si>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CITIZEN</t>
  </si>
  <si>
    <t xml:space="preserve">Germany </t>
  </si>
  <si>
    <t>EU mobile citizens</t>
  </si>
  <si>
    <t>CITIZEN/ISCED11</t>
  </si>
  <si>
    <t>Germany</t>
  </si>
  <si>
    <t>Total population</t>
  </si>
  <si>
    <t>EU average</t>
  </si>
  <si>
    <t>BE</t>
  </si>
  <si>
    <t>Belgique/België</t>
  </si>
  <si>
    <t>Belgique</t>
  </si>
  <si>
    <t>Belgien</t>
  </si>
  <si>
    <t>BG</t>
  </si>
  <si>
    <t>Bulgarija</t>
  </si>
  <si>
    <t>Bulgarie</t>
  </si>
  <si>
    <t>Bulgarien</t>
  </si>
  <si>
    <t>CZ</t>
  </si>
  <si>
    <t>Česká republika</t>
  </si>
  <si>
    <t>République tchèque</t>
  </si>
  <si>
    <t>Tschechische Republik</t>
  </si>
  <si>
    <t>DK</t>
  </si>
  <si>
    <t>Danmark</t>
  </si>
  <si>
    <t>Danemark</t>
  </si>
  <si>
    <t>Dänemark</t>
  </si>
  <si>
    <t>DE</t>
  </si>
  <si>
    <t>Deutschland</t>
  </si>
  <si>
    <t>Allemagne</t>
  </si>
  <si>
    <t>EE</t>
  </si>
  <si>
    <t>Eesti</t>
  </si>
  <si>
    <t>Estonie</t>
  </si>
  <si>
    <t>Estland</t>
  </si>
  <si>
    <t>IE</t>
  </si>
  <si>
    <t>Éire/Ireland</t>
  </si>
  <si>
    <t>Irlande</t>
  </si>
  <si>
    <t>Irland</t>
  </si>
  <si>
    <t>EL</t>
  </si>
  <si>
    <t>Elláda</t>
  </si>
  <si>
    <t>Grèce</t>
  </si>
  <si>
    <t>Griechenland</t>
  </si>
  <si>
    <t>ES</t>
  </si>
  <si>
    <t>España</t>
  </si>
  <si>
    <t>Espagne</t>
  </si>
  <si>
    <t>Spanien</t>
  </si>
  <si>
    <t>FR</t>
  </si>
  <si>
    <t>Frankreich</t>
  </si>
  <si>
    <t>HR</t>
  </si>
  <si>
    <t>Hrvatska</t>
  </si>
  <si>
    <t>Croatie</t>
  </si>
  <si>
    <t>Kroatien</t>
  </si>
  <si>
    <t>IT</t>
  </si>
  <si>
    <t>Italia</t>
  </si>
  <si>
    <t>Italie</t>
  </si>
  <si>
    <t>Italien</t>
  </si>
  <si>
    <t>CY</t>
  </si>
  <si>
    <t>Kýpros</t>
  </si>
  <si>
    <t>Chypre</t>
  </si>
  <si>
    <t>Zypern</t>
  </si>
  <si>
    <t>LV</t>
  </si>
  <si>
    <t>Latvija</t>
  </si>
  <si>
    <t>Lettonie</t>
  </si>
  <si>
    <t>Lettland</t>
  </si>
  <si>
    <t>LT</t>
  </si>
  <si>
    <t>Lietuva</t>
  </si>
  <si>
    <t>Lituanie</t>
  </si>
  <si>
    <t>Litauen</t>
  </si>
  <si>
    <t>LU</t>
  </si>
  <si>
    <t>Luxemburg</t>
  </si>
  <si>
    <t>HU</t>
  </si>
  <si>
    <t>Magyarország</t>
  </si>
  <si>
    <t>Hongrie</t>
  </si>
  <si>
    <t>Ungarn</t>
  </si>
  <si>
    <t>MT</t>
  </si>
  <si>
    <t>Malte</t>
  </si>
  <si>
    <t>NL</t>
  </si>
  <si>
    <t>Nederland</t>
  </si>
  <si>
    <t>Pays-Bas</t>
  </si>
  <si>
    <t>Niederlande</t>
  </si>
  <si>
    <t>AT</t>
  </si>
  <si>
    <t>Österreich</t>
  </si>
  <si>
    <t>Autriche</t>
  </si>
  <si>
    <t>PL</t>
  </si>
  <si>
    <t>Polska</t>
  </si>
  <si>
    <t>Pologne</t>
  </si>
  <si>
    <t>Polen</t>
  </si>
  <si>
    <t>PT</t>
  </si>
  <si>
    <t>RO</t>
  </si>
  <si>
    <t>România</t>
  </si>
  <si>
    <t>Roumanie</t>
  </si>
  <si>
    <t>Rumänien</t>
  </si>
  <si>
    <t>SI</t>
  </si>
  <si>
    <t>Slovenija</t>
  </si>
  <si>
    <t>Slovénie</t>
  </si>
  <si>
    <t>Slowenien</t>
  </si>
  <si>
    <t>SK</t>
  </si>
  <si>
    <t>Slovensko</t>
  </si>
  <si>
    <t>Slovaquie</t>
  </si>
  <si>
    <t>Slowakei</t>
  </si>
  <si>
    <t>FI</t>
  </si>
  <si>
    <t>Suomi/Finland</t>
  </si>
  <si>
    <t>Finlande</t>
  </si>
  <si>
    <t>Finnland</t>
  </si>
  <si>
    <t>SE</t>
  </si>
  <si>
    <t>Sverige</t>
  </si>
  <si>
    <t>Suède</t>
  </si>
  <si>
    <t>Schweden</t>
  </si>
  <si>
    <t>UK</t>
  </si>
  <si>
    <t>Royaume-Uni</t>
  </si>
  <si>
    <t>Vereinigtes Königreich</t>
  </si>
  <si>
    <t>Codes, names and protocol order of European Union (EU) Member States</t>
  </si>
  <si>
    <t>Code</t>
  </si>
  <si>
    <t>Country language</t>
  </si>
  <si>
    <t>English</t>
  </si>
  <si>
    <t>French</t>
  </si>
  <si>
    <t>German</t>
  </si>
  <si>
    <t>Rank order</t>
  </si>
  <si>
    <t>IS</t>
  </si>
  <si>
    <t>Ísland</t>
  </si>
  <si>
    <t>Islande</t>
  </si>
  <si>
    <t>Island</t>
  </si>
  <si>
    <t>LI</t>
  </si>
  <si>
    <t>Liechtenstein</t>
  </si>
  <si>
    <t>NO</t>
  </si>
  <si>
    <t>Norge</t>
  </si>
  <si>
    <t>Norvège</t>
  </si>
  <si>
    <t>Norwegen</t>
  </si>
  <si>
    <t>CH</t>
  </si>
  <si>
    <t>Schweiz/Suisse/Svizzera</t>
  </si>
  <si>
    <t>Suisse</t>
  </si>
  <si>
    <t>Schweiz</t>
  </si>
  <si>
    <t>Codes and names of EFTA countries</t>
  </si>
  <si>
    <r>
      <t>Source:</t>
    </r>
    <r>
      <rPr>
        <sz val="9"/>
        <color theme="1"/>
        <rFont val="Arial"/>
        <family val="2"/>
      </rPr>
      <t xml:space="preserve"> Eurostat (online data code: lfst_lmbpcita and demo_pjangroup)</t>
    </r>
  </si>
  <si>
    <r>
      <t>Source:</t>
    </r>
    <r>
      <rPr>
        <sz val="9"/>
        <color theme="1"/>
        <rFont val="Arial"/>
        <family val="2"/>
      </rPr>
      <t xml:space="preserve"> Eurostat (online data code: lfst_lmbpcited and lfsa_pgaed)</t>
    </r>
  </si>
  <si>
    <t>Iceland(¹)(²)</t>
  </si>
  <si>
    <r>
      <t>Source:</t>
    </r>
    <r>
      <rPr>
        <sz val="9"/>
        <color theme="1"/>
        <rFont val="Arial"/>
        <family val="2"/>
      </rPr>
      <t xml:space="preserve"> Eurostat (online data code: lfst_lmbercita and lfsa_ergan)</t>
    </r>
  </si>
  <si>
    <r>
      <t>Source:</t>
    </r>
    <r>
      <rPr>
        <sz val="9"/>
        <color theme="1"/>
        <rFont val="Arial"/>
        <family val="2"/>
      </rPr>
      <t xml:space="preserve"> Eurostat (online data code: lfst_lmbercited and lfsa_ergaedn)</t>
    </r>
  </si>
  <si>
    <t>EU mobile citizens average</t>
  </si>
  <si>
    <t>Country of citizenship</t>
  </si>
  <si>
    <t>: data not available</t>
  </si>
  <si>
    <t>In descending order by % among EU mobile citizens.</t>
  </si>
  <si>
    <t>Czechia</t>
  </si>
  <si>
    <t>Note: in descending order by % among EU mobile citizens.</t>
  </si>
  <si>
    <t>Malta(¹)(²)</t>
  </si>
  <si>
    <t>%</t>
  </si>
  <si>
    <t>lfst_lmbercitg</t>
  </si>
  <si>
    <t>Bookmarks:</t>
  </si>
  <si>
    <t/>
  </si>
  <si>
    <t>Bookmark:</t>
  </si>
  <si>
    <t>(¹) Figure of low reliability for 2010</t>
  </si>
  <si>
    <t>(²) Figure of low reliability for 2020</t>
  </si>
  <si>
    <t>In descending order of % in 2020</t>
  </si>
  <si>
    <t>2020 vs 2010</t>
  </si>
  <si>
    <t>(¹) Figure of low reliability for EU mobile citizens, 2010</t>
  </si>
  <si>
    <t>(²) Figure of low reliability for EU mobile citizens, 2020</t>
  </si>
  <si>
    <t>EU</t>
  </si>
  <si>
    <t>https://ec.europa.eu/eurostat/databrowser/bookmark/72ef02f4-a98f-4350-8829-3f303280ffbb?lang=en</t>
  </si>
  <si>
    <t>Germany (¹)(²)(³)</t>
  </si>
  <si>
    <t>Germany (²)(³)</t>
  </si>
  <si>
    <t>https://ec.europa.eu/eurostat/databrowser/bookmark/912078b2-4dd5-4007-b481-a08454db2679?lang=en</t>
  </si>
  <si>
    <t>https://ec.europa.eu/eurostat/databrowser/bookmark/a29db5d4-a13b-48d3-b3d1-3d56938e2351?lang=en</t>
  </si>
  <si>
    <t>https://ec.europa.eu/eurostat/databrowser/bookmark/84bf3ba8-c1e3-45aa-b79f-39466d3a6b4b?lang=en&amp;page=time:2020</t>
  </si>
  <si>
    <t>https://ec.europa.eu/eurostat/databrowser/bookmark/9b05e2ef-d3b4-4853-bae3-af822b174dd9?lang=en</t>
  </si>
  <si>
    <t>ok</t>
  </si>
  <si>
    <t>https://ec.europa.eu/eurostat/databrowser/bookmark/ff7f275a-911d-4ca9-815e-b58b195c1e67?lang=en</t>
  </si>
  <si>
    <t>lfsa_ergan</t>
  </si>
  <si>
    <t>https://ec.europa.eu/eurostat/databrowser/bookmark/c57864b1-b0ea-4286-aa13-2b22241aa118?lang=en</t>
  </si>
  <si>
    <t>https://ec.europa.eu/eurostat/databrowser/bookmark/35f90bae-0a7c-45a5-b299-612f63036241?lang=en</t>
  </si>
  <si>
    <t>https://ec.europa.eu/eurostat/databrowser/bookmark/383a74ee-c5f5-4430-b2fc-2a568abdeebc?lang=en</t>
  </si>
  <si>
    <t>https://ec.europa.eu/eurostat/databrowser/bookmark/a2845194-c26f-4fd6-b3ad-50f6a8cd9aff?lang=en</t>
  </si>
  <si>
    <t>https://ec.europa.eu/eurostat/databrowser/bookmark/4cf9a460-d5bd-45dc-ba90-9f5761b88b94?lang=en</t>
  </si>
  <si>
    <t>https://ec.europa.eu/eurostat/databrowser/bookmark/20e5daf3-63a1-4170-9983-a30fbdd3ef22?lang=en</t>
  </si>
  <si>
    <t>https://ec.europa.eu/eurostat/databrowser/bookmark/b79b48ac-0571-48c6-b2d6-93122b1a8fc8?lang=en</t>
  </si>
  <si>
    <t>https://ec.europa.eu/eurostat/databrowser/bookmark/f8c7fdfe-b85e-44a4-80e4-7df1169abb69?lang=en</t>
  </si>
  <si>
    <t>Finland (¹)</t>
  </si>
  <si>
    <t>Sweden (¹)</t>
  </si>
  <si>
    <t>Iceland (¹)(²)</t>
  </si>
  <si>
    <t>Norway (¹)</t>
  </si>
  <si>
    <t>Switzerland (¹)</t>
  </si>
  <si>
    <t>Slovenia (¹)</t>
  </si>
  <si>
    <t>Netherlands (¹)</t>
  </si>
  <si>
    <t>Malta (¹)</t>
  </si>
  <si>
    <t>Hungary (¹)</t>
  </si>
  <si>
    <t>Luxembourg (¹)</t>
  </si>
  <si>
    <t>Lithuania (¹)</t>
  </si>
  <si>
    <t>Latvia (¹)</t>
  </si>
  <si>
    <t>Cyprus (¹)</t>
  </si>
  <si>
    <t>France (¹)</t>
  </si>
  <si>
    <t>Ireland (¹)</t>
  </si>
  <si>
    <t>Denmark (¹)</t>
  </si>
  <si>
    <t>Estonia (¹)</t>
  </si>
  <si>
    <t>Czechia (¹)</t>
  </si>
  <si>
    <t>Malta (¹)(²)</t>
  </si>
  <si>
    <t>Norway (²)</t>
  </si>
  <si>
    <t>Luxembourg (¹)(²)</t>
  </si>
  <si>
    <t>Ireland (²)</t>
  </si>
  <si>
    <t>Czechia (²)</t>
  </si>
  <si>
    <t>Denmark (²)</t>
  </si>
  <si>
    <t>Estonia (¹)(²)</t>
  </si>
  <si>
    <t>Slovenia (¹)(²)</t>
  </si>
  <si>
    <t>Finland (²)</t>
  </si>
  <si>
    <t>Switzerland (²)</t>
  </si>
  <si>
    <t>Iceland(¹)</t>
  </si>
  <si>
    <t>Cyprus (¹)(²)</t>
  </si>
  <si>
    <t>Luxembourg (²)</t>
  </si>
  <si>
    <t>(²) Provisional for total population.</t>
  </si>
  <si>
    <r>
      <t>Source:</t>
    </r>
    <r>
      <rPr>
        <sz val="9"/>
        <color theme="1"/>
        <rFont val="Arial"/>
        <family val="2"/>
      </rPr>
      <t xml:space="preserve"> Eurostat (online data code: lfst_lmbercitg and lfsa_ergan)</t>
    </r>
  </si>
  <si>
    <t>(¹) Figure of low reliability for EU mobile citizens</t>
  </si>
  <si>
    <t>(²) Break in series for total population.</t>
  </si>
  <si>
    <t>(³) Provisional for total population.</t>
  </si>
  <si>
    <t>Slovakia (¹)</t>
  </si>
  <si>
    <t>Austria (¹)</t>
  </si>
  <si>
    <t>Belgium (¹)</t>
  </si>
  <si>
    <t>Iceland (¹)(³)</t>
  </si>
  <si>
    <t>(¹) Low reliability for mobile EU citizens.</t>
  </si>
  <si>
    <t>(³) Break in series for total population.</t>
  </si>
  <si>
    <t>(¹) Unreliable for EU mobile sitizens.</t>
  </si>
  <si>
    <t>Iceland (¹)</t>
  </si>
  <si>
    <t>Latvia (¹)(²)</t>
  </si>
  <si>
    <t>Cyprus(¹)</t>
  </si>
  <si>
    <t>Luxembourg(¹)</t>
  </si>
  <si>
    <t>Slovenia(¹)</t>
  </si>
  <si>
    <r>
      <t>Source:</t>
    </r>
    <r>
      <rPr>
        <sz val="9"/>
        <color theme="1"/>
        <rFont val="Arial"/>
        <family val="2"/>
      </rPr>
      <t xml:space="preserve"> Eurostat (online data codes: lfst_lmbpcited and lfsa_pgaed)</t>
    </r>
  </si>
  <si>
    <t>Estonia (²)</t>
  </si>
  <si>
    <r>
      <t>Source:</t>
    </r>
    <r>
      <rPr>
        <sz val="9"/>
        <color theme="1"/>
        <rFont val="Arial"/>
        <family val="2"/>
      </rPr>
      <t xml:space="preserve"> Eurostat (online data codes: lfst_lmbercita and lfsa_ergan)</t>
    </r>
  </si>
  <si>
    <t xml:space="preserve">Difference in EU mobile citizens </t>
  </si>
  <si>
    <t xml:space="preserve">Difference in total population </t>
  </si>
  <si>
    <t>percentage points</t>
  </si>
  <si>
    <t>Table 1: Population aged 20-64 with tertiary educational attainment (ISCED 5–8) by country of citizenship</t>
  </si>
  <si>
    <t>Difference in EU mobile citizens</t>
  </si>
  <si>
    <t>Difference in Total population</t>
  </si>
  <si>
    <t>Table 2 : Employment rate of persons aged 20-64 by country of citizenship</t>
  </si>
  <si>
    <t xml:space="preserve">EU mobile citizens </t>
  </si>
  <si>
    <t xml:space="preserve">Total population </t>
  </si>
  <si>
    <t xml:space="preserve">EU mobile citizens average </t>
  </si>
  <si>
    <t xml:space="preserve">Difference EU mobile citizens vs Total population </t>
  </si>
  <si>
    <t>pp</t>
  </si>
  <si>
    <t xml:space="preserve">EU average </t>
  </si>
  <si>
    <t>Difference EU mobile citizens vs Total population</t>
  </si>
  <si>
    <t xml:space="preserve">Difference 
EU mobile citizens vs Total population </t>
  </si>
  <si>
    <t>Difference 
Total population vs EU mobile citizens</t>
  </si>
  <si>
    <t xml:space="preserve">Difference
2020 vs 2010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</si>
</sst>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%"/>
    <numFmt numFmtId="166" formatCode="#,##0.0"/>
    <numFmt numFmtId="167" formatCode="#,##0.0_i"/>
    <numFmt numFmtId="168" formatCode="_-* #,##0.0_-;\-* #,##0.0_-;_-* &quot;-&quot;??_-;_-@_-"/>
    <numFmt numFmtId="169" formatCode="_-* #,##0.0\ _€_-;\-* #,##0.0\ _€_-;_-* &quot;-&quot;?\ _€_-;_-@_-"/>
    <numFmt numFmtId="170" formatCode="0.0"/>
    <numFmt numFmtId="171" formatCode="0.000"/>
    <numFmt numFmtId="172" formatCode="#,##0.0_ ;\-#,##0.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rgb="FF1F497D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indexed="55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167" fontId="4" fillId="0" borderId="0" applyFill="0" applyBorder="0" applyProtection="0">
      <alignment horizontal="right"/>
    </xf>
  </cellStyleXfs>
  <cellXfs count="166">
    <xf numFmtId="0" fontId="0" fillId="0" borderId="0" xfId="0"/>
    <xf numFmtId="0" fontId="4" fillId="0" borderId="0" xfId="0" applyFont="1"/>
    <xf numFmtId="165" fontId="4" fillId="0" borderId="0" xfId="15" applyNumberFormat="1" applyFont="1"/>
    <xf numFmtId="165" fontId="4" fillId="0" borderId="0" xfId="0" applyNumberFormat="1" applyFont="1"/>
    <xf numFmtId="166" fontId="4" fillId="0" borderId="0" xfId="0" applyNumberFormat="1" applyFont="1"/>
    <xf numFmtId="0" fontId="5" fillId="0" borderId="0" xfId="0" applyFont="1" applyAlignment="1">
      <alignment horizontal="left" vertical="center" readingOrder="1"/>
    </xf>
    <xf numFmtId="0" fontId="3" fillId="2" borderId="1" xfId="20" applyNumberFormat="1" applyFont="1" applyFill="1" applyBorder="1" applyAlignment="1">
      <alignment/>
      <protection/>
    </xf>
    <xf numFmtId="0" fontId="3" fillId="3" borderId="1" xfId="20" applyNumberFormat="1" applyFont="1" applyFill="1" applyBorder="1" applyAlignment="1">
      <alignment/>
      <protection/>
    </xf>
    <xf numFmtId="0" fontId="3" fillId="2" borderId="1" xfId="21" applyNumberFormat="1" applyFont="1" applyFill="1" applyBorder="1" applyAlignment="1">
      <alignment/>
      <protection/>
    </xf>
    <xf numFmtId="0" fontId="3" fillId="3" borderId="1" xfId="21" applyNumberFormat="1" applyFont="1" applyFill="1" applyBorder="1" applyAlignment="1">
      <alignment/>
      <protection/>
    </xf>
    <xf numFmtId="0" fontId="3" fillId="2" borderId="2" xfId="21" applyNumberFormat="1" applyFont="1" applyFill="1" applyBorder="1" applyAlignment="1">
      <alignment/>
      <protection/>
    </xf>
    <xf numFmtId="0" fontId="3" fillId="3" borderId="2" xfId="21" applyNumberFormat="1" applyFont="1" applyFill="1" applyBorder="1" applyAlignment="1">
      <alignment/>
      <protection/>
    </xf>
    <xf numFmtId="0" fontId="3" fillId="2" borderId="2" xfId="20" applyNumberFormat="1" applyFont="1" applyFill="1" applyBorder="1" applyAlignment="1">
      <alignment/>
      <protection/>
    </xf>
    <xf numFmtId="0" fontId="3" fillId="3" borderId="2" xfId="20" applyNumberFormat="1" applyFont="1" applyFill="1" applyBorder="1" applyAlignment="1">
      <alignment/>
      <protection/>
    </xf>
    <xf numFmtId="0" fontId="7" fillId="0" borderId="0" xfId="0" applyFont="1" applyAlignment="1">
      <alignment horizontal="left" vertical="center" indent="10"/>
    </xf>
    <xf numFmtId="0" fontId="8" fillId="0" borderId="0" xfId="22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5" fontId="9" fillId="0" borderId="5" xfId="15" applyNumberFormat="1" applyFont="1" applyBorder="1" applyAlignment="1">
      <alignment horizontal="left"/>
    </xf>
    <xf numFmtId="165" fontId="9" fillId="0" borderId="3" xfId="15" applyNumberFormat="1" applyFont="1" applyBorder="1" applyAlignment="1">
      <alignment horizontal="left"/>
    </xf>
    <xf numFmtId="165" fontId="9" fillId="0" borderId="4" xfId="15" applyNumberFormat="1" applyFont="1" applyBorder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" fillId="2" borderId="6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168" fontId="4" fillId="0" borderId="1" xfId="18" applyNumberFormat="1" applyFont="1" applyBorder="1"/>
    <xf numFmtId="168" fontId="4" fillId="0" borderId="0" xfId="18" applyNumberFormat="1" applyFont="1"/>
    <xf numFmtId="168" fontId="4" fillId="0" borderId="0" xfId="18" applyNumberFormat="1" applyFont="1" applyBorder="1"/>
    <xf numFmtId="166" fontId="3" fillId="0" borderId="6" xfId="0" applyNumberFormat="1" applyFont="1" applyFill="1" applyBorder="1" applyAlignment="1">
      <alignment/>
    </xf>
    <xf numFmtId="168" fontId="3" fillId="2" borderId="2" xfId="18" applyNumberFormat="1" applyFont="1" applyFill="1" applyBorder="1" applyAlignment="1">
      <alignment/>
    </xf>
    <xf numFmtId="164" fontId="4" fillId="0" borderId="0" xfId="18" applyFont="1"/>
    <xf numFmtId="166" fontId="1" fillId="0" borderId="6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3" fillId="2" borderId="1" xfId="21" applyNumberFormat="1" applyFont="1" applyFill="1" applyBorder="1" applyAlignment="1">
      <alignment wrapText="1"/>
      <protection/>
    </xf>
    <xf numFmtId="0" fontId="3" fillId="2" borderId="1" xfId="21" applyNumberFormat="1" applyFont="1" applyFill="1" applyBorder="1" applyAlignment="1">
      <alignment vertical="center"/>
      <protection/>
    </xf>
    <xf numFmtId="0" fontId="3" fillId="2" borderId="1" xfId="21" applyNumberFormat="1" applyFont="1" applyFill="1" applyBorder="1" applyAlignment="1">
      <alignment vertical="center" wrapText="1"/>
      <protection/>
    </xf>
    <xf numFmtId="0" fontId="3" fillId="2" borderId="1" xfId="20" applyNumberFormat="1" applyFont="1" applyFill="1" applyBorder="1" applyAlignment="1">
      <alignment wrapText="1"/>
      <protection/>
    </xf>
    <xf numFmtId="164" fontId="4" fillId="0" borderId="1" xfId="18" applyFont="1" applyBorder="1"/>
    <xf numFmtId="169" fontId="4" fillId="0" borderId="0" xfId="0" applyNumberFormat="1" applyFont="1"/>
    <xf numFmtId="170" fontId="4" fillId="0" borderId="0" xfId="0" applyNumberFormat="1" applyFont="1"/>
    <xf numFmtId="167" fontId="4" fillId="0" borderId="7" xfId="23" applyBorder="1" applyAlignment="1">
      <alignment horizontal="right"/>
    </xf>
    <xf numFmtId="167" fontId="4" fillId="0" borderId="3" xfId="23" applyBorder="1" applyAlignment="1">
      <alignment horizontal="right"/>
    </xf>
    <xf numFmtId="167" fontId="4" fillId="0" borderId="8" xfId="23" applyBorder="1" applyAlignment="1">
      <alignment horizontal="right"/>
    </xf>
    <xf numFmtId="167" fontId="4" fillId="0" borderId="9" xfId="23" applyBorder="1" applyAlignment="1">
      <alignment horizontal="right"/>
    </xf>
    <xf numFmtId="167" fontId="4" fillId="0" borderId="10" xfId="23" applyBorder="1" applyAlignment="1">
      <alignment horizontal="right"/>
    </xf>
    <xf numFmtId="167" fontId="4" fillId="0" borderId="11" xfId="23" applyBorder="1" applyAlignment="1">
      <alignment horizontal="right"/>
    </xf>
    <xf numFmtId="167" fontId="4" fillId="0" borderId="4" xfId="23" applyBorder="1" applyAlignment="1">
      <alignment horizontal="right"/>
    </xf>
    <xf numFmtId="167" fontId="4" fillId="4" borderId="12" xfId="23" applyFill="1" applyBorder="1" applyAlignment="1">
      <alignment horizontal="right"/>
    </xf>
    <xf numFmtId="167" fontId="4" fillId="4" borderId="13" xfId="23" applyFill="1" applyBorder="1" applyAlignment="1">
      <alignment horizontal="right"/>
    </xf>
    <xf numFmtId="167" fontId="4" fillId="0" borderId="14" xfId="23" applyBorder="1" applyAlignment="1">
      <alignment horizontal="right"/>
    </xf>
    <xf numFmtId="165" fontId="9" fillId="0" borderId="10" xfId="15" applyNumberFormat="1" applyFont="1" applyBorder="1" applyAlignment="1">
      <alignment horizontal="left"/>
    </xf>
    <xf numFmtId="167" fontId="4" fillId="0" borderId="5" xfId="23" applyBorder="1" applyAlignment="1">
      <alignment horizontal="right"/>
    </xf>
    <xf numFmtId="0" fontId="1" fillId="0" borderId="6" xfId="0" applyNumberFormat="1" applyFont="1" applyFill="1" applyBorder="1" applyAlignment="1">
      <alignment/>
    </xf>
    <xf numFmtId="0" fontId="4" fillId="0" borderId="0" xfId="0" applyFont="1" applyFill="1"/>
    <xf numFmtId="171" fontId="4" fillId="0" borderId="0" xfId="0" applyNumberFormat="1" applyFont="1"/>
    <xf numFmtId="166" fontId="1" fillId="0" borderId="6" xfId="0" applyNumberFormat="1" applyFont="1" applyFill="1" applyBorder="1" applyAlignment="1">
      <alignment/>
    </xf>
    <xf numFmtId="0" fontId="3" fillId="0" borderId="2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/>
      <protection/>
    </xf>
    <xf numFmtId="168" fontId="4" fillId="0" borderId="1" xfId="18" applyNumberFormat="1" applyFont="1" applyFill="1" applyBorder="1"/>
    <xf numFmtId="168" fontId="3" fillId="0" borderId="2" xfId="18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3" fillId="0" borderId="2" xfId="21" applyNumberFormat="1" applyFont="1" applyFill="1" applyBorder="1" applyAlignment="1">
      <alignment/>
      <protection/>
    </xf>
    <xf numFmtId="168" fontId="4" fillId="0" borderId="0" xfId="18" applyNumberFormat="1" applyFont="1" applyFill="1" applyBorder="1"/>
    <xf numFmtId="164" fontId="4" fillId="0" borderId="1" xfId="18" applyFont="1" applyFill="1" applyBorder="1"/>
    <xf numFmtId="3" fontId="3" fillId="0" borderId="0" xfId="0" applyNumberFormat="1" applyFont="1" applyAlignment="1">
      <alignment horizontal="right" vertical="center" shrinkToFit="1"/>
    </xf>
    <xf numFmtId="0" fontId="6" fillId="0" borderId="0" xfId="22"/>
    <xf numFmtId="166" fontId="0" fillId="0" borderId="0" xfId="0" applyNumberFormat="1"/>
    <xf numFmtId="0" fontId="4" fillId="5" borderId="0" xfId="0" applyFont="1" applyFill="1"/>
    <xf numFmtId="4" fontId="4" fillId="0" borderId="1" xfId="18" applyNumberFormat="1" applyFont="1" applyBorder="1"/>
    <xf numFmtId="0" fontId="3" fillId="2" borderId="2" xfId="20" applyNumberFormat="1" applyFont="1" applyFill="1" applyBorder="1" applyAlignment="1">
      <alignment horizontal="left"/>
      <protection/>
    </xf>
    <xf numFmtId="0" fontId="13" fillId="0" borderId="0" xfId="0" applyFont="1"/>
    <xf numFmtId="0" fontId="4" fillId="0" borderId="1" xfId="18" applyNumberFormat="1" applyFont="1" applyBorder="1"/>
    <xf numFmtId="172" fontId="4" fillId="0" borderId="1" xfId="18" applyNumberFormat="1" applyFont="1" applyBorder="1"/>
    <xf numFmtId="0" fontId="3" fillId="3" borderId="2" xfId="20" applyNumberFormat="1" applyFont="1" applyFill="1" applyBorder="1" applyAlignment="1">
      <alignment horizontal="left"/>
      <protection/>
    </xf>
    <xf numFmtId="168" fontId="3" fillId="2" borderId="2" xfId="18" applyNumberFormat="1" applyFont="1" applyFill="1" applyBorder="1" applyAlignment="1">
      <alignment horizontal="left"/>
    </xf>
    <xf numFmtId="0" fontId="3" fillId="3" borderId="2" xfId="21" applyNumberFormat="1" applyFont="1" applyFill="1" applyBorder="1" applyAlignment="1">
      <alignment horizontal="left"/>
      <protection/>
    </xf>
    <xf numFmtId="0" fontId="3" fillId="2" borderId="2" xfId="21" applyNumberFormat="1" applyFont="1" applyFill="1" applyBorder="1" applyAlignment="1">
      <alignment horizontal="left"/>
      <protection/>
    </xf>
    <xf numFmtId="0" fontId="9" fillId="6" borderId="5" xfId="0" applyFont="1" applyFill="1" applyBorder="1" applyAlignment="1">
      <alignment horizontal="center" vertical="center" wrapText="1"/>
    </xf>
    <xf numFmtId="0" fontId="3" fillId="2" borderId="1" xfId="21" applyNumberFormat="1" applyFont="1" applyFill="1" applyBorder="1" applyAlignment="1">
      <alignment horizontal="left"/>
      <protection/>
    </xf>
    <xf numFmtId="0" fontId="3" fillId="3" borderId="6" xfId="21" applyNumberFormat="1" applyFont="1" applyFill="1" applyBorder="1" applyAlignment="1">
      <alignment horizontal="left"/>
      <protection/>
    </xf>
    <xf numFmtId="0" fontId="3" fillId="2" borderId="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6" borderId="1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6" borderId="14" xfId="0" applyFont="1" applyFill="1" applyBorder="1" applyAlignment="1">
      <alignment horizontal="center" vertical="center"/>
    </xf>
    <xf numFmtId="168" fontId="9" fillId="6" borderId="5" xfId="18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167" fontId="4" fillId="4" borderId="17" xfId="23" applyFill="1" applyBorder="1" applyAlignment="1">
      <alignment horizontal="right"/>
    </xf>
    <xf numFmtId="167" fontId="4" fillId="4" borderId="0" xfId="23" applyFill="1" applyBorder="1" applyAlignment="1">
      <alignment horizontal="right"/>
    </xf>
    <xf numFmtId="168" fontId="9" fillId="6" borderId="14" xfId="18" applyNumberFormat="1" applyFont="1" applyFill="1" applyBorder="1" applyAlignment="1">
      <alignment horizontal="center" vertical="center" wrapText="1"/>
    </xf>
    <xf numFmtId="168" fontId="9" fillId="6" borderId="7" xfId="18" applyNumberFormat="1" applyFont="1" applyFill="1" applyBorder="1" applyAlignment="1">
      <alignment horizontal="center" vertical="center"/>
    </xf>
    <xf numFmtId="168" fontId="9" fillId="6" borderId="3" xfId="18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0" fontId="9" fillId="6" borderId="5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168" fontId="9" fillId="6" borderId="11" xfId="18" applyNumberFormat="1" applyFont="1" applyFill="1" applyBorder="1" applyAlignment="1">
      <alignment horizontal="center" vertical="center"/>
    </xf>
    <xf numFmtId="168" fontId="9" fillId="6" borderId="4" xfId="18" applyNumberFormat="1" applyFont="1" applyFill="1" applyBorder="1" applyAlignment="1">
      <alignment horizontal="center" vertical="center"/>
    </xf>
    <xf numFmtId="170" fontId="4" fillId="0" borderId="1" xfId="15" applyNumberFormat="1" applyFont="1" applyBorder="1"/>
    <xf numFmtId="170" fontId="4" fillId="0" borderId="1" xfId="0" applyNumberFormat="1" applyFont="1" applyBorder="1"/>
    <xf numFmtId="170" fontId="4" fillId="0" borderId="7" xfId="15" applyNumberFormat="1" applyFont="1" applyFill="1" applyBorder="1" applyAlignment="1">
      <alignment horizontal="right"/>
    </xf>
    <xf numFmtId="170" fontId="4" fillId="0" borderId="3" xfId="15" applyNumberFormat="1" applyFont="1" applyFill="1" applyBorder="1" applyAlignment="1">
      <alignment horizontal="right"/>
    </xf>
    <xf numFmtId="170" fontId="4" fillId="0" borderId="11" xfId="15" applyNumberFormat="1" applyFont="1" applyFill="1" applyBorder="1" applyAlignment="1">
      <alignment horizontal="right"/>
    </xf>
    <xf numFmtId="170" fontId="4" fillId="0" borderId="8" xfId="15" applyNumberFormat="1" applyFont="1" applyFill="1" applyBorder="1" applyAlignment="1">
      <alignment horizontal="right"/>
    </xf>
    <xf numFmtId="170" fontId="4" fillId="0" borderId="9" xfId="15" applyNumberFormat="1" applyFont="1" applyFill="1" applyBorder="1" applyAlignment="1">
      <alignment horizontal="right"/>
    </xf>
    <xf numFmtId="170" fontId="4" fillId="0" borderId="3" xfId="15" applyNumberFormat="1" applyFont="1" applyBorder="1" applyAlignment="1">
      <alignment horizontal="right"/>
    </xf>
    <xf numFmtId="170" fontId="4" fillId="0" borderId="16" xfId="15" applyNumberFormat="1" applyFont="1" applyBorder="1" applyAlignment="1">
      <alignment horizontal="right"/>
    </xf>
    <xf numFmtId="170" fontId="4" fillId="0" borderId="4" xfId="15" applyNumberFormat="1" applyFont="1" applyBorder="1" applyAlignment="1">
      <alignment horizontal="right"/>
    </xf>
    <xf numFmtId="170" fontId="4" fillId="0" borderId="10" xfId="15" applyNumberFormat="1" applyFont="1" applyBorder="1" applyAlignment="1">
      <alignment horizontal="right"/>
    </xf>
    <xf numFmtId="170" fontId="4" fillId="0" borderId="7" xfId="15" applyNumberFormat="1" applyFont="1" applyBorder="1" applyAlignment="1">
      <alignment horizontal="right"/>
    </xf>
    <xf numFmtId="170" fontId="4" fillId="0" borderId="8" xfId="15" applyNumberFormat="1" applyFont="1" applyBorder="1" applyAlignment="1">
      <alignment horizontal="right"/>
    </xf>
    <xf numFmtId="170" fontId="4" fillId="0" borderId="11" xfId="15" applyNumberFormat="1" applyFont="1" applyBorder="1" applyAlignment="1">
      <alignment horizontal="right"/>
    </xf>
    <xf numFmtId="170" fontId="4" fillId="0" borderId="9" xfId="23" applyNumberFormat="1" applyBorder="1" applyAlignment="1">
      <alignment horizontal="right"/>
    </xf>
    <xf numFmtId="170" fontId="4" fillId="0" borderId="9" xfId="15" applyNumberFormat="1" applyFont="1" applyBorder="1" applyAlignment="1">
      <alignment horizontal="right"/>
    </xf>
    <xf numFmtId="170" fontId="4" fillId="0" borderId="3" xfId="15" applyNumberFormat="1" applyFont="1" applyBorder="1"/>
    <xf numFmtId="170" fontId="4" fillId="0" borderId="16" xfId="15" applyNumberFormat="1" applyFont="1" applyBorder="1"/>
    <xf numFmtId="170" fontId="4" fillId="0" borderId="4" xfId="15" applyNumberFormat="1" applyFont="1" applyBorder="1"/>
    <xf numFmtId="170" fontId="4" fillId="0" borderId="10" xfId="15" applyNumberFormat="1" applyFont="1" applyBorder="1"/>
    <xf numFmtId="170" fontId="4" fillId="0" borderId="19" xfId="15" applyNumberFormat="1" applyFont="1" applyBorder="1"/>
    <xf numFmtId="0" fontId="9" fillId="6" borderId="8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170" fontId="4" fillId="4" borderId="20" xfId="15" applyNumberFormat="1" applyFont="1" applyFill="1" applyBorder="1" applyAlignment="1">
      <alignment horizontal="right"/>
    </xf>
    <xf numFmtId="170" fontId="4" fillId="4" borderId="21" xfId="15" applyNumberFormat="1" applyFont="1" applyFill="1" applyBorder="1" applyAlignment="1">
      <alignment horizontal="right"/>
    </xf>
    <xf numFmtId="170" fontId="4" fillId="4" borderId="22" xfId="15" applyNumberFormat="1" applyFont="1" applyFill="1" applyBorder="1" applyAlignment="1">
      <alignment horizontal="right"/>
    </xf>
    <xf numFmtId="0" fontId="9" fillId="6" borderId="23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167" fontId="4" fillId="4" borderId="21" xfId="23" applyFill="1" applyBorder="1" applyAlignment="1">
      <alignment horizontal="right"/>
    </xf>
    <xf numFmtId="167" fontId="4" fillId="4" borderId="20" xfId="23" applyFill="1" applyBorder="1" applyAlignment="1">
      <alignment horizontal="right"/>
    </xf>
    <xf numFmtId="0" fontId="9" fillId="6" borderId="2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3" fillId="2" borderId="0" xfId="21" applyNumberFormat="1" applyFont="1" applyFill="1" applyBorder="1" applyAlignment="1">
      <alignment vertical="center" wrapText="1"/>
      <protection/>
    </xf>
    <xf numFmtId="0" fontId="3" fillId="2" borderId="25" xfId="21" applyNumberFormat="1" applyFont="1" applyFill="1" applyBorder="1" applyAlignment="1">
      <alignment horizontal="center" vertical="center" wrapText="1"/>
      <protection/>
    </xf>
    <xf numFmtId="0" fontId="3" fillId="2" borderId="0" xfId="21" applyNumberFormat="1" applyFont="1" applyFill="1" applyBorder="1" applyAlignment="1">
      <alignment horizontal="center" wrapText="1"/>
      <protection/>
    </xf>
    <xf numFmtId="0" fontId="3" fillId="2" borderId="26" xfId="21" applyNumberFormat="1" applyFont="1" applyFill="1" applyBorder="1" applyAlignment="1">
      <alignment horizontal="center" vertical="center" wrapText="1"/>
      <protection/>
    </xf>
    <xf numFmtId="0" fontId="3" fillId="2" borderId="27" xfId="21" applyNumberFormat="1" applyFont="1" applyFill="1" applyBorder="1" applyAlignment="1">
      <alignment horizontal="center" vertical="center" wrapText="1"/>
      <protection/>
    </xf>
    <xf numFmtId="0" fontId="3" fillId="2" borderId="0" xfId="21" applyNumberFormat="1" applyFont="1" applyFill="1" applyBorder="1" applyAlignment="1">
      <alignment/>
      <protection/>
    </xf>
    <xf numFmtId="0" fontId="3" fillId="2" borderId="1" xfId="21" applyNumberFormat="1" applyFont="1" applyFill="1" applyBorder="1" applyAlignment="1">
      <alignment horizontal="center" vertical="center" wrapText="1"/>
      <protection/>
    </xf>
    <xf numFmtId="0" fontId="3" fillId="2" borderId="28" xfId="21" applyNumberFormat="1" applyFont="1" applyFill="1" applyBorder="1" applyAlignment="1">
      <alignment horizontal="center" vertical="center" wrapText="1"/>
      <protection/>
    </xf>
    <xf numFmtId="0" fontId="3" fillId="2" borderId="29" xfId="21" applyNumberFormat="1" applyFont="1" applyFill="1" applyBorder="1" applyAlignment="1">
      <alignment horizontal="center" vertical="center" wrapText="1"/>
      <protection/>
    </xf>
    <xf numFmtId="0" fontId="3" fillId="2" borderId="30" xfId="21" applyNumberFormat="1" applyFont="1" applyFill="1" applyBorder="1" applyAlignment="1">
      <alignment horizontal="center" vertical="center" wrapText="1"/>
      <protection/>
    </xf>
    <xf numFmtId="0" fontId="3" fillId="2" borderId="0" xfId="21" applyNumberFormat="1" applyFont="1" applyFill="1" applyBorder="1" applyAlignment="1">
      <alignment vertical="center"/>
      <protection/>
    </xf>
    <xf numFmtId="0" fontId="3" fillId="2" borderId="3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32" xfId="21" applyNumberFormat="1" applyFont="1" applyFill="1" applyBorder="1" applyAlignment="1">
      <alignment vertical="center"/>
      <protection/>
    </xf>
    <xf numFmtId="0" fontId="3" fillId="2" borderId="33" xfId="21" applyNumberFormat="1" applyFont="1" applyFill="1" applyBorder="1" applyAlignment="1">
      <alignment vertical="center"/>
      <protection/>
    </xf>
    <xf numFmtId="0" fontId="3" fillId="2" borderId="33" xfId="21" applyNumberFormat="1" applyFont="1" applyFill="1" applyBorder="1" applyAlignment="1">
      <alignment vertical="center" wrapText="1"/>
      <protection/>
    </xf>
    <xf numFmtId="170" fontId="3" fillId="0" borderId="6" xfId="15" applyNumberFormat="1" applyFont="1" applyFill="1" applyBorder="1" applyAlignment="1">
      <alignment/>
    </xf>
    <xf numFmtId="170" fontId="3" fillId="0" borderId="1" xfId="15" applyNumberFormat="1" applyFont="1" applyFill="1" applyBorder="1" applyAlignment="1">
      <alignment/>
    </xf>
    <xf numFmtId="170" fontId="4" fillId="0" borderId="1" xfId="15" applyNumberFormat="1" applyFont="1" applyFill="1" applyBorder="1"/>
    <xf numFmtId="170" fontId="4" fillId="0" borderId="6" xfId="15" applyNumberFormat="1" applyFont="1" applyFill="1" applyBorder="1"/>
    <xf numFmtId="0" fontId="3" fillId="2" borderId="1" xfId="20" applyNumberFormat="1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mobile citizens of working age (20-64) by country of citizenship, % of their home-country resident population </a:t>
            </a:r>
          </a:p>
        </c:rich>
      </c:tx>
      <c:layout>
        <c:manualLayout>
          <c:xMode val="edge"/>
          <c:yMode val="edge"/>
          <c:x val="0.006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1635"/>
          <c:w val="0.925"/>
          <c:h val="0.3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Chart1!$B$4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Chart1!$A$6:$A$38</c:f>
              <c:strCache/>
            </c:strRef>
          </c:cat>
          <c:val>
            <c:numRef>
              <c:f>Chart1!$B$6:$B$38</c:f>
              <c:numCache/>
            </c:numRef>
          </c:val>
        </c:ser>
        <c:ser>
          <c:idx val="2"/>
          <c:order val="1"/>
          <c:tx>
            <c:strRef>
              <c:f>Chart1!$C$4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Chart1!$A$6:$A$38</c:f>
              <c:strCache/>
            </c:strRef>
          </c:cat>
          <c:val>
            <c:numRef>
              <c:f>Chart1!$C$6:$C$38</c:f>
              <c:numCache/>
            </c:numRef>
          </c:val>
        </c:ser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917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8"/>
          <c:y val="0.76375"/>
          <c:w val="0.124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tertiary educational attainment (ISCED 5–8) by country of citizenship, 2020, %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5"/>
          <c:w val="0.970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15875"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Chart2!$A$9:$A$39</c:f>
              <c:strCache/>
            </c:strRef>
          </c:cat>
          <c:val>
            <c:numRef>
              <c:f>Chart2!$B$9:$B$39</c:f>
              <c:numCache/>
            </c:numRef>
          </c:val>
        </c:ser>
        <c:ser>
          <c:idx val="1"/>
          <c:order val="1"/>
          <c:tx>
            <c:strRef>
              <c:f>Chart2!$C$5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Chart2!$A$9:$A$39</c:f>
              <c:strCache/>
            </c:strRef>
          </c:cat>
          <c:val>
            <c:numRef>
              <c:f>Chart2!$C$9:$C$39</c:f>
              <c:numCache/>
            </c:numRef>
          </c:val>
        </c:ser>
        <c:axId val="34316431"/>
        <c:axId val="40412424"/>
      </c:barChart>
      <c:lineChart>
        <c:grouping val="standard"/>
        <c:varyColors val="0"/>
        <c:ser>
          <c:idx val="3"/>
          <c:order val="2"/>
          <c:tx>
            <c:strRef>
              <c:f>Chart2!$E$5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Chart2!$A$9:$A$39</c:f>
              <c:strCache/>
            </c:strRef>
          </c:cat>
          <c:val>
            <c:numRef>
              <c:f>Chart2!$E$9:$E$39</c:f>
              <c:numCache/>
            </c:numRef>
          </c:val>
          <c:smooth val="0"/>
        </c:ser>
        <c:ser>
          <c:idx val="2"/>
          <c:order val="3"/>
          <c:tx>
            <c:strRef>
              <c:f>Chart2!$D$5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Chart2!$A$9:$A$39</c:f>
              <c:strCache/>
            </c:strRef>
          </c:cat>
          <c:val>
            <c:numRef>
              <c:f>Chart2!$D$9:$D$39</c:f>
              <c:numCache/>
            </c:numRef>
          </c:val>
          <c:smooth val="0"/>
        </c:ser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164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75"/>
          <c:y val="0.804"/>
          <c:w val="0.82475"/>
          <c:h val="0.04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aged 20-64 with tertiary educational attainment (ISCED 5–8) by country of citizenship</a:t>
            </a:r>
          </a:p>
        </c:rich>
      </c:tx>
      <c:layout>
        <c:manualLayout>
          <c:xMode val="edge"/>
          <c:yMode val="edge"/>
          <c:x val="0.00675"/>
          <c:y val="0.013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Table1!$C$4:$C$5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Table1!$A$8:$A$37</c:f>
              <c:strCache/>
            </c:strRef>
          </c:cat>
          <c:val>
            <c:numRef>
              <c:f>Table1!$C$8:$C$37</c:f>
              <c:numCache/>
            </c:numRef>
          </c:val>
        </c:ser>
        <c:ser>
          <c:idx val="5"/>
          <c:order val="1"/>
          <c:tx>
            <c:strRef>
              <c:f>Table1!$E$4:$E$5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Table1!$E$8:$E$37</c:f>
              <c:numCache/>
            </c:numRef>
          </c:val>
        </c:ser>
        <c:axId val="28167497"/>
        <c:axId val="52180882"/>
      </c:barChart>
      <c:lineChart>
        <c:grouping val="standard"/>
        <c:varyColors val="0"/>
        <c:ser>
          <c:idx val="0"/>
          <c:order val="2"/>
          <c:tx>
            <c:strRef>
              <c:f>Table1!$B$4:$B$5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Table1!$A$8:$A$37</c:f>
              <c:strCache/>
            </c:strRef>
          </c:cat>
          <c:val>
            <c:numRef>
              <c:f>Table1!$B$8:$B$37</c:f>
              <c:numCache/>
            </c:numRef>
          </c:val>
          <c:smooth val="0"/>
        </c:ser>
        <c:ser>
          <c:idx val="3"/>
          <c:order val="3"/>
          <c:tx>
            <c:strRef>
              <c:f>Table1!$D$4:$D$5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Table1!$D$8:$D$37</c:f>
              <c:numCache/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1674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by country of citizenship, 2020,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75"/>
          <c:w val="0.97075"/>
          <c:h val="0.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Chart3!$B$5</c:f>
              <c:strCache>
                <c:ptCount val="1"/>
                <c:pt idx="0">
                  <c:v>EU mobile citizens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Chart3!$A$9:$A$39</c:f>
              <c:strCache/>
            </c:strRef>
          </c:cat>
          <c:val>
            <c:numRef>
              <c:f>Chart3!$B$9:$B$39</c:f>
              <c:numCache/>
            </c:numRef>
          </c:val>
        </c:ser>
        <c:ser>
          <c:idx val="1"/>
          <c:order val="1"/>
          <c:tx>
            <c:strRef>
              <c:f>Chart3!$C$5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Chart3!$A$9:$A$39</c:f>
              <c:strCache/>
            </c:strRef>
          </c:cat>
          <c:val>
            <c:numRef>
              <c:f>Chart3!$C$9:$C$39</c:f>
              <c:numCache/>
            </c:numRef>
          </c:val>
        </c:ser>
        <c:axId val="66974755"/>
        <c:axId val="65901884"/>
      </c:barChart>
      <c:lineChart>
        <c:grouping val="standard"/>
        <c:varyColors val="0"/>
        <c:ser>
          <c:idx val="3"/>
          <c:order val="2"/>
          <c:tx>
            <c:strRef>
              <c:f>Chart3!$E$5</c:f>
              <c:strCache>
                <c:ptCount val="1"/>
                <c:pt idx="0">
                  <c:v>EU mobile citizens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Chart3!$A$9:$A$39</c:f>
              <c:strCache/>
            </c:strRef>
          </c:cat>
          <c:val>
            <c:numRef>
              <c:f>Chart3!$E$9:$E$39</c:f>
              <c:numCache/>
            </c:numRef>
          </c:val>
          <c:smooth val="0"/>
        </c:ser>
        <c:ser>
          <c:idx val="2"/>
          <c:order val="3"/>
          <c:tx>
            <c:strRef>
              <c:f>Chart3!$D$5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Chart3!$A$9:$A$39</c:f>
              <c:strCache/>
            </c:strRef>
          </c:cat>
          <c:val>
            <c:numRef>
              <c:f>Chart3!$D$9:$D$39</c:f>
              <c:numCache/>
            </c:numRef>
          </c:val>
          <c:smooth val="0"/>
        </c:ser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74755"/>
        <c:crosses val="autoZero"/>
        <c:crossBetween val="between"/>
        <c:dispUnits/>
        <c:majorUnit val="20"/>
        <c:minorUnit val="20"/>
      </c:valAx>
    </c:plotArea>
    <c:legend>
      <c:legendPos val="b"/>
      <c:layout>
        <c:manualLayout>
          <c:xMode val="edge"/>
          <c:yMode val="edge"/>
          <c:x val="0.0875"/>
          <c:y val="0.77"/>
          <c:w val="0.82475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by country of citizenship</a:t>
            </a:r>
          </a:p>
        </c:rich>
      </c:tx>
      <c:layout>
        <c:manualLayout>
          <c:xMode val="edge"/>
          <c:yMode val="edge"/>
          <c:x val="0.006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5"/>
          <c:y val="0.09225"/>
          <c:w val="0.9355"/>
          <c:h val="0.55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Table2!$D$5:$D$6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Table2!$A$8:$A$38</c:f>
              <c:strCache/>
            </c:strRef>
          </c:cat>
          <c:val>
            <c:numRef>
              <c:f>Table2!$C$8:$C$38</c:f>
              <c:numCache/>
            </c:numRef>
          </c:val>
        </c:ser>
        <c:ser>
          <c:idx val="5"/>
          <c:order val="1"/>
          <c:tx>
            <c:strRef>
              <c:f>Table2!$I$5:$I$6</c:f>
              <c:strCache>
                <c:ptCount val="1"/>
                <c:pt idx="0">
                  <c:v>2020 vs 2010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Table2!$A$8:$A$38</c:f>
              <c:strCache/>
            </c:strRef>
          </c:cat>
          <c:val>
            <c:numRef>
              <c:f>Table2!$E$8:$E$38</c:f>
              <c:numCache/>
            </c:numRef>
          </c:val>
        </c:ser>
        <c:gapWidth val="100"/>
        <c:axId val="56246045"/>
        <c:axId val="36452358"/>
      </c:barChart>
      <c:lineChart>
        <c:grouping val="standard"/>
        <c:varyColors val="0"/>
        <c:ser>
          <c:idx val="0"/>
          <c:order val="2"/>
          <c:tx>
            <c:strRef>
              <c:f>Table2!$B$5:$B$6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Table2!$A$8:$A$38</c:f>
              <c:strCache/>
            </c:strRef>
          </c:cat>
          <c:val>
            <c:numRef>
              <c:f>Table2!$B$8:$B$38</c:f>
              <c:numCache/>
            </c:numRef>
          </c:val>
          <c:smooth val="0"/>
        </c:ser>
        <c:ser>
          <c:idx val="3"/>
          <c:order val="3"/>
          <c:tx>
            <c:strRef>
              <c:f>Table2!$E$5</c:f>
              <c:strCache>
                <c:ptCount val="1"/>
                <c:pt idx="0">
                  <c:v>Total population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Table2!$A$8:$A$38</c:f>
              <c:strCache/>
            </c:strRef>
          </c:cat>
          <c:val>
            <c:numRef>
              <c:f>Table2!$D$8:$D$38</c:f>
              <c:numCache/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46045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females aged 20-64 by country of citizenship, 2020, %</a:t>
            </a:r>
          </a:p>
        </c:rich>
      </c:tx>
      <c:layout>
        <c:manualLayout>
          <c:xMode val="edge"/>
          <c:yMode val="edge"/>
          <c:x val="0.006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25"/>
          <c:w val="0.9707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Chart4!$B$3</c:f>
              <c:strCache>
                <c:ptCount val="1"/>
                <c:pt idx="0">
                  <c:v>EU mobile citizens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Chart4!$A$7:$A$37</c:f>
              <c:strCache/>
            </c:strRef>
          </c:cat>
          <c:val>
            <c:numRef>
              <c:f>Chart4!$B$7:$B$37</c:f>
              <c:numCache/>
            </c:numRef>
          </c:val>
        </c:ser>
        <c:ser>
          <c:idx val="1"/>
          <c:order val="1"/>
          <c:tx>
            <c:strRef>
              <c:f>Chart4!$C$3</c:f>
              <c:strCache>
                <c:ptCount val="1"/>
                <c:pt idx="0">
                  <c:v>Total population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Chart4!$A$7:$A$37</c:f>
              <c:strCache/>
            </c:strRef>
          </c:cat>
          <c:val>
            <c:numRef>
              <c:f>Chart4!$C$7:$C$37</c:f>
              <c:numCache/>
            </c:numRef>
          </c:val>
        </c:ser>
        <c:axId val="59635767"/>
        <c:axId val="66959856"/>
      </c:barChart>
      <c:lineChart>
        <c:grouping val="standard"/>
        <c:varyColors val="0"/>
        <c:ser>
          <c:idx val="3"/>
          <c:order val="2"/>
          <c:tx>
            <c:strRef>
              <c:f>Chart4!$E$3</c:f>
              <c:strCache>
                <c:ptCount val="1"/>
                <c:pt idx="0">
                  <c:v>EU mobile citizens average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Chart4!$A$7:$A$37</c:f>
              <c:strCache/>
            </c:strRef>
          </c:cat>
          <c:val>
            <c:numRef>
              <c:f>Chart4!$E$7:$E$37</c:f>
              <c:numCache/>
            </c:numRef>
          </c:val>
          <c:smooth val="0"/>
        </c:ser>
        <c:ser>
          <c:idx val="2"/>
          <c:order val="3"/>
          <c:tx>
            <c:strRef>
              <c:f>Chart4!$D$3</c:f>
              <c:strCache>
                <c:ptCount val="1"/>
                <c:pt idx="0">
                  <c:v>EU average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Chart4!$A$7:$A$37</c:f>
              <c:strCache/>
            </c:strRef>
          </c:cat>
          <c:val>
            <c:numRef>
              <c:f>Chart4!$D$7:$D$37</c:f>
              <c:numCache/>
            </c:numRef>
          </c:val>
          <c:smooth val="0"/>
        </c:ser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35767"/>
        <c:crosses val="autoZero"/>
        <c:crossBetween val="between"/>
        <c:dispUnits/>
        <c:majorUnit val="20"/>
        <c:minorUnit val="10"/>
      </c:valAx>
    </c:plotArea>
    <c:legend>
      <c:legendPos val="b"/>
      <c:layout>
        <c:manualLayout>
          <c:xMode val="edge"/>
          <c:yMode val="edge"/>
          <c:x val="0.0875"/>
          <c:y val="0.75625"/>
          <c:w val="0.82475"/>
          <c:h val="0.04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tertiary graduates aged 20-64 by country of citizenship, 2020, %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Chart5!$B$3</c:f>
              <c:strCache>
                <c:ptCount val="1"/>
                <c:pt idx="0">
                  <c:v>EU mobile citizens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Chart5!$A$7:$A$37</c:f>
              <c:strCache/>
            </c:strRef>
          </c:cat>
          <c:val>
            <c:numRef>
              <c:f>Chart5!$B$7:$B$37</c:f>
              <c:numCache/>
            </c:numRef>
          </c:val>
        </c:ser>
        <c:ser>
          <c:idx val="1"/>
          <c:order val="1"/>
          <c:tx>
            <c:strRef>
              <c:f>Chart5!$C$3</c:f>
              <c:strCache>
                <c:ptCount val="1"/>
                <c:pt idx="0">
                  <c:v>Total population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Chart5!$A$7:$A$37</c:f>
              <c:strCache/>
            </c:strRef>
          </c:cat>
          <c:val>
            <c:numRef>
              <c:f>Chart5!$C$7:$C$37</c:f>
              <c:numCache/>
            </c:numRef>
          </c:val>
        </c:ser>
        <c:axId val="65767793"/>
        <c:axId val="55039226"/>
      </c:barChart>
      <c:lineChart>
        <c:grouping val="standard"/>
        <c:varyColors val="0"/>
        <c:ser>
          <c:idx val="3"/>
          <c:order val="2"/>
          <c:tx>
            <c:strRef>
              <c:f>Chart5!$E$3</c:f>
              <c:strCache>
                <c:ptCount val="1"/>
                <c:pt idx="0">
                  <c:v>EU mobile citizens average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Chart5!$A$7:$A$37</c:f>
              <c:strCache/>
            </c:strRef>
          </c:cat>
          <c:val>
            <c:numRef>
              <c:f>Chart5!$E$7:$E$38</c:f>
              <c:numCache/>
            </c:numRef>
          </c:val>
          <c:smooth val="0"/>
        </c:ser>
        <c:ser>
          <c:idx val="2"/>
          <c:order val="3"/>
          <c:tx>
            <c:strRef>
              <c:f>Chart5!$D$3</c:f>
              <c:strCache>
                <c:ptCount val="1"/>
                <c:pt idx="0">
                  <c:v>EU average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Chart5!$A$7:$A$37</c:f>
              <c:strCache/>
            </c:strRef>
          </c:cat>
          <c:val>
            <c:numRef>
              <c:f>Chart5!$D$7:$D$37</c:f>
              <c:numCache/>
            </c:numRef>
          </c:val>
          <c:smooth val="0"/>
        </c:ser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67793"/>
        <c:crosses val="autoZero"/>
        <c:crossBetween val="between"/>
        <c:dispUnits/>
        <c:majorUnit val="20"/>
        <c:minorUnit val="10"/>
      </c:valAx>
    </c:plotArea>
    <c:legend>
      <c:legendPos val="b"/>
      <c:layout>
        <c:manualLayout>
          <c:xMode val="edge"/>
          <c:yMode val="edge"/>
          <c:x val="0.0875"/>
          <c:y val="0.752"/>
          <c:w val="0.82475"/>
          <c:h val="0.0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of persons aged 20-64 with primary education by country of citizenship, 2020, %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85"/>
          <c:w val="0.92825"/>
          <c:h val="0.3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Chart6!$B$15</c:f>
              <c:strCache>
                <c:ptCount val="1"/>
                <c:pt idx="0">
                  <c:v>EU mobile citizens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Chart6!$A$19:$A$49</c:f>
              <c:strCache/>
            </c:strRef>
          </c:cat>
          <c:val>
            <c:numRef>
              <c:f>Chart6!$B$19:$B$49</c:f>
              <c:numCache/>
            </c:numRef>
          </c:val>
        </c:ser>
        <c:ser>
          <c:idx val="1"/>
          <c:order val="1"/>
          <c:tx>
            <c:strRef>
              <c:f>Chart6!$C$15</c:f>
              <c:strCache>
                <c:ptCount val="1"/>
                <c:pt idx="0">
                  <c:v>Total population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Chart6!$A$19:$A$49</c:f>
              <c:strCache/>
            </c:strRef>
          </c:cat>
          <c:val>
            <c:numRef>
              <c:f>Chart6!$C$19:$C$49</c:f>
              <c:numCache/>
            </c:numRef>
          </c:val>
        </c:ser>
        <c:axId val="25590987"/>
        <c:axId val="28992292"/>
      </c:barChart>
      <c:lineChart>
        <c:grouping val="standard"/>
        <c:varyColors val="0"/>
        <c:ser>
          <c:idx val="3"/>
          <c:order val="2"/>
          <c:tx>
            <c:strRef>
              <c:f>Chart6!$E$15</c:f>
              <c:strCache>
                <c:ptCount val="1"/>
                <c:pt idx="0">
                  <c:v>EU mobile citizens average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Chart6!$A$19:$A$49</c:f>
              <c:strCache/>
            </c:strRef>
          </c:cat>
          <c:val>
            <c:numRef>
              <c:f>Chart6!$E$19:$E$49</c:f>
              <c:numCache/>
            </c:numRef>
          </c:val>
          <c:smooth val="0"/>
        </c:ser>
        <c:ser>
          <c:idx val="2"/>
          <c:order val="3"/>
          <c:tx>
            <c:strRef>
              <c:f>Chart6!$D$15</c:f>
              <c:strCache>
                <c:ptCount val="1"/>
                <c:pt idx="0">
                  <c:v>EU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Chart6!$A$19:$A$49</c:f>
              <c:strCache/>
            </c:strRef>
          </c:cat>
          <c:val>
            <c:numRef>
              <c:f>Chart6!$D$19:$D$49</c:f>
              <c:numCache/>
            </c:numRef>
          </c:val>
          <c:smooth val="0"/>
        </c:ser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590987"/>
        <c:crosses val="autoZero"/>
        <c:crossBetween val="between"/>
        <c:dispUnits/>
        <c:majorUnit val="20"/>
        <c:minorUnit val="10"/>
      </c:valAx>
    </c:plotArea>
    <c:legend>
      <c:legendPos val="b"/>
      <c:layout>
        <c:manualLayout>
          <c:xMode val="edge"/>
          <c:yMode val="edge"/>
          <c:x val="0.0875"/>
          <c:y val="0.756"/>
          <c:w val="0.82475"/>
          <c:h val="0.04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648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In descending order of % in 2020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Figure of low reliability for 2010</a:t>
          </a:r>
        </a:p>
        <a:p>
          <a:r>
            <a:rPr lang="de-DE" sz="1200">
              <a:latin typeface="Arial" panose="020B0604020202020204" pitchFamily="34" charset="0"/>
            </a:rPr>
            <a:t>(²) Figure of low reliability for 2020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lfst_lmbpcita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6</xdr:row>
      <xdr:rowOff>85725</xdr:rowOff>
    </xdr:from>
    <xdr:to>
      <xdr:col>28</xdr:col>
      <xdr:colOff>476250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9344025" y="1609725"/>
        <a:ext cx="9048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In descending order by % among EU mobile citizens.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Figure of low reliability for EU mobile citizens</a:t>
          </a:r>
        </a:p>
        <a:p>
          <a:r>
            <a:rPr lang="de-DE" sz="1200">
              <a:latin typeface="Arial" panose="020B0604020202020204" pitchFamily="34" charset="0"/>
            </a:rPr>
            <a:t>(²) Break in series for total population.</a:t>
          </a:r>
        </a:p>
        <a:p>
          <a:r>
            <a:rPr lang="de-DE" sz="1200">
              <a:latin typeface="Arial" panose="020B0604020202020204" pitchFamily="34" charset="0"/>
            </a:rPr>
            <a:t>(³) Provisional for total population.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lfst_lmbercited and lfsa_ergaedn)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</xdr:row>
      <xdr:rowOff>142875</xdr:rowOff>
    </xdr:from>
    <xdr:to>
      <xdr:col>23</xdr:col>
      <xdr:colOff>133350</xdr:colOff>
      <xdr:row>34</xdr:row>
      <xdr:rowOff>57150</xdr:rowOff>
    </xdr:to>
    <xdr:graphicFrame macro="">
      <xdr:nvGraphicFramePr>
        <xdr:cNvPr id="2" name="Chart 1"/>
        <xdr:cNvGraphicFramePr/>
      </xdr:nvGraphicFramePr>
      <xdr:xfrm>
        <a:off x="6391275" y="447675"/>
        <a:ext cx="9048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 In descending order by % among EU mobile citizens. 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Figure of low reliability for EU mobile citizens</a:t>
          </a:r>
        </a:p>
        <a:p>
          <a:r>
            <a:rPr lang="de-DE" sz="1200">
              <a:latin typeface="Arial" panose="020B0604020202020204" pitchFamily="34" charset="0"/>
            </a:rPr>
            <a:t>(²) Break in series for total population.</a:t>
          </a:r>
        </a:p>
        <a:p>
          <a:r>
            <a:rPr lang="de-DE" sz="1200">
              <a:latin typeface="Arial" panose="020B0604020202020204" pitchFamily="34" charset="0"/>
            </a:rPr>
            <a:t>(³) Provisional for total population.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lfst_lmbercited and lfsa_ergaedn)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10</xdr:row>
      <xdr:rowOff>104775</xdr:rowOff>
    </xdr:from>
    <xdr:to>
      <xdr:col>22</xdr:col>
      <xdr:colOff>542925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5810250" y="1628775"/>
        <a:ext cx="90773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3</xdr:row>
      <xdr:rowOff>133350</xdr:rowOff>
    </xdr:from>
    <xdr:to>
      <xdr:col>22</xdr:col>
      <xdr:colOff>390525</xdr:colOff>
      <xdr:row>31</xdr:row>
      <xdr:rowOff>19050</xdr:rowOff>
    </xdr:to>
    <xdr:graphicFrame macro="">
      <xdr:nvGraphicFramePr>
        <xdr:cNvPr id="3" name="Chart 2"/>
        <xdr:cNvGraphicFramePr/>
      </xdr:nvGraphicFramePr>
      <xdr:xfrm>
        <a:off x="5619750" y="704850"/>
        <a:ext cx="90773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In descending order by % among EU mobile citizens.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(1) Figure of low reliability for EU mobile citizens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lfst_lmbpcited and lfsa_pgaed)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2</xdr:row>
      <xdr:rowOff>47625</xdr:rowOff>
    </xdr:from>
    <xdr:to>
      <xdr:col>24</xdr:col>
      <xdr:colOff>276225</xdr:colOff>
      <xdr:row>34</xdr:row>
      <xdr:rowOff>104775</xdr:rowOff>
    </xdr:to>
    <xdr:graphicFrame macro="">
      <xdr:nvGraphicFramePr>
        <xdr:cNvPr id="4" name="Chart 3"/>
        <xdr:cNvGraphicFramePr/>
      </xdr:nvGraphicFramePr>
      <xdr:xfrm>
        <a:off x="5800725" y="352425"/>
        <a:ext cx="94202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85725</xdr:rowOff>
    </xdr:from>
    <xdr:to>
      <xdr:col>6</xdr:col>
      <xdr:colOff>1181100</xdr:colOff>
      <xdr:row>81</xdr:row>
      <xdr:rowOff>114300</xdr:rowOff>
    </xdr:to>
    <xdr:graphicFrame macro="">
      <xdr:nvGraphicFramePr>
        <xdr:cNvPr id="3" name="Chart 2"/>
        <xdr:cNvGraphicFramePr/>
      </xdr:nvGraphicFramePr>
      <xdr:xfrm>
        <a:off x="152400" y="9429750"/>
        <a:ext cx="88392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0.82975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in descending order by % among EU mobile citizens.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Unreliable for EU mobile sitizens.</a:t>
          </a:r>
        </a:p>
        <a:p>
          <a:r>
            <a:rPr lang="de-DE" sz="1200">
              <a:latin typeface="Arial" panose="020B0604020202020204" pitchFamily="34" charset="0"/>
            </a:rPr>
            <a:t>(²) Provisional for total population.</a:t>
          </a:r>
        </a:p>
        <a:p>
          <a:r>
            <a:rPr lang="de-DE" sz="1200">
              <a:latin typeface="Arial" panose="020B0604020202020204" pitchFamily="34" charset="0"/>
            </a:rPr>
            <a:t>(³) Break in series for total population.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lfst_lmbercita and lfsa_ergan)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8</xdr:row>
      <xdr:rowOff>104775</xdr:rowOff>
    </xdr:from>
    <xdr:to>
      <xdr:col>29</xdr:col>
      <xdr:colOff>76200</xdr:colOff>
      <xdr:row>45</xdr:row>
      <xdr:rowOff>0</xdr:rowOff>
    </xdr:to>
    <xdr:graphicFrame macro="">
      <xdr:nvGraphicFramePr>
        <xdr:cNvPr id="2" name="Chart 1"/>
        <xdr:cNvGraphicFramePr/>
      </xdr:nvGraphicFramePr>
      <xdr:xfrm>
        <a:off x="9648825" y="2247900"/>
        <a:ext cx="90487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53</xdr:row>
      <xdr:rowOff>114300</xdr:rowOff>
    </xdr:from>
    <xdr:to>
      <xdr:col>7</xdr:col>
      <xdr:colOff>161925</xdr:colOff>
      <xdr:row>82</xdr:row>
      <xdr:rowOff>38100</xdr:rowOff>
    </xdr:to>
    <xdr:graphicFrame macro="">
      <xdr:nvGraphicFramePr>
        <xdr:cNvPr id="2" name="Chart 1"/>
        <xdr:cNvGraphicFramePr/>
      </xdr:nvGraphicFramePr>
      <xdr:xfrm>
        <a:off x="95250" y="10239375"/>
        <a:ext cx="9382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0.81975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In descending order by % among EU mobile citizens.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Low reliability for mobile EU citizens.</a:t>
          </a:r>
        </a:p>
        <a:p>
          <a:r>
            <a:rPr lang="de-DE" sz="1200">
              <a:latin typeface="Arial" panose="020B0604020202020204" pitchFamily="34" charset="0"/>
            </a:rPr>
            <a:t>(²) Provisional for total population.</a:t>
          </a:r>
        </a:p>
        <a:p>
          <a:r>
            <a:rPr lang="de-DE" sz="1200">
              <a:latin typeface="Arial" panose="020B0604020202020204" pitchFamily="34" charset="0"/>
            </a:rPr>
            <a:t>(³) Break in series for total population.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lfst_lmbercitg and lfsa_ergan)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12078b2-4dd5-4007-b481-a08454db2679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9b48ac-0571-48c6-b2d6-93122b1a8fc8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b05e2ef-d3b4-4853-bae3-af822b174dd9?lang=en" TargetMode="External" /><Relationship Id="rId2" Type="http://schemas.openxmlformats.org/officeDocument/2006/relationships/hyperlink" Target="https://ec.europa.eu/eurostat/databrowser/bookmark/ff7f275a-911d-4ca9-815e-b58b195c1e67?lang=en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5f90bae-0a7c-45a5-b299-612f63036241?lang=en" TargetMode="External" /><Relationship Id="rId2" Type="http://schemas.openxmlformats.org/officeDocument/2006/relationships/hyperlink" Target="https://ec.europa.eu/eurostat/databrowser/bookmark/383a74ee-c5f5-4430-b2fc-2a568abdeebc?lang=en" TargetMode="External" /><Relationship Id="rId3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2845194-c26f-4fd6-b3ad-50f6a8cd9aff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statistics-explained/index.php?title=Glossary:European_Union_%28EU%29" TargetMode="External" /><Relationship Id="rId2" Type="http://schemas.openxmlformats.org/officeDocument/2006/relationships/hyperlink" Target="http://ec.europa.eu/eurostat/statistics-explained/index.php?title=Glossary:European_Free_Trade_Association_%28EFTA%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workbookViewId="0" topLeftCell="F4">
      <selection activeCell="H11" sqref="H11"/>
    </sheetView>
  </sheetViews>
  <sheetFormatPr defaultColWidth="9.140625" defaultRowHeight="15"/>
  <cols>
    <col min="1" max="1" width="16.00390625" style="1" bestFit="1" customWidth="1"/>
    <col min="2" max="3" width="11.140625" style="1" customWidth="1"/>
    <col min="4" max="4" width="10.57421875" style="1" customWidth="1"/>
    <col min="5" max="5" width="8.421875" style="1" customWidth="1"/>
    <col min="6" max="6" width="7.00390625" style="1" customWidth="1"/>
    <col min="7" max="16" width="9.140625" style="1" customWidth="1"/>
    <col min="17" max="17" width="11.140625" style="1" bestFit="1" customWidth="1"/>
    <col min="18" max="18" width="11.140625" style="1" customWidth="1"/>
    <col min="19" max="16384" width="9.140625" style="1" customWidth="1"/>
  </cols>
  <sheetData>
    <row r="1" ht="15">
      <c r="K1" s="72"/>
    </row>
    <row r="2" spans="11:12" ht="15">
      <c r="K2" s="72"/>
      <c r="L2" s="59"/>
    </row>
    <row r="3" spans="4:11" ht="15">
      <c r="D3" s="5" t="s">
        <v>0</v>
      </c>
      <c r="F3" s="5" t="s">
        <v>0</v>
      </c>
      <c r="K3" s="72"/>
    </row>
    <row r="4" spans="1:11" ht="48">
      <c r="A4" s="6" t="s">
        <v>1</v>
      </c>
      <c r="B4" s="6">
        <v>2010</v>
      </c>
      <c r="C4" s="6">
        <v>2020</v>
      </c>
      <c r="E4" s="42" t="s">
        <v>271</v>
      </c>
      <c r="K4" s="72"/>
    </row>
    <row r="5" spans="1:11" ht="15">
      <c r="A5" s="6"/>
      <c r="B5" s="165" t="s">
        <v>174</v>
      </c>
      <c r="C5" s="165" t="s">
        <v>174</v>
      </c>
      <c r="E5" s="42" t="s">
        <v>266</v>
      </c>
      <c r="K5" s="72"/>
    </row>
    <row r="6" spans="1:11" ht="15">
      <c r="A6" s="7" t="s">
        <v>185</v>
      </c>
      <c r="B6" s="112">
        <v>2.375316643611549</v>
      </c>
      <c r="C6" s="112">
        <v>3.2931077865517167</v>
      </c>
      <c r="E6" s="112">
        <f>(C6-B6)</f>
        <v>0.9177911429401675</v>
      </c>
      <c r="F6" s="45"/>
      <c r="G6" s="45"/>
      <c r="K6" s="72"/>
    </row>
    <row r="7" spans="2:11" ht="15">
      <c r="B7" s="45"/>
      <c r="C7" s="45"/>
      <c r="E7" s="112"/>
      <c r="F7" s="45"/>
      <c r="G7" s="45"/>
      <c r="K7" s="72"/>
    </row>
    <row r="8" spans="1:11" ht="15">
      <c r="A8" s="86" t="s">
        <v>233</v>
      </c>
      <c r="B8" s="161">
        <v>1.9532280022579316</v>
      </c>
      <c r="C8" s="162" t="s">
        <v>19</v>
      </c>
      <c r="E8" s="112" t="s">
        <v>19</v>
      </c>
      <c r="F8" s="45"/>
      <c r="G8" s="45"/>
      <c r="K8" s="72"/>
    </row>
    <row r="9" spans="1:11" ht="15">
      <c r="A9" s="30" t="s">
        <v>173</v>
      </c>
      <c r="B9" s="161" t="s">
        <v>19</v>
      </c>
      <c r="C9" s="163" t="s">
        <v>19</v>
      </c>
      <c r="E9" s="112" t="s">
        <v>19</v>
      </c>
      <c r="F9" s="45"/>
      <c r="G9" s="45"/>
      <c r="K9" s="72"/>
    </row>
    <row r="10" spans="1:11" ht="15">
      <c r="A10" s="29" t="s">
        <v>24</v>
      </c>
      <c r="B10" s="161">
        <v>11.47007858541058</v>
      </c>
      <c r="C10" s="163">
        <v>18.5880906333284</v>
      </c>
      <c r="E10" s="112">
        <f aca="true" t="shared" si="0" ref="E7:E38">(C10-B10)</f>
        <v>7.118012047917819</v>
      </c>
      <c r="F10" s="45"/>
      <c r="G10" s="45"/>
      <c r="K10" s="72"/>
    </row>
    <row r="11" spans="1:11" ht="15">
      <c r="A11" s="29" t="s">
        <v>11</v>
      </c>
      <c r="B11" s="161">
        <v>9.942086300961753</v>
      </c>
      <c r="C11" s="163">
        <v>17.5553368471506</v>
      </c>
      <c r="E11" s="112">
        <f t="shared" si="0"/>
        <v>7.613250546188846</v>
      </c>
      <c r="F11" s="45"/>
      <c r="G11" s="45"/>
      <c r="K11" s="72"/>
    </row>
    <row r="12" spans="1:11" ht="15">
      <c r="A12" s="29" t="s">
        <v>23</v>
      </c>
      <c r="B12" s="161">
        <v>9.882446171284572</v>
      </c>
      <c r="C12" s="163">
        <v>10.602356789147297</v>
      </c>
      <c r="E12" s="112">
        <f t="shared" si="0"/>
        <v>0.719910617862725</v>
      </c>
      <c r="F12" s="45"/>
      <c r="G12" s="45"/>
      <c r="K12" s="72"/>
    </row>
    <row r="13" spans="1:11" ht="15">
      <c r="A13" s="29" t="s">
        <v>3</v>
      </c>
      <c r="B13" s="161">
        <v>6.044077603993657</v>
      </c>
      <c r="C13" s="163">
        <v>10.273080004907847</v>
      </c>
      <c r="E13" s="112">
        <f t="shared" si="0"/>
        <v>4.22900240091419</v>
      </c>
      <c r="F13" s="45"/>
      <c r="G13" s="45"/>
      <c r="K13" s="72"/>
    </row>
    <row r="14" spans="1:11" ht="15">
      <c r="A14" s="86" t="s">
        <v>234</v>
      </c>
      <c r="B14" s="161">
        <v>5.58917934878076</v>
      </c>
      <c r="C14" s="163">
        <v>9.230853443406907</v>
      </c>
      <c r="D14" s="1" t="s">
        <v>0</v>
      </c>
      <c r="E14" s="112">
        <f t="shared" si="0"/>
        <v>3.641674094626147</v>
      </c>
      <c r="F14" s="45"/>
      <c r="G14" s="45"/>
      <c r="K14" s="72"/>
    </row>
    <row r="15" spans="1:11" ht="15">
      <c r="A15" s="29" t="s">
        <v>15</v>
      </c>
      <c r="B15" s="161">
        <v>3.9944415080439515</v>
      </c>
      <c r="C15" s="163">
        <v>6.5006613458209355</v>
      </c>
      <c r="E15" s="112">
        <f t="shared" si="0"/>
        <v>2.506219837776984</v>
      </c>
      <c r="F15" s="45"/>
      <c r="G15" s="45"/>
      <c r="K15" s="72"/>
    </row>
    <row r="16" spans="1:11" ht="15">
      <c r="A16" s="29" t="s">
        <v>14</v>
      </c>
      <c r="B16" s="161">
        <v>2.608077500677023</v>
      </c>
      <c r="C16" s="163">
        <v>5.911451274662253</v>
      </c>
      <c r="E16" s="112">
        <f t="shared" si="0"/>
        <v>3.3033737739852302</v>
      </c>
      <c r="F16" s="45"/>
      <c r="G16" s="45"/>
      <c r="K16" s="72"/>
    </row>
    <row r="17" spans="1:11" ht="15">
      <c r="A17" s="29" t="s">
        <v>8</v>
      </c>
      <c r="B17" s="161">
        <v>3.8543624937416276</v>
      </c>
      <c r="C17" s="163">
        <v>5.7440751535417025</v>
      </c>
      <c r="E17" s="112">
        <f t="shared" si="0"/>
        <v>1.8897126598000749</v>
      </c>
      <c r="F17" s="45"/>
      <c r="G17" s="45"/>
      <c r="K17" s="72"/>
    </row>
    <row r="18" spans="1:11" ht="15">
      <c r="A18" s="29" t="s">
        <v>26</v>
      </c>
      <c r="B18" s="161">
        <v>2.8024986008824175</v>
      </c>
      <c r="C18" s="163">
        <v>5.262348349948792</v>
      </c>
      <c r="E18" s="112">
        <f t="shared" si="0"/>
        <v>2.4598497490663744</v>
      </c>
      <c r="F18" s="45"/>
      <c r="G18" s="45"/>
      <c r="K18" s="72"/>
    </row>
    <row r="19" spans="1:11" ht="15">
      <c r="A19" s="29" t="s">
        <v>6</v>
      </c>
      <c r="B19" s="161">
        <v>3.0873990188660825</v>
      </c>
      <c r="C19" s="163">
        <v>5.262019104586151</v>
      </c>
      <c r="E19" s="112">
        <f t="shared" si="0"/>
        <v>2.1746200857200684</v>
      </c>
      <c r="F19" s="45"/>
      <c r="G19" s="45"/>
      <c r="K19" s="72"/>
    </row>
    <row r="20" spans="1:11" ht="15">
      <c r="A20" s="29" t="s">
        <v>17</v>
      </c>
      <c r="B20" s="161">
        <v>1.2423861980621964</v>
      </c>
      <c r="C20" s="163">
        <v>4.438780648200527</v>
      </c>
      <c r="E20" s="112">
        <f t="shared" si="0"/>
        <v>3.196394450138331</v>
      </c>
      <c r="F20" s="45"/>
      <c r="G20" s="45"/>
      <c r="K20" s="72"/>
    </row>
    <row r="21" spans="1:11" ht="15">
      <c r="A21" s="29" t="s">
        <v>22</v>
      </c>
      <c r="B21" s="161">
        <v>2.7193966747923715</v>
      </c>
      <c r="C21" s="163">
        <v>4.126493593611215</v>
      </c>
      <c r="E21" s="112">
        <f t="shared" si="0"/>
        <v>1.4070969188188438</v>
      </c>
      <c r="F21" s="45"/>
      <c r="G21" s="45"/>
      <c r="K21" s="72"/>
    </row>
    <row r="22" spans="1:11" ht="15">
      <c r="A22" s="29" t="s">
        <v>25</v>
      </c>
      <c r="B22" s="161">
        <v>1.938130319882709</v>
      </c>
      <c r="C22" s="163">
        <v>3.5490039815388417</v>
      </c>
      <c r="E22" s="112">
        <f t="shared" si="0"/>
        <v>1.6108736616561328</v>
      </c>
      <c r="F22" s="45"/>
      <c r="G22" s="45"/>
      <c r="K22" s="72"/>
    </row>
    <row r="23" spans="1:11" ht="15">
      <c r="A23" s="29" t="s">
        <v>21</v>
      </c>
      <c r="B23" s="161">
        <v>3.0629076813905756</v>
      </c>
      <c r="C23" s="163">
        <v>3.2424913269280613</v>
      </c>
      <c r="E23" s="112">
        <f t="shared" si="0"/>
        <v>0.17958364553748574</v>
      </c>
      <c r="F23" s="45"/>
      <c r="G23" s="45"/>
      <c r="K23" s="72"/>
    </row>
    <row r="24" spans="1:11" ht="15">
      <c r="A24" s="29" t="s">
        <v>12</v>
      </c>
      <c r="B24" s="161">
        <v>2.0978862979656836</v>
      </c>
      <c r="C24" s="163">
        <v>2.8035639596282245</v>
      </c>
      <c r="E24" s="112">
        <f t="shared" si="0"/>
        <v>0.7056776616625409</v>
      </c>
      <c r="F24" s="45"/>
      <c r="G24" s="45"/>
      <c r="K24" s="72"/>
    </row>
    <row r="25" spans="1:11" ht="15">
      <c r="A25" s="29" t="s">
        <v>20</v>
      </c>
      <c r="B25" s="161">
        <v>2.513769093540405</v>
      </c>
      <c r="C25" s="163">
        <v>2.7940072499654045</v>
      </c>
      <c r="E25" s="112">
        <f t="shared" si="0"/>
        <v>0.2802381564249994</v>
      </c>
      <c r="F25" s="45"/>
      <c r="G25" s="45"/>
      <c r="K25" s="72"/>
    </row>
    <row r="26" spans="1:11" ht="15">
      <c r="A26" s="29" t="s">
        <v>2</v>
      </c>
      <c r="B26" s="161">
        <v>2.0733028776889832</v>
      </c>
      <c r="C26" s="163">
        <v>2.5744735090385538</v>
      </c>
      <c r="E26" s="112">
        <f t="shared" si="0"/>
        <v>0.5011706313495705</v>
      </c>
      <c r="F26" s="45"/>
      <c r="G26" s="45"/>
      <c r="K26" s="72"/>
    </row>
    <row r="27" spans="1:11" ht="15">
      <c r="A27" s="29" t="s">
        <v>27</v>
      </c>
      <c r="B27" s="161">
        <v>2.190783358871756</v>
      </c>
      <c r="C27" s="112">
        <v>1.5449518617949398</v>
      </c>
      <c r="E27" s="112">
        <f t="shared" si="0"/>
        <v>-0.6458314970768162</v>
      </c>
      <c r="F27" s="45"/>
      <c r="G27" s="45"/>
      <c r="K27" s="72"/>
    </row>
    <row r="28" spans="1:11" ht="15">
      <c r="A28" s="29" t="s">
        <v>5</v>
      </c>
      <c r="B28" s="161">
        <v>1.664820423504703</v>
      </c>
      <c r="C28" s="163">
        <v>1.302526842734274</v>
      </c>
      <c r="E28" s="112">
        <f t="shared" si="0"/>
        <v>-0.36229358077042906</v>
      </c>
      <c r="F28" s="45"/>
      <c r="G28" s="45"/>
      <c r="K28" s="72"/>
    </row>
    <row r="29" spans="1:11" ht="15">
      <c r="A29" s="86" t="s">
        <v>225</v>
      </c>
      <c r="B29" s="161">
        <v>1.065846799186952</v>
      </c>
      <c r="C29" s="163">
        <v>1.2025341608778293</v>
      </c>
      <c r="E29" s="112">
        <f t="shared" si="0"/>
        <v>0.13668736169087725</v>
      </c>
      <c r="F29" s="45"/>
      <c r="G29" s="45"/>
      <c r="K29" s="72"/>
    </row>
    <row r="30" spans="1:7" ht="12.75">
      <c r="A30" s="29" t="s">
        <v>9</v>
      </c>
      <c r="B30" s="161">
        <v>0.6974671460238046</v>
      </c>
      <c r="C30" s="163">
        <v>1.1219893517305313</v>
      </c>
      <c r="E30" s="112">
        <f t="shared" si="0"/>
        <v>0.4245222057067267</v>
      </c>
      <c r="F30" s="45"/>
      <c r="G30" s="45"/>
    </row>
    <row r="31" spans="1:7" ht="12.75">
      <c r="A31" s="29" t="s">
        <v>171</v>
      </c>
      <c r="B31" s="161">
        <v>0.9516419375429849</v>
      </c>
      <c r="C31" s="163">
        <v>1.0966293629650223</v>
      </c>
      <c r="E31" s="112">
        <f t="shared" si="0"/>
        <v>0.14498742542203746</v>
      </c>
      <c r="F31" s="45"/>
      <c r="G31" s="45"/>
    </row>
    <row r="32" spans="1:7" ht="12.75">
      <c r="A32" s="29" t="s">
        <v>10</v>
      </c>
      <c r="B32" s="161">
        <v>0.865753552182075</v>
      </c>
      <c r="C32" s="163">
        <v>1.0220073315846188</v>
      </c>
      <c r="E32" s="112">
        <f t="shared" si="0"/>
        <v>0.1562537794025438</v>
      </c>
      <c r="F32" s="45"/>
      <c r="G32" s="45"/>
    </row>
    <row r="33" spans="1:7" ht="12.5">
      <c r="A33" s="29" t="s">
        <v>28</v>
      </c>
      <c r="B33" s="161">
        <v>0.779944085698645</v>
      </c>
      <c r="C33" s="163">
        <v>0.8585827206045514</v>
      </c>
      <c r="E33" s="112">
        <f t="shared" si="0"/>
        <v>0.07863863490590639</v>
      </c>
      <c r="F33" s="45"/>
      <c r="G33" s="45"/>
    </row>
    <row r="34" spans="1:8" ht="12.5">
      <c r="A34" s="30" t="s">
        <v>37</v>
      </c>
      <c r="B34" s="161">
        <v>0.7816660135632573</v>
      </c>
      <c r="C34" s="164">
        <v>0.8262049369785548</v>
      </c>
      <c r="E34" s="112">
        <f t="shared" si="0"/>
        <v>0.04453892341529753</v>
      </c>
      <c r="F34" s="45"/>
      <c r="G34" s="45"/>
      <c r="H34" s="1" t="s">
        <v>181</v>
      </c>
    </row>
    <row r="35" spans="2:10" ht="15" customHeight="1">
      <c r="B35" s="45"/>
      <c r="C35" s="45"/>
      <c r="E35" s="112"/>
      <c r="F35" s="45"/>
      <c r="G35" s="45"/>
      <c r="H35" s="20" t="s">
        <v>179</v>
      </c>
      <c r="I35" s="20"/>
      <c r="J35" s="20"/>
    </row>
    <row r="36" spans="1:8" ht="15" customHeight="1">
      <c r="A36" s="7" t="s">
        <v>164</v>
      </c>
      <c r="B36" s="112">
        <v>6.076040323773697</v>
      </c>
      <c r="C36" s="112" t="s">
        <v>19</v>
      </c>
      <c r="D36" s="20" t="s">
        <v>0</v>
      </c>
      <c r="E36" s="112" t="s">
        <v>19</v>
      </c>
      <c r="F36" s="45"/>
      <c r="G36" s="45"/>
      <c r="H36" s="1" t="s">
        <v>180</v>
      </c>
    </row>
    <row r="37" spans="1:8" ht="15">
      <c r="A37" s="7" t="s">
        <v>31</v>
      </c>
      <c r="B37" s="112">
        <v>0.6101347278119789</v>
      </c>
      <c r="C37" s="112">
        <v>1.5643615154476764</v>
      </c>
      <c r="E37" s="112">
        <f t="shared" si="0"/>
        <v>0.9542267876356976</v>
      </c>
      <c r="F37" s="45"/>
      <c r="G37" s="45"/>
      <c r="H37" s="1" t="s">
        <v>0</v>
      </c>
    </row>
    <row r="38" spans="1:10" ht="12">
      <c r="A38" s="7" t="s">
        <v>32</v>
      </c>
      <c r="B38" s="112">
        <v>3.936217427140351</v>
      </c>
      <c r="C38" s="112">
        <v>1.4480312926187315</v>
      </c>
      <c r="E38" s="112">
        <f t="shared" si="0"/>
        <v>-2.4881861345216194</v>
      </c>
      <c r="F38" s="45"/>
      <c r="G38" s="45"/>
      <c r="H38" s="19" t="s">
        <v>162</v>
      </c>
      <c r="I38" s="19"/>
      <c r="J38" s="19"/>
    </row>
    <row r="41" spans="3:5" ht="14.5" customHeight="1">
      <c r="C41" s="3"/>
      <c r="E41" s="3"/>
    </row>
    <row r="42" spans="1:7" ht="15">
      <c r="A42" s="1" t="s">
        <v>176</v>
      </c>
      <c r="F42" s="14"/>
      <c r="G42" s="1" t="s">
        <v>0</v>
      </c>
    </row>
    <row r="43" ht="14.5">
      <c r="A43" s="71" t="s">
        <v>189</v>
      </c>
    </row>
    <row r="44" spans="1:4" ht="14.5">
      <c r="A44" s="71" t="s">
        <v>191</v>
      </c>
      <c r="D44" s="14"/>
    </row>
    <row r="45" ht="15">
      <c r="D45" s="14"/>
    </row>
    <row r="46" ht="15">
      <c r="Q46" s="2"/>
    </row>
    <row r="47" ht="15">
      <c r="Q47" s="2"/>
    </row>
    <row r="54" ht="15">
      <c r="N54" s="1" t="s">
        <v>177</v>
      </c>
    </row>
    <row r="55" ht="15">
      <c r="N55" s="1" t="s">
        <v>177</v>
      </c>
    </row>
    <row r="56" ht="15">
      <c r="N56" s="1" t="s">
        <v>177</v>
      </c>
    </row>
    <row r="57" ht="15">
      <c r="N57" s="70" t="s">
        <v>177</v>
      </c>
    </row>
  </sheetData>
  <hyperlinks>
    <hyperlink ref="A43" r:id="rId1" display="https://ec.europa.eu/eurostat/databrowser/bookmark/912078b2-4dd5-4007-b481-a08454db267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85"/>
  <sheetViews>
    <sheetView showGridLines="0" workbookViewId="0" topLeftCell="A1">
      <selection activeCell="I3" sqref="I3"/>
    </sheetView>
  </sheetViews>
  <sheetFormatPr defaultColWidth="9.140625" defaultRowHeight="15"/>
  <cols>
    <col min="1" max="1" width="15.421875" style="1" bestFit="1" customWidth="1"/>
    <col min="2" max="2" width="11.421875" style="1" customWidth="1"/>
    <col min="3" max="3" width="10.7109375" style="1" customWidth="1"/>
    <col min="4" max="4" width="10.140625" style="1" bestFit="1" customWidth="1"/>
    <col min="5" max="5" width="9.140625" style="1" customWidth="1"/>
    <col min="6" max="6" width="2.7109375" style="1" customWidth="1"/>
    <col min="7" max="16384" width="9.140625" style="1" customWidth="1"/>
  </cols>
  <sheetData>
    <row r="1" ht="12"/>
    <row r="2" ht="12"/>
    <row r="3" ht="12">
      <c r="J3" s="59"/>
    </row>
    <row r="4" ht="12"/>
    <row r="5" spans="1:7" ht="84">
      <c r="A5" s="40" t="s">
        <v>36</v>
      </c>
      <c r="B5" s="41" t="s">
        <v>35</v>
      </c>
      <c r="C5" s="41" t="s">
        <v>38</v>
      </c>
      <c r="D5" s="40" t="s">
        <v>39</v>
      </c>
      <c r="E5" s="41" t="s">
        <v>167</v>
      </c>
      <c r="G5" s="41" t="s">
        <v>270</v>
      </c>
    </row>
    <row r="6" spans="1:7" ht="12">
      <c r="A6" s="40"/>
      <c r="B6" s="152" t="s">
        <v>174</v>
      </c>
      <c r="C6" s="153"/>
      <c r="D6" s="153"/>
      <c r="E6" s="154"/>
      <c r="G6" s="41" t="s">
        <v>266</v>
      </c>
    </row>
    <row r="7" spans="1:7" ht="12">
      <c r="A7" s="9" t="s">
        <v>185</v>
      </c>
      <c r="B7" s="112">
        <v>30.921800213491274</v>
      </c>
      <c r="C7" s="112">
        <v>31.345291102311705</v>
      </c>
      <c r="D7" s="112">
        <v>31.345291102311705</v>
      </c>
      <c r="E7" s="112">
        <v>30.921800213491274</v>
      </c>
      <c r="G7" s="113">
        <f>(B7-C7)</f>
        <v>-0.4234908888204316</v>
      </c>
    </row>
    <row r="8" spans="2:7" ht="12">
      <c r="B8" s="45"/>
      <c r="C8" s="45"/>
      <c r="D8" s="45"/>
      <c r="E8" s="45"/>
      <c r="G8" s="113"/>
    </row>
    <row r="9" spans="1:8" ht="12">
      <c r="A9" s="84" t="s">
        <v>219</v>
      </c>
      <c r="B9" s="112" t="s">
        <v>19</v>
      </c>
      <c r="C9" s="112">
        <v>36.72146743169724</v>
      </c>
      <c r="D9" s="112">
        <v>31.345291102311705</v>
      </c>
      <c r="E9" s="112">
        <v>30.921800213491274</v>
      </c>
      <c r="G9" s="113" t="s">
        <v>19</v>
      </c>
      <c r="H9" s="3"/>
    </row>
    <row r="10" spans="1:8" ht="12">
      <c r="A10" s="84" t="s">
        <v>220</v>
      </c>
      <c r="B10" s="112" t="s">
        <v>19</v>
      </c>
      <c r="C10" s="112">
        <v>40.015400410677614</v>
      </c>
      <c r="D10" s="112">
        <v>31.345291102311705</v>
      </c>
      <c r="E10" s="112">
        <v>30.921800213491274</v>
      </c>
      <c r="G10" s="113" t="s">
        <v>19</v>
      </c>
      <c r="H10" s="3"/>
    </row>
    <row r="11" spans="1:7" ht="12">
      <c r="A11" s="84" t="s">
        <v>218</v>
      </c>
      <c r="B11" s="112" t="s">
        <v>19</v>
      </c>
      <c r="C11" s="112">
        <v>46.27354627354627</v>
      </c>
      <c r="D11" s="112">
        <v>31.345291102311705</v>
      </c>
      <c r="E11" s="112">
        <v>30.921800213491274</v>
      </c>
      <c r="G11" s="113" t="s">
        <v>19</v>
      </c>
    </row>
    <row r="12" spans="1:7" ht="12">
      <c r="A12" s="8" t="s">
        <v>249</v>
      </c>
      <c r="B12" s="112" t="s">
        <v>19</v>
      </c>
      <c r="C12" s="112">
        <v>43.34699962728289</v>
      </c>
      <c r="D12" s="112">
        <v>31.345291102311705</v>
      </c>
      <c r="E12" s="112">
        <v>30.921800213491274</v>
      </c>
      <c r="G12" s="113" t="s">
        <v>19</v>
      </c>
    </row>
    <row r="13" spans="1:7" ht="12">
      <c r="A13" s="84" t="s">
        <v>213</v>
      </c>
      <c r="B13" s="112" t="s">
        <v>19</v>
      </c>
      <c r="C13" s="112">
        <v>43.42369477911647</v>
      </c>
      <c r="D13" s="112">
        <v>31.345291102311705</v>
      </c>
      <c r="E13" s="112">
        <v>30.921800213491274</v>
      </c>
      <c r="G13" s="113" t="s">
        <v>19</v>
      </c>
    </row>
    <row r="14" spans="1:7" ht="12">
      <c r="A14" s="84" t="s">
        <v>211</v>
      </c>
      <c r="B14" s="112" t="s">
        <v>19</v>
      </c>
      <c r="C14" s="112">
        <v>29.82186732186732</v>
      </c>
      <c r="D14" s="112">
        <v>31.345291102311705</v>
      </c>
      <c r="E14" s="112">
        <v>30.921800213491274</v>
      </c>
      <c r="G14" s="113" t="s">
        <v>19</v>
      </c>
    </row>
    <row r="15" spans="1:7" ht="12">
      <c r="A15" s="84" t="s">
        <v>209</v>
      </c>
      <c r="B15" s="112" t="s">
        <v>19</v>
      </c>
      <c r="C15" s="112">
        <v>33.82236945890519</v>
      </c>
      <c r="D15" s="112">
        <v>31.345291102311705</v>
      </c>
      <c r="E15" s="112">
        <v>30.921800213491274</v>
      </c>
      <c r="F15" s="3"/>
      <c r="G15" s="113" t="s">
        <v>19</v>
      </c>
    </row>
    <row r="16" spans="1:7" ht="12">
      <c r="A16" s="8" t="s">
        <v>10</v>
      </c>
      <c r="B16" s="112">
        <v>66.40481801518723</v>
      </c>
      <c r="C16" s="112">
        <v>39.05148548370364</v>
      </c>
      <c r="D16" s="112">
        <v>31.345291102311705</v>
      </c>
      <c r="E16" s="112">
        <v>30.921800213491274</v>
      </c>
      <c r="G16" s="113">
        <f aca="true" t="shared" si="0" ref="G8:G39">(B16-C16)</f>
        <v>27.353332531483595</v>
      </c>
    </row>
    <row r="17" spans="1:7" ht="12">
      <c r="A17" s="84" t="s">
        <v>204</v>
      </c>
      <c r="B17" s="112">
        <v>65.21739130434783</v>
      </c>
      <c r="C17" s="112">
        <v>43.51834007837091</v>
      </c>
      <c r="D17" s="112">
        <v>31.345291102311705</v>
      </c>
      <c r="E17" s="112">
        <v>30.921800213491274</v>
      </c>
      <c r="G17" s="113">
        <f t="shared" si="0"/>
        <v>21.699051225976916</v>
      </c>
    </row>
    <row r="18" spans="1:7" ht="12">
      <c r="A18" s="8" t="s">
        <v>34</v>
      </c>
      <c r="B18" s="112">
        <v>55.42579075425791</v>
      </c>
      <c r="C18" s="112">
        <v>29.246764707072913</v>
      </c>
      <c r="D18" s="112">
        <v>31.345291102311705</v>
      </c>
      <c r="E18" s="112">
        <v>30.921800213491274</v>
      </c>
      <c r="G18" s="113">
        <f t="shared" si="0"/>
        <v>26.179026047184998</v>
      </c>
    </row>
    <row r="19" spans="1:7" ht="12">
      <c r="A19" s="8" t="s">
        <v>21</v>
      </c>
      <c r="B19" s="112">
        <v>51.71444631815627</v>
      </c>
      <c r="C19" s="112">
        <v>33.583136444181925</v>
      </c>
      <c r="D19" s="112">
        <v>31.345291102311705</v>
      </c>
      <c r="E19" s="112">
        <v>30.921800213491274</v>
      </c>
      <c r="G19" s="113">
        <f t="shared" si="0"/>
        <v>18.131309873974345</v>
      </c>
    </row>
    <row r="20" spans="1:7" ht="12">
      <c r="A20" s="8" t="s">
        <v>28</v>
      </c>
      <c r="B20" s="112">
        <v>51.29224652087475</v>
      </c>
      <c r="C20" s="112">
        <v>41.815547221275146</v>
      </c>
      <c r="D20" s="112">
        <v>31.345291102311705</v>
      </c>
      <c r="E20" s="112">
        <v>30.921800213491274</v>
      </c>
      <c r="G20" s="113">
        <f t="shared" si="0"/>
        <v>9.476699299599602</v>
      </c>
    </row>
    <row r="21" spans="1:7" ht="12">
      <c r="A21" s="8" t="s">
        <v>2</v>
      </c>
      <c r="B21" s="112">
        <v>50.317002881844374</v>
      </c>
      <c r="C21" s="112">
        <v>41.103606968891015</v>
      </c>
      <c r="D21" s="112">
        <v>31.345291102311705</v>
      </c>
      <c r="E21" s="112">
        <v>30.921800213491274</v>
      </c>
      <c r="G21" s="113">
        <f t="shared" si="0"/>
        <v>9.21339591295336</v>
      </c>
    </row>
    <row r="22" spans="1:7" ht="12">
      <c r="A22" s="8" t="s">
        <v>20</v>
      </c>
      <c r="B22" s="112">
        <v>48.65431667249213</v>
      </c>
      <c r="C22" s="112">
        <v>39.608114110853364</v>
      </c>
      <c r="D22" s="112">
        <v>31.345291102311705</v>
      </c>
      <c r="E22" s="112">
        <v>30.921800213491274</v>
      </c>
      <c r="G22" s="113">
        <f t="shared" si="0"/>
        <v>9.046202561638765</v>
      </c>
    </row>
    <row r="23" spans="1:7" ht="12">
      <c r="A23" s="8" t="s">
        <v>9</v>
      </c>
      <c r="B23" s="112">
        <v>43.746130030959755</v>
      </c>
      <c r="C23" s="112">
        <v>38.42991775128743</v>
      </c>
      <c r="D23" s="112">
        <v>31.345291102311705</v>
      </c>
      <c r="E23" s="112">
        <v>30.921800213491274</v>
      </c>
      <c r="G23" s="113">
        <f t="shared" si="0"/>
        <v>5.316212279672328</v>
      </c>
    </row>
    <row r="24" spans="1:7" ht="12">
      <c r="A24" s="8" t="s">
        <v>26</v>
      </c>
      <c r="B24" s="112">
        <v>43.59400998336106</v>
      </c>
      <c r="C24" s="112">
        <v>25.742805440429635</v>
      </c>
      <c r="D24" s="112">
        <v>31.345291102311705</v>
      </c>
      <c r="E24" s="112">
        <v>30.921800213491274</v>
      </c>
      <c r="G24" s="113">
        <f t="shared" si="0"/>
        <v>17.851204542931427</v>
      </c>
    </row>
    <row r="25" spans="1:7" ht="12">
      <c r="A25" s="8" t="s">
        <v>15</v>
      </c>
      <c r="B25" s="112">
        <v>41.64383561643836</v>
      </c>
      <c r="C25" s="112">
        <v>41.667161784801856</v>
      </c>
      <c r="D25" s="112">
        <v>31.345291102311705</v>
      </c>
      <c r="E25" s="112">
        <v>30.921800213491274</v>
      </c>
      <c r="G25" s="113">
        <f t="shared" si="0"/>
        <v>-0.023326168363496436</v>
      </c>
    </row>
    <row r="26" spans="1:7" ht="12">
      <c r="A26" s="84" t="s">
        <v>215</v>
      </c>
      <c r="B26" s="112">
        <v>40.723981900452486</v>
      </c>
      <c r="C26" s="112">
        <v>35.88625420187154</v>
      </c>
      <c r="D26" s="112">
        <v>31.345291102311705</v>
      </c>
      <c r="E26" s="112">
        <v>30.921800213491274</v>
      </c>
      <c r="G26" s="113">
        <f t="shared" si="0"/>
        <v>4.837727698580949</v>
      </c>
    </row>
    <row r="27" spans="1:7" ht="12">
      <c r="A27" s="84" t="s">
        <v>221</v>
      </c>
      <c r="B27" s="112">
        <v>38.62660944206009</v>
      </c>
      <c r="C27" s="112">
        <v>23.736467774420948</v>
      </c>
      <c r="D27" s="112">
        <v>31.345291102311705</v>
      </c>
      <c r="E27" s="112">
        <v>30.921800213491274</v>
      </c>
      <c r="G27" s="113">
        <f t="shared" si="0"/>
        <v>14.890141667639138</v>
      </c>
    </row>
    <row r="28" spans="1:7" ht="12">
      <c r="A28" s="8" t="s">
        <v>17</v>
      </c>
      <c r="B28" s="112">
        <v>35.24933384088313</v>
      </c>
      <c r="C28" s="112">
        <v>25.501215328655903</v>
      </c>
      <c r="D28" s="112">
        <v>31.345291102311705</v>
      </c>
      <c r="E28" s="112">
        <v>30.921800213491274</v>
      </c>
      <c r="G28" s="113">
        <f t="shared" si="0"/>
        <v>9.74811851222723</v>
      </c>
    </row>
    <row r="29" spans="1:7" ht="12">
      <c r="A29" s="8" t="s">
        <v>22</v>
      </c>
      <c r="B29" s="112">
        <v>32.32155806485031</v>
      </c>
      <c r="C29" s="112">
        <v>31.13678735010473</v>
      </c>
      <c r="D29" s="112">
        <v>31.345291102311705</v>
      </c>
      <c r="E29" s="112">
        <v>30.921800213491274</v>
      </c>
      <c r="G29" s="113">
        <f t="shared" si="0"/>
        <v>1.1847707147455786</v>
      </c>
    </row>
    <row r="30" spans="1:7" ht="12">
      <c r="A30" s="8" t="s">
        <v>12</v>
      </c>
      <c r="B30" s="112">
        <v>31.569343065693428</v>
      </c>
      <c r="C30" s="112">
        <v>19.346347945321664</v>
      </c>
      <c r="D30" s="112">
        <v>31.345291102311705</v>
      </c>
      <c r="E30" s="112">
        <v>30.921800213491274</v>
      </c>
      <c r="G30" s="113">
        <f t="shared" si="0"/>
        <v>12.222995120371763</v>
      </c>
    </row>
    <row r="31" spans="1:7" ht="12">
      <c r="A31" s="8" t="s">
        <v>8</v>
      </c>
      <c r="B31" s="112">
        <v>25.827998886724185</v>
      </c>
      <c r="C31" s="112">
        <v>31.04668528017661</v>
      </c>
      <c r="D31" s="112">
        <v>31.345291102311705</v>
      </c>
      <c r="E31" s="112">
        <v>30.921800213491274</v>
      </c>
      <c r="G31" s="113">
        <f t="shared" si="0"/>
        <v>-5.218686393452426</v>
      </c>
    </row>
    <row r="32" spans="1:7" ht="12">
      <c r="A32" s="8" t="s">
        <v>3</v>
      </c>
      <c r="B32" s="112">
        <v>23.722025912838635</v>
      </c>
      <c r="C32" s="112">
        <v>27.56160514269017</v>
      </c>
      <c r="D32" s="112">
        <v>31.345291102311705</v>
      </c>
      <c r="E32" s="112">
        <v>30.921800213491274</v>
      </c>
      <c r="G32" s="113">
        <f t="shared" si="0"/>
        <v>-3.839579229851534</v>
      </c>
    </row>
    <row r="33" spans="1:7" ht="12">
      <c r="A33" s="8" t="s">
        <v>11</v>
      </c>
      <c r="B33" s="112">
        <v>21.14661654135338</v>
      </c>
      <c r="C33" s="112">
        <v>23.893549320219844</v>
      </c>
      <c r="D33" s="112">
        <v>31.345291102311705</v>
      </c>
      <c r="E33" s="112">
        <v>30.921800213491274</v>
      </c>
      <c r="G33" s="113">
        <f t="shared" si="0"/>
        <v>-2.746932778866462</v>
      </c>
    </row>
    <row r="34" spans="1:7" ht="12">
      <c r="A34" s="8" t="s">
        <v>23</v>
      </c>
      <c r="B34" s="112">
        <v>15.763317285292747</v>
      </c>
      <c r="C34" s="112">
        <v>27.638696483936936</v>
      </c>
      <c r="D34" s="112">
        <v>31.345291102311705</v>
      </c>
      <c r="E34" s="112">
        <v>30.921800213491274</v>
      </c>
      <c r="F34" s="3"/>
      <c r="G34" s="113">
        <f t="shared" si="0"/>
        <v>-11.87537919864419</v>
      </c>
    </row>
    <row r="35" spans="1:10" ht="12">
      <c r="A35" s="8" t="s">
        <v>24</v>
      </c>
      <c r="B35" s="112">
        <v>15.18928687271211</v>
      </c>
      <c r="C35" s="112">
        <v>17.632176563538867</v>
      </c>
      <c r="D35" s="112">
        <v>31.345291102311705</v>
      </c>
      <c r="E35" s="112">
        <v>30.921800213491274</v>
      </c>
      <c r="G35" s="113">
        <f t="shared" si="0"/>
        <v>-2.4428896908267568</v>
      </c>
      <c r="J35" s="1" t="s">
        <v>170</v>
      </c>
    </row>
    <row r="36" spans="2:10" ht="14.5" customHeight="1">
      <c r="B36" s="45"/>
      <c r="C36" s="45"/>
      <c r="D36" s="112"/>
      <c r="E36" s="45"/>
      <c r="G36" s="113"/>
      <c r="J36" s="20" t="s">
        <v>237</v>
      </c>
    </row>
    <row r="37" spans="1:10" ht="15" customHeight="1">
      <c r="A37" s="85" t="s">
        <v>232</v>
      </c>
      <c r="B37" s="112" t="s">
        <v>19</v>
      </c>
      <c r="C37" s="112">
        <v>39.68999530295913</v>
      </c>
      <c r="D37" s="112">
        <v>31.345291102311705</v>
      </c>
      <c r="E37" s="112">
        <v>30.921800213491274</v>
      </c>
      <c r="G37" s="113" t="s">
        <v>19</v>
      </c>
      <c r="J37" s="1" t="s">
        <v>0</v>
      </c>
    </row>
    <row r="38" spans="1:10" ht="12">
      <c r="A38" s="85" t="s">
        <v>207</v>
      </c>
      <c r="B38" s="112" t="s">
        <v>19</v>
      </c>
      <c r="C38" s="112">
        <v>42.44932645096311</v>
      </c>
      <c r="D38" s="112">
        <v>31.345291102311705</v>
      </c>
      <c r="E38" s="112">
        <v>30.921800213491274</v>
      </c>
      <c r="G38" s="113" t="s">
        <v>19</v>
      </c>
      <c r="J38" s="19" t="s">
        <v>163</v>
      </c>
    </row>
    <row r="39" spans="1:28" ht="14.5" customHeight="1">
      <c r="A39" s="85" t="s">
        <v>208</v>
      </c>
      <c r="B39" s="112">
        <v>37.254901960784316</v>
      </c>
      <c r="C39" s="112">
        <v>42.202325270613386</v>
      </c>
      <c r="D39" s="112">
        <v>31.345291102311705</v>
      </c>
      <c r="E39" s="112">
        <v>30.921800213491274</v>
      </c>
      <c r="G39" s="113">
        <f t="shared" si="0"/>
        <v>-4.94742330982907</v>
      </c>
      <c r="AB39" s="60"/>
    </row>
    <row r="40" ht="15">
      <c r="G40" s="1" t="s">
        <v>0</v>
      </c>
    </row>
    <row r="42" ht="15">
      <c r="A42" s="1" t="s">
        <v>176</v>
      </c>
    </row>
    <row r="43" ht="14.5">
      <c r="A43" s="71" t="s">
        <v>200</v>
      </c>
    </row>
    <row r="44" ht="14.5">
      <c r="A44" s="71" t="s">
        <v>202</v>
      </c>
    </row>
    <row r="45" spans="26:30" ht="15">
      <c r="Z45" s="104">
        <v>2020</v>
      </c>
      <c r="AA45" s="104"/>
      <c r="AC45" s="73">
        <v>2010</v>
      </c>
      <c r="AD45" s="73"/>
    </row>
    <row r="81" spans="2:5" ht="15">
      <c r="B81" s="45"/>
      <c r="C81" s="45"/>
      <c r="D81" s="45"/>
      <c r="E81" s="45"/>
    </row>
    <row r="82" spans="2:5" ht="15">
      <c r="B82" s="45"/>
      <c r="C82" s="45"/>
      <c r="D82" s="45"/>
      <c r="E82" s="45"/>
    </row>
    <row r="83" spans="2:5" ht="15">
      <c r="B83" s="45"/>
      <c r="C83" s="45"/>
      <c r="D83" s="45"/>
      <c r="E83" s="45"/>
    </row>
    <row r="84" spans="2:5" ht="15">
      <c r="B84" s="45"/>
      <c r="C84" s="45"/>
      <c r="D84" s="45"/>
      <c r="E84" s="45"/>
    </row>
    <row r="85" spans="2:5" ht="15">
      <c r="B85" s="45"/>
      <c r="C85" s="45"/>
      <c r="D85" s="45"/>
      <c r="E85" s="45"/>
    </row>
  </sheetData>
  <mergeCells count="2">
    <mergeCell ref="Z45:AA45"/>
    <mergeCell ref="B6:E6"/>
  </mergeCells>
  <hyperlinks>
    <hyperlink ref="A44" r:id="rId1" display="https://ec.europa.eu/eurostat/databrowser/bookmark/b79b48ac-0571-48c6-b2d6-93122b1a8fc8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9"/>
  <sheetViews>
    <sheetView showGridLines="0" workbookViewId="0" topLeftCell="A1">
      <selection activeCell="A2" sqref="A2:G46"/>
    </sheetView>
  </sheetViews>
  <sheetFormatPr defaultColWidth="9.140625" defaultRowHeight="15"/>
  <cols>
    <col min="1" max="1" width="15.00390625" style="1" customWidth="1"/>
    <col min="2" max="2" width="15.8515625" style="1" bestFit="1" customWidth="1"/>
    <col min="3" max="7" width="21.57421875" style="1" customWidth="1"/>
    <col min="8" max="8" width="13.7109375" style="1" bestFit="1" customWidth="1"/>
    <col min="9" max="9" width="8.00390625" style="1" customWidth="1"/>
    <col min="10" max="10" width="9.140625" style="1" customWidth="1"/>
    <col min="11" max="12" width="7.8515625" style="1" customWidth="1"/>
    <col min="13" max="13" width="6.7109375" style="1" customWidth="1"/>
    <col min="14" max="14" width="9.140625" style="1" customWidth="1"/>
    <col min="15" max="15" width="2.57421875" style="1" customWidth="1"/>
    <col min="16" max="16" width="7.00390625" style="1" customWidth="1"/>
    <col min="17" max="17" width="8.421875" style="1" customWidth="1"/>
    <col min="18" max="18" width="7.57421875" style="1" customWidth="1"/>
    <col min="19" max="21" width="4.28125" style="1" customWidth="1"/>
    <col min="22" max="22" width="4.140625" style="1" customWidth="1"/>
    <col min="23" max="23" width="3.7109375" style="1" customWidth="1"/>
    <col min="24" max="16384" width="9.140625" style="1" customWidth="1"/>
  </cols>
  <sheetData>
    <row r="2" spans="1:8" ht="15.5">
      <c r="A2" s="23" t="s">
        <v>258</v>
      </c>
      <c r="B2" s="23"/>
      <c r="C2" s="23"/>
      <c r="D2" s="23"/>
      <c r="E2" s="23"/>
      <c r="F2" s="23"/>
      <c r="G2" s="23"/>
      <c r="H2" s="23"/>
    </row>
    <row r="3" spans="1:8" ht="15.5">
      <c r="A3" s="23"/>
      <c r="B3" s="23"/>
      <c r="C3" s="23"/>
      <c r="D3" s="23"/>
      <c r="E3" s="23"/>
      <c r="F3" s="23"/>
      <c r="G3" s="23"/>
      <c r="H3" s="23"/>
    </row>
    <row r="4" spans="1:7" ht="23">
      <c r="A4" s="105" t="s">
        <v>168</v>
      </c>
      <c r="B4" s="88" t="s">
        <v>35</v>
      </c>
      <c r="C4" s="89" t="s">
        <v>35</v>
      </c>
      <c r="D4" s="88" t="s">
        <v>38</v>
      </c>
      <c r="E4" s="89" t="s">
        <v>38</v>
      </c>
      <c r="F4" s="90" t="s">
        <v>255</v>
      </c>
      <c r="G4" s="83" t="s">
        <v>256</v>
      </c>
    </row>
    <row r="5" spans="1:7" ht="15">
      <c r="A5" s="106"/>
      <c r="B5" s="91">
        <v>2010</v>
      </c>
      <c r="C5" s="92">
        <v>2020</v>
      </c>
      <c r="D5" s="91">
        <v>2010</v>
      </c>
      <c r="E5" s="92">
        <v>2020</v>
      </c>
      <c r="F5" s="91" t="s">
        <v>182</v>
      </c>
      <c r="G5" s="92" t="s">
        <v>182</v>
      </c>
    </row>
    <row r="6" spans="1:20" ht="15">
      <c r="A6" s="103"/>
      <c r="B6" s="133" t="s">
        <v>174</v>
      </c>
      <c r="C6" s="138"/>
      <c r="D6" s="133" t="s">
        <v>174</v>
      </c>
      <c r="E6" s="138"/>
      <c r="F6" s="133" t="s">
        <v>257</v>
      </c>
      <c r="G6" s="134"/>
      <c r="T6" s="38"/>
    </row>
    <row r="7" spans="1:21" ht="15">
      <c r="A7" s="139" t="s">
        <v>185</v>
      </c>
      <c r="B7" s="135">
        <v>23.65405304270546</v>
      </c>
      <c r="C7" s="136">
        <v>30.921800213491274</v>
      </c>
      <c r="D7" s="135">
        <v>23.429211461445647</v>
      </c>
      <c r="E7" s="137">
        <v>31.345291102311705</v>
      </c>
      <c r="F7" s="141">
        <f>(C7-B7)</f>
        <v>7.267747170785814</v>
      </c>
      <c r="G7" s="142">
        <f>(D7-C7)</f>
        <v>-7.492588752045627</v>
      </c>
      <c r="H7" s="45"/>
      <c r="I7" s="45"/>
      <c r="T7" s="45"/>
      <c r="U7" s="45"/>
    </row>
    <row r="8" spans="1:30" ht="15">
      <c r="A8" s="94" t="s">
        <v>2</v>
      </c>
      <c r="B8" s="127">
        <v>50.40831477357091</v>
      </c>
      <c r="C8" s="122">
        <v>50.317002881844374</v>
      </c>
      <c r="D8" s="127">
        <v>33.74222793959999</v>
      </c>
      <c r="E8" s="131">
        <v>41.103606968891015</v>
      </c>
      <c r="F8" s="118">
        <f aca="true" t="shared" si="0" ref="F8:F37">(C8-B8)</f>
        <v>-0.09131189172653364</v>
      </c>
      <c r="G8" s="118">
        <f aca="true" t="shared" si="1" ref="G8:G37">(D8-C8)</f>
        <v>-16.57477494224438</v>
      </c>
      <c r="H8" s="45"/>
      <c r="I8" s="45"/>
      <c r="T8" s="45"/>
      <c r="U8" s="45"/>
      <c r="AD8" s="45"/>
    </row>
    <row r="9" spans="1:30" ht="15">
      <c r="A9" s="21" t="s">
        <v>3</v>
      </c>
      <c r="B9" s="123">
        <v>21.5319449346982</v>
      </c>
      <c r="C9" s="119">
        <v>23.722025912838635</v>
      </c>
      <c r="D9" s="123">
        <v>21.460981978511196</v>
      </c>
      <c r="E9" s="128">
        <v>27.56160514269017</v>
      </c>
      <c r="F9" s="114">
        <f t="shared" si="0"/>
        <v>2.1900809781404362</v>
      </c>
      <c r="G9" s="114">
        <f t="shared" si="1"/>
        <v>-2.2610439343274393</v>
      </c>
      <c r="H9" s="45"/>
      <c r="I9" s="45"/>
      <c r="T9" s="45"/>
      <c r="U9" s="45"/>
      <c r="AD9" s="45"/>
    </row>
    <row r="10" spans="1:30" ht="15">
      <c r="A10" s="21" t="s">
        <v>226</v>
      </c>
      <c r="B10" s="123">
        <v>32.97045101088647</v>
      </c>
      <c r="C10" s="119">
        <v>38.62660944206009</v>
      </c>
      <c r="D10" s="123">
        <v>15.822831345675926</v>
      </c>
      <c r="E10" s="128">
        <v>23.736467774420948</v>
      </c>
      <c r="F10" s="114">
        <f t="shared" si="0"/>
        <v>5.6561584311736155</v>
      </c>
      <c r="G10" s="114">
        <f t="shared" si="1"/>
        <v>-22.80377809638416</v>
      </c>
      <c r="H10" s="45"/>
      <c r="I10" s="45"/>
      <c r="T10" s="45"/>
      <c r="U10" s="45"/>
      <c r="AD10" s="45"/>
    </row>
    <row r="11" spans="1:30" ht="15">
      <c r="A11" s="21" t="s">
        <v>227</v>
      </c>
      <c r="B11" s="123">
        <v>46.88644688644688</v>
      </c>
      <c r="C11" s="119" t="s">
        <v>19</v>
      </c>
      <c r="D11" s="123">
        <v>29.577550895641007</v>
      </c>
      <c r="E11" s="128">
        <v>36.72146743169724</v>
      </c>
      <c r="F11" s="114" t="s">
        <v>19</v>
      </c>
      <c r="G11" s="114" t="s">
        <v>19</v>
      </c>
      <c r="H11" s="45"/>
      <c r="I11" s="45"/>
      <c r="T11" s="45"/>
      <c r="U11" s="45"/>
      <c r="AD11" s="45"/>
    </row>
    <row r="12" spans="1:30" ht="15">
      <c r="A12" s="21" t="s">
        <v>37</v>
      </c>
      <c r="B12" s="123">
        <v>44.73412493546722</v>
      </c>
      <c r="C12" s="119">
        <v>55.42579075425791</v>
      </c>
      <c r="D12" s="123">
        <v>24.542327817730406</v>
      </c>
      <c r="E12" s="128">
        <v>29.246764707072913</v>
      </c>
      <c r="F12" s="114">
        <f t="shared" si="0"/>
        <v>10.691665818790689</v>
      </c>
      <c r="G12" s="114">
        <f t="shared" si="1"/>
        <v>-30.883462936527504</v>
      </c>
      <c r="H12" s="45"/>
      <c r="I12" s="45"/>
      <c r="T12" s="45"/>
      <c r="U12" s="45"/>
      <c r="AD12" s="45"/>
    </row>
    <row r="13" spans="1:30" ht="15">
      <c r="A13" s="21" t="s">
        <v>228</v>
      </c>
      <c r="B13" s="123" t="s">
        <v>19</v>
      </c>
      <c r="C13" s="119" t="s">
        <v>19</v>
      </c>
      <c r="D13" s="123">
        <v>32.91247854866389</v>
      </c>
      <c r="E13" s="128">
        <v>40.015400410677614</v>
      </c>
      <c r="F13" s="114" t="s">
        <v>19</v>
      </c>
      <c r="G13" s="114" t="s">
        <v>19</v>
      </c>
      <c r="H13" s="45"/>
      <c r="I13" s="45"/>
      <c r="T13" s="45"/>
      <c r="U13" s="45"/>
      <c r="AD13" s="45"/>
    </row>
    <row r="14" spans="1:30" ht="15">
      <c r="A14" s="21" t="s">
        <v>225</v>
      </c>
      <c r="B14" s="123">
        <v>58.053691275167786</v>
      </c>
      <c r="C14" s="119" t="s">
        <v>19</v>
      </c>
      <c r="D14" s="123">
        <v>36.09022556390977</v>
      </c>
      <c r="E14" s="128">
        <v>46.27354627354627</v>
      </c>
      <c r="F14" s="114" t="s">
        <v>19</v>
      </c>
      <c r="G14" s="114" t="s">
        <v>19</v>
      </c>
      <c r="H14" s="45"/>
      <c r="I14" s="45"/>
      <c r="T14" s="45"/>
      <c r="U14" s="45"/>
      <c r="AD14" s="45"/>
    </row>
    <row r="15" spans="1:30" ht="15">
      <c r="A15" s="21" t="s">
        <v>8</v>
      </c>
      <c r="B15" s="123">
        <v>15.463917525773196</v>
      </c>
      <c r="C15" s="119">
        <v>25.827998886724185</v>
      </c>
      <c r="D15" s="123">
        <v>22.718605690451362</v>
      </c>
      <c r="E15" s="128">
        <v>31.04668528017661</v>
      </c>
      <c r="F15" s="114">
        <f t="shared" si="0"/>
        <v>10.364081360950989</v>
      </c>
      <c r="G15" s="114">
        <f t="shared" si="1"/>
        <v>-3.1093931962728227</v>
      </c>
      <c r="H15" s="45"/>
      <c r="I15" s="45"/>
      <c r="T15" s="45"/>
      <c r="U15" s="45"/>
      <c r="AD15" s="45"/>
    </row>
    <row r="16" spans="1:30" ht="15">
      <c r="A16" s="21" t="s">
        <v>9</v>
      </c>
      <c r="B16" s="123">
        <v>30.496108949416346</v>
      </c>
      <c r="C16" s="119">
        <v>43.746130030959755</v>
      </c>
      <c r="D16" s="123">
        <v>30.156753714159006</v>
      </c>
      <c r="E16" s="128">
        <v>38.42991775128743</v>
      </c>
      <c r="F16" s="114">
        <f t="shared" si="0"/>
        <v>13.250021081543409</v>
      </c>
      <c r="G16" s="114">
        <f t="shared" si="1"/>
        <v>-13.589376316800749</v>
      </c>
      <c r="H16" s="45"/>
      <c r="I16" s="45"/>
      <c r="T16" s="45"/>
      <c r="U16" s="45"/>
      <c r="AD16" s="45"/>
    </row>
    <row r="17" spans="1:30" ht="15">
      <c r="A17" s="21" t="s">
        <v>10</v>
      </c>
      <c r="B17" s="123">
        <v>54.52605912831454</v>
      </c>
      <c r="C17" s="119">
        <v>66.40481801518723</v>
      </c>
      <c r="D17" s="123">
        <v>28.60977451482933</v>
      </c>
      <c r="E17" s="128">
        <v>39.05148548370364</v>
      </c>
      <c r="F17" s="114">
        <f t="shared" si="0"/>
        <v>11.878758886872689</v>
      </c>
      <c r="G17" s="114">
        <f t="shared" si="1"/>
        <v>-37.795043500357906</v>
      </c>
      <c r="H17" s="45"/>
      <c r="I17" s="45"/>
      <c r="T17" s="45"/>
      <c r="U17" s="45"/>
      <c r="AD17" s="45"/>
    </row>
    <row r="18" spans="1:30" ht="15">
      <c r="A18" s="21" t="s">
        <v>11</v>
      </c>
      <c r="B18" s="123">
        <v>9.911978568694986</v>
      </c>
      <c r="C18" s="119">
        <v>21.14661654135338</v>
      </c>
      <c r="D18" s="123">
        <v>17.190472566775743</v>
      </c>
      <c r="E18" s="128">
        <v>23.893549320219844</v>
      </c>
      <c r="F18" s="114">
        <f t="shared" si="0"/>
        <v>11.234637972658396</v>
      </c>
      <c r="G18" s="114">
        <f t="shared" si="1"/>
        <v>-3.956143974577639</v>
      </c>
      <c r="H18" s="45"/>
      <c r="I18" s="45"/>
      <c r="T18" s="45"/>
      <c r="U18" s="45"/>
      <c r="AD18" s="45"/>
    </row>
    <row r="19" spans="1:30" ht="15">
      <c r="A19" s="21" t="s">
        <v>12</v>
      </c>
      <c r="B19" s="123">
        <v>19.000132961042414</v>
      </c>
      <c r="C19" s="119">
        <v>31.569343065693428</v>
      </c>
      <c r="D19" s="123">
        <v>14.082040881914548</v>
      </c>
      <c r="E19" s="128">
        <v>19.346347945321664</v>
      </c>
      <c r="F19" s="114">
        <f t="shared" si="0"/>
        <v>12.569210104651013</v>
      </c>
      <c r="G19" s="114">
        <f t="shared" si="1"/>
        <v>-17.48730218377888</v>
      </c>
      <c r="H19" s="45"/>
      <c r="I19" s="45"/>
      <c r="T19" s="45"/>
      <c r="U19" s="45"/>
      <c r="AD19" s="45"/>
    </row>
    <row r="20" spans="1:30" ht="15">
      <c r="A20" s="21" t="s">
        <v>233</v>
      </c>
      <c r="B20" s="123" t="s">
        <v>19</v>
      </c>
      <c r="C20" s="115" t="s">
        <v>19</v>
      </c>
      <c r="D20" s="123">
        <v>35.25336500395883</v>
      </c>
      <c r="E20" s="128">
        <v>43.34699962728289</v>
      </c>
      <c r="F20" s="114" t="s">
        <v>19</v>
      </c>
      <c r="G20" s="114" t="s">
        <v>19</v>
      </c>
      <c r="H20" s="45"/>
      <c r="I20" s="45"/>
      <c r="T20" s="45"/>
      <c r="U20" s="45"/>
      <c r="AD20" s="45"/>
    </row>
    <row r="21" spans="1:30" ht="15">
      <c r="A21" s="21" t="s">
        <v>248</v>
      </c>
      <c r="B21" s="123">
        <v>29.20353982300885</v>
      </c>
      <c r="C21" s="119">
        <v>40.723981900452486</v>
      </c>
      <c r="D21" s="123">
        <v>24.984399375975038</v>
      </c>
      <c r="E21" s="128">
        <v>35.88625420187154</v>
      </c>
      <c r="F21" s="114">
        <f t="shared" si="0"/>
        <v>11.520442077443636</v>
      </c>
      <c r="G21" s="114">
        <f t="shared" si="1"/>
        <v>-15.739582524477449</v>
      </c>
      <c r="H21" s="45"/>
      <c r="I21" s="45"/>
      <c r="T21" s="45"/>
      <c r="U21" s="45"/>
      <c r="AD21" s="45"/>
    </row>
    <row r="22" spans="1:30" ht="15">
      <c r="A22" s="21" t="s">
        <v>15</v>
      </c>
      <c r="B22" s="123">
        <v>30.606860158311346</v>
      </c>
      <c r="C22" s="119">
        <v>41.64383561643836</v>
      </c>
      <c r="D22" s="123">
        <v>30.16441821247892</v>
      </c>
      <c r="E22" s="128">
        <v>41.667161784801856</v>
      </c>
      <c r="F22" s="114">
        <f t="shared" si="0"/>
        <v>11.036975458127014</v>
      </c>
      <c r="G22" s="114">
        <f t="shared" si="1"/>
        <v>-11.479417403959438</v>
      </c>
      <c r="H22" s="45"/>
      <c r="I22" s="45"/>
      <c r="T22" s="45"/>
      <c r="U22" s="45"/>
      <c r="AD22" s="45"/>
    </row>
    <row r="23" spans="1:30" ht="15">
      <c r="A23" s="21" t="s">
        <v>224</v>
      </c>
      <c r="B23" s="123" t="s">
        <v>19</v>
      </c>
      <c r="C23" s="119" t="s">
        <v>19</v>
      </c>
      <c r="D23" s="123">
        <v>31.87459177008491</v>
      </c>
      <c r="E23" s="128">
        <v>43.42369477911647</v>
      </c>
      <c r="F23" s="114" t="s">
        <v>19</v>
      </c>
      <c r="G23" s="114" t="s">
        <v>19</v>
      </c>
      <c r="H23" s="45"/>
      <c r="I23" s="45"/>
      <c r="T23" s="45"/>
      <c r="U23" s="45"/>
      <c r="AD23" s="45"/>
    </row>
    <row r="24" spans="1:30" ht="15">
      <c r="A24" s="21" t="s">
        <v>17</v>
      </c>
      <c r="B24" s="123">
        <v>35.43003851091143</v>
      </c>
      <c r="C24" s="119">
        <v>35.24933384088313</v>
      </c>
      <c r="D24" s="123">
        <v>18.715483074524077</v>
      </c>
      <c r="E24" s="128">
        <v>25.501215328655903</v>
      </c>
      <c r="F24" s="114">
        <f t="shared" si="0"/>
        <v>-0.18070467002829815</v>
      </c>
      <c r="G24" s="114">
        <f t="shared" si="1"/>
        <v>-16.533850766359055</v>
      </c>
      <c r="H24" s="45"/>
      <c r="I24" s="45"/>
      <c r="T24" s="45"/>
      <c r="U24" s="45"/>
      <c r="AD24" s="45"/>
    </row>
    <row r="25" spans="1:30" ht="15">
      <c r="A25" s="21" t="s">
        <v>18</v>
      </c>
      <c r="B25" s="123" t="s">
        <v>19</v>
      </c>
      <c r="C25" s="119" t="s">
        <v>19</v>
      </c>
      <c r="D25" s="123">
        <v>15.48586914440573</v>
      </c>
      <c r="E25" s="128">
        <v>29.82186732186732</v>
      </c>
      <c r="F25" s="114" t="s">
        <v>19</v>
      </c>
      <c r="G25" s="114" t="s">
        <v>19</v>
      </c>
      <c r="H25" s="45"/>
      <c r="I25" s="45"/>
      <c r="T25" s="45"/>
      <c r="U25" s="45"/>
      <c r="AD25" s="45"/>
    </row>
    <row r="26" spans="1:30" ht="15">
      <c r="A26" s="21" t="s">
        <v>20</v>
      </c>
      <c r="B26" s="123">
        <v>42.26682408500591</v>
      </c>
      <c r="C26" s="119">
        <v>48.65431667249213</v>
      </c>
      <c r="D26" s="123">
        <v>30.22861136068683</v>
      </c>
      <c r="E26" s="128">
        <v>39.608114110853364</v>
      </c>
      <c r="F26" s="114">
        <f t="shared" si="0"/>
        <v>6.387492587486221</v>
      </c>
      <c r="G26" s="114">
        <f t="shared" si="1"/>
        <v>-18.4257053118053</v>
      </c>
      <c r="H26" s="45"/>
      <c r="I26" s="45"/>
      <c r="T26" s="45"/>
      <c r="U26" s="45"/>
      <c r="AD26" s="45"/>
    </row>
    <row r="27" spans="1:30" ht="15">
      <c r="A27" s="21" t="s">
        <v>21</v>
      </c>
      <c r="B27" s="123">
        <v>38.10432569974555</v>
      </c>
      <c r="C27" s="119">
        <v>51.71444631815627</v>
      </c>
      <c r="D27" s="123">
        <v>17.770137524557956</v>
      </c>
      <c r="E27" s="128">
        <v>33.583136444181925</v>
      </c>
      <c r="F27" s="114">
        <f t="shared" si="0"/>
        <v>13.610120618410718</v>
      </c>
      <c r="G27" s="114">
        <f t="shared" si="1"/>
        <v>-33.94430879359831</v>
      </c>
      <c r="H27" s="45"/>
      <c r="I27" s="45"/>
      <c r="T27" s="45"/>
      <c r="U27" s="45"/>
      <c r="AD27" s="45"/>
    </row>
    <row r="28" spans="1:30" ht="15">
      <c r="A28" s="21" t="s">
        <v>22</v>
      </c>
      <c r="B28" s="123">
        <v>23.871644924276502</v>
      </c>
      <c r="C28" s="119">
        <v>32.32155806485031</v>
      </c>
      <c r="D28" s="123">
        <v>21.365035703488598</v>
      </c>
      <c r="E28" s="128">
        <v>31.13678735010473</v>
      </c>
      <c r="F28" s="114">
        <f t="shared" si="0"/>
        <v>8.449913140573805</v>
      </c>
      <c r="G28" s="114">
        <f t="shared" si="1"/>
        <v>-10.95652236136171</v>
      </c>
      <c r="H28" s="45"/>
      <c r="I28" s="45"/>
      <c r="T28" s="45"/>
      <c r="U28" s="45"/>
      <c r="AD28" s="45"/>
    </row>
    <row r="29" spans="1:30" ht="15">
      <c r="A29" s="21" t="s">
        <v>23</v>
      </c>
      <c r="B29" s="123">
        <v>6.023529411764706</v>
      </c>
      <c r="C29" s="119">
        <v>15.763317285292747</v>
      </c>
      <c r="D29" s="123">
        <v>15.09633148588018</v>
      </c>
      <c r="E29" s="128">
        <v>27.638696483936936</v>
      </c>
      <c r="F29" s="114">
        <f t="shared" si="0"/>
        <v>9.73978787352804</v>
      </c>
      <c r="G29" s="114">
        <f t="shared" si="1"/>
        <v>-0.6669857994125667</v>
      </c>
      <c r="H29" s="45"/>
      <c r="I29" s="45"/>
      <c r="T29" s="45"/>
      <c r="U29" s="45"/>
      <c r="AD29" s="45"/>
    </row>
    <row r="30" spans="1:30" ht="15">
      <c r="A30" s="21" t="s">
        <v>24</v>
      </c>
      <c r="B30" s="123">
        <v>12.1786941580756</v>
      </c>
      <c r="C30" s="119">
        <v>15.18928687271211</v>
      </c>
      <c r="D30" s="123">
        <v>12.929775968056312</v>
      </c>
      <c r="E30" s="128">
        <v>17.632176563538867</v>
      </c>
      <c r="F30" s="114">
        <f t="shared" si="0"/>
        <v>3.010592714636509</v>
      </c>
      <c r="G30" s="114">
        <f t="shared" si="1"/>
        <v>-2.259510904655798</v>
      </c>
      <c r="H30" s="45"/>
      <c r="I30" s="45"/>
      <c r="T30" s="45"/>
      <c r="U30" s="45"/>
      <c r="AD30" s="45"/>
    </row>
    <row r="31" spans="1:30" ht="15">
      <c r="A31" s="21" t="s">
        <v>229</v>
      </c>
      <c r="B31" s="123" t="s">
        <v>19</v>
      </c>
      <c r="C31" s="119" t="s">
        <v>19</v>
      </c>
      <c r="D31" s="123">
        <v>21.855310104000605</v>
      </c>
      <c r="E31" s="128">
        <v>33.82236945890519</v>
      </c>
      <c r="F31" s="114" t="s">
        <v>19</v>
      </c>
      <c r="G31" s="114" t="s">
        <v>19</v>
      </c>
      <c r="H31" s="45"/>
      <c r="I31" s="45"/>
      <c r="T31" s="45"/>
      <c r="U31" s="45"/>
      <c r="AD31" s="45"/>
    </row>
    <row r="32" spans="1:30" ht="15">
      <c r="A32" s="21" t="s">
        <v>26</v>
      </c>
      <c r="B32" s="123">
        <v>28.600405679513187</v>
      </c>
      <c r="C32" s="119">
        <v>43.59400998336106</v>
      </c>
      <c r="D32" s="123">
        <v>16.626343329769877</v>
      </c>
      <c r="E32" s="128">
        <v>25.742805440429635</v>
      </c>
      <c r="F32" s="114">
        <f t="shared" si="0"/>
        <v>14.993604303847874</v>
      </c>
      <c r="G32" s="114">
        <f t="shared" si="1"/>
        <v>-26.967666653591184</v>
      </c>
      <c r="H32" s="45"/>
      <c r="I32" s="45"/>
      <c r="T32" s="45"/>
      <c r="U32" s="45"/>
      <c r="AD32" s="45"/>
    </row>
    <row r="33" spans="1:30" ht="15">
      <c r="A33" s="93" t="s">
        <v>230</v>
      </c>
      <c r="B33" s="124">
        <v>39.858156028368796</v>
      </c>
      <c r="C33" s="120">
        <v>65.21739130434783</v>
      </c>
      <c r="D33" s="124">
        <v>34.781119621396094</v>
      </c>
      <c r="E33" s="129">
        <v>43.51834007837091</v>
      </c>
      <c r="F33" s="117">
        <f t="shared" si="0"/>
        <v>25.35923527597903</v>
      </c>
      <c r="G33" s="117">
        <f t="shared" si="1"/>
        <v>-30.436271682951734</v>
      </c>
      <c r="H33" s="45"/>
      <c r="I33" s="45"/>
      <c r="T33" s="45"/>
      <c r="U33" s="45"/>
      <c r="AD33" s="45"/>
    </row>
    <row r="34" spans="1:30" ht="15">
      <c r="A34" s="22" t="s">
        <v>28</v>
      </c>
      <c r="B34" s="125">
        <v>48.82629107981221</v>
      </c>
      <c r="C34" s="121">
        <v>51.29224652087475</v>
      </c>
      <c r="D34" s="125">
        <v>31.35882772103561</v>
      </c>
      <c r="E34" s="130">
        <v>41.815547221275146</v>
      </c>
      <c r="F34" s="116">
        <f t="shared" si="0"/>
        <v>2.4659554410625404</v>
      </c>
      <c r="G34" s="116">
        <f t="shared" si="1"/>
        <v>-19.93341879983914</v>
      </c>
      <c r="H34" s="45"/>
      <c r="I34" s="45"/>
      <c r="T34" s="45"/>
      <c r="U34" s="45"/>
      <c r="AD34" s="45"/>
    </row>
    <row r="35" spans="1:21" ht="15">
      <c r="A35" s="94" t="s">
        <v>206</v>
      </c>
      <c r="B35" s="126" t="s">
        <v>19</v>
      </c>
      <c r="C35" s="122" t="s">
        <v>19</v>
      </c>
      <c r="D35" s="127">
        <v>28.87323943661972</v>
      </c>
      <c r="E35" s="131">
        <v>39.68999530295913</v>
      </c>
      <c r="F35" s="118" t="s">
        <v>19</v>
      </c>
      <c r="G35" s="118" t="s">
        <v>19</v>
      </c>
      <c r="H35" s="45"/>
      <c r="I35" s="45"/>
      <c r="T35" s="45"/>
      <c r="U35" s="45"/>
    </row>
    <row r="36" spans="1:21" ht="15">
      <c r="A36" s="21" t="s">
        <v>223</v>
      </c>
      <c r="B36" s="123">
        <v>40.41237113402062</v>
      </c>
      <c r="C36" s="119" t="s">
        <v>19</v>
      </c>
      <c r="D36" s="123">
        <v>33.971341191024365</v>
      </c>
      <c r="E36" s="128">
        <v>42.44932645096311</v>
      </c>
      <c r="F36" s="117" t="s">
        <v>19</v>
      </c>
      <c r="G36" s="117" t="s">
        <v>19</v>
      </c>
      <c r="H36" s="45"/>
      <c r="I36" s="45"/>
      <c r="T36" s="45"/>
      <c r="U36" s="45"/>
    </row>
    <row r="37" spans="1:21" ht="14.5" customHeight="1">
      <c r="A37" s="22" t="s">
        <v>231</v>
      </c>
      <c r="B37" s="125">
        <v>49.53020134228188</v>
      </c>
      <c r="C37" s="121">
        <v>37.254901960784316</v>
      </c>
      <c r="D37" s="125">
        <v>31.282941650647977</v>
      </c>
      <c r="E37" s="132">
        <v>42.202325270613386</v>
      </c>
      <c r="F37" s="116">
        <f t="shared" si="0"/>
        <v>-12.275299381497561</v>
      </c>
      <c r="G37" s="116">
        <f t="shared" si="1"/>
        <v>-5.971960310136339</v>
      </c>
      <c r="H37" s="45"/>
      <c r="I37" s="45"/>
      <c r="T37" s="45"/>
      <c r="U37" s="45"/>
    </row>
    <row r="39" ht="14.5" customHeight="1">
      <c r="A39" s="20" t="s">
        <v>183</v>
      </c>
    </row>
    <row r="40" ht="15">
      <c r="A40" s="1" t="s">
        <v>184</v>
      </c>
    </row>
    <row r="41" ht="14.5" customHeight="1">
      <c r="A41" s="87" t="s">
        <v>169</v>
      </c>
    </row>
    <row r="43" ht="15" customHeight="1">
      <c r="A43" s="19" t="s">
        <v>252</v>
      </c>
    </row>
    <row r="47" ht="15">
      <c r="A47" s="1" t="s">
        <v>178</v>
      </c>
    </row>
    <row r="48" ht="14.5">
      <c r="A48" s="71" t="s">
        <v>190</v>
      </c>
    </row>
    <row r="49" ht="14.5">
      <c r="A49" s="71" t="s">
        <v>201</v>
      </c>
    </row>
  </sheetData>
  <mergeCells count="4">
    <mergeCell ref="A4:A5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"/>
  <sheetViews>
    <sheetView showGridLines="0" workbookViewId="0" topLeftCell="O10">
      <selection activeCell="AF19" sqref="AF19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3.421875" style="1" customWidth="1"/>
    <col min="7" max="7" width="9.140625" style="1" customWidth="1"/>
    <col min="8" max="9" width="10.140625" style="1" customWidth="1"/>
    <col min="10" max="16384" width="9.140625" style="1" customWidth="1"/>
  </cols>
  <sheetData>
    <row r="1" ht="12"/>
    <row r="2" ht="12"/>
    <row r="3" ht="12">
      <c r="I3" s="59"/>
    </row>
    <row r="4" ht="12"/>
    <row r="5" spans="1:11" ht="84">
      <c r="A5" s="8" t="s">
        <v>33</v>
      </c>
      <c r="B5" s="158" t="s">
        <v>35</v>
      </c>
      <c r="C5" s="159" t="s">
        <v>38</v>
      </c>
      <c r="D5" s="159" t="s">
        <v>39</v>
      </c>
      <c r="E5" s="160" t="s">
        <v>167</v>
      </c>
      <c r="F5" s="33"/>
      <c r="G5" s="41" t="s">
        <v>269</v>
      </c>
      <c r="H5" s="33"/>
      <c r="I5" s="33"/>
      <c r="J5" s="1" t="s">
        <v>0</v>
      </c>
      <c r="K5" s="20"/>
    </row>
    <row r="6" spans="1:9" ht="12">
      <c r="A6" s="150"/>
      <c r="B6" s="156" t="s">
        <v>174</v>
      </c>
      <c r="C6" s="157"/>
      <c r="D6" s="157"/>
      <c r="E6" s="157"/>
      <c r="F6" s="33"/>
      <c r="G6" s="151" t="s">
        <v>266</v>
      </c>
      <c r="H6" s="33"/>
      <c r="I6" s="33"/>
    </row>
    <row r="7" spans="1:9" ht="12.75">
      <c r="A7" s="11" t="s">
        <v>185</v>
      </c>
      <c r="B7" s="37">
        <v>73.1</v>
      </c>
      <c r="C7" s="37">
        <v>72.4</v>
      </c>
      <c r="D7" s="31">
        <f>C7</f>
        <v>72.4</v>
      </c>
      <c r="E7" s="31">
        <f aca="true" t="shared" si="0" ref="E7">$B$7</f>
        <v>73.1</v>
      </c>
      <c r="F7" s="33"/>
      <c r="G7" s="43">
        <f>B7-C7</f>
        <v>0.6999999999999886</v>
      </c>
      <c r="H7" s="33"/>
      <c r="I7" s="33"/>
    </row>
    <row r="8" spans="1:9" ht="12">
      <c r="A8" s="31"/>
      <c r="B8" s="31"/>
      <c r="C8" s="31"/>
      <c r="D8" s="31" t="s">
        <v>0</v>
      </c>
      <c r="E8" s="31"/>
      <c r="F8" s="33"/>
      <c r="G8" s="3"/>
      <c r="H8" s="33"/>
      <c r="I8" s="33"/>
    </row>
    <row r="9" spans="1:9" ht="12.75">
      <c r="A9" s="82" t="s">
        <v>218</v>
      </c>
      <c r="B9" s="37" t="s">
        <v>19</v>
      </c>
      <c r="C9" s="37">
        <v>73.4</v>
      </c>
      <c r="D9" s="31">
        <f aca="true" t="shared" si="1" ref="D9:D35">$D$7</f>
        <v>72.4</v>
      </c>
      <c r="E9" s="31">
        <f aca="true" t="shared" si="2" ref="E9:E35">$B$7</f>
        <v>73.1</v>
      </c>
      <c r="F9" s="33"/>
      <c r="G9" s="43" t="s">
        <v>19</v>
      </c>
      <c r="H9" s="33"/>
      <c r="I9" s="33"/>
    </row>
    <row r="10" spans="1:9" ht="12.75">
      <c r="A10" s="82" t="s">
        <v>216</v>
      </c>
      <c r="B10" s="58" t="s">
        <v>19</v>
      </c>
      <c r="C10" s="37">
        <v>74.9</v>
      </c>
      <c r="D10" s="31">
        <f t="shared" si="1"/>
        <v>72.4</v>
      </c>
      <c r="E10" s="31">
        <f t="shared" si="2"/>
        <v>73.1</v>
      </c>
      <c r="F10" s="33"/>
      <c r="G10" s="74" t="s">
        <v>19</v>
      </c>
      <c r="H10" s="33"/>
      <c r="I10" s="33"/>
    </row>
    <row r="11" spans="1:9" ht="12.75">
      <c r="A11" s="82" t="s">
        <v>213</v>
      </c>
      <c r="B11" s="37" t="s">
        <v>19</v>
      </c>
      <c r="C11" s="37">
        <v>72.1</v>
      </c>
      <c r="D11" s="31">
        <f t="shared" si="1"/>
        <v>72.4</v>
      </c>
      <c r="E11" s="31">
        <f t="shared" si="2"/>
        <v>73.1</v>
      </c>
      <c r="F11" s="33"/>
      <c r="G11" s="74" t="s">
        <v>19</v>
      </c>
      <c r="H11" s="33"/>
      <c r="I11" s="33"/>
    </row>
    <row r="12" spans="1:9" ht="12.75">
      <c r="A12" s="82" t="s">
        <v>211</v>
      </c>
      <c r="B12" s="58" t="s">
        <v>19</v>
      </c>
      <c r="C12" s="37">
        <v>77.4</v>
      </c>
      <c r="D12" s="31">
        <f t="shared" si="1"/>
        <v>72.4</v>
      </c>
      <c r="E12" s="31">
        <f t="shared" si="2"/>
        <v>73.1</v>
      </c>
      <c r="F12" s="33"/>
      <c r="G12" s="43" t="s">
        <v>19</v>
      </c>
      <c r="H12" s="33"/>
      <c r="I12" s="33"/>
    </row>
    <row r="13" spans="1:9" ht="12.75">
      <c r="A13" s="10" t="s">
        <v>25</v>
      </c>
      <c r="B13" s="37">
        <v>85.2</v>
      </c>
      <c r="C13" s="37">
        <v>75.6</v>
      </c>
      <c r="D13" s="31">
        <f t="shared" si="1"/>
        <v>72.4</v>
      </c>
      <c r="E13" s="31">
        <f t="shared" si="2"/>
        <v>73.1</v>
      </c>
      <c r="F13" s="33"/>
      <c r="G13" s="43">
        <f aca="true" t="shared" si="3" ref="G13:G35">B13-C13</f>
        <v>9.600000000000009</v>
      </c>
      <c r="H13" s="33"/>
      <c r="I13" s="33"/>
    </row>
    <row r="14" spans="1:9" ht="12.75">
      <c r="A14" s="10" t="s">
        <v>21</v>
      </c>
      <c r="B14" s="37">
        <v>84.2</v>
      </c>
      <c r="C14" s="37">
        <v>75.5</v>
      </c>
      <c r="D14" s="31">
        <f t="shared" si="1"/>
        <v>72.4</v>
      </c>
      <c r="E14" s="31">
        <f t="shared" si="2"/>
        <v>73.1</v>
      </c>
      <c r="F14" s="33"/>
      <c r="G14" s="43">
        <f t="shared" si="3"/>
        <v>8.700000000000003</v>
      </c>
      <c r="H14" s="33"/>
      <c r="I14" s="33"/>
    </row>
    <row r="15" spans="1:9" ht="12.75">
      <c r="A15" s="10" t="s">
        <v>28</v>
      </c>
      <c r="B15" s="37">
        <v>80.5</v>
      </c>
      <c r="C15" s="37">
        <v>80.8</v>
      </c>
      <c r="D15" s="31">
        <f t="shared" si="1"/>
        <v>72.4</v>
      </c>
      <c r="E15" s="31">
        <f t="shared" si="2"/>
        <v>73.1</v>
      </c>
      <c r="F15" s="33"/>
      <c r="G15" s="74">
        <f t="shared" si="3"/>
        <v>-0.29999999999999716</v>
      </c>
      <c r="H15" s="33"/>
      <c r="I15" s="33"/>
    </row>
    <row r="16" spans="1:9" ht="12.75">
      <c r="A16" s="10" t="s">
        <v>15</v>
      </c>
      <c r="B16" s="37">
        <v>80.4</v>
      </c>
      <c r="C16" s="37">
        <v>76.7</v>
      </c>
      <c r="D16" s="31">
        <f t="shared" si="1"/>
        <v>72.4</v>
      </c>
      <c r="E16" s="31">
        <f t="shared" si="2"/>
        <v>73.1</v>
      </c>
      <c r="F16" s="33"/>
      <c r="G16" s="43">
        <f t="shared" si="3"/>
        <v>3.700000000000003</v>
      </c>
      <c r="H16" s="33"/>
      <c r="I16" s="33"/>
    </row>
    <row r="17" spans="1:9" ht="12.75">
      <c r="A17" s="10" t="s">
        <v>5</v>
      </c>
      <c r="B17" s="37">
        <v>79.5</v>
      </c>
      <c r="C17" s="37">
        <v>77.8</v>
      </c>
      <c r="D17" s="31">
        <f t="shared" si="1"/>
        <v>72.4</v>
      </c>
      <c r="E17" s="31">
        <f t="shared" si="2"/>
        <v>73.1</v>
      </c>
      <c r="F17" s="33"/>
      <c r="G17" s="43">
        <f t="shared" si="3"/>
        <v>1.7000000000000028</v>
      </c>
      <c r="H17" s="33"/>
      <c r="I17" s="33"/>
    </row>
    <row r="18" spans="1:9" ht="12.75">
      <c r="A18" s="10" t="s">
        <v>27</v>
      </c>
      <c r="B18" s="37">
        <v>79.4</v>
      </c>
      <c r="C18" s="37">
        <v>76.5</v>
      </c>
      <c r="D18" s="31">
        <f t="shared" si="1"/>
        <v>72.4</v>
      </c>
      <c r="E18" s="31">
        <f t="shared" si="2"/>
        <v>73.1</v>
      </c>
      <c r="F18" s="33"/>
      <c r="G18" s="43">
        <f t="shared" si="3"/>
        <v>2.9000000000000057</v>
      </c>
      <c r="H18" s="33"/>
      <c r="I18" s="33"/>
    </row>
    <row r="19" spans="1:9" ht="12.75">
      <c r="A19" s="10" t="s">
        <v>11</v>
      </c>
      <c r="B19" s="37">
        <v>78.6</v>
      </c>
      <c r="C19" s="37">
        <v>66.9</v>
      </c>
      <c r="D19" s="31">
        <f t="shared" si="1"/>
        <v>72.4</v>
      </c>
      <c r="E19" s="31">
        <f t="shared" si="2"/>
        <v>73.1</v>
      </c>
      <c r="F19" s="33"/>
      <c r="G19" s="43">
        <f t="shared" si="3"/>
        <v>11.699999999999989</v>
      </c>
      <c r="H19" s="33"/>
      <c r="I19" s="33"/>
    </row>
    <row r="20" spans="1:9" ht="12.75">
      <c r="A20" s="10" t="s">
        <v>17</v>
      </c>
      <c r="B20" s="37">
        <v>78.4</v>
      </c>
      <c r="C20" s="37">
        <v>75</v>
      </c>
      <c r="D20" s="31">
        <f t="shared" si="1"/>
        <v>72.4</v>
      </c>
      <c r="E20" s="31">
        <f t="shared" si="2"/>
        <v>73.1</v>
      </c>
      <c r="F20" s="33"/>
      <c r="G20" s="43">
        <f t="shared" si="3"/>
        <v>3.4000000000000057</v>
      </c>
      <c r="H20" s="33"/>
      <c r="I20" s="33"/>
    </row>
    <row r="21" spans="1:9" ht="12.75">
      <c r="A21" s="10" t="s">
        <v>23</v>
      </c>
      <c r="B21" s="37">
        <v>77.6</v>
      </c>
      <c r="C21" s="37">
        <v>74.7</v>
      </c>
      <c r="D21" s="31">
        <f t="shared" si="1"/>
        <v>72.4</v>
      </c>
      <c r="E21" s="31">
        <f t="shared" si="2"/>
        <v>73.1</v>
      </c>
      <c r="F21" s="33"/>
      <c r="G21" s="43">
        <f t="shared" si="3"/>
        <v>2.8999999999999915</v>
      </c>
      <c r="H21" s="33"/>
      <c r="I21" s="33"/>
    </row>
    <row r="22" spans="1:9" ht="12.75">
      <c r="A22" s="10" t="s">
        <v>26</v>
      </c>
      <c r="B22" s="37">
        <v>77</v>
      </c>
      <c r="C22" s="37">
        <v>72.5</v>
      </c>
      <c r="D22" s="31">
        <f t="shared" si="1"/>
        <v>72.4</v>
      </c>
      <c r="E22" s="31">
        <f t="shared" si="2"/>
        <v>73.1</v>
      </c>
      <c r="F22" s="33"/>
      <c r="G22" s="43">
        <f t="shared" si="3"/>
        <v>4.5</v>
      </c>
      <c r="H22" s="33"/>
      <c r="I22" s="33"/>
    </row>
    <row r="23" spans="1:9" ht="12.75">
      <c r="A23" s="10" t="s">
        <v>9</v>
      </c>
      <c r="B23" s="37">
        <v>76.7</v>
      </c>
      <c r="C23" s="37">
        <v>65.7</v>
      </c>
      <c r="D23" s="31">
        <f t="shared" si="1"/>
        <v>72.4</v>
      </c>
      <c r="E23" s="31">
        <f t="shared" si="2"/>
        <v>73.1</v>
      </c>
      <c r="F23" s="33"/>
      <c r="G23" s="43">
        <f t="shared" si="3"/>
        <v>11</v>
      </c>
      <c r="H23" s="33"/>
      <c r="I23" s="33"/>
    </row>
    <row r="24" spans="1:9" ht="12.75">
      <c r="A24" s="10" t="s">
        <v>8</v>
      </c>
      <c r="B24" s="37">
        <v>76.6</v>
      </c>
      <c r="C24" s="37">
        <v>61.1</v>
      </c>
      <c r="D24" s="31">
        <f t="shared" si="1"/>
        <v>72.4</v>
      </c>
      <c r="E24" s="31">
        <f t="shared" si="2"/>
        <v>73.1</v>
      </c>
      <c r="F24" s="33"/>
      <c r="G24" s="43">
        <f t="shared" si="3"/>
        <v>15.499999999999993</v>
      </c>
      <c r="H24" s="33"/>
      <c r="I24" s="33"/>
    </row>
    <row r="25" spans="1:9" ht="12.75">
      <c r="A25" s="82" t="s">
        <v>188</v>
      </c>
      <c r="B25" s="37">
        <v>76.4</v>
      </c>
      <c r="C25" s="37">
        <v>80</v>
      </c>
      <c r="D25" s="31">
        <f t="shared" si="1"/>
        <v>72.4</v>
      </c>
      <c r="E25" s="31">
        <f t="shared" si="2"/>
        <v>73.1</v>
      </c>
      <c r="F25" s="33"/>
      <c r="G25" s="74">
        <f t="shared" si="3"/>
        <v>-3.5999999999999943</v>
      </c>
      <c r="H25" s="33"/>
      <c r="I25" s="33"/>
    </row>
    <row r="26" spans="1:9" ht="12.75">
      <c r="A26" s="10" t="s">
        <v>14</v>
      </c>
      <c r="B26" s="37">
        <v>76.2</v>
      </c>
      <c r="C26" s="37">
        <v>77</v>
      </c>
      <c r="D26" s="31">
        <f t="shared" si="1"/>
        <v>72.4</v>
      </c>
      <c r="E26" s="31">
        <f t="shared" si="2"/>
        <v>73.1</v>
      </c>
      <c r="F26" s="33"/>
      <c r="G26" s="74">
        <f t="shared" si="3"/>
        <v>-0.7999999999999972</v>
      </c>
      <c r="H26" s="33"/>
      <c r="I26" s="33"/>
    </row>
    <row r="27" spans="1:9" ht="12.75">
      <c r="A27" s="10" t="s">
        <v>10</v>
      </c>
      <c r="B27" s="37">
        <v>76.1</v>
      </c>
      <c r="C27" s="37">
        <v>71.4</v>
      </c>
      <c r="D27" s="31">
        <f t="shared" si="1"/>
        <v>72.4</v>
      </c>
      <c r="E27" s="31">
        <f t="shared" si="2"/>
        <v>73.1</v>
      </c>
      <c r="F27" s="33"/>
      <c r="G27" s="43">
        <f t="shared" si="3"/>
        <v>4.699999999999989</v>
      </c>
      <c r="H27" s="33"/>
      <c r="I27" s="33"/>
    </row>
    <row r="28" spans="1:9" ht="12.75">
      <c r="A28" s="10" t="s">
        <v>22</v>
      </c>
      <c r="B28" s="37">
        <v>76.1</v>
      </c>
      <c r="C28" s="37">
        <v>73.6</v>
      </c>
      <c r="D28" s="31">
        <f t="shared" si="1"/>
        <v>72.4</v>
      </c>
      <c r="E28" s="31">
        <f t="shared" si="2"/>
        <v>73.1</v>
      </c>
      <c r="F28" s="33"/>
      <c r="G28" s="43">
        <f t="shared" si="3"/>
        <v>2.5</v>
      </c>
      <c r="H28" s="33"/>
      <c r="I28" s="33"/>
    </row>
    <row r="29" spans="1:9" ht="12.75">
      <c r="A29" s="10" t="s">
        <v>20</v>
      </c>
      <c r="B29" s="37">
        <v>75.9</v>
      </c>
      <c r="C29" s="37">
        <v>80</v>
      </c>
      <c r="D29" s="31">
        <f t="shared" si="1"/>
        <v>72.4</v>
      </c>
      <c r="E29" s="31">
        <f t="shared" si="2"/>
        <v>73.1</v>
      </c>
      <c r="F29" s="33"/>
      <c r="G29" s="74">
        <f t="shared" si="3"/>
        <v>-4.099999999999994</v>
      </c>
      <c r="H29" s="33"/>
      <c r="I29" s="33"/>
    </row>
    <row r="30" spans="1:9" ht="12.75">
      <c r="A30" s="10" t="s">
        <v>171</v>
      </c>
      <c r="B30" s="37">
        <v>74.7</v>
      </c>
      <c r="C30" s="37">
        <v>79.7</v>
      </c>
      <c r="D30" s="31">
        <f t="shared" si="1"/>
        <v>72.4</v>
      </c>
      <c r="E30" s="31">
        <f t="shared" si="2"/>
        <v>73.1</v>
      </c>
      <c r="F30" s="33"/>
      <c r="G30" s="74">
        <f t="shared" si="3"/>
        <v>-5</v>
      </c>
      <c r="H30" s="33"/>
      <c r="I30" s="33"/>
    </row>
    <row r="31" spans="1:9" ht="12.75">
      <c r="A31" s="82" t="s">
        <v>220</v>
      </c>
      <c r="B31" s="37">
        <v>74.6</v>
      </c>
      <c r="C31" s="37">
        <v>78.8</v>
      </c>
      <c r="D31" s="31">
        <f t="shared" si="1"/>
        <v>72.4</v>
      </c>
      <c r="E31" s="31">
        <f t="shared" si="2"/>
        <v>73.1</v>
      </c>
      <c r="F31" s="33"/>
      <c r="G31" s="74">
        <f t="shared" si="3"/>
        <v>-4.200000000000003</v>
      </c>
      <c r="H31" s="33"/>
      <c r="I31" s="33"/>
    </row>
    <row r="32" spans="1:9" ht="12.75">
      <c r="A32" s="10" t="s">
        <v>12</v>
      </c>
      <c r="B32" s="37">
        <v>72.4</v>
      </c>
      <c r="C32" s="37">
        <v>62.6</v>
      </c>
      <c r="D32" s="31">
        <f t="shared" si="1"/>
        <v>72.4</v>
      </c>
      <c r="E32" s="31">
        <f t="shared" si="2"/>
        <v>73.1</v>
      </c>
      <c r="F32" s="33"/>
      <c r="G32" s="43">
        <f t="shared" si="3"/>
        <v>9.800000000000004</v>
      </c>
      <c r="H32" s="33"/>
      <c r="I32" s="33"/>
    </row>
    <row r="33" spans="1:9" ht="12.75">
      <c r="A33" s="10" t="s">
        <v>2</v>
      </c>
      <c r="B33" s="37">
        <v>70.2</v>
      </c>
      <c r="C33" s="37">
        <v>70</v>
      </c>
      <c r="D33" s="31">
        <f t="shared" si="1"/>
        <v>72.4</v>
      </c>
      <c r="E33" s="31">
        <f t="shared" si="2"/>
        <v>73.1</v>
      </c>
      <c r="F33" s="33"/>
      <c r="G33" s="43">
        <f t="shared" si="3"/>
        <v>0.20000000000000284</v>
      </c>
      <c r="H33" s="33"/>
      <c r="I33" s="33"/>
    </row>
    <row r="34" spans="1:9" ht="12.75">
      <c r="A34" s="10" t="s">
        <v>24</v>
      </c>
      <c r="B34" s="37">
        <v>66.5</v>
      </c>
      <c r="C34" s="37">
        <v>70.8</v>
      </c>
      <c r="D34" s="31">
        <f t="shared" si="1"/>
        <v>72.4</v>
      </c>
      <c r="E34" s="31">
        <f t="shared" si="2"/>
        <v>73.1</v>
      </c>
      <c r="F34" s="33"/>
      <c r="G34" s="74">
        <f t="shared" si="3"/>
        <v>-4.299999999999997</v>
      </c>
      <c r="H34" s="33"/>
      <c r="I34" s="33"/>
    </row>
    <row r="35" spans="1:9" ht="12.75">
      <c r="A35" s="10" t="s">
        <v>3</v>
      </c>
      <c r="B35" s="37">
        <v>61.8</v>
      </c>
      <c r="C35" s="37">
        <v>73.4</v>
      </c>
      <c r="D35" s="31">
        <f t="shared" si="1"/>
        <v>72.4</v>
      </c>
      <c r="E35" s="31">
        <f t="shared" si="2"/>
        <v>73.1</v>
      </c>
      <c r="F35" s="33"/>
      <c r="G35" s="74">
        <f t="shared" si="3"/>
        <v>-11.600000000000009</v>
      </c>
      <c r="H35" s="33"/>
      <c r="I35" s="33"/>
    </row>
    <row r="36" spans="1:11" ht="12.75">
      <c r="A36" s="67"/>
      <c r="B36" s="66"/>
      <c r="C36" s="37"/>
      <c r="D36" s="64"/>
      <c r="E36" s="64"/>
      <c r="F36" s="68"/>
      <c r="G36" s="69"/>
      <c r="H36" s="33"/>
      <c r="I36" s="33"/>
      <c r="K36" s="1" t="s">
        <v>172</v>
      </c>
    </row>
    <row r="37" spans="1:11" ht="15.5" customHeight="1">
      <c r="A37" s="81" t="s">
        <v>247</v>
      </c>
      <c r="B37" s="37" t="s">
        <v>19</v>
      </c>
      <c r="C37" s="37">
        <v>82.3</v>
      </c>
      <c r="D37" s="31">
        <f aca="true" t="shared" si="4" ref="D37:D39">$D$7</f>
        <v>72.4</v>
      </c>
      <c r="E37" s="31">
        <f>$B$7</f>
        <v>73.1</v>
      </c>
      <c r="F37" s="33"/>
      <c r="G37" s="43" t="s">
        <v>19</v>
      </c>
      <c r="H37" s="33"/>
      <c r="I37" s="33"/>
      <c r="K37" s="87" t="s">
        <v>246</v>
      </c>
    </row>
    <row r="38" spans="1:11" ht="12.75">
      <c r="A38" s="81" t="s">
        <v>207</v>
      </c>
      <c r="B38" s="37">
        <v>76.5</v>
      </c>
      <c r="C38" s="37">
        <v>78.8</v>
      </c>
      <c r="D38" s="31">
        <f t="shared" si="4"/>
        <v>72.4</v>
      </c>
      <c r="E38" s="31">
        <f aca="true" t="shared" si="5" ref="E38:E39">$B$7</f>
        <v>73.1</v>
      </c>
      <c r="F38" s="33"/>
      <c r="G38" s="74">
        <f aca="true" t="shared" si="6" ref="G38:G39">B38-C38</f>
        <v>-2.299999999999997</v>
      </c>
      <c r="H38" s="2"/>
      <c r="I38" s="2"/>
      <c r="K38" s="87" t="s">
        <v>235</v>
      </c>
    </row>
    <row r="39" spans="1:11" ht="12.75">
      <c r="A39" s="11" t="s">
        <v>32</v>
      </c>
      <c r="B39" s="37">
        <v>75.1</v>
      </c>
      <c r="C39" s="37">
        <v>82.5</v>
      </c>
      <c r="D39" s="31">
        <f t="shared" si="4"/>
        <v>72.4</v>
      </c>
      <c r="E39" s="31">
        <f t="shared" si="5"/>
        <v>73.1</v>
      </c>
      <c r="F39" s="33"/>
      <c r="G39" s="74">
        <f t="shared" si="6"/>
        <v>-7.400000000000006</v>
      </c>
      <c r="H39" s="2"/>
      <c r="I39" s="2"/>
      <c r="K39" s="87" t="s">
        <v>245</v>
      </c>
    </row>
    <row r="40" spans="2:11" ht="12">
      <c r="B40" s="2"/>
      <c r="C40" s="2"/>
      <c r="D40" s="2"/>
      <c r="E40" s="2"/>
      <c r="F40" s="2"/>
      <c r="G40" s="1" t="s">
        <v>0</v>
      </c>
      <c r="J40" s="1" t="s">
        <v>0</v>
      </c>
      <c r="K40" s="19" t="s">
        <v>165</v>
      </c>
    </row>
    <row r="41" spans="2:6" ht="12">
      <c r="B41" s="2"/>
      <c r="C41" s="2"/>
      <c r="D41" s="2"/>
      <c r="E41" s="2"/>
      <c r="F41" s="2"/>
    </row>
    <row r="42" ht="15" customHeight="1"/>
    <row r="43" spans="1:9" ht="12">
      <c r="A43" s="1" t="s">
        <v>176</v>
      </c>
      <c r="I43" s="1" t="s">
        <v>193</v>
      </c>
    </row>
    <row r="44" spans="1:9" ht="15">
      <c r="A44" s="71" t="s">
        <v>192</v>
      </c>
      <c r="I44" s="1" t="s">
        <v>195</v>
      </c>
    </row>
    <row r="45" ht="14.5" customHeight="1">
      <c r="A45" s="71" t="s">
        <v>194</v>
      </c>
    </row>
  </sheetData>
  <mergeCells count="1">
    <mergeCell ref="B6:E6"/>
  </mergeCells>
  <hyperlinks>
    <hyperlink ref="A44" r:id="rId1" display="https://ec.europa.eu/eurostat/databrowser/bookmark/9b05e2ef-d3b4-4853-bae3-af822b174dd9?lang=en"/>
    <hyperlink ref="A45" r:id="rId2" display="https://ec.europa.eu/eurostat/databrowser/bookmark/ff7f275a-911d-4ca9-815e-b58b195c1e67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8"/>
  <sheetViews>
    <sheetView showGridLines="0" workbookViewId="0" topLeftCell="A1">
      <selection activeCell="A3" sqref="A3:G46"/>
    </sheetView>
  </sheetViews>
  <sheetFormatPr defaultColWidth="9.140625" defaultRowHeight="15"/>
  <cols>
    <col min="1" max="1" width="16.00390625" style="1" bestFit="1" customWidth="1"/>
    <col min="2" max="2" width="15.8515625" style="1" bestFit="1" customWidth="1"/>
    <col min="3" max="6" width="21.57421875" style="1" customWidth="1"/>
    <col min="7" max="7" width="21.57421875" style="32" customWidth="1"/>
    <col min="8" max="8" width="13.7109375" style="32" bestFit="1" customWidth="1"/>
    <col min="9" max="16384" width="9.140625" style="1" customWidth="1"/>
  </cols>
  <sheetData>
    <row r="3" ht="15.5">
      <c r="A3" s="28" t="s">
        <v>261</v>
      </c>
    </row>
    <row r="5" spans="1:8" ht="23">
      <c r="A5" s="143" t="s">
        <v>168</v>
      </c>
      <c r="B5" s="95" t="s">
        <v>35</v>
      </c>
      <c r="C5" s="89" t="s">
        <v>35</v>
      </c>
      <c r="D5" s="95" t="s">
        <v>38</v>
      </c>
      <c r="E5" s="89" t="s">
        <v>38</v>
      </c>
      <c r="F5" s="100" t="s">
        <v>259</v>
      </c>
      <c r="G5" s="96" t="s">
        <v>260</v>
      </c>
      <c r="H5" s="1"/>
    </row>
    <row r="6" spans="1:11" ht="15">
      <c r="A6" s="144"/>
      <c r="B6" s="91">
        <v>2010</v>
      </c>
      <c r="C6" s="92">
        <v>2020</v>
      </c>
      <c r="D6" s="91">
        <v>2010</v>
      </c>
      <c r="E6" s="92">
        <v>2020</v>
      </c>
      <c r="F6" s="101" t="s">
        <v>182</v>
      </c>
      <c r="G6" s="102" t="s">
        <v>182</v>
      </c>
      <c r="H6" s="1"/>
      <c r="K6" s="1" t="s">
        <v>0</v>
      </c>
    </row>
    <row r="7" spans="1:10" ht="15">
      <c r="A7" s="140"/>
      <c r="B7" s="107" t="s">
        <v>174</v>
      </c>
      <c r="C7" s="108"/>
      <c r="D7" s="107" t="s">
        <v>174</v>
      </c>
      <c r="E7" s="109"/>
      <c r="F7" s="110" t="s">
        <v>257</v>
      </c>
      <c r="G7" s="111"/>
      <c r="H7" s="36"/>
      <c r="J7" s="36"/>
    </row>
    <row r="8" spans="1:8" ht="15">
      <c r="A8" s="97" t="s">
        <v>185</v>
      </c>
      <c r="B8" s="98">
        <v>69.1</v>
      </c>
      <c r="C8" s="99">
        <v>73.1</v>
      </c>
      <c r="D8" s="98">
        <v>67.8</v>
      </c>
      <c r="E8" s="99">
        <v>72.4</v>
      </c>
      <c r="F8" s="53">
        <f aca="true" t="shared" si="0" ref="F8">C8-B8</f>
        <v>4</v>
      </c>
      <c r="G8" s="54">
        <f aca="true" t="shared" si="1" ref="G8">E8-D8</f>
        <v>4.6000000000000085</v>
      </c>
      <c r="H8" s="2"/>
    </row>
    <row r="9" spans="1:8" ht="15">
      <c r="A9" s="25" t="s">
        <v>2</v>
      </c>
      <c r="B9" s="55">
        <v>69.8</v>
      </c>
      <c r="C9" s="57">
        <v>70.2</v>
      </c>
      <c r="D9" s="55">
        <v>67.6</v>
      </c>
      <c r="E9" s="57">
        <v>70</v>
      </c>
      <c r="F9" s="49">
        <f aca="true" t="shared" si="2" ref="F9:F25">C9-B9</f>
        <v>0.4000000000000057</v>
      </c>
      <c r="G9" s="50">
        <f aca="true" t="shared" si="3" ref="G9:G35">E9-D9</f>
        <v>2.4000000000000057</v>
      </c>
      <c r="H9" s="2"/>
    </row>
    <row r="10" spans="1:8" ht="15">
      <c r="A10" s="26" t="s">
        <v>3</v>
      </c>
      <c r="B10" s="46">
        <v>64.2</v>
      </c>
      <c r="C10" s="47">
        <v>61.8</v>
      </c>
      <c r="D10" s="46">
        <v>64.7</v>
      </c>
      <c r="E10" s="47">
        <v>73.4</v>
      </c>
      <c r="F10" s="49">
        <f t="shared" si="2"/>
        <v>-2.4000000000000057</v>
      </c>
      <c r="G10" s="47">
        <f t="shared" si="3"/>
        <v>8.700000000000003</v>
      </c>
      <c r="H10" s="2"/>
    </row>
    <row r="11" spans="1:8" ht="15">
      <c r="A11" s="26" t="s">
        <v>171</v>
      </c>
      <c r="B11" s="46">
        <v>62</v>
      </c>
      <c r="C11" s="47">
        <v>74.7</v>
      </c>
      <c r="D11" s="46">
        <v>70.4</v>
      </c>
      <c r="E11" s="47">
        <v>79.7</v>
      </c>
      <c r="F11" s="49">
        <f t="shared" si="2"/>
        <v>12.700000000000003</v>
      </c>
      <c r="G11" s="47">
        <f t="shared" si="3"/>
        <v>9.299999999999997</v>
      </c>
      <c r="H11" s="2"/>
    </row>
    <row r="12" spans="1:8" ht="15">
      <c r="A12" s="26" t="s">
        <v>5</v>
      </c>
      <c r="B12" s="46">
        <v>72.3</v>
      </c>
      <c r="C12" s="47">
        <v>79.5</v>
      </c>
      <c r="D12" s="46">
        <v>74.9</v>
      </c>
      <c r="E12" s="47">
        <v>77.8</v>
      </c>
      <c r="F12" s="49">
        <f t="shared" si="2"/>
        <v>7.200000000000003</v>
      </c>
      <c r="G12" s="47">
        <f t="shared" si="3"/>
        <v>2.8999999999999915</v>
      </c>
      <c r="H12" s="2"/>
    </row>
    <row r="13" spans="1:8" ht="15">
      <c r="A13" s="26" t="s">
        <v>37</v>
      </c>
      <c r="B13" s="46">
        <v>71.4</v>
      </c>
      <c r="C13" s="47">
        <v>76.4</v>
      </c>
      <c r="D13" s="46">
        <v>75</v>
      </c>
      <c r="E13" s="47">
        <v>80</v>
      </c>
      <c r="F13" s="49">
        <f t="shared" si="2"/>
        <v>5</v>
      </c>
      <c r="G13" s="47">
        <f t="shared" si="3"/>
        <v>5</v>
      </c>
      <c r="H13" s="2"/>
    </row>
    <row r="14" spans="1:8" ht="15">
      <c r="A14" s="26" t="s">
        <v>253</v>
      </c>
      <c r="B14" s="46">
        <v>70.2</v>
      </c>
      <c r="C14" s="47">
        <v>74.6</v>
      </c>
      <c r="D14" s="46">
        <v>66.8</v>
      </c>
      <c r="E14" s="47">
        <v>78.8</v>
      </c>
      <c r="F14" s="49">
        <f t="shared" si="2"/>
        <v>4.3999999999999915</v>
      </c>
      <c r="G14" s="47">
        <f t="shared" si="3"/>
        <v>12</v>
      </c>
      <c r="H14" s="2"/>
    </row>
    <row r="15" spans="1:8" ht="15">
      <c r="A15" s="26" t="s">
        <v>225</v>
      </c>
      <c r="B15" s="46">
        <v>76.3</v>
      </c>
      <c r="C15" s="47" t="s">
        <v>19</v>
      </c>
      <c r="D15" s="46">
        <v>65.5</v>
      </c>
      <c r="E15" s="47">
        <v>73.4</v>
      </c>
      <c r="F15" s="49" t="s">
        <v>19</v>
      </c>
      <c r="G15" s="47">
        <f t="shared" si="3"/>
        <v>7.900000000000006</v>
      </c>
      <c r="H15" s="2"/>
    </row>
    <row r="16" spans="1:8" ht="15">
      <c r="A16" s="26" t="s">
        <v>8</v>
      </c>
      <c r="B16" s="46">
        <v>67.8</v>
      </c>
      <c r="C16" s="47">
        <v>76.6</v>
      </c>
      <c r="D16" s="46">
        <v>63.8</v>
      </c>
      <c r="E16" s="47">
        <v>61.1</v>
      </c>
      <c r="F16" s="49">
        <f t="shared" si="2"/>
        <v>8.799999999999997</v>
      </c>
      <c r="G16" s="47">
        <f t="shared" si="3"/>
        <v>-2.6999999999999957</v>
      </c>
      <c r="H16" s="2"/>
    </row>
    <row r="17" spans="1:8" ht="15">
      <c r="A17" s="26" t="s">
        <v>9</v>
      </c>
      <c r="B17" s="46">
        <v>67.6</v>
      </c>
      <c r="C17" s="47">
        <v>76.7</v>
      </c>
      <c r="D17" s="46">
        <v>62.8</v>
      </c>
      <c r="E17" s="47">
        <v>65.7</v>
      </c>
      <c r="F17" s="46">
        <f t="shared" si="2"/>
        <v>9.100000000000009</v>
      </c>
      <c r="G17" s="47">
        <f t="shared" si="3"/>
        <v>2.9000000000000057</v>
      </c>
      <c r="H17" s="2"/>
    </row>
    <row r="18" spans="1:8" ht="15">
      <c r="A18" s="26" t="s">
        <v>10</v>
      </c>
      <c r="B18" s="46">
        <v>69.4</v>
      </c>
      <c r="C18" s="47">
        <v>76.1</v>
      </c>
      <c r="D18" s="46">
        <v>69.3</v>
      </c>
      <c r="E18" s="47">
        <v>71.4</v>
      </c>
      <c r="F18" s="46">
        <f t="shared" si="2"/>
        <v>6.699999999999989</v>
      </c>
      <c r="G18" s="47">
        <f t="shared" si="3"/>
        <v>2.1000000000000085</v>
      </c>
      <c r="H18" s="2"/>
    </row>
    <row r="19" spans="1:8" ht="15">
      <c r="A19" s="26" t="s">
        <v>11</v>
      </c>
      <c r="B19" s="46">
        <v>69.3</v>
      </c>
      <c r="C19" s="47">
        <v>78.6</v>
      </c>
      <c r="D19" s="46">
        <v>62.1</v>
      </c>
      <c r="E19" s="47">
        <v>66.9</v>
      </c>
      <c r="F19" s="46">
        <f t="shared" si="2"/>
        <v>9.299999999999997</v>
      </c>
      <c r="G19" s="47">
        <f t="shared" si="3"/>
        <v>4.800000000000004</v>
      </c>
      <c r="H19" s="2"/>
    </row>
    <row r="20" spans="1:8" ht="15">
      <c r="A20" s="26" t="s">
        <v>12</v>
      </c>
      <c r="B20" s="46">
        <v>69.4</v>
      </c>
      <c r="C20" s="47">
        <v>72.4</v>
      </c>
      <c r="D20" s="46">
        <v>61</v>
      </c>
      <c r="E20" s="47">
        <v>62.6</v>
      </c>
      <c r="F20" s="46">
        <f t="shared" si="2"/>
        <v>3</v>
      </c>
      <c r="G20" s="47">
        <f t="shared" si="3"/>
        <v>1.6000000000000014</v>
      </c>
      <c r="H20" s="2"/>
    </row>
    <row r="21" spans="1:8" ht="15">
      <c r="A21" s="26" t="s">
        <v>233</v>
      </c>
      <c r="B21" s="46" t="s">
        <v>19</v>
      </c>
      <c r="C21" s="47" t="s">
        <v>19</v>
      </c>
      <c r="D21" s="46">
        <v>75</v>
      </c>
      <c r="E21" s="47">
        <v>74.9</v>
      </c>
      <c r="F21" s="46" t="s">
        <v>19</v>
      </c>
      <c r="G21" s="47">
        <f t="shared" si="3"/>
        <v>-0.09999999999999432</v>
      </c>
      <c r="H21" s="2"/>
    </row>
    <row r="22" spans="1:8" ht="15">
      <c r="A22" s="26" t="s">
        <v>14</v>
      </c>
      <c r="B22" s="46">
        <v>66.4</v>
      </c>
      <c r="C22" s="47">
        <v>76.2</v>
      </c>
      <c r="D22" s="46">
        <v>64.3</v>
      </c>
      <c r="E22" s="47">
        <v>77</v>
      </c>
      <c r="F22" s="46">
        <f t="shared" si="2"/>
        <v>9.799999999999997</v>
      </c>
      <c r="G22" s="47">
        <f t="shared" si="3"/>
        <v>12.700000000000003</v>
      </c>
      <c r="H22" s="2"/>
    </row>
    <row r="23" spans="1:8" ht="15">
      <c r="A23" s="26" t="s">
        <v>15</v>
      </c>
      <c r="B23" s="46">
        <v>65.8</v>
      </c>
      <c r="C23" s="47">
        <v>80.4</v>
      </c>
      <c r="D23" s="46">
        <v>64.3</v>
      </c>
      <c r="E23" s="47">
        <v>76.7</v>
      </c>
      <c r="F23" s="46">
        <f t="shared" si="2"/>
        <v>14.600000000000009</v>
      </c>
      <c r="G23" s="47">
        <f t="shared" si="3"/>
        <v>12.400000000000006</v>
      </c>
      <c r="H23" s="2"/>
    </row>
    <row r="24" spans="1:8" ht="15">
      <c r="A24" s="26" t="s">
        <v>224</v>
      </c>
      <c r="B24" s="46">
        <v>63.8</v>
      </c>
      <c r="C24" s="47" t="s">
        <v>19</v>
      </c>
      <c r="D24" s="46">
        <v>70.7</v>
      </c>
      <c r="E24" s="47">
        <v>72.1</v>
      </c>
      <c r="F24" s="46" t="s">
        <v>19</v>
      </c>
      <c r="G24" s="47">
        <f t="shared" si="3"/>
        <v>1.3999999999999915</v>
      </c>
      <c r="H24" s="2"/>
    </row>
    <row r="25" spans="1:8" ht="15">
      <c r="A25" s="26" t="s">
        <v>17</v>
      </c>
      <c r="B25" s="46">
        <v>70</v>
      </c>
      <c r="C25" s="47">
        <v>78.4</v>
      </c>
      <c r="D25" s="46">
        <v>59.9</v>
      </c>
      <c r="E25" s="47">
        <v>75</v>
      </c>
      <c r="F25" s="46">
        <f t="shared" si="2"/>
        <v>8.400000000000006</v>
      </c>
      <c r="G25" s="47">
        <f t="shared" si="3"/>
        <v>15.100000000000001</v>
      </c>
      <c r="H25" s="2"/>
    </row>
    <row r="26" spans="1:8" ht="15">
      <c r="A26" s="26" t="s">
        <v>222</v>
      </c>
      <c r="B26" s="46" t="s">
        <v>19</v>
      </c>
      <c r="C26" s="47" t="s">
        <v>19</v>
      </c>
      <c r="D26" s="46">
        <v>60.1</v>
      </c>
      <c r="E26" s="47">
        <v>77.4</v>
      </c>
      <c r="F26" s="46" t="s">
        <v>19</v>
      </c>
      <c r="G26" s="47">
        <f t="shared" si="3"/>
        <v>17.300000000000004</v>
      </c>
      <c r="H26" s="2"/>
    </row>
    <row r="27" spans="1:8" ht="15">
      <c r="A27" s="26" t="s">
        <v>20</v>
      </c>
      <c r="B27" s="46">
        <v>68.9</v>
      </c>
      <c r="C27" s="47">
        <v>75.9</v>
      </c>
      <c r="D27" s="46">
        <v>76.2</v>
      </c>
      <c r="E27" s="47">
        <v>80</v>
      </c>
      <c r="F27" s="46">
        <f aca="true" t="shared" si="4" ref="F27:F35">C27-B27</f>
        <v>7</v>
      </c>
      <c r="G27" s="47">
        <f t="shared" si="3"/>
        <v>3.799999999999997</v>
      </c>
      <c r="H27" s="2"/>
    </row>
    <row r="28" spans="1:8" ht="15">
      <c r="A28" s="26" t="s">
        <v>21</v>
      </c>
      <c r="B28" s="46">
        <v>76.4</v>
      </c>
      <c r="C28" s="47">
        <v>84.2</v>
      </c>
      <c r="D28" s="46">
        <v>73.9</v>
      </c>
      <c r="E28" s="47">
        <v>75.5</v>
      </c>
      <c r="F28" s="46">
        <f t="shared" si="4"/>
        <v>7.799999999999997</v>
      </c>
      <c r="G28" s="47">
        <f t="shared" si="3"/>
        <v>1.5999999999999943</v>
      </c>
      <c r="H28" s="2"/>
    </row>
    <row r="29" spans="1:8" ht="15">
      <c r="A29" s="26" t="s">
        <v>22</v>
      </c>
      <c r="B29" s="46">
        <v>67.7</v>
      </c>
      <c r="C29" s="47">
        <v>76.1</v>
      </c>
      <c r="D29" s="46">
        <v>64.3</v>
      </c>
      <c r="E29" s="47">
        <v>73.6</v>
      </c>
      <c r="F29" s="46">
        <f t="shared" si="4"/>
        <v>8.399999999999991</v>
      </c>
      <c r="G29" s="47">
        <f t="shared" si="3"/>
        <v>9.299999999999997</v>
      </c>
      <c r="H29" s="2"/>
    </row>
    <row r="30" spans="1:8" ht="15">
      <c r="A30" s="26" t="s">
        <v>23</v>
      </c>
      <c r="B30" s="46">
        <v>73.2</v>
      </c>
      <c r="C30" s="47">
        <v>77.6</v>
      </c>
      <c r="D30" s="46">
        <v>70.3</v>
      </c>
      <c r="E30" s="47">
        <v>74.7</v>
      </c>
      <c r="F30" s="46">
        <f t="shared" si="4"/>
        <v>4.3999999999999915</v>
      </c>
      <c r="G30" s="47">
        <f t="shared" si="3"/>
        <v>4.400000000000006</v>
      </c>
      <c r="H30" s="2"/>
    </row>
    <row r="31" spans="1:8" ht="15">
      <c r="A31" s="26" t="s">
        <v>24</v>
      </c>
      <c r="B31" s="46">
        <v>68.2</v>
      </c>
      <c r="C31" s="47">
        <v>66.5</v>
      </c>
      <c r="D31" s="46">
        <v>64.8</v>
      </c>
      <c r="E31" s="47">
        <v>70.8</v>
      </c>
      <c r="F31" s="46">
        <f t="shared" si="4"/>
        <v>-1.7000000000000028</v>
      </c>
      <c r="G31" s="47">
        <f t="shared" si="3"/>
        <v>6</v>
      </c>
      <c r="H31" s="2"/>
    </row>
    <row r="32" spans="1:8" ht="15">
      <c r="A32" s="26" t="s">
        <v>25</v>
      </c>
      <c r="B32" s="46">
        <v>66.8</v>
      </c>
      <c r="C32" s="47">
        <v>85.2</v>
      </c>
      <c r="D32" s="46">
        <v>70.3</v>
      </c>
      <c r="E32" s="47">
        <v>75.6</v>
      </c>
      <c r="F32" s="46">
        <f t="shared" si="4"/>
        <v>18.400000000000006</v>
      </c>
      <c r="G32" s="47">
        <f t="shared" si="3"/>
        <v>5.299999999999997</v>
      </c>
      <c r="H32" s="2"/>
    </row>
    <row r="33" spans="1:8" ht="15">
      <c r="A33" s="26" t="s">
        <v>26</v>
      </c>
      <c r="B33" s="46">
        <v>71.1</v>
      </c>
      <c r="C33" s="47">
        <v>77</v>
      </c>
      <c r="D33" s="46">
        <v>64.6</v>
      </c>
      <c r="E33" s="47">
        <v>72.5</v>
      </c>
      <c r="F33" s="46">
        <f t="shared" si="4"/>
        <v>5.900000000000006</v>
      </c>
      <c r="G33" s="47">
        <f t="shared" si="3"/>
        <v>7.900000000000006</v>
      </c>
      <c r="H33" s="2"/>
    </row>
    <row r="34" spans="1:8" ht="15">
      <c r="A34" s="26" t="s">
        <v>27</v>
      </c>
      <c r="B34" s="46">
        <v>67.5</v>
      </c>
      <c r="C34" s="47">
        <v>79.4</v>
      </c>
      <c r="D34" s="46">
        <v>73</v>
      </c>
      <c r="E34" s="47">
        <v>76.5</v>
      </c>
      <c r="F34" s="46">
        <f t="shared" si="4"/>
        <v>11.900000000000006</v>
      </c>
      <c r="G34" s="47">
        <f t="shared" si="3"/>
        <v>3.5</v>
      </c>
      <c r="H34" s="2"/>
    </row>
    <row r="35" spans="1:8" ht="15">
      <c r="A35" s="27" t="s">
        <v>28</v>
      </c>
      <c r="B35" s="51">
        <v>69</v>
      </c>
      <c r="C35" s="52">
        <v>80.5</v>
      </c>
      <c r="D35" s="51">
        <v>78.1</v>
      </c>
      <c r="E35" s="52">
        <v>80.8</v>
      </c>
      <c r="F35" s="51">
        <f t="shared" si="4"/>
        <v>11.5</v>
      </c>
      <c r="G35" s="52">
        <f t="shared" si="3"/>
        <v>2.700000000000003</v>
      </c>
      <c r="H35" s="2"/>
    </row>
    <row r="36" spans="1:8" ht="15">
      <c r="A36" s="56" t="s">
        <v>206</v>
      </c>
      <c r="B36" s="49">
        <v>66</v>
      </c>
      <c r="C36" s="50" t="s">
        <v>19</v>
      </c>
      <c r="D36" s="49">
        <v>80.4</v>
      </c>
      <c r="E36" s="50">
        <v>82.3</v>
      </c>
      <c r="F36" s="49" t="s">
        <v>19</v>
      </c>
      <c r="G36" s="50">
        <f aca="true" t="shared" si="5" ref="G36:G38">E36-D36</f>
        <v>1.8999999999999915</v>
      </c>
      <c r="H36" s="2"/>
    </row>
    <row r="37" spans="1:8" ht="15">
      <c r="A37" s="26" t="s">
        <v>223</v>
      </c>
      <c r="B37" s="46">
        <v>68.8</v>
      </c>
      <c r="C37" s="47">
        <v>76.5</v>
      </c>
      <c r="D37" s="46">
        <v>79.6</v>
      </c>
      <c r="E37" s="47">
        <v>78.8</v>
      </c>
      <c r="F37" s="48">
        <f aca="true" t="shared" si="6" ref="F37:F38">C37-B37</f>
        <v>7.700000000000003</v>
      </c>
      <c r="G37" s="47">
        <f t="shared" si="5"/>
        <v>-0.7999999999999972</v>
      </c>
      <c r="H37" s="2"/>
    </row>
    <row r="38" spans="1:8" ht="15">
      <c r="A38" s="27" t="s">
        <v>32</v>
      </c>
      <c r="B38" s="51">
        <v>76.8</v>
      </c>
      <c r="C38" s="52">
        <v>75.1</v>
      </c>
      <c r="D38" s="51">
        <v>79.7</v>
      </c>
      <c r="E38" s="52">
        <v>82.5</v>
      </c>
      <c r="F38" s="51">
        <f t="shared" si="6"/>
        <v>-1.7000000000000028</v>
      </c>
      <c r="G38" s="52">
        <f t="shared" si="5"/>
        <v>2.799999999999997</v>
      </c>
      <c r="H38" s="2"/>
    </row>
    <row r="39" spans="6:9" ht="15">
      <c r="F39" s="4"/>
      <c r="I39" s="4"/>
    </row>
    <row r="40" ht="14.5" customHeight="1">
      <c r="A40" s="87" t="s">
        <v>183</v>
      </c>
    </row>
    <row r="41" ht="15">
      <c r="A41" s="87" t="s">
        <v>184</v>
      </c>
    </row>
    <row r="42" spans="1:11" ht="14.5" customHeight="1">
      <c r="A42" s="24" t="s">
        <v>169</v>
      </c>
      <c r="K42" s="20"/>
    </row>
    <row r="44" ht="15" customHeight="1">
      <c r="A44" s="19" t="s">
        <v>254</v>
      </c>
    </row>
    <row r="45" spans="6:9" ht="15">
      <c r="F45" s="4"/>
      <c r="I45" s="4"/>
    </row>
    <row r="46" spans="6:9" ht="15">
      <c r="F46" s="4"/>
      <c r="I46" s="4"/>
    </row>
    <row r="47" spans="1:11" ht="14.5" customHeight="1">
      <c r="A47" s="1" t="s">
        <v>176</v>
      </c>
      <c r="F47" s="4"/>
      <c r="I47" s="4"/>
      <c r="K47" s="19"/>
    </row>
    <row r="48" spans="1:9" ht="15">
      <c r="A48" s="1" t="s">
        <v>192</v>
      </c>
      <c r="F48" s="4"/>
      <c r="I48" s="4"/>
    </row>
    <row r="49" spans="1:9" ht="15">
      <c r="A49" s="1" t="s">
        <v>194</v>
      </c>
      <c r="F49" s="4"/>
      <c r="I49" s="4"/>
    </row>
    <row r="50" spans="6:9" ht="15">
      <c r="F50" s="4"/>
      <c r="I50" s="4"/>
    </row>
    <row r="51" spans="6:9" ht="15">
      <c r="F51" s="4"/>
      <c r="I51" s="4"/>
    </row>
    <row r="52" spans="6:9" ht="15">
      <c r="F52" s="4"/>
      <c r="I52" s="4"/>
    </row>
    <row r="53" spans="6:9" ht="15">
      <c r="F53" s="4"/>
      <c r="I53" s="4"/>
    </row>
    <row r="54" spans="6:9" ht="12">
      <c r="F54" s="4"/>
      <c r="I54" s="4"/>
    </row>
    <row r="55" spans="6:9" ht="12">
      <c r="F55" s="4"/>
      <c r="I55" s="4"/>
    </row>
    <row r="56" spans="6:9" ht="12">
      <c r="F56" s="4"/>
      <c r="I56" s="4"/>
    </row>
    <row r="57" spans="6:9" ht="12">
      <c r="F57" s="4"/>
      <c r="I57" s="4"/>
    </row>
    <row r="58" spans="6:9" ht="12">
      <c r="F58" s="4"/>
      <c r="I58" s="4"/>
    </row>
    <row r="59" spans="6:9" ht="12">
      <c r="F59" s="4"/>
      <c r="I59" s="4"/>
    </row>
    <row r="60" spans="6:9" ht="12">
      <c r="F60" s="4"/>
      <c r="I60" s="4"/>
    </row>
    <row r="61" spans="6:9" ht="12">
      <c r="F61" s="4"/>
      <c r="I61" s="4"/>
    </row>
    <row r="62" spans="6:9" ht="12">
      <c r="F62" s="4"/>
      <c r="I62" s="4"/>
    </row>
    <row r="63" spans="6:9" ht="12">
      <c r="F63" s="4"/>
      <c r="I63" s="4"/>
    </row>
    <row r="64" spans="6:9" ht="12">
      <c r="F64" s="4"/>
      <c r="I64" s="4"/>
    </row>
    <row r="65" spans="6:9" ht="12">
      <c r="F65" s="4"/>
      <c r="I65" s="4"/>
    </row>
    <row r="66" spans="6:9" ht="12">
      <c r="F66" s="4"/>
      <c r="I66" s="4"/>
    </row>
    <row r="67" spans="6:9" ht="12">
      <c r="F67" s="4"/>
      <c r="I67" s="4"/>
    </row>
    <row r="68" spans="6:9" ht="12">
      <c r="F68" s="4"/>
      <c r="I68" s="4"/>
    </row>
    <row r="69" spans="6:9" ht="12">
      <c r="F69" s="4"/>
      <c r="I69" s="4"/>
    </row>
    <row r="70" spans="6:9" ht="12">
      <c r="F70" s="4"/>
      <c r="I70" s="4"/>
    </row>
    <row r="71" spans="6:9" ht="12">
      <c r="F71" s="4"/>
      <c r="I71" s="4"/>
    </row>
    <row r="72" spans="6:9" ht="12">
      <c r="F72" s="4"/>
      <c r="I72" s="4"/>
    </row>
    <row r="73" ht="12"/>
    <row r="74" spans="6:9" ht="12">
      <c r="F74" s="4"/>
      <c r="I74" s="4"/>
    </row>
    <row r="75" spans="6:9" ht="12">
      <c r="F75" s="4"/>
      <c r="I75" s="4"/>
    </row>
    <row r="76" spans="6:9" ht="12">
      <c r="F76" s="4"/>
      <c r="I76" s="4"/>
    </row>
    <row r="77" ht="12"/>
    <row r="78" spans="6:9" ht="12">
      <c r="F78" s="4"/>
      <c r="I78" s="4"/>
    </row>
  </sheetData>
  <mergeCells count="4">
    <mergeCell ref="A5:A6"/>
    <mergeCell ref="B7:C7"/>
    <mergeCell ref="D7:E7"/>
    <mergeCell ref="F7:G7"/>
  </mergeCells>
  <conditionalFormatting sqref="H8:H38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workbookViewId="0" topLeftCell="N1">
      <selection activeCell="I8" sqref="I8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3.00390625" style="1" customWidth="1"/>
    <col min="7" max="7" width="10.140625" style="1" bestFit="1" customWidth="1"/>
    <col min="8" max="16384" width="9.140625" style="1" customWidth="1"/>
  </cols>
  <sheetData>
    <row r="1" ht="12"/>
    <row r="2" ht="12">
      <c r="I2" s="59"/>
    </row>
    <row r="3" spans="1:9" ht="60">
      <c r="A3" s="40" t="s">
        <v>33</v>
      </c>
      <c r="B3" s="41" t="s">
        <v>262</v>
      </c>
      <c r="C3" s="41" t="s">
        <v>263</v>
      </c>
      <c r="D3" s="41" t="s">
        <v>267</v>
      </c>
      <c r="E3" s="41" t="s">
        <v>264</v>
      </c>
      <c r="G3" s="39" t="s">
        <v>268</v>
      </c>
      <c r="I3" s="1">
        <f>COUNT(G7:G23)</f>
        <v>9</v>
      </c>
    </row>
    <row r="4" spans="1:7" ht="12">
      <c r="A4" s="155"/>
      <c r="B4" s="146" t="s">
        <v>174</v>
      </c>
      <c r="C4" s="146"/>
      <c r="D4" s="146"/>
      <c r="E4" s="146"/>
      <c r="G4" s="147" t="s">
        <v>266</v>
      </c>
    </row>
    <row r="5" spans="1:7" ht="12">
      <c r="A5" s="11" t="s">
        <v>185</v>
      </c>
      <c r="B5" s="34">
        <v>66.5</v>
      </c>
      <c r="C5" s="34">
        <v>66.7</v>
      </c>
      <c r="D5" s="34">
        <f>C5</f>
        <v>66.7</v>
      </c>
      <c r="E5" s="34">
        <f>B5</f>
        <v>66.5</v>
      </c>
      <c r="G5" s="34">
        <f>B5-C5</f>
        <v>-0.20000000000000284</v>
      </c>
    </row>
    <row r="6" spans="2:8" ht="12">
      <c r="B6" s="2"/>
      <c r="C6" s="2"/>
      <c r="D6" s="34"/>
      <c r="E6" s="34"/>
      <c r="G6" s="34"/>
      <c r="H6" s="44"/>
    </row>
    <row r="7" spans="1:8" ht="12">
      <c r="A7" s="80" t="s">
        <v>219</v>
      </c>
      <c r="B7" s="31" t="s">
        <v>19</v>
      </c>
      <c r="C7" s="31">
        <v>74.3</v>
      </c>
      <c r="D7" s="34">
        <v>66.7</v>
      </c>
      <c r="E7" s="31">
        <f aca="true" t="shared" si="0" ref="E7:E33">$B$5</f>
        <v>66.5</v>
      </c>
      <c r="G7" s="34" t="s">
        <v>19</v>
      </c>
      <c r="H7" s="44"/>
    </row>
    <row r="8" spans="1:8" ht="12">
      <c r="A8" s="80" t="s">
        <v>220</v>
      </c>
      <c r="B8" s="31" t="s">
        <v>19</v>
      </c>
      <c r="C8" s="31">
        <v>75.8</v>
      </c>
      <c r="D8" s="34">
        <v>66.7</v>
      </c>
      <c r="E8" s="31">
        <f t="shared" si="0"/>
        <v>66.5</v>
      </c>
      <c r="G8" s="34" t="s">
        <v>19</v>
      </c>
      <c r="H8" s="44"/>
    </row>
    <row r="9" spans="1:8" ht="12">
      <c r="A9" s="80" t="s">
        <v>218</v>
      </c>
      <c r="B9" s="31" t="s">
        <v>19</v>
      </c>
      <c r="C9" s="31">
        <v>67.4</v>
      </c>
      <c r="D9" s="34">
        <v>66.7</v>
      </c>
      <c r="E9" s="31">
        <f t="shared" si="0"/>
        <v>66.5</v>
      </c>
      <c r="G9" s="34" t="s">
        <v>19</v>
      </c>
      <c r="H9" s="44"/>
    </row>
    <row r="10" spans="1:8" ht="12">
      <c r="A10" s="80" t="s">
        <v>216</v>
      </c>
      <c r="B10" s="31" t="s">
        <v>19</v>
      </c>
      <c r="C10" s="31">
        <v>69.1</v>
      </c>
      <c r="D10" s="34">
        <v>66.7</v>
      </c>
      <c r="E10" s="31">
        <f t="shared" si="0"/>
        <v>66.5</v>
      </c>
      <c r="G10" s="34" t="s">
        <v>19</v>
      </c>
      <c r="H10" s="44"/>
    </row>
    <row r="11" spans="1:8" ht="12">
      <c r="A11" s="80" t="s">
        <v>213</v>
      </c>
      <c r="B11" s="31" t="s">
        <v>19</v>
      </c>
      <c r="C11" s="31">
        <v>68.5</v>
      </c>
      <c r="D11" s="34">
        <v>66.7</v>
      </c>
      <c r="E11" s="31">
        <f t="shared" si="0"/>
        <v>66.5</v>
      </c>
      <c r="G11" s="34" t="s">
        <v>19</v>
      </c>
      <c r="H11" s="44"/>
    </row>
    <row r="12" spans="1:8" ht="12">
      <c r="A12" s="80" t="s">
        <v>211</v>
      </c>
      <c r="B12" s="31" t="s">
        <v>19</v>
      </c>
      <c r="C12" s="31">
        <v>68</v>
      </c>
      <c r="D12" s="34">
        <v>66.7</v>
      </c>
      <c r="E12" s="31">
        <f t="shared" si="0"/>
        <v>66.5</v>
      </c>
      <c r="G12" s="34" t="s">
        <v>19</v>
      </c>
      <c r="H12" s="44"/>
    </row>
    <row r="13" spans="1:8" ht="12">
      <c r="A13" s="80" t="s">
        <v>209</v>
      </c>
      <c r="B13" s="31" t="s">
        <v>19</v>
      </c>
      <c r="C13" s="31">
        <v>72.4</v>
      </c>
      <c r="D13" s="34">
        <v>66.7</v>
      </c>
      <c r="E13" s="31">
        <f t="shared" si="0"/>
        <v>66.5</v>
      </c>
      <c r="G13" s="34" t="s">
        <v>19</v>
      </c>
      <c r="H13" s="44"/>
    </row>
    <row r="14" spans="1:8" ht="12">
      <c r="A14" s="35" t="s">
        <v>28</v>
      </c>
      <c r="B14" s="31" t="s">
        <v>19</v>
      </c>
      <c r="C14" s="31">
        <v>78.3</v>
      </c>
      <c r="D14" s="34">
        <v>66.7</v>
      </c>
      <c r="E14" s="31">
        <f t="shared" si="0"/>
        <v>66.5</v>
      </c>
      <c r="G14" s="34" t="s">
        <v>19</v>
      </c>
      <c r="H14" s="44"/>
    </row>
    <row r="15" spans="1:8" ht="12">
      <c r="A15" s="80" t="s">
        <v>204</v>
      </c>
      <c r="B15" s="31">
        <v>83.3</v>
      </c>
      <c r="C15" s="31">
        <v>75</v>
      </c>
      <c r="D15" s="34">
        <v>66.7</v>
      </c>
      <c r="E15" s="31">
        <f t="shared" si="0"/>
        <v>66.5</v>
      </c>
      <c r="G15" s="34">
        <f aca="true" t="shared" si="1" ref="G15:G37">B15-C15</f>
        <v>8.299999999999997</v>
      </c>
      <c r="H15" s="44"/>
    </row>
    <row r="16" spans="1:8" ht="12">
      <c r="A16" s="35" t="s">
        <v>21</v>
      </c>
      <c r="B16" s="31">
        <v>78.5</v>
      </c>
      <c r="C16" s="31">
        <v>71.5</v>
      </c>
      <c r="D16" s="34">
        <v>66.7</v>
      </c>
      <c r="E16" s="31">
        <f t="shared" si="0"/>
        <v>66.5</v>
      </c>
      <c r="G16" s="34">
        <f t="shared" si="1"/>
        <v>7</v>
      </c>
      <c r="H16" s="44"/>
    </row>
    <row r="17" spans="1:8" ht="12">
      <c r="A17" s="35" t="s">
        <v>8</v>
      </c>
      <c r="B17" s="31">
        <v>74.4</v>
      </c>
      <c r="C17" s="31">
        <v>51.8</v>
      </c>
      <c r="D17" s="34">
        <v>66.7</v>
      </c>
      <c r="E17" s="31">
        <f t="shared" si="0"/>
        <v>66.5</v>
      </c>
      <c r="G17" s="34">
        <f t="shared" si="1"/>
        <v>22.60000000000001</v>
      </c>
      <c r="H17" s="44"/>
    </row>
    <row r="18" spans="1:8" ht="12">
      <c r="A18" s="35" t="s">
        <v>15</v>
      </c>
      <c r="B18" s="31">
        <v>74.2</v>
      </c>
      <c r="C18" s="31">
        <v>75.8</v>
      </c>
      <c r="D18" s="34">
        <v>66.7</v>
      </c>
      <c r="E18" s="31">
        <f t="shared" si="0"/>
        <v>66.5</v>
      </c>
      <c r="G18" s="34">
        <f t="shared" si="1"/>
        <v>-1.5999999999999943</v>
      </c>
      <c r="H18" s="44"/>
    </row>
    <row r="19" spans="1:8" ht="12">
      <c r="A19" s="80" t="s">
        <v>188</v>
      </c>
      <c r="B19" s="31">
        <v>73.5</v>
      </c>
      <c r="C19" s="31">
        <v>76.8</v>
      </c>
      <c r="D19" s="34">
        <v>66.7</v>
      </c>
      <c r="E19" s="31">
        <f t="shared" si="0"/>
        <v>66.5</v>
      </c>
      <c r="G19" s="34">
        <f t="shared" si="1"/>
        <v>-3.299999999999997</v>
      </c>
      <c r="H19" s="44"/>
    </row>
    <row r="20" spans="1:8" ht="12">
      <c r="A20" s="35" t="s">
        <v>23</v>
      </c>
      <c r="B20" s="31">
        <v>73.1</v>
      </c>
      <c r="C20" s="31">
        <v>71.9</v>
      </c>
      <c r="D20" s="34">
        <v>66.7</v>
      </c>
      <c r="E20" s="31">
        <f t="shared" si="0"/>
        <v>66.5</v>
      </c>
      <c r="G20" s="34">
        <f t="shared" si="1"/>
        <v>1.1999999999999886</v>
      </c>
      <c r="H20" s="44"/>
    </row>
    <row r="21" spans="1:8" ht="12">
      <c r="A21" s="35" t="s">
        <v>11</v>
      </c>
      <c r="B21" s="31">
        <v>72.6</v>
      </c>
      <c r="C21" s="31">
        <v>61.3</v>
      </c>
      <c r="D21" s="34">
        <v>66.7</v>
      </c>
      <c r="E21" s="31">
        <f t="shared" si="0"/>
        <v>66.5</v>
      </c>
      <c r="G21" s="34">
        <f t="shared" si="1"/>
        <v>11.299999999999997</v>
      </c>
      <c r="H21" s="44"/>
    </row>
    <row r="22" spans="1:8" ht="12">
      <c r="A22" s="80" t="s">
        <v>215</v>
      </c>
      <c r="B22" s="31">
        <v>71.6</v>
      </c>
      <c r="C22" s="31">
        <v>75.2</v>
      </c>
      <c r="D22" s="34">
        <v>66.7</v>
      </c>
      <c r="E22" s="31">
        <f t="shared" si="0"/>
        <v>66.5</v>
      </c>
      <c r="G22" s="34">
        <f t="shared" si="1"/>
        <v>-3.6000000000000085</v>
      </c>
      <c r="H22" s="44"/>
    </row>
    <row r="23" spans="1:8" ht="12">
      <c r="A23" s="35" t="s">
        <v>26</v>
      </c>
      <c r="B23" s="31">
        <v>71.6</v>
      </c>
      <c r="C23" s="31">
        <v>66.1</v>
      </c>
      <c r="D23" s="34">
        <v>66.7</v>
      </c>
      <c r="E23" s="31">
        <f t="shared" si="0"/>
        <v>66.5</v>
      </c>
      <c r="G23" s="34">
        <f t="shared" si="1"/>
        <v>5.5</v>
      </c>
      <c r="H23" s="44"/>
    </row>
    <row r="24" spans="1:8" ht="12">
      <c r="A24" s="35" t="s">
        <v>9</v>
      </c>
      <c r="B24" s="31">
        <v>70.9</v>
      </c>
      <c r="C24" s="31">
        <v>60</v>
      </c>
      <c r="D24" s="34">
        <v>66.7</v>
      </c>
      <c r="E24" s="31">
        <f t="shared" si="0"/>
        <v>66.5</v>
      </c>
      <c r="G24" s="34">
        <f t="shared" si="1"/>
        <v>10.900000000000006</v>
      </c>
      <c r="H24" s="44"/>
    </row>
    <row r="25" spans="1:8" ht="12">
      <c r="A25" s="35" t="s">
        <v>171</v>
      </c>
      <c r="B25" s="31">
        <v>70.7</v>
      </c>
      <c r="C25" s="31">
        <v>71.9</v>
      </c>
      <c r="D25" s="34">
        <v>66.7</v>
      </c>
      <c r="E25" s="31">
        <f t="shared" si="0"/>
        <v>66.5</v>
      </c>
      <c r="G25" s="34">
        <f t="shared" si="1"/>
        <v>-1.2000000000000028</v>
      </c>
      <c r="H25" s="44"/>
    </row>
    <row r="26" spans="1:8" ht="12">
      <c r="A26" s="35" t="s">
        <v>17</v>
      </c>
      <c r="B26" s="31">
        <v>70.5</v>
      </c>
      <c r="C26" s="31">
        <v>67</v>
      </c>
      <c r="D26" s="34">
        <v>66.7</v>
      </c>
      <c r="E26" s="31">
        <f t="shared" si="0"/>
        <v>66.5</v>
      </c>
      <c r="G26" s="34">
        <f t="shared" si="1"/>
        <v>3.5</v>
      </c>
      <c r="H26" s="44"/>
    </row>
    <row r="27" spans="1:8" ht="12">
      <c r="A27" s="35" t="s">
        <v>10</v>
      </c>
      <c r="B27" s="31">
        <v>69.9</v>
      </c>
      <c r="C27" s="31">
        <v>68</v>
      </c>
      <c r="D27" s="34">
        <v>66.7</v>
      </c>
      <c r="E27" s="31">
        <f t="shared" si="0"/>
        <v>66.5</v>
      </c>
      <c r="G27" s="34">
        <f t="shared" si="1"/>
        <v>1.9000000000000057</v>
      </c>
      <c r="H27" s="44"/>
    </row>
    <row r="28" spans="1:8" ht="12">
      <c r="A28" s="35" t="s">
        <v>22</v>
      </c>
      <c r="B28" s="31">
        <v>69.1</v>
      </c>
      <c r="C28" s="31">
        <v>65.7</v>
      </c>
      <c r="D28" s="34">
        <v>66.7</v>
      </c>
      <c r="E28" s="31">
        <f t="shared" si="0"/>
        <v>66.5</v>
      </c>
      <c r="G28" s="34">
        <f t="shared" si="1"/>
        <v>3.3999999999999915</v>
      </c>
      <c r="H28" s="44"/>
    </row>
    <row r="29" spans="1:8" ht="12">
      <c r="A29" s="35" t="s">
        <v>12</v>
      </c>
      <c r="B29" s="31">
        <v>68.8</v>
      </c>
      <c r="C29" s="31">
        <v>52.7</v>
      </c>
      <c r="D29" s="34">
        <v>66.7</v>
      </c>
      <c r="E29" s="31">
        <f t="shared" si="0"/>
        <v>66.5</v>
      </c>
      <c r="G29" s="34">
        <f t="shared" si="1"/>
        <v>16.099999999999994</v>
      </c>
      <c r="H29" s="44"/>
    </row>
    <row r="30" spans="1:8" ht="12">
      <c r="A30" s="35" t="s">
        <v>20</v>
      </c>
      <c r="B30" s="31">
        <v>67</v>
      </c>
      <c r="C30" s="31">
        <v>75.5</v>
      </c>
      <c r="D30" s="34">
        <v>66.7</v>
      </c>
      <c r="E30" s="31">
        <f t="shared" si="0"/>
        <v>66.5</v>
      </c>
      <c r="G30" s="34">
        <f t="shared" si="1"/>
        <v>-8.5</v>
      </c>
      <c r="H30" s="44"/>
    </row>
    <row r="31" spans="1:8" ht="12">
      <c r="A31" s="35" t="s">
        <v>2</v>
      </c>
      <c r="B31" s="31">
        <v>63.7</v>
      </c>
      <c r="C31" s="31">
        <v>65.9</v>
      </c>
      <c r="D31" s="34">
        <v>66.7</v>
      </c>
      <c r="E31" s="31">
        <f t="shared" si="0"/>
        <v>66.5</v>
      </c>
      <c r="G31" s="34">
        <f t="shared" si="1"/>
        <v>-2.200000000000003</v>
      </c>
      <c r="H31" s="44"/>
    </row>
    <row r="32" spans="1:8" ht="12">
      <c r="A32" s="35" t="s">
        <v>24</v>
      </c>
      <c r="B32" s="31">
        <v>57.2</v>
      </c>
      <c r="C32" s="31">
        <v>61</v>
      </c>
      <c r="D32" s="34">
        <v>66.7</v>
      </c>
      <c r="E32" s="31">
        <f t="shared" si="0"/>
        <v>66.5</v>
      </c>
      <c r="G32" s="34">
        <f t="shared" si="1"/>
        <v>-3.799999999999997</v>
      </c>
      <c r="H32" s="44"/>
    </row>
    <row r="33" spans="1:8" ht="12">
      <c r="A33" s="35" t="s">
        <v>3</v>
      </c>
      <c r="B33" s="31">
        <v>52.2</v>
      </c>
      <c r="C33" s="31">
        <v>68.9</v>
      </c>
      <c r="D33" s="34">
        <v>66.7</v>
      </c>
      <c r="E33" s="31">
        <f t="shared" si="0"/>
        <v>66.5</v>
      </c>
      <c r="G33" s="34">
        <f t="shared" si="1"/>
        <v>-16.700000000000003</v>
      </c>
      <c r="H33" s="44"/>
    </row>
    <row r="34" spans="1:9" ht="12">
      <c r="A34" s="65"/>
      <c r="B34" s="64"/>
      <c r="C34" s="64"/>
      <c r="D34" s="34"/>
      <c r="E34" s="64"/>
      <c r="F34" s="59"/>
      <c r="G34" s="34"/>
      <c r="H34" s="44"/>
      <c r="I34" s="1" t="s">
        <v>170</v>
      </c>
    </row>
    <row r="35" spans="1:9" ht="15.5" customHeight="1">
      <c r="A35" s="81" t="s">
        <v>243</v>
      </c>
      <c r="B35" s="61" t="s">
        <v>19</v>
      </c>
      <c r="C35" s="34">
        <v>79.2</v>
      </c>
      <c r="D35" s="34">
        <v>66.7</v>
      </c>
      <c r="E35" s="34">
        <f>$B$5</f>
        <v>66.5</v>
      </c>
      <c r="G35" s="34" t="s">
        <v>19</v>
      </c>
      <c r="H35" s="44"/>
      <c r="I35" s="87" t="s">
        <v>244</v>
      </c>
    </row>
    <row r="36" spans="1:9" ht="12.75">
      <c r="A36" s="81" t="s">
        <v>207</v>
      </c>
      <c r="B36" s="61" t="s">
        <v>19</v>
      </c>
      <c r="C36" s="34">
        <v>76.5</v>
      </c>
      <c r="D36" s="34">
        <v>66.7</v>
      </c>
      <c r="E36" s="34">
        <f>$B$5</f>
        <v>66.5</v>
      </c>
      <c r="G36" s="34" t="s">
        <v>19</v>
      </c>
      <c r="I36" s="87" t="s">
        <v>235</v>
      </c>
    </row>
    <row r="37" spans="1:9" ht="12.75">
      <c r="A37" s="11" t="s">
        <v>32</v>
      </c>
      <c r="B37" s="61">
        <v>65.3</v>
      </c>
      <c r="C37" s="34">
        <v>78.3</v>
      </c>
      <c r="D37" s="34">
        <v>66.7</v>
      </c>
      <c r="E37" s="34">
        <f>$B$5</f>
        <v>66.5</v>
      </c>
      <c r="G37" s="34">
        <f t="shared" si="1"/>
        <v>-13</v>
      </c>
      <c r="I37" s="87" t="s">
        <v>245</v>
      </c>
    </row>
    <row r="38" spans="2:9" ht="12">
      <c r="B38" s="2"/>
      <c r="C38" s="2"/>
      <c r="D38" s="2"/>
      <c r="E38" s="2"/>
      <c r="G38" s="2"/>
      <c r="I38" s="19" t="s">
        <v>236</v>
      </c>
    </row>
    <row r="39" ht="12"/>
    <row r="40" ht="15" customHeight="1"/>
    <row r="41" spans="1:10" ht="15">
      <c r="A41" s="1" t="s">
        <v>176</v>
      </c>
      <c r="J41" s="76" t="s">
        <v>175</v>
      </c>
    </row>
    <row r="42" ht="15">
      <c r="A42" s="71" t="s">
        <v>196</v>
      </c>
    </row>
    <row r="43" ht="14.5" customHeight="1">
      <c r="A43" s="71" t="s">
        <v>186</v>
      </c>
    </row>
  </sheetData>
  <mergeCells count="1">
    <mergeCell ref="B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showGridLines="0" workbookViewId="0" topLeftCell="D1">
      <selection activeCell="H3" sqref="H3"/>
    </sheetView>
  </sheetViews>
  <sheetFormatPr defaultColWidth="9.140625" defaultRowHeight="15"/>
  <cols>
    <col min="1" max="1" width="13.8515625" style="1" bestFit="1" customWidth="1"/>
    <col min="2" max="2" width="15.7109375" style="1" bestFit="1" customWidth="1"/>
    <col min="3" max="5" width="13.7109375" style="1" bestFit="1" customWidth="1"/>
    <col min="6" max="6" width="2.421875" style="1" customWidth="1"/>
    <col min="7" max="7" width="10.140625" style="1" bestFit="1" customWidth="1"/>
    <col min="8" max="16384" width="9.140625" style="1" customWidth="1"/>
  </cols>
  <sheetData>
    <row r="1" ht="12"/>
    <row r="2" spans="6:9" ht="12">
      <c r="F2" s="1" t="s">
        <v>0</v>
      </c>
      <c r="I2" s="59"/>
    </row>
    <row r="3" spans="1:7" ht="60">
      <c r="A3" s="8" t="s">
        <v>33</v>
      </c>
      <c r="B3" s="41" t="s">
        <v>262</v>
      </c>
      <c r="C3" s="41" t="s">
        <v>263</v>
      </c>
      <c r="D3" s="41" t="s">
        <v>267</v>
      </c>
      <c r="E3" s="41" t="s">
        <v>264</v>
      </c>
      <c r="G3" s="39" t="s">
        <v>265</v>
      </c>
    </row>
    <row r="4" spans="1:7" ht="12">
      <c r="A4" s="150"/>
      <c r="B4" s="152" t="s">
        <v>174</v>
      </c>
      <c r="C4" s="153"/>
      <c r="D4" s="153"/>
      <c r="E4" s="154"/>
      <c r="G4" s="147" t="s">
        <v>266</v>
      </c>
    </row>
    <row r="5" spans="1:7" ht="12">
      <c r="A5" s="13" t="s">
        <v>185</v>
      </c>
      <c r="B5" s="31">
        <v>81.7</v>
      </c>
      <c r="C5" s="31">
        <v>83.9</v>
      </c>
      <c r="D5" s="31">
        <v>83.9</v>
      </c>
      <c r="E5" s="31">
        <f>$B$5</f>
        <v>81.7</v>
      </c>
      <c r="G5" s="34">
        <f>B5-C5</f>
        <v>-2.200000000000003</v>
      </c>
    </row>
    <row r="6" spans="2:7" ht="12">
      <c r="B6" s="32"/>
      <c r="C6" s="32"/>
      <c r="D6" s="32"/>
      <c r="E6" s="32"/>
      <c r="G6" s="34"/>
    </row>
    <row r="7" spans="1:7" ht="12">
      <c r="A7" s="75" t="s">
        <v>220</v>
      </c>
      <c r="B7" s="31" t="s">
        <v>19</v>
      </c>
      <c r="C7" s="31">
        <v>84.9</v>
      </c>
      <c r="D7" s="31">
        <f aca="true" t="shared" si="0" ref="D7:D33">$D$5</f>
        <v>83.9</v>
      </c>
      <c r="E7" s="31">
        <f aca="true" t="shared" si="1" ref="E7:E33">$B$5</f>
        <v>81.7</v>
      </c>
      <c r="G7" s="34" t="s">
        <v>19</v>
      </c>
    </row>
    <row r="8" spans="1:7" ht="12">
      <c r="A8" s="75" t="s">
        <v>218</v>
      </c>
      <c r="B8" s="31" t="s">
        <v>19</v>
      </c>
      <c r="C8" s="31">
        <v>83.8</v>
      </c>
      <c r="D8" s="31">
        <f t="shared" si="0"/>
        <v>83.9</v>
      </c>
      <c r="E8" s="31">
        <f t="shared" si="1"/>
        <v>81.7</v>
      </c>
      <c r="G8" s="34" t="s">
        <v>19</v>
      </c>
    </row>
    <row r="9" spans="1:7" ht="12">
      <c r="A9" s="75" t="s">
        <v>216</v>
      </c>
      <c r="B9" s="31" t="s">
        <v>19</v>
      </c>
      <c r="C9" s="31">
        <v>83.1</v>
      </c>
      <c r="D9" s="31">
        <f t="shared" si="0"/>
        <v>83.9</v>
      </c>
      <c r="E9" s="31">
        <f t="shared" si="1"/>
        <v>81.7</v>
      </c>
      <c r="G9" s="34" t="s">
        <v>19</v>
      </c>
    </row>
    <row r="10" spans="1:7" ht="12">
      <c r="A10" s="12" t="s">
        <v>250</v>
      </c>
      <c r="B10" s="31" t="s">
        <v>19</v>
      </c>
      <c r="C10" s="31">
        <v>83.2</v>
      </c>
      <c r="D10" s="31">
        <f t="shared" si="0"/>
        <v>83.9</v>
      </c>
      <c r="E10" s="31">
        <f t="shared" si="1"/>
        <v>81.7</v>
      </c>
      <c r="G10" s="34" t="s">
        <v>19</v>
      </c>
    </row>
    <row r="11" spans="1:7" ht="12">
      <c r="A11" s="75" t="s">
        <v>211</v>
      </c>
      <c r="B11" s="31" t="s">
        <v>19</v>
      </c>
      <c r="C11" s="31">
        <v>89.5</v>
      </c>
      <c r="D11" s="31">
        <f t="shared" si="0"/>
        <v>83.9</v>
      </c>
      <c r="E11" s="31">
        <f t="shared" si="1"/>
        <v>81.7</v>
      </c>
      <c r="G11" s="34" t="s">
        <v>19</v>
      </c>
    </row>
    <row r="12" spans="1:7" ht="12">
      <c r="A12" s="12" t="s">
        <v>251</v>
      </c>
      <c r="B12" s="31" t="s">
        <v>19</v>
      </c>
      <c r="C12" s="31">
        <v>89.4</v>
      </c>
      <c r="D12" s="31">
        <f t="shared" si="0"/>
        <v>83.9</v>
      </c>
      <c r="E12" s="31">
        <f t="shared" si="1"/>
        <v>81.7</v>
      </c>
      <c r="G12" s="34" t="s">
        <v>19</v>
      </c>
    </row>
    <row r="13" spans="1:7" ht="12">
      <c r="A13" s="12" t="s">
        <v>28</v>
      </c>
      <c r="B13" s="31">
        <v>89.9</v>
      </c>
      <c r="C13" s="31">
        <v>88</v>
      </c>
      <c r="D13" s="31">
        <f t="shared" si="0"/>
        <v>83.9</v>
      </c>
      <c r="E13" s="31">
        <f t="shared" si="1"/>
        <v>81.7</v>
      </c>
      <c r="G13" s="34">
        <f aca="true" t="shared" si="2" ref="G13:G33">B13-C13</f>
        <v>1.9000000000000057</v>
      </c>
    </row>
    <row r="14" spans="1:7" ht="12">
      <c r="A14" s="12" t="s">
        <v>21</v>
      </c>
      <c r="B14" s="31">
        <v>89.2</v>
      </c>
      <c r="C14" s="31">
        <v>84.7</v>
      </c>
      <c r="D14" s="31">
        <f t="shared" si="0"/>
        <v>83.9</v>
      </c>
      <c r="E14" s="31">
        <f t="shared" si="1"/>
        <v>81.7</v>
      </c>
      <c r="G14" s="34">
        <f t="shared" si="2"/>
        <v>4.5</v>
      </c>
    </row>
    <row r="15" spans="1:7" ht="12">
      <c r="A15" s="12" t="s">
        <v>9</v>
      </c>
      <c r="B15" s="31">
        <v>86.8</v>
      </c>
      <c r="C15" s="31">
        <v>78.2</v>
      </c>
      <c r="D15" s="31">
        <f t="shared" si="0"/>
        <v>83.9</v>
      </c>
      <c r="E15" s="31">
        <f t="shared" si="1"/>
        <v>81.7</v>
      </c>
      <c r="G15" s="34">
        <f t="shared" si="2"/>
        <v>8.599999999999994</v>
      </c>
    </row>
    <row r="16" spans="1:7" ht="12">
      <c r="A16" s="75" t="s">
        <v>188</v>
      </c>
      <c r="B16" s="31">
        <v>86</v>
      </c>
      <c r="C16" s="31">
        <v>87.9</v>
      </c>
      <c r="D16" s="31">
        <f t="shared" si="0"/>
        <v>83.9</v>
      </c>
      <c r="E16" s="31">
        <f t="shared" si="1"/>
        <v>81.7</v>
      </c>
      <c r="G16" s="34">
        <f t="shared" si="2"/>
        <v>-1.9000000000000057</v>
      </c>
    </row>
    <row r="17" spans="1:7" ht="12">
      <c r="A17" s="75" t="s">
        <v>204</v>
      </c>
      <c r="B17" s="31">
        <v>84.6</v>
      </c>
      <c r="C17" s="31">
        <v>86.2</v>
      </c>
      <c r="D17" s="31">
        <f t="shared" si="0"/>
        <v>83.9</v>
      </c>
      <c r="E17" s="31">
        <f t="shared" si="1"/>
        <v>81.7</v>
      </c>
      <c r="G17" s="34">
        <f t="shared" si="2"/>
        <v>-1.6000000000000085</v>
      </c>
    </row>
    <row r="18" spans="1:7" ht="12">
      <c r="A18" s="12" t="s">
        <v>23</v>
      </c>
      <c r="B18" s="31">
        <v>84.1</v>
      </c>
      <c r="C18" s="31">
        <v>84.4</v>
      </c>
      <c r="D18" s="31">
        <f t="shared" si="0"/>
        <v>83.9</v>
      </c>
      <c r="E18" s="31">
        <f t="shared" si="1"/>
        <v>81.7</v>
      </c>
      <c r="G18" s="34">
        <f t="shared" si="2"/>
        <v>-0.30000000000001137</v>
      </c>
    </row>
    <row r="19" spans="1:7" ht="12">
      <c r="A19" s="12" t="s">
        <v>2</v>
      </c>
      <c r="B19" s="31">
        <v>83.8</v>
      </c>
      <c r="C19" s="31">
        <v>83.6</v>
      </c>
      <c r="D19" s="31">
        <f t="shared" si="0"/>
        <v>83.9</v>
      </c>
      <c r="E19" s="31">
        <f t="shared" si="1"/>
        <v>81.7</v>
      </c>
      <c r="G19" s="34">
        <f t="shared" si="2"/>
        <v>0.20000000000000284</v>
      </c>
    </row>
    <row r="20" spans="1:7" ht="12">
      <c r="A20" s="12" t="s">
        <v>8</v>
      </c>
      <c r="B20" s="31">
        <v>83.3</v>
      </c>
      <c r="C20" s="31">
        <v>74.5</v>
      </c>
      <c r="D20" s="31">
        <f t="shared" si="0"/>
        <v>83.9</v>
      </c>
      <c r="E20" s="31">
        <f t="shared" si="1"/>
        <v>81.7</v>
      </c>
      <c r="G20" s="34">
        <f t="shared" si="2"/>
        <v>8.799999999999997</v>
      </c>
    </row>
    <row r="21" spans="1:7" ht="12">
      <c r="A21" s="12" t="s">
        <v>10</v>
      </c>
      <c r="B21" s="31">
        <v>83.2</v>
      </c>
      <c r="C21" s="31">
        <v>82.6</v>
      </c>
      <c r="D21" s="31">
        <f t="shared" si="0"/>
        <v>83.9</v>
      </c>
      <c r="E21" s="31">
        <f t="shared" si="1"/>
        <v>81.7</v>
      </c>
      <c r="G21" s="34">
        <f t="shared" si="2"/>
        <v>0.6000000000000085</v>
      </c>
    </row>
    <row r="22" spans="1:7" ht="12">
      <c r="A22" s="12" t="s">
        <v>12</v>
      </c>
      <c r="B22" s="31">
        <v>83</v>
      </c>
      <c r="C22" s="31">
        <v>78</v>
      </c>
      <c r="D22" s="31">
        <f t="shared" si="0"/>
        <v>83.9</v>
      </c>
      <c r="E22" s="31">
        <f t="shared" si="1"/>
        <v>81.7</v>
      </c>
      <c r="G22" s="34">
        <f t="shared" si="2"/>
        <v>5</v>
      </c>
    </row>
    <row r="23" spans="1:7" ht="12">
      <c r="A23" s="12" t="s">
        <v>20</v>
      </c>
      <c r="B23" s="31">
        <v>82.2</v>
      </c>
      <c r="C23" s="31">
        <v>88.5</v>
      </c>
      <c r="D23" s="31">
        <f t="shared" si="0"/>
        <v>83.9</v>
      </c>
      <c r="E23" s="31">
        <f t="shared" si="1"/>
        <v>81.7</v>
      </c>
      <c r="G23" s="34">
        <f t="shared" si="2"/>
        <v>-6.299999999999997</v>
      </c>
    </row>
    <row r="24" spans="1:7" ht="12">
      <c r="A24" s="75" t="s">
        <v>219</v>
      </c>
      <c r="B24" s="31">
        <v>81.9</v>
      </c>
      <c r="C24" s="31">
        <v>87.1</v>
      </c>
      <c r="D24" s="31">
        <f t="shared" si="0"/>
        <v>83.9</v>
      </c>
      <c r="E24" s="31">
        <f t="shared" si="1"/>
        <v>81.7</v>
      </c>
      <c r="G24" s="34">
        <f t="shared" si="2"/>
        <v>-5.199999999999989</v>
      </c>
    </row>
    <row r="25" spans="1:7" ht="12">
      <c r="A25" s="12" t="s">
        <v>17</v>
      </c>
      <c r="B25" s="31">
        <v>81.9</v>
      </c>
      <c r="C25" s="31">
        <v>85.3</v>
      </c>
      <c r="D25" s="31">
        <f t="shared" si="0"/>
        <v>83.9</v>
      </c>
      <c r="E25" s="31">
        <f t="shared" si="1"/>
        <v>81.7</v>
      </c>
      <c r="G25" s="34">
        <f t="shared" si="2"/>
        <v>-3.3999999999999915</v>
      </c>
    </row>
    <row r="26" spans="1:7" ht="12">
      <c r="A26" s="12" t="s">
        <v>11</v>
      </c>
      <c r="B26" s="31">
        <v>81</v>
      </c>
      <c r="C26" s="31">
        <v>83.4</v>
      </c>
      <c r="D26" s="31">
        <f t="shared" si="0"/>
        <v>83.9</v>
      </c>
      <c r="E26" s="31">
        <f t="shared" si="1"/>
        <v>81.7</v>
      </c>
      <c r="G26" s="34">
        <f t="shared" si="2"/>
        <v>-2.4000000000000057</v>
      </c>
    </row>
    <row r="27" spans="1:7" ht="12">
      <c r="A27" s="12" t="s">
        <v>26</v>
      </c>
      <c r="B27" s="31">
        <v>80.7</v>
      </c>
      <c r="C27" s="31">
        <v>80.2</v>
      </c>
      <c r="D27" s="31">
        <f t="shared" si="0"/>
        <v>83.9</v>
      </c>
      <c r="E27" s="31">
        <f t="shared" si="1"/>
        <v>81.7</v>
      </c>
      <c r="G27" s="34">
        <f t="shared" si="2"/>
        <v>0.5</v>
      </c>
    </row>
    <row r="28" spans="1:7" ht="12">
      <c r="A28" s="12" t="s">
        <v>22</v>
      </c>
      <c r="B28" s="31">
        <v>80.3</v>
      </c>
      <c r="C28" s="31">
        <v>88.1</v>
      </c>
      <c r="D28" s="31">
        <f t="shared" si="0"/>
        <v>83.9</v>
      </c>
      <c r="E28" s="31">
        <f t="shared" si="1"/>
        <v>81.7</v>
      </c>
      <c r="G28" s="34">
        <f t="shared" si="2"/>
        <v>-7.799999999999997</v>
      </c>
    </row>
    <row r="29" spans="1:7" ht="12">
      <c r="A29" s="75" t="s">
        <v>221</v>
      </c>
      <c r="B29" s="31">
        <v>79.4</v>
      </c>
      <c r="C29" s="31">
        <v>83.9</v>
      </c>
      <c r="D29" s="31">
        <f t="shared" si="0"/>
        <v>83.9</v>
      </c>
      <c r="E29" s="31">
        <f t="shared" si="1"/>
        <v>81.7</v>
      </c>
      <c r="G29" s="34">
        <f t="shared" si="2"/>
        <v>-4.5</v>
      </c>
    </row>
    <row r="30" spans="1:7" ht="12">
      <c r="A30" s="12" t="s">
        <v>15</v>
      </c>
      <c r="B30" s="31">
        <v>77.7</v>
      </c>
      <c r="C30" s="31">
        <v>89.5</v>
      </c>
      <c r="D30" s="31">
        <f t="shared" si="0"/>
        <v>83.9</v>
      </c>
      <c r="E30" s="31">
        <f t="shared" si="1"/>
        <v>81.7</v>
      </c>
      <c r="G30" s="34">
        <f t="shared" si="2"/>
        <v>-11.799999999999997</v>
      </c>
    </row>
    <row r="31" spans="1:7" ht="12">
      <c r="A31" s="75" t="s">
        <v>215</v>
      </c>
      <c r="B31" s="31">
        <v>77.1</v>
      </c>
      <c r="C31" s="31">
        <v>86.3</v>
      </c>
      <c r="D31" s="31">
        <f t="shared" si="0"/>
        <v>83.9</v>
      </c>
      <c r="E31" s="31">
        <f t="shared" si="1"/>
        <v>81.7</v>
      </c>
      <c r="G31" s="34">
        <f t="shared" si="2"/>
        <v>-9.200000000000003</v>
      </c>
    </row>
    <row r="32" spans="1:7" ht="12">
      <c r="A32" s="12" t="s">
        <v>24</v>
      </c>
      <c r="B32" s="31">
        <v>71.7</v>
      </c>
      <c r="C32" s="31">
        <v>88.8</v>
      </c>
      <c r="D32" s="31">
        <f t="shared" si="0"/>
        <v>83.9</v>
      </c>
      <c r="E32" s="31">
        <f t="shared" si="1"/>
        <v>81.7</v>
      </c>
      <c r="G32" s="34">
        <f t="shared" si="2"/>
        <v>-17.099999999999994</v>
      </c>
    </row>
    <row r="33" spans="1:7" ht="12">
      <c r="A33" s="12" t="s">
        <v>3</v>
      </c>
      <c r="B33" s="31">
        <v>69.7</v>
      </c>
      <c r="C33" s="31">
        <v>87.6</v>
      </c>
      <c r="D33" s="31">
        <f t="shared" si="0"/>
        <v>83.9</v>
      </c>
      <c r="E33" s="31">
        <f t="shared" si="1"/>
        <v>81.7</v>
      </c>
      <c r="G33" s="34">
        <f t="shared" si="2"/>
        <v>-17.89999999999999</v>
      </c>
    </row>
    <row r="34" spans="1:7" ht="12">
      <c r="A34" s="62"/>
      <c r="B34" s="64"/>
      <c r="C34" s="64"/>
      <c r="D34" s="64"/>
      <c r="E34" s="64"/>
      <c r="F34" s="59"/>
      <c r="G34" s="34"/>
    </row>
    <row r="35" spans="1:9" ht="12">
      <c r="A35" s="75" t="s">
        <v>206</v>
      </c>
      <c r="B35" s="31" t="s">
        <v>19</v>
      </c>
      <c r="C35" s="31">
        <v>88.7</v>
      </c>
      <c r="D35" s="31">
        <f aca="true" t="shared" si="3" ref="D35:D37">$D$5</f>
        <v>83.9</v>
      </c>
      <c r="E35" s="31">
        <f aca="true" t="shared" si="4" ref="E35:E37">$B$5</f>
        <v>81.7</v>
      </c>
      <c r="G35" s="34" t="s">
        <v>19</v>
      </c>
      <c r="I35" s="1" t="s">
        <v>0</v>
      </c>
    </row>
    <row r="36" spans="1:9" ht="15">
      <c r="A36" s="75" t="s">
        <v>207</v>
      </c>
      <c r="B36" s="31" t="s">
        <v>19</v>
      </c>
      <c r="C36" s="31">
        <v>88.2</v>
      </c>
      <c r="D36" s="31">
        <f t="shared" si="3"/>
        <v>83.9</v>
      </c>
      <c r="E36" s="31">
        <f t="shared" si="4"/>
        <v>81.7</v>
      </c>
      <c r="G36" s="34" t="s">
        <v>19</v>
      </c>
      <c r="I36" s="1" t="s">
        <v>170</v>
      </c>
    </row>
    <row r="37" spans="1:9" ht="14.5" customHeight="1">
      <c r="A37" s="75" t="s">
        <v>208</v>
      </c>
      <c r="B37" s="31" t="s">
        <v>19</v>
      </c>
      <c r="C37" s="31">
        <v>88.5</v>
      </c>
      <c r="D37" s="31">
        <f t="shared" si="3"/>
        <v>83.9</v>
      </c>
      <c r="E37" s="31">
        <f t="shared" si="4"/>
        <v>81.7</v>
      </c>
      <c r="G37" s="34" t="s">
        <v>19</v>
      </c>
      <c r="I37" s="87" t="s">
        <v>237</v>
      </c>
    </row>
    <row r="38" spans="2:9" ht="15">
      <c r="B38" s="2"/>
      <c r="C38" s="2"/>
      <c r="D38" s="2"/>
      <c r="E38" s="2"/>
      <c r="G38" s="2"/>
      <c r="I38" s="87" t="s">
        <v>238</v>
      </c>
    </row>
    <row r="39" spans="1:9" ht="11.5" customHeight="1">
      <c r="A39" s="1" t="s">
        <v>176</v>
      </c>
      <c r="I39" s="87" t="s">
        <v>239</v>
      </c>
    </row>
    <row r="40" spans="1:9" ht="14.5">
      <c r="A40" s="71" t="s">
        <v>197</v>
      </c>
      <c r="I40" s="19" t="s">
        <v>166</v>
      </c>
    </row>
    <row r="41" ht="14.5">
      <c r="A41" s="71" t="s">
        <v>198</v>
      </c>
    </row>
  </sheetData>
  <mergeCells count="1">
    <mergeCell ref="B4:E4"/>
  </mergeCells>
  <hyperlinks>
    <hyperlink ref="A40" r:id="rId1" display="https://ec.europa.eu/eurostat/databrowser/bookmark/35f90bae-0a7c-45a5-b299-612f63036241?lang=en"/>
    <hyperlink ref="A41" r:id="rId2" display="https://ec.europa.eu/eurostat/databrowser/bookmark/383a74ee-c5f5-4430-b2fc-2a568abdeebc?lang=en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4"/>
  <sheetViews>
    <sheetView showGridLines="0" tabSelected="1" workbookViewId="0" topLeftCell="F10">
      <selection activeCell="H12" sqref="H12"/>
    </sheetView>
  </sheetViews>
  <sheetFormatPr defaultColWidth="9.140625" defaultRowHeight="15"/>
  <cols>
    <col min="1" max="1" width="15.57421875" style="1" bestFit="1" customWidth="1"/>
    <col min="2" max="2" width="15.7109375" style="1" bestFit="1" customWidth="1"/>
    <col min="3" max="3" width="13.7109375" style="1" bestFit="1" customWidth="1"/>
    <col min="4" max="5" width="10.140625" style="1" bestFit="1" customWidth="1"/>
    <col min="6" max="6" width="2.57421875" style="1" customWidth="1"/>
    <col min="7" max="7" width="10.140625" style="1" bestFit="1" customWidth="1"/>
    <col min="8" max="16384" width="9.140625" style="1" customWidth="1"/>
  </cols>
  <sheetData>
    <row r="1" ht="12"/>
    <row r="2" ht="12"/>
    <row r="3" ht="12"/>
    <row r="4" ht="12"/>
    <row r="5" ht="12">
      <c r="J5" s="59"/>
    </row>
    <row r="6" ht="12"/>
    <row r="7" ht="12"/>
    <row r="8" ht="12"/>
    <row r="9" ht="12"/>
    <row r="10" ht="12"/>
    <row r="11" ht="12"/>
    <row r="12" ht="12"/>
    <row r="13" ht="12"/>
    <row r="14" ht="12">
      <c r="F14" s="1" t="s">
        <v>0</v>
      </c>
    </row>
    <row r="15" spans="1:7" s="38" customFormat="1" ht="60">
      <c r="A15" s="41" t="s">
        <v>33</v>
      </c>
      <c r="B15" s="41" t="s">
        <v>262</v>
      </c>
      <c r="C15" s="41" t="s">
        <v>263</v>
      </c>
      <c r="D15" s="41" t="s">
        <v>39</v>
      </c>
      <c r="E15" s="41" t="s">
        <v>264</v>
      </c>
      <c r="G15" s="39" t="s">
        <v>265</v>
      </c>
    </row>
    <row r="16" spans="1:7" ht="12">
      <c r="A16" s="145"/>
      <c r="B16" s="148" t="s">
        <v>174</v>
      </c>
      <c r="C16" s="146"/>
      <c r="D16" s="146"/>
      <c r="E16" s="149"/>
      <c r="F16" s="38"/>
      <c r="G16" s="147" t="s">
        <v>266</v>
      </c>
    </row>
    <row r="17" spans="1:8" ht="12">
      <c r="A17" s="13" t="s">
        <v>185</v>
      </c>
      <c r="B17" s="13">
        <v>64.8</v>
      </c>
      <c r="C17" s="13">
        <v>54.9</v>
      </c>
      <c r="D17" s="13">
        <v>54.9</v>
      </c>
      <c r="E17" s="13">
        <f>B17</f>
        <v>64.8</v>
      </c>
      <c r="G17" s="13">
        <f aca="true" t="shared" si="0" ref="G17">B17-C17</f>
        <v>9.899999999999999</v>
      </c>
      <c r="H17" s="44"/>
    </row>
    <row r="18" spans="1:8" ht="12">
      <c r="A18" s="62"/>
      <c r="B18" s="63"/>
      <c r="C18" s="63"/>
      <c r="D18" s="63"/>
      <c r="E18" s="63"/>
      <c r="F18" s="59"/>
      <c r="G18" s="63"/>
      <c r="H18" s="44"/>
    </row>
    <row r="19" spans="1:8" ht="12">
      <c r="A19" s="75" t="s">
        <v>242</v>
      </c>
      <c r="B19" s="78" t="s">
        <v>19</v>
      </c>
      <c r="C19" s="78">
        <v>45.6</v>
      </c>
      <c r="D19" s="31">
        <f aca="true" t="shared" si="1" ref="D19:D45">$D$17</f>
        <v>54.9</v>
      </c>
      <c r="E19" s="31">
        <f aca="true" t="shared" si="2" ref="E19:E45">$E$17</f>
        <v>64.8</v>
      </c>
      <c r="G19" s="77" t="s">
        <v>19</v>
      </c>
      <c r="H19" s="44"/>
    </row>
    <row r="20" spans="1:8" ht="12">
      <c r="A20" s="12" t="s">
        <v>3</v>
      </c>
      <c r="B20" s="78">
        <v>53.3</v>
      </c>
      <c r="C20" s="78">
        <v>48.1</v>
      </c>
      <c r="D20" s="31">
        <f t="shared" si="1"/>
        <v>54.9</v>
      </c>
      <c r="E20" s="31">
        <f t="shared" si="2"/>
        <v>64.8</v>
      </c>
      <c r="G20" s="77">
        <f aca="true" t="shared" si="3" ref="G20:G41">B20-C20</f>
        <v>5.199999999999996</v>
      </c>
      <c r="H20" s="44"/>
    </row>
    <row r="21" spans="1:8" ht="12">
      <c r="A21" s="75" t="s">
        <v>221</v>
      </c>
      <c r="B21" s="78" t="s">
        <v>19</v>
      </c>
      <c r="C21" s="78">
        <v>54.7</v>
      </c>
      <c r="D21" s="31">
        <f t="shared" si="1"/>
        <v>54.9</v>
      </c>
      <c r="E21" s="31">
        <f t="shared" si="2"/>
        <v>64.8</v>
      </c>
      <c r="G21" s="77" t="s">
        <v>19</v>
      </c>
      <c r="H21" s="44"/>
    </row>
    <row r="22" spans="1:8" ht="12">
      <c r="A22" s="75" t="s">
        <v>219</v>
      </c>
      <c r="B22" s="78" t="s">
        <v>19</v>
      </c>
      <c r="C22" s="78">
        <v>58.9</v>
      </c>
      <c r="D22" s="31">
        <f t="shared" si="1"/>
        <v>54.9</v>
      </c>
      <c r="E22" s="31">
        <f t="shared" si="2"/>
        <v>64.8</v>
      </c>
      <c r="G22" s="77" t="s">
        <v>19</v>
      </c>
      <c r="H22" s="44"/>
    </row>
    <row r="23" spans="1:8" ht="12">
      <c r="A23" s="75" t="s">
        <v>187</v>
      </c>
      <c r="B23" s="78" t="s">
        <v>19</v>
      </c>
      <c r="C23" s="78">
        <v>61.8</v>
      </c>
      <c r="D23" s="31">
        <f t="shared" si="1"/>
        <v>54.9</v>
      </c>
      <c r="E23" s="31">
        <f t="shared" si="2"/>
        <v>64.8</v>
      </c>
      <c r="G23" s="77" t="s">
        <v>19</v>
      </c>
      <c r="H23" s="44"/>
    </row>
    <row r="24" spans="1:8" ht="12">
      <c r="A24" s="75" t="s">
        <v>220</v>
      </c>
      <c r="B24" s="78" t="s">
        <v>19</v>
      </c>
      <c r="C24" s="78">
        <v>61.3</v>
      </c>
      <c r="D24" s="31">
        <f t="shared" si="1"/>
        <v>54.9</v>
      </c>
      <c r="E24" s="31">
        <f t="shared" si="2"/>
        <v>64.8</v>
      </c>
      <c r="G24" s="77" t="s">
        <v>19</v>
      </c>
      <c r="H24" s="44"/>
    </row>
    <row r="25" spans="1:8" ht="12">
      <c r="A25" s="75" t="s">
        <v>218</v>
      </c>
      <c r="B25" s="78" t="s">
        <v>19</v>
      </c>
      <c r="C25" s="78">
        <v>51.3</v>
      </c>
      <c r="D25" s="31">
        <f t="shared" si="1"/>
        <v>54.9</v>
      </c>
      <c r="E25" s="31">
        <f t="shared" si="2"/>
        <v>64.8</v>
      </c>
      <c r="G25" s="77" t="s">
        <v>19</v>
      </c>
      <c r="H25" s="44"/>
    </row>
    <row r="26" spans="1:8" ht="12">
      <c r="A26" s="12" t="s">
        <v>8</v>
      </c>
      <c r="B26" s="78">
        <v>70.6</v>
      </c>
      <c r="C26" s="78">
        <v>49.9</v>
      </c>
      <c r="D26" s="31">
        <f t="shared" si="1"/>
        <v>54.9</v>
      </c>
      <c r="E26" s="31">
        <f t="shared" si="2"/>
        <v>64.8</v>
      </c>
      <c r="G26" s="77">
        <f t="shared" si="3"/>
        <v>20.699999999999996</v>
      </c>
      <c r="H26" s="44"/>
    </row>
    <row r="27" spans="1:8" ht="12">
      <c r="A27" s="12" t="s">
        <v>9</v>
      </c>
      <c r="B27" s="78">
        <v>64.2</v>
      </c>
      <c r="C27" s="78">
        <v>55.4</v>
      </c>
      <c r="D27" s="31">
        <f t="shared" si="1"/>
        <v>54.9</v>
      </c>
      <c r="E27" s="31">
        <f t="shared" si="2"/>
        <v>64.8</v>
      </c>
      <c r="G27" s="77">
        <f t="shared" si="3"/>
        <v>8.800000000000004</v>
      </c>
      <c r="H27" s="44"/>
    </row>
    <row r="28" spans="1:8" ht="12">
      <c r="A28" s="75" t="s">
        <v>217</v>
      </c>
      <c r="B28" s="78" t="s">
        <v>19</v>
      </c>
      <c r="C28" s="78">
        <v>52.5</v>
      </c>
      <c r="D28" s="31">
        <f t="shared" si="1"/>
        <v>54.9</v>
      </c>
      <c r="E28" s="31">
        <f t="shared" si="2"/>
        <v>64.8</v>
      </c>
      <c r="G28" s="77" t="s">
        <v>19</v>
      </c>
      <c r="H28" s="44"/>
    </row>
    <row r="29" spans="1:8" ht="12">
      <c r="A29" s="12" t="s">
        <v>11</v>
      </c>
      <c r="B29" s="78">
        <v>71.6</v>
      </c>
      <c r="C29" s="78">
        <v>38.5</v>
      </c>
      <c r="D29" s="31">
        <f t="shared" si="1"/>
        <v>54.9</v>
      </c>
      <c r="E29" s="31">
        <f t="shared" si="2"/>
        <v>64.8</v>
      </c>
      <c r="G29" s="77">
        <f t="shared" si="3"/>
        <v>33.099999999999994</v>
      </c>
      <c r="H29" s="44"/>
    </row>
    <row r="30" spans="1:9" ht="12">
      <c r="A30" s="12" t="s">
        <v>12</v>
      </c>
      <c r="B30" s="78">
        <v>62.1</v>
      </c>
      <c r="C30" s="78">
        <v>50.9</v>
      </c>
      <c r="D30" s="31">
        <f t="shared" si="1"/>
        <v>54.9</v>
      </c>
      <c r="E30" s="31">
        <f t="shared" si="2"/>
        <v>64.8</v>
      </c>
      <c r="G30" s="77">
        <f t="shared" si="3"/>
        <v>11.200000000000003</v>
      </c>
      <c r="H30" s="44"/>
      <c r="I30" s="1" t="s">
        <v>0</v>
      </c>
    </row>
    <row r="31" spans="1:8" ht="12">
      <c r="A31" s="75" t="s">
        <v>216</v>
      </c>
      <c r="B31" s="78" t="s">
        <v>19</v>
      </c>
      <c r="C31" s="78">
        <v>64</v>
      </c>
      <c r="D31" s="31">
        <f t="shared" si="1"/>
        <v>54.9</v>
      </c>
      <c r="E31" s="31">
        <f t="shared" si="2"/>
        <v>64.8</v>
      </c>
      <c r="G31" s="77" t="s">
        <v>19</v>
      </c>
      <c r="H31" s="44"/>
    </row>
    <row r="32" spans="1:8" ht="12">
      <c r="A32" s="75" t="s">
        <v>215</v>
      </c>
      <c r="B32" s="78" t="s">
        <v>19</v>
      </c>
      <c r="C32" s="78">
        <v>61.3</v>
      </c>
      <c r="D32" s="31">
        <f t="shared" si="1"/>
        <v>54.9</v>
      </c>
      <c r="E32" s="31">
        <f t="shared" si="2"/>
        <v>64.8</v>
      </c>
      <c r="G32" s="77" t="s">
        <v>19</v>
      </c>
      <c r="H32" s="44"/>
    </row>
    <row r="33" spans="1:8" ht="12">
      <c r="A33" s="75" t="s">
        <v>214</v>
      </c>
      <c r="B33" s="78" t="s">
        <v>19</v>
      </c>
      <c r="C33" s="78">
        <v>48.2</v>
      </c>
      <c r="D33" s="31">
        <f t="shared" si="1"/>
        <v>54.9</v>
      </c>
      <c r="E33" s="31">
        <f t="shared" si="2"/>
        <v>64.8</v>
      </c>
      <c r="G33" s="77" t="s">
        <v>19</v>
      </c>
      <c r="H33" s="44"/>
    </row>
    <row r="34" spans="1:8" ht="12">
      <c r="A34" s="75" t="s">
        <v>213</v>
      </c>
      <c r="B34" s="78" t="s">
        <v>19</v>
      </c>
      <c r="C34" s="78">
        <v>56.9</v>
      </c>
      <c r="D34" s="31">
        <f t="shared" si="1"/>
        <v>54.9</v>
      </c>
      <c r="E34" s="31">
        <f t="shared" si="2"/>
        <v>64.8</v>
      </c>
      <c r="G34" s="77" t="s">
        <v>19</v>
      </c>
      <c r="H34" s="44"/>
    </row>
    <row r="35" spans="1:8" ht="12">
      <c r="A35" s="75" t="s">
        <v>212</v>
      </c>
      <c r="B35" s="78">
        <v>81.6</v>
      </c>
      <c r="C35" s="78">
        <v>54.6</v>
      </c>
      <c r="D35" s="31">
        <f t="shared" si="1"/>
        <v>54.9</v>
      </c>
      <c r="E35" s="31">
        <f t="shared" si="2"/>
        <v>64.8</v>
      </c>
      <c r="G35" s="77">
        <f t="shared" si="3"/>
        <v>26.999999999999993</v>
      </c>
      <c r="H35" s="44"/>
    </row>
    <row r="36" spans="1:8" ht="12">
      <c r="A36" s="75" t="s">
        <v>211</v>
      </c>
      <c r="B36" s="78" t="s">
        <v>19</v>
      </c>
      <c r="C36" s="78">
        <v>65.1</v>
      </c>
      <c r="D36" s="31">
        <f t="shared" si="1"/>
        <v>54.9</v>
      </c>
      <c r="E36" s="31">
        <f t="shared" si="2"/>
        <v>64.8</v>
      </c>
      <c r="G36" s="77" t="s">
        <v>19</v>
      </c>
      <c r="H36" s="44"/>
    </row>
    <row r="37" spans="1:8" ht="12">
      <c r="A37" s="75" t="s">
        <v>210</v>
      </c>
      <c r="B37" s="78">
        <v>62.6</v>
      </c>
      <c r="C37" s="78">
        <v>62.9</v>
      </c>
      <c r="D37" s="31">
        <f t="shared" si="1"/>
        <v>54.9</v>
      </c>
      <c r="E37" s="31">
        <f t="shared" si="2"/>
        <v>64.8</v>
      </c>
      <c r="G37" s="77">
        <f t="shared" si="3"/>
        <v>-0.29999999999999716</v>
      </c>
      <c r="H37" s="44"/>
    </row>
    <row r="38" spans="1:8" ht="12">
      <c r="A38" s="75" t="s">
        <v>241</v>
      </c>
      <c r="B38" s="78" t="s">
        <v>19</v>
      </c>
      <c r="C38" s="78">
        <v>54.2</v>
      </c>
      <c r="D38" s="31">
        <f t="shared" si="1"/>
        <v>54.9</v>
      </c>
      <c r="E38" s="31">
        <f t="shared" si="2"/>
        <v>64.8</v>
      </c>
      <c r="G38" s="77" t="s">
        <v>19</v>
      </c>
      <c r="H38" s="44"/>
    </row>
    <row r="39" spans="1:7" ht="12">
      <c r="A39" s="12" t="s">
        <v>22</v>
      </c>
      <c r="B39" s="78">
        <v>68.9</v>
      </c>
      <c r="C39" s="78">
        <v>45.2</v>
      </c>
      <c r="D39" s="31">
        <f t="shared" si="1"/>
        <v>54.9</v>
      </c>
      <c r="E39" s="31">
        <f t="shared" si="2"/>
        <v>64.8</v>
      </c>
      <c r="G39" s="77">
        <f t="shared" si="3"/>
        <v>23.700000000000003</v>
      </c>
    </row>
    <row r="40" spans="1:7" ht="12">
      <c r="A40" s="12" t="s">
        <v>23</v>
      </c>
      <c r="B40" s="78">
        <v>73.8</v>
      </c>
      <c r="C40" s="78">
        <v>69.1</v>
      </c>
      <c r="D40" s="31">
        <f t="shared" si="1"/>
        <v>54.9</v>
      </c>
      <c r="E40" s="31">
        <f t="shared" si="2"/>
        <v>64.8</v>
      </c>
      <c r="G40" s="77">
        <f t="shared" si="3"/>
        <v>4.700000000000003</v>
      </c>
    </row>
    <row r="41" spans="1:7" ht="12">
      <c r="A41" s="12" t="s">
        <v>24</v>
      </c>
      <c r="B41" s="78">
        <v>61.1</v>
      </c>
      <c r="C41" s="78">
        <v>55.7</v>
      </c>
      <c r="D41" s="31">
        <f t="shared" si="1"/>
        <v>54.9</v>
      </c>
      <c r="E41" s="31">
        <f t="shared" si="2"/>
        <v>64.8</v>
      </c>
      <c r="G41" s="77">
        <f t="shared" si="3"/>
        <v>5.399999999999999</v>
      </c>
    </row>
    <row r="42" spans="1:7" ht="12">
      <c r="A42" s="75" t="s">
        <v>209</v>
      </c>
      <c r="B42" s="78" t="s">
        <v>19</v>
      </c>
      <c r="C42" s="78">
        <v>47.4</v>
      </c>
      <c r="D42" s="31">
        <f t="shared" si="1"/>
        <v>54.9</v>
      </c>
      <c r="E42" s="31">
        <f t="shared" si="2"/>
        <v>64.8</v>
      </c>
      <c r="G42" s="77" t="s">
        <v>19</v>
      </c>
    </row>
    <row r="43" spans="1:7" ht="12">
      <c r="A43" s="75" t="s">
        <v>240</v>
      </c>
      <c r="B43" s="78" t="s">
        <v>19</v>
      </c>
      <c r="C43" s="78">
        <v>34</v>
      </c>
      <c r="D43" s="31">
        <f t="shared" si="1"/>
        <v>54.9</v>
      </c>
      <c r="E43" s="31">
        <f t="shared" si="2"/>
        <v>64.8</v>
      </c>
      <c r="G43" s="77" t="s">
        <v>19</v>
      </c>
    </row>
    <row r="44" spans="1:7" ht="12">
      <c r="A44" s="75" t="s">
        <v>204</v>
      </c>
      <c r="B44" s="78" t="s">
        <v>19</v>
      </c>
      <c r="C44" s="78">
        <v>51.5</v>
      </c>
      <c r="D44" s="31">
        <f t="shared" si="1"/>
        <v>54.9</v>
      </c>
      <c r="E44" s="31">
        <f t="shared" si="2"/>
        <v>64.8</v>
      </c>
      <c r="G44" s="77" t="s">
        <v>19</v>
      </c>
    </row>
    <row r="45" spans="1:7" ht="12">
      <c r="A45" s="75" t="s">
        <v>205</v>
      </c>
      <c r="B45" s="78" t="s">
        <v>19</v>
      </c>
      <c r="C45" s="78">
        <v>57.4</v>
      </c>
      <c r="D45" s="31">
        <f t="shared" si="1"/>
        <v>54.9</v>
      </c>
      <c r="E45" s="31">
        <f t="shared" si="2"/>
        <v>64.8</v>
      </c>
      <c r="G45" s="77" t="s">
        <v>19</v>
      </c>
    </row>
    <row r="46" spans="1:7" ht="12">
      <c r="A46" s="62"/>
      <c r="B46" s="64"/>
      <c r="C46" s="78"/>
      <c r="D46" s="64"/>
      <c r="E46" s="64"/>
      <c r="F46" s="59"/>
      <c r="G46" s="77"/>
    </row>
    <row r="47" spans="1:7" ht="12">
      <c r="A47" s="79" t="s">
        <v>206</v>
      </c>
      <c r="B47" s="31" t="s">
        <v>19</v>
      </c>
      <c r="C47" s="78">
        <v>72.2</v>
      </c>
      <c r="D47" s="31">
        <f aca="true" t="shared" si="4" ref="D47:D49">$D$17</f>
        <v>54.9</v>
      </c>
      <c r="E47" s="31">
        <f aca="true" t="shared" si="5" ref="E47:E49">$E$17</f>
        <v>64.8</v>
      </c>
      <c r="G47" s="77" t="s">
        <v>19</v>
      </c>
    </row>
    <row r="48" spans="1:9" ht="15">
      <c r="A48" s="79" t="s">
        <v>207</v>
      </c>
      <c r="B48" s="32" t="s">
        <v>19</v>
      </c>
      <c r="C48" s="78">
        <v>59.9</v>
      </c>
      <c r="D48" s="31">
        <f t="shared" si="4"/>
        <v>54.9</v>
      </c>
      <c r="E48" s="31">
        <f t="shared" si="5"/>
        <v>64.8</v>
      </c>
      <c r="G48" s="77" t="s">
        <v>19</v>
      </c>
      <c r="I48" s="33" t="s">
        <v>170</v>
      </c>
    </row>
    <row r="49" spans="1:9" ht="14.5" customHeight="1">
      <c r="A49" s="79" t="s">
        <v>208</v>
      </c>
      <c r="B49" s="31" t="s">
        <v>19</v>
      </c>
      <c r="C49" s="78">
        <v>70.1</v>
      </c>
      <c r="D49" s="31">
        <f t="shared" si="4"/>
        <v>54.9</v>
      </c>
      <c r="E49" s="31">
        <f t="shared" si="5"/>
        <v>64.8</v>
      </c>
      <c r="G49" s="77" t="s">
        <v>19</v>
      </c>
      <c r="I49" s="87" t="s">
        <v>237</v>
      </c>
    </row>
    <row r="50" spans="1:9" ht="15">
      <c r="A50" s="63"/>
      <c r="B50" s="33"/>
      <c r="C50" s="33"/>
      <c r="D50" s="33"/>
      <c r="E50" s="33"/>
      <c r="I50" s="87" t="s">
        <v>238</v>
      </c>
    </row>
    <row r="51" ht="15">
      <c r="I51" s="87" t="s">
        <v>239</v>
      </c>
    </row>
    <row r="52" spans="1:9" ht="14.5" customHeight="1">
      <c r="A52" s="1" t="s">
        <v>176</v>
      </c>
      <c r="I52" s="1" t="s">
        <v>166</v>
      </c>
    </row>
    <row r="53" ht="14.5">
      <c r="A53" s="71" t="s">
        <v>203</v>
      </c>
    </row>
    <row r="54" ht="14.5">
      <c r="A54" s="71" t="s">
        <v>199</v>
      </c>
    </row>
  </sheetData>
  <mergeCells count="1">
    <mergeCell ref="B16:E16"/>
  </mergeCells>
  <hyperlinks>
    <hyperlink ref="A54" r:id="rId1" display="https://ec.europa.eu/eurostat/databrowser/bookmark/a2845194-c26f-4fd6-b3ad-50f6a8cd9af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4"/>
  <sheetViews>
    <sheetView workbookViewId="0" topLeftCell="A1">
      <selection activeCell="B47" sqref="B47"/>
    </sheetView>
  </sheetViews>
  <sheetFormatPr defaultColWidth="9.140625" defaultRowHeight="15"/>
  <cols>
    <col min="1" max="3" width="9.140625" style="1" customWidth="1"/>
    <col min="4" max="4" width="5.8515625" style="1" customWidth="1"/>
    <col min="5" max="6" width="15.421875" style="1" bestFit="1" customWidth="1"/>
    <col min="7" max="7" width="13.140625" style="1" bestFit="1" customWidth="1"/>
    <col min="8" max="8" width="23.28125" style="1" customWidth="1"/>
    <col min="9" max="16384" width="9.140625" style="1" customWidth="1"/>
  </cols>
  <sheetData>
    <row r="5" ht="15">
      <c r="D5" s="15" t="s">
        <v>140</v>
      </c>
    </row>
    <row r="7" spans="3:8" ht="15">
      <c r="C7" s="1" t="s">
        <v>146</v>
      </c>
      <c r="D7" s="16" t="s">
        <v>141</v>
      </c>
      <c r="E7" s="17" t="s">
        <v>142</v>
      </c>
      <c r="F7" s="17" t="s">
        <v>143</v>
      </c>
      <c r="G7" s="17" t="s">
        <v>144</v>
      </c>
      <c r="H7" s="17" t="s">
        <v>145</v>
      </c>
    </row>
    <row r="8" spans="3:8" ht="15">
      <c r="C8" s="1">
        <v>1</v>
      </c>
      <c r="D8" s="16" t="s">
        <v>40</v>
      </c>
      <c r="E8" s="18" t="s">
        <v>41</v>
      </c>
      <c r="F8" s="18" t="s">
        <v>2</v>
      </c>
      <c r="G8" s="18" t="s">
        <v>42</v>
      </c>
      <c r="H8" s="18" t="s">
        <v>43</v>
      </c>
    </row>
    <row r="9" spans="3:8" ht="15">
      <c r="C9" s="1">
        <v>2</v>
      </c>
      <c r="D9" s="16" t="s">
        <v>44</v>
      </c>
      <c r="E9" s="18" t="s">
        <v>45</v>
      </c>
      <c r="F9" s="18" t="s">
        <v>3</v>
      </c>
      <c r="G9" s="18" t="s">
        <v>46</v>
      </c>
      <c r="H9" s="18" t="s">
        <v>47</v>
      </c>
    </row>
    <row r="10" spans="3:8" ht="23">
      <c r="C10" s="1">
        <v>3</v>
      </c>
      <c r="D10" s="16" t="s">
        <v>48</v>
      </c>
      <c r="E10" s="18" t="s">
        <v>49</v>
      </c>
      <c r="F10" s="18" t="s">
        <v>4</v>
      </c>
      <c r="G10" s="18" t="s">
        <v>50</v>
      </c>
      <c r="H10" s="18" t="s">
        <v>51</v>
      </c>
    </row>
    <row r="11" spans="3:8" ht="15">
      <c r="C11" s="1">
        <v>4</v>
      </c>
      <c r="D11" s="16" t="s">
        <v>52</v>
      </c>
      <c r="E11" s="18" t="s">
        <v>53</v>
      </c>
      <c r="F11" s="18" t="s">
        <v>5</v>
      </c>
      <c r="G11" s="18" t="s">
        <v>54</v>
      </c>
      <c r="H11" s="18" t="s">
        <v>55</v>
      </c>
    </row>
    <row r="12" spans="3:8" ht="15">
      <c r="C12" s="1">
        <v>5</v>
      </c>
      <c r="D12" s="16" t="s">
        <v>56</v>
      </c>
      <c r="E12" s="18" t="s">
        <v>57</v>
      </c>
      <c r="F12" s="18" t="s">
        <v>37</v>
      </c>
      <c r="G12" s="18" t="s">
        <v>58</v>
      </c>
      <c r="H12" s="18" t="s">
        <v>57</v>
      </c>
    </row>
    <row r="13" spans="3:8" ht="15">
      <c r="C13" s="1">
        <v>6</v>
      </c>
      <c r="D13" s="16" t="s">
        <v>59</v>
      </c>
      <c r="E13" s="18" t="s">
        <v>60</v>
      </c>
      <c r="F13" s="18" t="s">
        <v>6</v>
      </c>
      <c r="G13" s="18" t="s">
        <v>61</v>
      </c>
      <c r="H13" s="18" t="s">
        <v>62</v>
      </c>
    </row>
    <row r="14" spans="3:8" ht="15">
      <c r="C14" s="1">
        <v>7</v>
      </c>
      <c r="D14" s="16" t="s">
        <v>63</v>
      </c>
      <c r="E14" s="18" t="s">
        <v>64</v>
      </c>
      <c r="F14" s="18" t="s">
        <v>7</v>
      </c>
      <c r="G14" s="18" t="s">
        <v>65</v>
      </c>
      <c r="H14" s="18" t="s">
        <v>66</v>
      </c>
    </row>
    <row r="15" spans="3:8" ht="15">
      <c r="C15" s="1">
        <v>8</v>
      </c>
      <c r="D15" s="16" t="s">
        <v>67</v>
      </c>
      <c r="E15" s="18" t="s">
        <v>68</v>
      </c>
      <c r="F15" s="18" t="s">
        <v>8</v>
      </c>
      <c r="G15" s="18" t="s">
        <v>69</v>
      </c>
      <c r="H15" s="18" t="s">
        <v>70</v>
      </c>
    </row>
    <row r="16" spans="3:8" ht="15">
      <c r="C16" s="1">
        <v>9</v>
      </c>
      <c r="D16" s="16" t="s">
        <v>71</v>
      </c>
      <c r="E16" s="18" t="s">
        <v>72</v>
      </c>
      <c r="F16" s="18" t="s">
        <v>9</v>
      </c>
      <c r="G16" s="18" t="s">
        <v>73</v>
      </c>
      <c r="H16" s="18" t="s">
        <v>74</v>
      </c>
    </row>
    <row r="17" spans="3:8" ht="15">
      <c r="C17" s="1">
        <v>10</v>
      </c>
      <c r="D17" s="16" t="s">
        <v>75</v>
      </c>
      <c r="E17" s="18" t="s">
        <v>10</v>
      </c>
      <c r="F17" s="18" t="s">
        <v>10</v>
      </c>
      <c r="G17" s="18" t="s">
        <v>10</v>
      </c>
      <c r="H17" s="18" t="s">
        <v>76</v>
      </c>
    </row>
    <row r="18" spans="3:8" ht="15">
      <c r="C18" s="1">
        <v>11</v>
      </c>
      <c r="D18" s="16" t="s">
        <v>77</v>
      </c>
      <c r="E18" s="18" t="s">
        <v>78</v>
      </c>
      <c r="F18" s="18" t="s">
        <v>11</v>
      </c>
      <c r="G18" s="18" t="s">
        <v>79</v>
      </c>
      <c r="H18" s="18" t="s">
        <v>80</v>
      </c>
    </row>
    <row r="19" spans="3:8" ht="15">
      <c r="C19" s="1">
        <v>12</v>
      </c>
      <c r="D19" s="16" t="s">
        <v>81</v>
      </c>
      <c r="E19" s="18" t="s">
        <v>82</v>
      </c>
      <c r="F19" s="18" t="s">
        <v>12</v>
      </c>
      <c r="G19" s="18" t="s">
        <v>83</v>
      </c>
      <c r="H19" s="18" t="s">
        <v>84</v>
      </c>
    </row>
    <row r="20" spans="3:8" ht="15">
      <c r="C20" s="1">
        <v>13</v>
      </c>
      <c r="D20" s="16" t="s">
        <v>85</v>
      </c>
      <c r="E20" s="18" t="s">
        <v>86</v>
      </c>
      <c r="F20" s="18" t="s">
        <v>13</v>
      </c>
      <c r="G20" s="18" t="s">
        <v>87</v>
      </c>
      <c r="H20" s="18" t="s">
        <v>88</v>
      </c>
    </row>
    <row r="21" spans="3:8" ht="15">
      <c r="C21" s="1">
        <v>14</v>
      </c>
      <c r="D21" s="16" t="s">
        <v>89</v>
      </c>
      <c r="E21" s="18" t="s">
        <v>90</v>
      </c>
      <c r="F21" s="18" t="s">
        <v>14</v>
      </c>
      <c r="G21" s="18" t="s">
        <v>91</v>
      </c>
      <c r="H21" s="18" t="s">
        <v>92</v>
      </c>
    </row>
    <row r="22" spans="3:8" ht="15">
      <c r="C22" s="1">
        <v>15</v>
      </c>
      <c r="D22" s="16" t="s">
        <v>93</v>
      </c>
      <c r="E22" s="18" t="s">
        <v>94</v>
      </c>
      <c r="F22" s="18" t="s">
        <v>15</v>
      </c>
      <c r="G22" s="18" t="s">
        <v>95</v>
      </c>
      <c r="H22" s="18" t="s">
        <v>96</v>
      </c>
    </row>
    <row r="23" spans="3:8" ht="15">
      <c r="C23" s="1">
        <v>16</v>
      </c>
      <c r="D23" s="16" t="s">
        <v>97</v>
      </c>
      <c r="E23" s="18" t="s">
        <v>16</v>
      </c>
      <c r="F23" s="18" t="s">
        <v>16</v>
      </c>
      <c r="G23" s="18" t="s">
        <v>16</v>
      </c>
      <c r="H23" s="18" t="s">
        <v>98</v>
      </c>
    </row>
    <row r="24" spans="3:8" ht="15">
      <c r="C24" s="1">
        <v>17</v>
      </c>
      <c r="D24" s="16" t="s">
        <v>99</v>
      </c>
      <c r="E24" s="18" t="s">
        <v>100</v>
      </c>
      <c r="F24" s="18" t="s">
        <v>17</v>
      </c>
      <c r="G24" s="18" t="s">
        <v>101</v>
      </c>
      <c r="H24" s="18" t="s">
        <v>102</v>
      </c>
    </row>
    <row r="25" spans="3:8" ht="15">
      <c r="C25" s="1">
        <v>18</v>
      </c>
      <c r="D25" s="16" t="s">
        <v>103</v>
      </c>
      <c r="E25" s="18" t="s">
        <v>18</v>
      </c>
      <c r="F25" s="18" t="s">
        <v>18</v>
      </c>
      <c r="G25" s="18" t="s">
        <v>104</v>
      </c>
      <c r="H25" s="18" t="s">
        <v>18</v>
      </c>
    </row>
    <row r="26" spans="3:8" ht="15">
      <c r="C26" s="1">
        <v>19</v>
      </c>
      <c r="D26" s="16" t="s">
        <v>105</v>
      </c>
      <c r="E26" s="18" t="s">
        <v>106</v>
      </c>
      <c r="F26" s="18" t="s">
        <v>20</v>
      </c>
      <c r="G26" s="18" t="s">
        <v>107</v>
      </c>
      <c r="H26" s="18" t="s">
        <v>108</v>
      </c>
    </row>
    <row r="27" spans="3:8" ht="15">
      <c r="C27" s="1">
        <v>20</v>
      </c>
      <c r="D27" s="16" t="s">
        <v>109</v>
      </c>
      <c r="E27" s="18" t="s">
        <v>110</v>
      </c>
      <c r="F27" s="18" t="s">
        <v>21</v>
      </c>
      <c r="G27" s="18" t="s">
        <v>111</v>
      </c>
      <c r="H27" s="18" t="s">
        <v>110</v>
      </c>
    </row>
    <row r="28" spans="3:8" ht="15">
      <c r="C28" s="1">
        <v>21</v>
      </c>
      <c r="D28" s="16" t="s">
        <v>112</v>
      </c>
      <c r="E28" s="18" t="s">
        <v>113</v>
      </c>
      <c r="F28" s="18" t="s">
        <v>22</v>
      </c>
      <c r="G28" s="18" t="s">
        <v>114</v>
      </c>
      <c r="H28" s="18" t="s">
        <v>115</v>
      </c>
    </row>
    <row r="29" spans="3:8" ht="15">
      <c r="C29" s="1">
        <v>22</v>
      </c>
      <c r="D29" s="16" t="s">
        <v>116</v>
      </c>
      <c r="E29" s="18" t="s">
        <v>23</v>
      </c>
      <c r="F29" s="18" t="s">
        <v>23</v>
      </c>
      <c r="G29" s="18" t="s">
        <v>23</v>
      </c>
      <c r="H29" s="18" t="s">
        <v>23</v>
      </c>
    </row>
    <row r="30" spans="3:8" ht="15">
      <c r="C30" s="1">
        <v>23</v>
      </c>
      <c r="D30" s="16" t="s">
        <v>117</v>
      </c>
      <c r="E30" s="18" t="s">
        <v>118</v>
      </c>
      <c r="F30" s="18" t="s">
        <v>24</v>
      </c>
      <c r="G30" s="18" t="s">
        <v>119</v>
      </c>
      <c r="H30" s="18" t="s">
        <v>120</v>
      </c>
    </row>
    <row r="31" spans="3:8" ht="15">
      <c r="C31" s="1">
        <v>24</v>
      </c>
      <c r="D31" s="16" t="s">
        <v>121</v>
      </c>
      <c r="E31" s="18" t="s">
        <v>122</v>
      </c>
      <c r="F31" s="18" t="s">
        <v>25</v>
      </c>
      <c r="G31" s="18" t="s">
        <v>123</v>
      </c>
      <c r="H31" s="18" t="s">
        <v>124</v>
      </c>
    </row>
    <row r="32" spans="3:8" ht="15">
      <c r="C32" s="1">
        <v>25</v>
      </c>
      <c r="D32" s="16" t="s">
        <v>125</v>
      </c>
      <c r="E32" s="18" t="s">
        <v>126</v>
      </c>
      <c r="F32" s="18" t="s">
        <v>26</v>
      </c>
      <c r="G32" s="18" t="s">
        <v>127</v>
      </c>
      <c r="H32" s="18" t="s">
        <v>128</v>
      </c>
    </row>
    <row r="33" spans="3:8" ht="15">
      <c r="C33" s="1">
        <v>26</v>
      </c>
      <c r="D33" s="16" t="s">
        <v>129</v>
      </c>
      <c r="E33" s="18" t="s">
        <v>130</v>
      </c>
      <c r="F33" s="18" t="s">
        <v>27</v>
      </c>
      <c r="G33" s="18" t="s">
        <v>131</v>
      </c>
      <c r="H33" s="18" t="s">
        <v>132</v>
      </c>
    </row>
    <row r="34" spans="3:8" ht="15">
      <c r="C34" s="1">
        <v>27</v>
      </c>
      <c r="D34" s="16" t="s">
        <v>133</v>
      </c>
      <c r="E34" s="18" t="s">
        <v>134</v>
      </c>
      <c r="F34" s="18" t="s">
        <v>28</v>
      </c>
      <c r="G34" s="18" t="s">
        <v>135</v>
      </c>
      <c r="H34" s="18" t="s">
        <v>136</v>
      </c>
    </row>
    <row r="35" spans="3:8" ht="15">
      <c r="C35" s="1">
        <v>28</v>
      </c>
      <c r="D35" s="16" t="s">
        <v>137</v>
      </c>
      <c r="E35" s="18" t="s">
        <v>29</v>
      </c>
      <c r="F35" s="18" t="s">
        <v>29</v>
      </c>
      <c r="G35" s="18" t="s">
        <v>138</v>
      </c>
      <c r="H35" s="18" t="s">
        <v>139</v>
      </c>
    </row>
    <row r="38" ht="15">
      <c r="D38" s="15" t="s">
        <v>161</v>
      </c>
    </row>
    <row r="40" spans="4:8" ht="15">
      <c r="D40" s="16" t="s">
        <v>141</v>
      </c>
      <c r="E40" s="17" t="s">
        <v>142</v>
      </c>
      <c r="F40" s="17" t="s">
        <v>143</v>
      </c>
      <c r="G40" s="17" t="s">
        <v>144</v>
      </c>
      <c r="H40" s="17" t="s">
        <v>145</v>
      </c>
    </row>
    <row r="41" spans="3:8" ht="15">
      <c r="C41" s="1">
        <v>1</v>
      </c>
      <c r="D41" s="16" t="s">
        <v>147</v>
      </c>
      <c r="E41" s="18" t="s">
        <v>148</v>
      </c>
      <c r="F41" s="18" t="s">
        <v>30</v>
      </c>
      <c r="G41" s="18" t="s">
        <v>149</v>
      </c>
      <c r="H41" s="18" t="s">
        <v>150</v>
      </c>
    </row>
    <row r="42" spans="3:8" ht="15">
      <c r="C42" s="1">
        <v>2</v>
      </c>
      <c r="D42" s="16" t="s">
        <v>151</v>
      </c>
      <c r="E42" s="18" t="s">
        <v>152</v>
      </c>
      <c r="F42" s="18" t="s">
        <v>152</v>
      </c>
      <c r="G42" s="18" t="s">
        <v>152</v>
      </c>
      <c r="H42" s="18" t="s">
        <v>152</v>
      </c>
    </row>
    <row r="43" spans="3:8" ht="15">
      <c r="C43" s="1">
        <v>3</v>
      </c>
      <c r="D43" s="16" t="s">
        <v>153</v>
      </c>
      <c r="E43" s="18" t="s">
        <v>154</v>
      </c>
      <c r="F43" s="18" t="s">
        <v>31</v>
      </c>
      <c r="G43" s="18" t="s">
        <v>155</v>
      </c>
      <c r="H43" s="18" t="s">
        <v>156</v>
      </c>
    </row>
    <row r="44" spans="3:8" ht="23">
      <c r="C44" s="1">
        <v>4</v>
      </c>
      <c r="D44" s="16" t="s">
        <v>157</v>
      </c>
      <c r="E44" s="18" t="s">
        <v>158</v>
      </c>
      <c r="F44" s="18" t="s">
        <v>32</v>
      </c>
      <c r="G44" s="18" t="s">
        <v>159</v>
      </c>
      <c r="H44" s="18" t="s">
        <v>160</v>
      </c>
    </row>
  </sheetData>
  <hyperlinks>
    <hyperlink ref="D5" r:id="rId1" display="http://ec.europa.eu/eurostat/statistics-explained/index.php?title=Glossary:European_Union_%28EU%29"/>
    <hyperlink ref="D38" r:id="rId2" display="http://ec.europa.eu/eurostat/statistics-explained/index.php?title=Glossary:European_Free_Trade_Association_%28EFTA%2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AGAFITEI Mihaela (ESTAT)</dc:creator>
  <cp:keywords/>
  <dc:description/>
  <cp:lastModifiedBy>ROSS Wendy (ESTAT)</cp:lastModifiedBy>
  <dcterms:created xsi:type="dcterms:W3CDTF">2018-05-04T08:02:44Z</dcterms:created>
  <dcterms:modified xsi:type="dcterms:W3CDTF">2021-09-15T08:00:42Z</dcterms:modified>
  <cp:category/>
  <cp:version/>
  <cp:contentType/>
  <cp:contentStatus/>
</cp:coreProperties>
</file>