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6465" tabRatio="802" activeTab="0"/>
  </bookViews>
  <sheets>
    <sheet name="Figure 1" sheetId="55" r:id="rId1"/>
    <sheet name="Figure 2" sheetId="56" r:id="rId2"/>
    <sheet name="Table 1" sheetId="34" r:id="rId3"/>
    <sheet name="Figure 3" sheetId="35" r:id="rId4"/>
    <sheet name="Figure 4 " sheetId="54" r:id="rId5"/>
    <sheet name="Table 2" sheetId="17" r:id="rId6"/>
    <sheet name="Figure 5" sheetId="49" r:id="rId7"/>
    <sheet name="CRF classification" sheetId="50" state="hidden" r:id="rId8"/>
  </sheets>
  <externalReferences>
    <externalReference r:id="rId11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6">#REF!</definedName>
    <definedName name="Accounts">#REF!</definedName>
    <definedName name="Colheads" localSheetId="0">#REF!</definedName>
    <definedName name="Colheads" localSheetId="1">#REF!</definedName>
    <definedName name="Colheads" localSheetId="6">#REF!</definedName>
    <definedName name="Colheads">#REF!</definedName>
    <definedName name="datab" localSheetId="0">#REF!</definedName>
    <definedName name="datab" localSheetId="1">#REF!</definedName>
    <definedName name="datab" localSheetId="6">#REF!</definedName>
    <definedName name="datab">#REF!</definedName>
    <definedName name="Datamat" localSheetId="0">#REF!</definedName>
    <definedName name="Datamat" localSheetId="1">#REF!</definedName>
    <definedName name="Datamat" localSheetId="6">#REF!</definedName>
    <definedName name="Datamat">#REF!</definedName>
    <definedName name="Leontief138" localSheetId="0">#REF!</definedName>
    <definedName name="Leontief138" localSheetId="1">#REF!</definedName>
    <definedName name="Leontief138" localSheetId="6">#REF!</definedName>
    <definedName name="Leontief138">#REF!</definedName>
    <definedName name="Matrix138" localSheetId="0">#REF!</definedName>
    <definedName name="Matrix138" localSheetId="1">#REF!</definedName>
    <definedName name="Matrix138" localSheetId="6">#REF!</definedName>
    <definedName name="Matrix138">#REF!</definedName>
    <definedName name="_xlnm.Print_Area" localSheetId="3">'Figure 3'!$A$3:$Q$34</definedName>
    <definedName name="_xlnm.Print_Area" localSheetId="2">'Table 1'!$B$2:$H$43</definedName>
    <definedName name="_xlnm.Print_Area" localSheetId="5">'Table 2'!$B$2:$J$39</definedName>
    <definedName name="Rowtitles" localSheetId="0">#REF!</definedName>
    <definedName name="Rowtitles" localSheetId="1">#REF!</definedName>
    <definedName name="Rowtitles" localSheetId="6">#REF!</definedName>
    <definedName name="Rowtitles">#REF!</definedName>
    <definedName name="skrange">'[1]0800Trimmed'!$F$35:$AU$154</definedName>
    <definedName name="ssss" localSheetId="0">#REF!</definedName>
    <definedName name="ssss" localSheetId="1">#REF!</definedName>
    <definedName name="ssss" localSheetId="6">#REF!</definedName>
    <definedName name="ssss">#REF!</definedName>
  </definedNames>
  <calcPr calcId="162913"/>
  <extLst/>
</workbook>
</file>

<file path=xl/sharedStrings.xml><?xml version="1.0" encoding="utf-8"?>
<sst xmlns="http://schemas.openxmlformats.org/spreadsheetml/2006/main" count="818" uniqueCount="444">
  <si>
    <t>GEO/TIME</t>
  </si>
  <si>
    <t>:</t>
  </si>
  <si>
    <t>Apparent labour productivity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</si>
  <si>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</si>
  <si>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</si>
  <si>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</si>
  <si>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</si>
  <si>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</si>
  <si>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</si>
  <si>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</si>
  <si>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</si>
  <si>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</si>
  <si>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</si>
  <si>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</si>
  <si>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</si>
  <si>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</si>
  <si>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</si>
  <si>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</si>
  <si>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</si>
  <si>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</si>
  <si>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</si>
  <si>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</si>
  <si>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</si>
  <si>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</si>
  <si>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</si>
  <si>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</si>
  <si>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</si>
  <si>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</si>
  <si>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</si>
  <si>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</si>
  <si>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</si>
  <si>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</si>
  <si>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(million EUR)</t>
  </si>
  <si>
    <t>Bookmark</t>
  </si>
  <si>
    <t>http://appsso.eurostat.ec.europa.eu/nui/show.do?query=BOOKMARK_DS-096393_QID_448A37D3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DND_-1&amp;prRK=FIRST&amp;prSO=ASC&amp;sortC=ASC_-1_FIRST&amp;rLShi=0:1-2,3:5,5:6-7,13:0&amp;rStp=&amp;cStp=&amp;rDCh=&amp;cDCh=&amp;rDM=true&amp;cDM=true&amp;footnes=false&amp;empty=false&amp;wai=false&amp;time_mode=NONE&amp;time_most_recent=false&amp;lang=EN&amp;cfo=%23%23%23%2C%23%23%23.%23%23%23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</si>
  <si>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</si>
  <si>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</si>
  <si>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</si>
  <si>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</si>
  <si>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</si>
  <si>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</si>
  <si>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</si>
  <si>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</si>
  <si>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</si>
  <si>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</si>
  <si>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</si>
  <si>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</si>
  <si>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</si>
  <si>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</si>
  <si>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</si>
  <si>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</si>
  <si>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</si>
  <si>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</si>
  <si>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</si>
  <si>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</si>
  <si>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</si>
  <si>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</si>
  <si>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</si>
  <si>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</si>
  <si>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</si>
  <si>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</si>
  <si>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</si>
  <si>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</si>
  <si>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</si>
  <si>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</si>
  <si>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</si>
  <si>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</si>
  <si>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</si>
  <si>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</si>
  <si>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</si>
  <si>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</si>
  <si>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</si>
  <si>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</si>
  <si>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</si>
  <si>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</si>
  <si>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</si>
  <si>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</si>
  <si>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</si>
  <si>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</si>
  <si>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</si>
  <si>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</si>
  <si>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</si>
  <si>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</si>
  <si>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</si>
  <si>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</si>
  <si>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</si>
  <si>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</si>
  <si>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</si>
  <si>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</si>
  <si>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</si>
  <si>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</si>
  <si>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</si>
  <si>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</si>
  <si>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</si>
  <si>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</si>
  <si>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</si>
  <si>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</si>
  <si>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</si>
  <si>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</si>
  <si>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</si>
  <si>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</si>
  <si>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</si>
  <si>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</si>
  <si>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</si>
  <si>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</si>
  <si>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</si>
  <si>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</si>
  <si>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</si>
  <si>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</si>
  <si>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</si>
  <si>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</si>
  <si>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</si>
  <si>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</si>
  <si>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</si>
  <si>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</si>
  <si>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</si>
  <si>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</si>
  <si>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</si>
  <si>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</si>
  <si>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</si>
  <si>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</si>
  <si>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</si>
  <si>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</si>
  <si>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</si>
  <si>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</si>
  <si>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</si>
  <si>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</si>
  <si>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</si>
  <si>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</si>
  <si>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</si>
  <si>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</si>
  <si>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</si>
  <si>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</si>
  <si>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</si>
  <si>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</si>
  <si>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</si>
  <si>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</si>
  <si>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</si>
  <si>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</si>
  <si>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</si>
  <si>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</si>
  <si>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</si>
  <si>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</si>
  <si>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</si>
  <si>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</si>
  <si>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</si>
  <si>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</si>
  <si>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</si>
  <si>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</si>
  <si>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</si>
  <si>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</si>
  <si>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</si>
  <si>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</si>
  <si>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</si>
  <si>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</si>
  <si>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</si>
  <si>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</si>
  <si>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</si>
  <si>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</si>
  <si>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</si>
  <si>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</si>
  <si>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</si>
  <si>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</si>
  <si>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</si>
  <si>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</si>
  <si>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</si>
  <si>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</si>
  <si>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</si>
  <si>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</si>
  <si>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</si>
  <si>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</si>
  <si>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</si>
  <si>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</si>
  <si>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</si>
  <si>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</si>
  <si>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</si>
  <si>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</si>
  <si>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</si>
  <si>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</si>
  <si>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</si>
  <si>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</si>
  <si>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</si>
  <si>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</si>
  <si>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</si>
  <si>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</si>
  <si>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</si>
  <si>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</si>
  <si>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</si>
  <si>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</si>
  <si>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</si>
  <si>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</si>
  <si>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</si>
  <si>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</si>
  <si>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</si>
  <si>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</si>
  <si>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</si>
  <si>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</si>
  <si>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</si>
  <si>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</si>
  <si>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</si>
  <si>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</si>
  <si>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</si>
  <si>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</si>
  <si>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</si>
  <si>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</si>
  <si>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</si>
  <si>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</si>
  <si>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</si>
  <si>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</si>
  <si>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</si>
  <si>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</si>
  <si>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</si>
  <si>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</si>
  <si>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</si>
  <si>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</si>
  <si>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</si>
  <si>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</si>
  <si>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</si>
  <si>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</si>
  <si>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</si>
  <si>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</si>
  <si>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</si>
  <si>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</si>
  <si>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</si>
  <si>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</si>
  <si>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</si>
  <si>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</si>
  <si>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</si>
  <si>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</si>
  <si>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</si>
  <si>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</si>
  <si>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</si>
  <si>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</si>
  <si>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</si>
  <si>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</si>
  <si>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</si>
  <si>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</si>
  <si>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</si>
  <si>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</si>
  <si>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</si>
  <si>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</si>
  <si>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</si>
  <si>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</si>
  <si>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</si>
  <si>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</si>
  <si>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</si>
  <si>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</si>
  <si>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</si>
  <si>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</si>
  <si>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</si>
  <si>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</si>
  <si>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</si>
  <si>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</si>
  <si>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</si>
  <si>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</si>
  <si>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</si>
  <si>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</si>
  <si>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</si>
  <si>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</si>
  <si>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</si>
  <si>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</si>
  <si>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</si>
  <si>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</si>
  <si>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</si>
  <si>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</si>
  <si>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</si>
  <si>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</si>
  <si>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</si>
  <si>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</si>
  <si>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</si>
  <si>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</si>
  <si>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</si>
  <si>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</si>
  <si>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</si>
  <si>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</si>
  <si>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</si>
  <si>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</si>
  <si>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</si>
  <si>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</si>
  <si>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</si>
  <si>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</si>
  <si>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</si>
  <si>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</si>
  <si>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</si>
  <si>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</si>
  <si>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</si>
  <si>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</si>
  <si>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</si>
  <si>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</si>
  <si>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</si>
  <si>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</si>
  <si>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</si>
  <si>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</si>
  <si>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</si>
  <si>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</si>
  <si>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</si>
  <si>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</si>
  <si>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</si>
  <si>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</si>
  <si>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</si>
  <si>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</si>
  <si>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</si>
  <si>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</si>
  <si>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</si>
  <si>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</si>
  <si>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</si>
  <si>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</si>
  <si>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</si>
  <si>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</si>
  <si>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</si>
  <si>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</si>
  <si>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</si>
  <si>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</si>
  <si>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</si>
  <si>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</si>
  <si>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</si>
  <si>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</si>
  <si>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</si>
  <si>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</si>
  <si>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</si>
  <si>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</si>
  <si>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</si>
  <si>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</si>
  <si>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</si>
  <si>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</si>
  <si>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</si>
  <si>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</si>
  <si>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</si>
  <si>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</si>
  <si>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</si>
  <si>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</si>
  <si>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</si>
  <si>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</si>
  <si>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</si>
  <si>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</si>
  <si>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</si>
  <si>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</si>
  <si>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</si>
  <si>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</si>
  <si>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</si>
  <si>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</si>
  <si>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</si>
  <si>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</si>
  <si>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</si>
  <si>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</si>
  <si>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</si>
  <si>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</si>
  <si>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</si>
  <si>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</si>
  <si>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</si>
  <si>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</si>
  <si>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</si>
  <si>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</si>
  <si>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</si>
  <si>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Persons employed</t>
  </si>
  <si>
    <t>CRF classification (IPCC 2006) as implemented by EEA</t>
  </si>
  <si>
    <t>Non-wood products</t>
  </si>
  <si>
    <t>Total output</t>
  </si>
  <si>
    <t>Trees (net increment)</t>
  </si>
  <si>
    <t>Wood in the rough</t>
  </si>
  <si>
    <t>Other</t>
  </si>
  <si>
    <t>(EUR/hectare, current basic prices)</t>
  </si>
  <si>
    <t>(million EUR, current basic prices)</t>
  </si>
  <si>
    <t>(1 000 annual working units)</t>
  </si>
  <si>
    <t>http://appsso.eurostat.ec.europa.eu/nui/show.do?query=BOOKMARK_DS-605461_QID_7EFE1BD8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</si>
  <si>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(:) not available</t>
  </si>
  <si>
    <t>Czechia</t>
  </si>
  <si>
    <t>(¹) Forest area available for wood supply: data refer to 2015.</t>
  </si>
  <si>
    <t>EU-27</t>
  </si>
  <si>
    <t>Forest</t>
  </si>
  <si>
    <t>(EUR / hectare)</t>
  </si>
  <si>
    <t>(persons employed /
1 000 ha)</t>
  </si>
  <si>
    <t>(EUR 1 000 gross value added / person employed)</t>
  </si>
  <si>
    <r>
      <t>(1 000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removals /
person employed)</t>
    </r>
  </si>
  <si>
    <t>(persons employed / 1 000 ha)</t>
  </si>
  <si>
    <t>Total ouput</t>
  </si>
  <si>
    <t>(%)</t>
  </si>
  <si>
    <t>2018 (¹)</t>
  </si>
  <si>
    <t>Persons employed /
forest</t>
  </si>
  <si>
    <t>Gross value added/forest area</t>
  </si>
  <si>
    <t xml:space="preserve">Bookmark: </t>
  </si>
  <si>
    <t>Last update</t>
  </si>
  <si>
    <t>Extracted on</t>
  </si>
  <si>
    <t>Source of data</t>
  </si>
  <si>
    <t>Eurostat</t>
  </si>
  <si>
    <t>UNIT</t>
  </si>
  <si>
    <t>Thousand cubic metres</t>
  </si>
  <si>
    <t>2019</t>
  </si>
  <si>
    <t>Special value:</t>
  </si>
  <si>
    <t>not available</t>
  </si>
  <si>
    <t>1990</t>
  </si>
  <si>
    <t>Change 1990 to 2019</t>
  </si>
  <si>
    <t>Area of wooded land (source: EFA questionnaire) [for_area_efa]</t>
  </si>
  <si>
    <t>STK_FLOW</t>
  </si>
  <si>
    <t>Closing stock</t>
  </si>
  <si>
    <t>INDIC_FO</t>
  </si>
  <si>
    <t>Thousand hectares</t>
  </si>
  <si>
    <t>https://appsso.eurostat.ec.europa.eu/nui/show.do?query=BOOKMARK_DS-889869_QID_-5962EDD7_UID_-3F171EB0&amp;layout=TIME,C,X,0;GEO,C,Y,0;STK_FLOW,L,Z,0;INDIC_FO,L,Z,1;UNIT,L,Z,2;INDICATORS,C,Z,3;&amp;zSelection=DS-889869UNIT,THS_HA;DS-889869INDICATORS,OBS_FLAG;DS-889869INDIC_FO,FOR;DS-889869STK_FLOW,STK_CL;&amp;rankName1=STK-FLOW_1_2_-1_2&amp;rankName2=UNIT_1_2_-1_2&amp;rankName3=INDICATORS_1_2_-1_2&amp;rankName4=INDIC-FO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</si>
  <si>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Volume of timber (source: FAO - FE) [for_vol]</t>
  </si>
  <si>
    <t>Growing stock of forests</t>
  </si>
  <si>
    <t>https://appsso.eurostat.ec.europa.eu/nui/show.do?query=BOOKMARK_DS-096612_QID_-2FE27695_UID_-3F171EB0&amp;layout=TIME,C,X,0;GEO,C,Y,0;UNIT,L,Z,0;INDIC_FO,L,Z,1;INDICATORS,C,Z,2;&amp;zSelection=DS-096612INDIC_FO,GS_FOR;DS-096612INDICATORS,OBS_FLAG;DS-096612UNIT,THS_M3;&amp;rankName1=UNIT_1_2_-1_2&amp;rankName2=INDICATORS_1_2_-1_2&amp;rankName3=INDIC-FO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</si>
  <si>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1: Economic indicators for forestry and logging, 2000 and 2018</t>
  </si>
  <si>
    <t>https://appsso.eurostat.ec.europa.eu/nui/show.do?query=BOOKMARK_DS-605461_QID_4FA4F7C4_UID_-3F171EB0&amp;layout=TIME,C,X,0;GEO,C,Y,0;UNIT,L,Z,0;FOR_ACC,L,Z,1;INDICATORS,C,Z,2;&amp;zSelection=DS-605461FOR_ACC,B1G;DS-605461INDICATORS,OBS_FLAG;DS-605461UNIT,MIO_EUR;&amp;rankName1=UNIT_1_2_-1_2&amp;rankName2=INDICATORS_1_2_-1_2&amp;rankName3=FOR-ACC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</si>
  <si>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/>
  </si>
  <si>
    <t>https://appsso.eurostat.ec.europa.eu/nui/show.do?query=BOOKMARK_DS-096393_QID_52539C5F_UID_-3F171EB0&amp;layout=TIME,C,X,0;GEO,L,Y,0;UNIT,L,Z,0;INDIC_FO,L,Z,1;INDICATORS,C,Z,2;&amp;zSelection=DS-096393INDICATORS,OBS_FLAG;DS-096393INDIC_FO,FOR;DS-096393UNIT,THS_HA;&amp;rankName1=UNIT_1_2_-1_2&amp;rankName2=INDICATORS_1_2_-1_2&amp;rankName3=INDIC-FO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</si>
  <si>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-406763_QID_-6893932C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</si>
  <si>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for_eco_cp and for_area)</t>
    </r>
  </si>
  <si>
    <t>Gross value added as a % of GDP</t>
  </si>
  <si>
    <t>Figure 3: Output of forestry and logging by type, 2018</t>
  </si>
  <si>
    <t>Figure 4: Forestry and logging gross value added per area of forest, 2000 and 2018</t>
  </si>
  <si>
    <t>https://appsso.eurostat.ec.europa.eu/nui/show.do?query=BOOKMARK_DS-423037_QID_-69B01E3C_UID_-3F171EB0&amp;layout=TIME,C,X,0;GEO,L,Y,0;UNIT,L,Z,0;NACE_R2,L,Z,1;NA_ITEM,L,Z,2;INDICATORS,C,Z,3;&amp;zSelection=DS-423037UNIT,THS_PER;DS-423037NA_ITEM,EMP_DC;DS-423037NACE_R2,A02;DS-423037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</si>
  <si>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2: Employment and apparent labour productivity in forestry and logging, 2000 and 2018</t>
  </si>
  <si>
    <t>https://appsso.eurostat.ec.europa.eu/nui/show.do?query=BOOKMARK_DS-060551_QID_41497D8A_UID_-3F171EB0&amp;layout=TIME,C,X,0;GEO,L,Y,0;TREESPEC,L,Z,0;PROD_WD,L,Z,1;UNIT,L,Z,2;BARK,L,Z,3;INDICATORS,C,Z,4;&amp;zSelection=DS-060551UNIT,THS_M3;DS-060551PROD_WD,RW;DS-060551BARK,UNBK;DS-060551INDICATORS,OBS_FLAG;DS-060551TREESPEC,TOTAL;&amp;rankName1=UNIT_1_2_-1_2&amp;rankName2=INDICATORS_1_2_-1_2&amp;rankName3=PROD-WD_1_2_-1_2&amp;rankName4=TREESPEC_1_2_-1_2&amp;rankName5=BARK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</si>
  <si>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2017 data used for Belgium, 2016 data used for Denmark and Latvia, for removals</t>
  </si>
  <si>
    <t>Figure 5: Employment per area of forest, 2000 and 2018</t>
  </si>
  <si>
    <t>https://appsso.eurostat.ec.europa.eu/nui/show.do?query=BOOKMARK_DS-605463_QID_-3BEB724B_UID_-3F171EB0&amp;layout=FOR_ACC,L,X,0;GEO,L,Y,0;UNIT,L,Z,0;TIME,C,Z,1;INDICATORS,C,Z,2;&amp;zSelection=DS-605463UNIT,MIO_EUR;DS-605463INDICATORS,OBS_FLAG;DS-605463TIME,2018;&amp;rankName1=UNIT_1_2_-1_2&amp;rankName2=INDICATORS_1_2_-1_2&amp;rankName3=TIME_1_0_1_0&amp;rankName4=FOR-ACC_1_2_0_0&amp;rankName5=GEO_1_2_0_1&amp;rStp=&amp;cStp=&amp;rDCh=&amp;cDCh=&amp;rDM=true&amp;cDM=true&amp;footnes=false&amp;empty=false&amp;wai=false&amp;time_mode=NONE&amp;time_most_recent=false&amp;lang=EN&amp;cfo=%23%23%23%2C%23%23%23.%23%23%23</t>
  </si>
  <si>
    <t>% of EU stocks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</si>
  <si>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FAO; Eurostat (online data code: for_vol)</t>
    </r>
  </si>
  <si>
    <t>Figure 2:  Growing stock of timber in EU forests, 1990–2019</t>
  </si>
  <si>
    <t>https://appsso.eurostat.ec.europa.eu/nui/show.do?query=BOOKMARK_DS-115325_QID_69EB527D_UID_-3F171EB0&amp;layout=TIME,C,X,0;GEO,L,Y,0;UNIT,L,Z,0;LANDUSE,L,Z,1;INDICATORS,C,Z,2;&amp;zSelection=DS-115325INDICATORS,OBS_FLAG;DS-115325UNIT,KM2;DS-115325LANDUSE,TOTAL;&amp;rankName1=UNIT_1_2_-1_2&amp;rankName2=INDICATORS_1_2_-1_2&amp;rankName3=LANDUSE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</si>
  <si>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for_area_efa and demo_r_d3area)</t>
    </r>
  </si>
  <si>
    <t>Area by NUTS 3 region [demo_r_d3area]</t>
  </si>
  <si>
    <t>Square kilometre</t>
  </si>
  <si>
    <t>LANDUSE</t>
  </si>
  <si>
    <t>Total area</t>
  </si>
  <si>
    <t>Germany (until 1990 former territory of the FRG)</t>
  </si>
  <si>
    <t>2015 in km</t>
  </si>
  <si>
    <t>2015 in 1000 ha</t>
  </si>
  <si>
    <t>Total country area</t>
  </si>
  <si>
    <t>Share of forest in total area (%)</t>
  </si>
  <si>
    <t>Figure 1:  Forest area in the EU, 1990–2019</t>
  </si>
  <si>
    <r>
      <t>Source:</t>
    </r>
    <r>
      <rPr>
        <sz val="9"/>
        <rFont val="Arial"/>
        <family val="2"/>
      </rPr>
      <t xml:space="preserve"> Eurostat (online data codes: for_eco_cp, for_area_efa and nama_10_gdp)</t>
    </r>
  </si>
  <si>
    <t>Figure 3: Forestry and logging gross value added per area of forest, 2000 and 2018</t>
  </si>
  <si>
    <t>Figure 4: Output of forestry and logging by type, 2018</t>
  </si>
  <si>
    <t>Source: Eurostat (online data code: for_sup_cp)</t>
  </si>
  <si>
    <t>Source: Eurostat (online data codes: nama_10_a64_e and for_area_efa)</t>
  </si>
  <si>
    <r>
      <t>Source:</t>
    </r>
    <r>
      <rPr>
        <sz val="9"/>
        <rFont val="Arial"/>
        <family val="2"/>
      </rPr>
      <t xml:space="preserve"> Eurostat (online data codes: nama_10_a64_e, for_area_efa, for_remov and for_eco_cp)</t>
    </r>
  </si>
  <si>
    <t>(million EUR, current prices)</t>
  </si>
  <si>
    <t>(EUR / hectare, current prices)</t>
  </si>
  <si>
    <t>Gross value added</t>
  </si>
  <si>
    <t>Note: Malta: not applicable</t>
  </si>
  <si>
    <t xml:space="preserve">Note: ranked on 2018. Cyprus: data not available. Malta: not applicable. </t>
  </si>
  <si>
    <t>Note: Cyprus: data not available</t>
  </si>
  <si>
    <t>Note: Data for Belgium, Cyprus, Malta and Portugal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</si>
</sst>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dd\.mm\.yy"/>
    <numFmt numFmtId="168" formatCode="#,##0.0_i"/>
    <numFmt numFmtId="169" formatCode="#,##0.0"/>
    <numFmt numFmtId="170" formatCode="_-* #,##0.00\ [$€]_-;\-* #,##0.00\ [$€]_-;_-* &quot;-&quot;??\ [$€]_-;_-@_-"/>
    <numFmt numFmtId="171" formatCode="#,###,##0"/>
    <numFmt numFmtId="172" formatCode="0.0%"/>
    <numFmt numFmtId="173" formatCode="#,##0.0000"/>
    <numFmt numFmtId="174" formatCode="#\ ##0"/>
    <numFmt numFmtId="175" formatCode="0.00000000000"/>
    <numFmt numFmtId="176" formatCode="0.000"/>
  </numFmts>
  <fonts count="50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theme="1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" fillId="21" borderId="0" applyNumberFormat="0" applyFont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ill="0" applyBorder="0" applyProtection="0">
      <alignment horizontal="right"/>
    </xf>
    <xf numFmtId="168" fontId="28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29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5" fillId="0" borderId="0" applyFill="0" applyBorder="0" applyProtection="0">
      <alignment horizontal="right"/>
    </xf>
    <xf numFmtId="0" fontId="2" fillId="0" borderId="0">
      <alignment/>
      <protection/>
    </xf>
    <xf numFmtId="168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2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5" fillId="0" borderId="8" applyNumberFormat="0" applyFill="0" applyAlignment="0" applyProtection="0"/>
    <xf numFmtId="0" fontId="31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5" fillId="0" borderId="0" applyFill="0" applyBorder="0" applyProtection="0">
      <alignment horizontal="right"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25" borderId="0" applyNumberFormat="0" applyFont="0" applyBorder="0">
      <alignment/>
      <protection hidden="1"/>
    </xf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0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3" fillId="27" borderId="0" applyNumberFormat="0" applyBorder="0">
      <alignment/>
      <protection locked="0"/>
    </xf>
    <xf numFmtId="0" fontId="34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20" borderId="2" applyNumberFormat="0" applyAlignment="0" applyProtection="0"/>
    <xf numFmtId="165" fontId="2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7" fillId="0" borderId="0" applyNumberFormat="0" applyBorder="0" applyAlignment="0"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73">
    <xf numFmtId="0" fontId="0" fillId="0" borderId="0" xfId="0"/>
    <xf numFmtId="0" fontId="5" fillId="29" borderId="0" xfId="0" applyFont="1" applyFill="1" applyBorder="1"/>
    <xf numFmtId="0" fontId="5" fillId="29" borderId="0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11" xfId="88" applyFont="1" applyFill="1" applyBorder="1" applyAlignment="1">
      <alignment horizontal="left" vertical="center"/>
    </xf>
    <xf numFmtId="0" fontId="4" fillId="0" borderId="12" xfId="88" applyFont="1" applyFill="1" applyBorder="1" applyAlignment="1">
      <alignment horizontal="left" vertical="center"/>
    </xf>
    <xf numFmtId="0" fontId="4" fillId="0" borderId="13" xfId="88" applyFont="1" applyFill="1" applyBorder="1" applyAlignment="1">
      <alignment horizontal="left" vertical="center"/>
    </xf>
    <xf numFmtId="0" fontId="5" fillId="0" borderId="0" xfId="88" applyFont="1" applyAlignment="1">
      <alignment vertical="center"/>
    </xf>
    <xf numFmtId="0" fontId="7" fillId="0" borderId="0" xfId="88" applyFont="1" applyFill="1" applyBorder="1" applyAlignment="1">
      <alignment/>
    </xf>
    <xf numFmtId="0" fontId="5" fillId="29" borderId="0" xfId="181" applyFont="1" applyFill="1" applyBorder="1">
      <alignment/>
      <protection/>
    </xf>
    <xf numFmtId="0" fontId="7" fillId="0" borderId="0" xfId="88" applyFont="1" applyAlignment="1">
      <alignment vertical="center"/>
    </xf>
    <xf numFmtId="0" fontId="7" fillId="0" borderId="0" xfId="88" applyFont="1" applyFill="1" applyAlignment="1">
      <alignment vertical="center"/>
    </xf>
    <xf numFmtId="0" fontId="3" fillId="0" borderId="0" xfId="88" applyFont="1" applyFill="1" applyBorder="1" applyAlignment="1">
      <alignment vertical="center" wrapText="1"/>
    </xf>
    <xf numFmtId="0" fontId="7" fillId="0" borderId="0" xfId="88" applyFont="1" applyAlignment="1">
      <alignment horizontal="center"/>
    </xf>
    <xf numFmtId="0" fontId="7" fillId="0" borderId="0" xfId="88" applyFont="1" applyFill="1" applyAlignment="1">
      <alignment vertical="center"/>
    </xf>
    <xf numFmtId="0" fontId="3" fillId="0" borderId="0" xfId="88" applyFont="1" applyAlignment="1">
      <alignment wrapText="1"/>
    </xf>
    <xf numFmtId="3" fontId="7" fillId="0" borderId="0" xfId="88" applyNumberFormat="1" applyFont="1" applyFill="1" applyBorder="1" applyAlignment="1">
      <alignment horizontal="right"/>
    </xf>
    <xf numFmtId="3" fontId="7" fillId="0" borderId="0" xfId="88" applyNumberFormat="1" applyFont="1" applyAlignment="1">
      <alignment vertical="center"/>
    </xf>
    <xf numFmtId="0" fontId="7" fillId="0" borderId="0" xfId="88" applyFont="1" applyFill="1" applyBorder="1" applyAlignment="1">
      <alignment horizontal="left" wrapText="1"/>
    </xf>
    <xf numFmtId="3" fontId="5" fillId="0" borderId="0" xfId="88" applyNumberFormat="1" applyFont="1" applyFill="1" applyBorder="1" applyAlignment="1">
      <alignment horizontal="right"/>
    </xf>
    <xf numFmtId="0" fontId="5" fillId="29" borderId="0" xfId="181" applyFont="1" applyFill="1">
      <alignment/>
      <protection/>
    </xf>
    <xf numFmtId="0" fontId="5" fillId="0" borderId="0" xfId="181" applyFont="1">
      <alignment/>
      <protection/>
    </xf>
    <xf numFmtId="0" fontId="5" fillId="0" borderId="14" xfId="181" applyFont="1" applyBorder="1">
      <alignment/>
      <protection/>
    </xf>
    <xf numFmtId="0" fontId="5" fillId="29" borderId="14" xfId="181" applyFont="1" applyFill="1" applyBorder="1">
      <alignment/>
      <protection/>
    </xf>
    <xf numFmtId="0" fontId="5" fillId="0" borderId="0" xfId="181" applyFont="1" applyBorder="1">
      <alignment/>
      <protection/>
    </xf>
    <xf numFmtId="3" fontId="5" fillId="29" borderId="0" xfId="181" applyNumberFormat="1" applyFont="1" applyFill="1">
      <alignment/>
      <protection/>
    </xf>
    <xf numFmtId="3" fontId="5" fillId="29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left" wrapText="1"/>
    </xf>
    <xf numFmtId="0" fontId="5" fillId="0" borderId="0" xfId="90" applyFont="1">
      <alignment/>
      <protection/>
    </xf>
    <xf numFmtId="0" fontId="4" fillId="30" borderId="15" xfId="21" applyFont="1" applyFill="1" applyBorder="1" applyAlignment="1">
      <alignment horizontal="center"/>
    </xf>
    <xf numFmtId="0" fontId="3" fillId="30" borderId="0" xfId="21" applyFont="1" applyFill="1" applyBorder="1" applyAlignment="1">
      <alignment horizontal="center"/>
    </xf>
    <xf numFmtId="0" fontId="5" fillId="8" borderId="16" xfId="90" applyNumberFormat="1" applyFont="1" applyFill="1" applyBorder="1" applyAlignment="1">
      <alignment/>
      <protection/>
    </xf>
    <xf numFmtId="0" fontId="3" fillId="30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168" fontId="5" fillId="29" borderId="17" xfId="23" applyNumberFormat="1" applyFont="1" applyFill="1" applyBorder="1" applyAlignment="1">
      <alignment horizontal="right" indent="2"/>
    </xf>
    <xf numFmtId="168" fontId="5" fillId="29" borderId="18" xfId="23" applyNumberFormat="1" applyFont="1" applyFill="1" applyBorder="1" applyAlignment="1">
      <alignment horizontal="right" indent="2"/>
    </xf>
    <xf numFmtId="0" fontId="5" fillId="29" borderId="0" xfId="21" applyFont="1" applyFill="1" applyAlignment="1">
      <alignment vertical="center"/>
    </xf>
    <xf numFmtId="0" fontId="7" fillId="0" borderId="0" xfId="21" applyFont="1" applyFill="1" applyBorder="1" applyAlignment="1">
      <alignment vertical="center"/>
    </xf>
    <xf numFmtId="169" fontId="5" fillId="0" borderId="16" xfId="90" applyNumberFormat="1" applyFont="1" applyFill="1" applyBorder="1" applyAlignment="1">
      <alignment/>
      <protection/>
    </xf>
    <xf numFmtId="3" fontId="5" fillId="29" borderId="13" xfId="181" applyNumberFormat="1" applyFont="1" applyFill="1" applyBorder="1" applyAlignment="1">
      <alignment horizontal="right" indent="1"/>
      <protection/>
    </xf>
    <xf numFmtId="3" fontId="5" fillId="29" borderId="17" xfId="181" applyNumberFormat="1" applyFont="1" applyFill="1" applyBorder="1" applyAlignment="1">
      <alignment horizontal="right" indent="1"/>
      <protection/>
    </xf>
    <xf numFmtId="3" fontId="5" fillId="29" borderId="11" xfId="181" applyNumberFormat="1" applyFont="1" applyFill="1" applyBorder="1" applyAlignment="1">
      <alignment horizontal="right" indent="1"/>
      <protection/>
    </xf>
    <xf numFmtId="3" fontId="5" fillId="29" borderId="18" xfId="181" applyNumberFormat="1" applyFont="1" applyFill="1" applyBorder="1" applyAlignment="1">
      <alignment horizontal="right" indent="1"/>
      <protection/>
    </xf>
    <xf numFmtId="3" fontId="5" fillId="29" borderId="12" xfId="181" applyNumberFormat="1" applyFont="1" applyFill="1" applyBorder="1" applyAlignment="1">
      <alignment horizontal="right" indent="1"/>
      <protection/>
    </xf>
    <xf numFmtId="0" fontId="3" fillId="30" borderId="17" xfId="21" applyFont="1" applyFill="1" applyBorder="1" applyAlignment="1">
      <alignment horizontal="center" vertical="center" wrapText="1"/>
    </xf>
    <xf numFmtId="0" fontId="7" fillId="29" borderId="0" xfId="88" applyFont="1" applyFill="1" applyBorder="1" applyAlignment="1">
      <alignment horizontal="left"/>
    </xf>
    <xf numFmtId="0" fontId="4" fillId="0" borderId="0" xfId="20" applyFont="1">
      <alignment/>
      <protection/>
    </xf>
    <xf numFmtId="0" fontId="5" fillId="0" borderId="0" xfId="181" applyFont="1" applyFill="1" applyBorder="1" applyAlignment="1">
      <alignment/>
      <protection/>
    </xf>
    <xf numFmtId="0" fontId="6" fillId="0" borderId="0" xfId="181" applyFont="1" applyFill="1" applyBorder="1" applyAlignment="1">
      <alignment/>
      <protection/>
    </xf>
    <xf numFmtId="0" fontId="4" fillId="29" borderId="0" xfId="181" applyFont="1" applyFill="1" applyBorder="1">
      <alignment/>
      <protection/>
    </xf>
    <xf numFmtId="0" fontId="7" fillId="0" borderId="0" xfId="88" applyFont="1" applyFill="1" applyBorder="1" applyAlignment="1">
      <alignment shrinkToFit="1"/>
    </xf>
    <xf numFmtId="0" fontId="4" fillId="0" borderId="0" xfId="21" applyFont="1" applyAlignment="1">
      <alignment vertical="center"/>
    </xf>
    <xf numFmtId="169" fontId="5" fillId="29" borderId="19" xfId="23" applyNumberFormat="1" applyFont="1" applyFill="1" applyBorder="1" applyAlignment="1">
      <alignment horizontal="right" indent="2"/>
    </xf>
    <xf numFmtId="169" fontId="5" fillId="29" borderId="13" xfId="23" applyNumberFormat="1" applyFont="1" applyFill="1" applyBorder="1" applyAlignment="1">
      <alignment horizontal="right" indent="2"/>
    </xf>
    <xf numFmtId="169" fontId="5" fillId="29" borderId="17" xfId="23" applyNumberFormat="1" applyFont="1" applyFill="1" applyBorder="1" applyAlignment="1">
      <alignment horizontal="right" indent="2"/>
    </xf>
    <xf numFmtId="169" fontId="5" fillId="29" borderId="11" xfId="21" applyNumberFormat="1" applyFont="1" applyFill="1" applyBorder="1" applyAlignment="1">
      <alignment horizontal="right" vertical="center" indent="2"/>
    </xf>
    <xf numFmtId="169" fontId="5" fillId="29" borderId="11" xfId="21" applyNumberFormat="1" applyFont="1" applyFill="1" applyBorder="1" applyAlignment="1">
      <alignment horizontal="right" indent="2"/>
    </xf>
    <xf numFmtId="169" fontId="5" fillId="29" borderId="18" xfId="23" applyNumberFormat="1" applyFont="1" applyFill="1" applyBorder="1" applyAlignment="1">
      <alignment horizontal="right" indent="2"/>
    </xf>
    <xf numFmtId="169" fontId="5" fillId="29" borderId="12" xfId="21" applyNumberFormat="1" applyFont="1" applyFill="1" applyBorder="1" applyAlignment="1">
      <alignment horizontal="right" indent="2"/>
    </xf>
    <xf numFmtId="169" fontId="5" fillId="29" borderId="12" xfId="23" applyNumberFormat="1" applyFont="1" applyFill="1" applyBorder="1" applyAlignment="1">
      <alignment horizontal="right" indent="2"/>
    </xf>
    <xf numFmtId="0" fontId="4" fillId="29" borderId="12" xfId="0" applyNumberFormat="1" applyFont="1" applyFill="1" applyBorder="1" applyAlignment="1">
      <alignment/>
    </xf>
    <xf numFmtId="0" fontId="5" fillId="0" borderId="0" xfId="21" applyFont="1" applyFill="1" applyBorder="1" applyAlignment="1">
      <alignment/>
    </xf>
    <xf numFmtId="0" fontId="4" fillId="30" borderId="15" xfId="181" applyFont="1" applyFill="1" applyBorder="1" applyAlignment="1">
      <alignment horizontal="left" vertical="center" wrapText="1"/>
      <protection/>
    </xf>
    <xf numFmtId="0" fontId="4" fillId="29" borderId="13" xfId="181" applyNumberFormat="1" applyFont="1" applyFill="1" applyBorder="1" applyAlignment="1">
      <alignment horizontal="left"/>
      <protection/>
    </xf>
    <xf numFmtId="0" fontId="4" fillId="29" borderId="12" xfId="181" applyNumberFormat="1" applyFont="1" applyFill="1" applyBorder="1" applyAlignment="1">
      <alignment horizontal="left"/>
      <protection/>
    </xf>
    <xf numFmtId="168" fontId="5" fillId="29" borderId="11" xfId="23" applyNumberFormat="1" applyFont="1" applyFill="1" applyBorder="1" applyAlignment="1">
      <alignment horizontal="right" indent="2"/>
    </xf>
    <xf numFmtId="168" fontId="5" fillId="29" borderId="19" xfId="23" applyNumberFormat="1" applyFont="1" applyFill="1" applyBorder="1" applyAlignment="1">
      <alignment horizontal="right" indent="2"/>
    </xf>
    <xf numFmtId="168" fontId="5" fillId="29" borderId="12" xfId="23" applyNumberFormat="1" applyFont="1" applyFill="1" applyBorder="1" applyAlignment="1">
      <alignment horizontal="right" indent="2"/>
    </xf>
    <xf numFmtId="169" fontId="5" fillId="29" borderId="20" xfId="23" applyNumberFormat="1" applyFont="1" applyFill="1" applyBorder="1" applyAlignment="1">
      <alignment horizontal="right" indent="2"/>
    </xf>
    <xf numFmtId="168" fontId="5" fillId="29" borderId="13" xfId="23" applyNumberFormat="1" applyFont="1" applyFill="1" applyBorder="1" applyAlignment="1">
      <alignment horizontal="right" indent="2"/>
    </xf>
    <xf numFmtId="0" fontId="4" fillId="29" borderId="13" xfId="0" applyNumberFormat="1" applyFont="1" applyFill="1" applyBorder="1" applyAlignment="1">
      <alignment/>
    </xf>
    <xf numFmtId="0" fontId="4" fillId="0" borderId="0" xfId="21" applyFont="1" applyFill="1" applyBorder="1" applyAlignment="1">
      <alignment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0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3" fillId="31" borderId="21" xfId="206" applyFont="1" applyFill="1" applyBorder="1" applyAlignment="1">
      <alignment horizontal="center"/>
      <protection/>
    </xf>
    <xf numFmtId="0" fontId="39" fillId="32" borderId="0" xfId="206" applyFont="1" applyFill="1" applyBorder="1" applyAlignment="1">
      <alignment wrapText="1"/>
      <protection/>
    </xf>
    <xf numFmtId="0" fontId="39" fillId="32" borderId="0" xfId="206" applyFont="1" applyFill="1" applyBorder="1" applyAlignment="1">
      <alignment/>
      <protection/>
    </xf>
    <xf numFmtId="0" fontId="9" fillId="0" borderId="2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9" fillId="0" borderId="22" xfId="206" applyFont="1" applyFill="1" applyBorder="1" applyAlignment="1">
      <alignment/>
      <protection/>
    </xf>
    <xf numFmtId="0" fontId="39" fillId="0" borderId="11" xfId="206" applyFont="1" applyFill="1" applyBorder="1" applyAlignment="1">
      <alignment/>
      <protection/>
    </xf>
    <xf numFmtId="0" fontId="9" fillId="0" borderId="11" xfId="0" applyFont="1" applyBorder="1" applyAlignment="1">
      <alignment vertical="center"/>
    </xf>
    <xf numFmtId="0" fontId="39" fillId="0" borderId="12" xfId="206" applyFont="1" applyFill="1" applyBorder="1" applyAlignment="1">
      <alignment/>
      <protection/>
    </xf>
    <xf numFmtId="0" fontId="9" fillId="0" borderId="12" xfId="0" applyFont="1" applyBorder="1" applyAlignment="1">
      <alignment vertical="center"/>
    </xf>
    <xf numFmtId="0" fontId="43" fillId="0" borderId="22" xfId="206" applyFont="1" applyFill="1" applyBorder="1" applyAlignment="1">
      <alignment horizontal="left" wrapText="1"/>
      <protection/>
    </xf>
    <xf numFmtId="0" fontId="43" fillId="0" borderId="11" xfId="206" applyFont="1" applyFill="1" applyBorder="1" applyAlignment="1">
      <alignment horizontal="left" wrapText="1"/>
      <protection/>
    </xf>
    <xf numFmtId="0" fontId="43" fillId="0" borderId="12" xfId="206" applyFont="1" applyFill="1" applyBorder="1" applyAlignment="1">
      <alignment horizontal="left" wrapText="1"/>
      <protection/>
    </xf>
    <xf numFmtId="0" fontId="43" fillId="32" borderId="0" xfId="206" applyFont="1" applyFill="1" applyBorder="1" applyAlignment="1">
      <alignment horizontal="left"/>
      <protection/>
    </xf>
    <xf numFmtId="0" fontId="43" fillId="0" borderId="22" xfId="206" applyFont="1" applyFill="1" applyBorder="1" applyAlignment="1">
      <alignment horizontal="left"/>
      <protection/>
    </xf>
    <xf numFmtId="0" fontId="43" fillId="0" borderId="11" xfId="206" applyFont="1" applyFill="1" applyBorder="1" applyAlignment="1">
      <alignment horizontal="left"/>
      <protection/>
    </xf>
    <xf numFmtId="0" fontId="43" fillId="0" borderId="12" xfId="206" applyFont="1" applyFill="1" applyBorder="1" applyAlignment="1">
      <alignment horizontal="left"/>
      <protection/>
    </xf>
    <xf numFmtId="0" fontId="43" fillId="32" borderId="0" xfId="206" applyFont="1" applyFill="1" applyBorder="1" applyAlignment="1">
      <alignment horizontal="left" wrapText="1"/>
      <protection/>
    </xf>
    <xf numFmtId="0" fontId="43" fillId="31" borderId="23" xfId="206" applyFont="1" applyFill="1" applyBorder="1" applyAlignment="1">
      <alignment horizontal="center"/>
      <protection/>
    </xf>
    <xf numFmtId="0" fontId="43" fillId="32" borderId="24" xfId="206" applyFont="1" applyFill="1" applyBorder="1" applyAlignment="1">
      <alignment horizontal="left"/>
      <protection/>
    </xf>
    <xf numFmtId="0" fontId="43" fillId="0" borderId="25" xfId="206" applyFont="1" applyFill="1" applyBorder="1" applyAlignment="1">
      <alignment horizontal="left"/>
      <protection/>
    </xf>
    <xf numFmtId="0" fontId="43" fillId="0" borderId="26" xfId="206" applyFont="1" applyFill="1" applyBorder="1" applyAlignment="1">
      <alignment horizontal="left"/>
      <protection/>
    </xf>
    <xf numFmtId="0" fontId="43" fillId="0" borderId="27" xfId="206" applyFont="1" applyFill="1" applyBorder="1" applyAlignment="1">
      <alignment horizontal="left"/>
      <protection/>
    </xf>
    <xf numFmtId="0" fontId="5" fillId="0" borderId="24" xfId="0" applyFont="1" applyBorder="1" applyAlignment="1">
      <alignment/>
    </xf>
    <xf numFmtId="0" fontId="4" fillId="32" borderId="21" xfId="20" applyFont="1" applyFill="1" applyBorder="1" applyAlignment="1">
      <alignment horizontal="left"/>
      <protection/>
    </xf>
    <xf numFmtId="167" fontId="5" fillId="29" borderId="0" xfId="0" applyNumberFormat="1" applyFont="1" applyFill="1" applyBorder="1" applyAlignment="1">
      <alignment/>
    </xf>
    <xf numFmtId="0" fontId="5" fillId="29" borderId="0" xfId="90" applyNumberFormat="1" applyFont="1" applyFill="1" applyBorder="1" applyAlignment="1">
      <alignment/>
      <protection/>
    </xf>
    <xf numFmtId="0" fontId="5" fillId="8" borderId="28" xfId="90" applyNumberFormat="1" applyFont="1" applyFill="1" applyBorder="1" applyAlignment="1">
      <alignment/>
      <protection/>
    </xf>
    <xf numFmtId="0" fontId="5" fillId="29" borderId="0" xfId="20" applyFont="1" applyFill="1" applyBorder="1">
      <alignment/>
      <protection/>
    </xf>
    <xf numFmtId="0" fontId="5" fillId="33" borderId="0" xfId="0" applyNumberFormat="1" applyFont="1" applyFill="1" applyBorder="1" applyAlignment="1">
      <alignment/>
    </xf>
    <xf numFmtId="169" fontId="5" fillId="29" borderId="0" xfId="90" applyNumberFormat="1" applyFont="1" applyFill="1" applyBorder="1" applyAlignment="1">
      <alignment/>
      <protection/>
    </xf>
    <xf numFmtId="3" fontId="5" fillId="29" borderId="0" xfId="90" applyNumberFormat="1" applyFont="1" applyFill="1" applyBorder="1" applyAlignment="1">
      <alignment/>
      <protection/>
    </xf>
    <xf numFmtId="169" fontId="5" fillId="29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21" applyFont="1" applyFill="1" applyAlignment="1">
      <alignment vertical="center"/>
    </xf>
    <xf numFmtId="0" fontId="5" fillId="0" borderId="0" xfId="21" applyFont="1" applyBorder="1" applyAlignment="1">
      <alignment vertical="center"/>
    </xf>
    <xf numFmtId="0" fontId="5" fillId="0" borderId="0" xfId="21" applyFont="1" applyAlignment="1">
      <alignment vertical="center"/>
    </xf>
    <xf numFmtId="1" fontId="5" fillId="29" borderId="11" xfId="181" applyNumberFormat="1" applyFont="1" applyFill="1" applyBorder="1" applyAlignment="1">
      <alignment horizontal="right" indent="2"/>
      <protection/>
    </xf>
    <xf numFmtId="1" fontId="5" fillId="29" borderId="12" xfId="181" applyNumberFormat="1" applyFont="1" applyFill="1" applyBorder="1" applyAlignment="1">
      <alignment horizontal="right" indent="2"/>
      <protection/>
    </xf>
    <xf numFmtId="0" fontId="5" fillId="29" borderId="0" xfId="181" applyFont="1" applyFill="1" applyAlignment="1" quotePrefix="1">
      <alignment horizontal="left"/>
      <protection/>
    </xf>
    <xf numFmtId="0" fontId="5" fillId="0" borderId="29" xfId="90" applyNumberFormat="1" applyFont="1" applyFill="1" applyBorder="1" applyAlignment="1">
      <alignment horizontal="center" vertical="center"/>
      <protection/>
    </xf>
    <xf numFmtId="0" fontId="5" fillId="0" borderId="30" xfId="90" applyNumberFormat="1" applyFont="1" applyFill="1" applyBorder="1" applyAlignment="1">
      <alignment/>
      <protection/>
    </xf>
    <xf numFmtId="1" fontId="7" fillId="0" borderId="30" xfId="88" applyNumberFormat="1" applyFont="1" applyBorder="1" applyAlignment="1">
      <alignment horizontal="right" vertical="center"/>
    </xf>
    <xf numFmtId="1" fontId="7" fillId="0" borderId="30" xfId="88" applyNumberFormat="1" applyFont="1" applyBorder="1" applyAlignment="1">
      <alignment vertical="center"/>
    </xf>
    <xf numFmtId="0" fontId="5" fillId="0" borderId="30" xfId="88" applyFont="1" applyFill="1" applyBorder="1" applyAlignment="1">
      <alignment horizontal="left" vertical="center"/>
    </xf>
    <xf numFmtId="0" fontId="5" fillId="0" borderId="30" xfId="181" applyNumberFormat="1" applyFont="1" applyFill="1" applyBorder="1" applyAlignment="1">
      <alignment horizontal="left"/>
      <protection/>
    </xf>
    <xf numFmtId="0" fontId="7" fillId="0" borderId="0" xfId="88" applyFont="1" applyFill="1" applyBorder="1" applyAlignment="1" quotePrefix="1">
      <alignment horizontal="left"/>
    </xf>
    <xf numFmtId="3" fontId="5" fillId="29" borderId="0" xfId="15" applyNumberFormat="1" applyFont="1" applyFill="1"/>
    <xf numFmtId="0" fontId="8" fillId="29" borderId="0" xfId="181" applyFont="1" applyFill="1">
      <alignment/>
      <protection/>
    </xf>
    <xf numFmtId="0" fontId="5" fillId="0" borderId="0" xfId="88" applyFont="1" applyFill="1" applyBorder="1" applyAlignment="1" quotePrefix="1">
      <alignment horizontal="left"/>
    </xf>
    <xf numFmtId="3" fontId="5" fillId="0" borderId="0" xfId="181" applyNumberFormat="1" applyFont="1" applyFill="1">
      <alignment/>
      <protection/>
    </xf>
    <xf numFmtId="0" fontId="5" fillId="0" borderId="0" xfId="181" applyFont="1" applyFill="1">
      <alignment/>
      <protection/>
    </xf>
    <xf numFmtId="4" fontId="5" fillId="0" borderId="0" xfId="181" applyNumberFormat="1" applyFont="1" applyFill="1">
      <alignment/>
      <protection/>
    </xf>
    <xf numFmtId="0" fontId="4" fillId="0" borderId="0" xfId="90" applyFont="1">
      <alignment/>
      <protection/>
    </xf>
    <xf numFmtId="3" fontId="5" fillId="0" borderId="17" xfId="181" applyNumberFormat="1" applyFont="1" applyFill="1" applyBorder="1" applyAlignment="1">
      <alignment horizontal="right" indent="1"/>
      <protection/>
    </xf>
    <xf numFmtId="1" fontId="7" fillId="0" borderId="0" xfId="88" applyNumberFormat="1" applyFont="1" applyAlignment="1">
      <alignment vertical="center"/>
    </xf>
    <xf numFmtId="166" fontId="5" fillId="29" borderId="0" xfId="181" applyNumberFormat="1" applyFont="1" applyFill="1">
      <alignment/>
      <protection/>
    </xf>
    <xf numFmtId="0" fontId="7" fillId="0" borderId="30" xfId="88" applyFont="1" applyBorder="1" applyAlignment="1">
      <alignment vertical="center"/>
    </xf>
    <xf numFmtId="174" fontId="5" fillId="29" borderId="17" xfId="181" applyNumberFormat="1" applyFont="1" applyFill="1" applyBorder="1" applyAlignment="1">
      <alignment horizontal="right" indent="1"/>
      <protection/>
    </xf>
    <xf numFmtId="174" fontId="5" fillId="29" borderId="11" xfId="181" applyNumberFormat="1" applyFont="1" applyFill="1" applyBorder="1" applyAlignment="1">
      <alignment horizontal="right" indent="1"/>
      <protection/>
    </xf>
    <xf numFmtId="0" fontId="5" fillId="29" borderId="0" xfId="181" applyFont="1" applyFill="1" applyAlignment="1">
      <alignment horizontal="left"/>
      <protection/>
    </xf>
    <xf numFmtId="1" fontId="6" fillId="32" borderId="21" xfId="181" applyNumberFormat="1" applyFont="1" applyFill="1" applyBorder="1" applyAlignment="1">
      <alignment horizontal="right" indent="2"/>
      <protection/>
    </xf>
    <xf numFmtId="1" fontId="6" fillId="29" borderId="13" xfId="181" applyNumberFormat="1" applyFont="1" applyFill="1" applyBorder="1" applyAlignment="1">
      <alignment horizontal="right" indent="2"/>
      <protection/>
    </xf>
    <xf numFmtId="1" fontId="6" fillId="29" borderId="11" xfId="181" applyNumberFormat="1" applyFont="1" applyFill="1" applyBorder="1" applyAlignment="1">
      <alignment horizontal="right" indent="2"/>
      <protection/>
    </xf>
    <xf numFmtId="169" fontId="6" fillId="34" borderId="31" xfId="21" applyNumberFormat="1" applyFont="1" applyFill="1" applyBorder="1" applyAlignment="1">
      <alignment horizontal="right" vertical="center" indent="2"/>
    </xf>
    <xf numFmtId="168" fontId="6" fillId="34" borderId="32" xfId="23" applyNumberFormat="1" applyFont="1" applyFill="1" applyBorder="1" applyAlignment="1">
      <alignment horizontal="right" indent="2"/>
    </xf>
    <xf numFmtId="169" fontId="6" fillId="29" borderId="13" xfId="21" applyNumberFormat="1" applyFont="1" applyFill="1" applyBorder="1" applyAlignment="1">
      <alignment horizontal="right" vertical="center" indent="2"/>
    </xf>
    <xf numFmtId="168" fontId="6" fillId="29" borderId="19" xfId="23" applyNumberFormat="1" applyFont="1" applyFill="1" applyBorder="1" applyAlignment="1">
      <alignment horizontal="right" indent="2"/>
    </xf>
    <xf numFmtId="169" fontId="6" fillId="29" borderId="11" xfId="21" applyNumberFormat="1" applyFont="1" applyFill="1" applyBorder="1" applyAlignment="1">
      <alignment horizontal="right" vertical="center" indent="2"/>
    </xf>
    <xf numFmtId="0" fontId="6" fillId="0" borderId="0" xfId="21" applyFont="1" applyAlignment="1">
      <alignment vertical="center"/>
    </xf>
    <xf numFmtId="169" fontId="6" fillId="29" borderId="11" xfId="23" applyNumberFormat="1" applyFont="1" applyFill="1" applyBorder="1" applyAlignment="1">
      <alignment horizontal="right" indent="2"/>
    </xf>
    <xf numFmtId="169" fontId="6" fillId="29" borderId="11" xfId="21" applyNumberFormat="1" applyFont="1" applyFill="1" applyBorder="1" applyAlignment="1">
      <alignment horizontal="right" indent="2"/>
    </xf>
    <xf numFmtId="2" fontId="5" fillId="29" borderId="0" xfId="181" applyNumberFormat="1" applyFont="1" applyFill="1">
      <alignment/>
      <protection/>
    </xf>
    <xf numFmtId="2" fontId="5" fillId="0" borderId="0" xfId="21" applyNumberFormat="1" applyFont="1" applyAlignment="1">
      <alignment vertical="center"/>
    </xf>
    <xf numFmtId="1" fontId="5" fillId="29" borderId="0" xfId="181" applyNumberFormat="1" applyFont="1" applyFill="1">
      <alignment/>
      <protection/>
    </xf>
    <xf numFmtId="2" fontId="5" fillId="0" borderId="0" xfId="21" applyNumberFormat="1" applyFont="1" applyAlignment="1">
      <alignment horizontal="right" vertical="center"/>
    </xf>
    <xf numFmtId="169" fontId="5" fillId="0" borderId="0" xfId="21" applyNumberFormat="1" applyFont="1" applyAlignment="1">
      <alignment vertical="center"/>
    </xf>
    <xf numFmtId="169" fontId="5" fillId="0" borderId="17" xfId="23" applyNumberFormat="1" applyFont="1" applyFill="1" applyBorder="1" applyAlignment="1">
      <alignment horizontal="right" indent="2"/>
    </xf>
    <xf numFmtId="0" fontId="7" fillId="0" borderId="0" xfId="88" applyFont="1" applyFill="1" applyBorder="1" applyAlignment="1">
      <alignment horizontal="left"/>
    </xf>
    <xf numFmtId="3" fontId="6" fillId="32" borderId="33" xfId="181" applyNumberFormat="1" applyFont="1" applyFill="1" applyBorder="1" applyAlignment="1">
      <alignment horizontal="right" indent="1"/>
      <protection/>
    </xf>
    <xf numFmtId="174" fontId="6" fillId="32" borderId="21" xfId="181" applyNumberFormat="1" applyFont="1" applyFill="1" applyBorder="1" applyAlignment="1">
      <alignment horizontal="right" indent="1"/>
      <protection/>
    </xf>
    <xf numFmtId="3" fontId="6" fillId="29" borderId="19" xfId="181" applyNumberFormat="1" applyFont="1" applyFill="1" applyBorder="1" applyAlignment="1">
      <alignment horizontal="right" indent="1"/>
      <protection/>
    </xf>
    <xf numFmtId="3" fontId="6" fillId="29" borderId="13" xfId="181" applyNumberFormat="1" applyFont="1" applyFill="1" applyBorder="1" applyAlignment="1">
      <alignment horizontal="right" indent="1"/>
      <protection/>
    </xf>
    <xf numFmtId="3" fontId="6" fillId="29" borderId="17" xfId="181" applyNumberFormat="1" applyFont="1" applyFill="1" applyBorder="1" applyAlignment="1">
      <alignment horizontal="right" indent="1"/>
      <protection/>
    </xf>
    <xf numFmtId="3" fontId="6" fillId="29" borderId="11" xfId="181" applyNumberFormat="1" applyFont="1" applyFill="1" applyBorder="1" applyAlignment="1">
      <alignment horizontal="right" indent="1"/>
      <protection/>
    </xf>
    <xf numFmtId="174" fontId="6" fillId="29" borderId="11" xfId="181" applyNumberFormat="1" applyFont="1" applyFill="1" applyBorder="1" applyAlignment="1">
      <alignment horizontal="right" indent="1"/>
      <protection/>
    </xf>
    <xf numFmtId="3" fontId="6" fillId="29" borderId="18" xfId="181" applyNumberFormat="1" applyFont="1" applyFill="1" applyBorder="1" applyAlignment="1">
      <alignment horizontal="right" indent="1"/>
      <protection/>
    </xf>
    <xf numFmtId="1" fontId="6" fillId="29" borderId="12" xfId="181" applyNumberFormat="1" applyFont="1" applyFill="1" applyBorder="1" applyAlignment="1">
      <alignment horizontal="right" indent="2"/>
      <protection/>
    </xf>
    <xf numFmtId="168" fontId="6" fillId="29" borderId="18" xfId="23" applyNumberFormat="1" applyFont="1" applyFill="1" applyBorder="1" applyAlignment="1">
      <alignment horizontal="right" indent="2"/>
    </xf>
    <xf numFmtId="0" fontId="4" fillId="30" borderId="34" xfId="181" applyNumberFormat="1" applyFont="1" applyFill="1" applyBorder="1" applyAlignment="1">
      <alignment horizontal="center" vertical="center"/>
      <protection/>
    </xf>
    <xf numFmtId="0" fontId="4" fillId="30" borderId="0" xfId="20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/>
    </xf>
    <xf numFmtId="0" fontId="4" fillId="0" borderId="0" xfId="90" applyFont="1" applyAlignment="1">
      <alignment horizontal="right"/>
      <protection/>
    </xf>
    <xf numFmtId="0" fontId="5" fillId="0" borderId="0" xfId="90" applyFont="1" applyAlignment="1">
      <alignment horizontal="right" vertical="center"/>
      <protection/>
    </xf>
    <xf numFmtId="0" fontId="5" fillId="0" borderId="0" xfId="90" applyFont="1" applyAlignment="1">
      <alignment vertical="center"/>
      <protection/>
    </xf>
    <xf numFmtId="173" fontId="4" fillId="0" borderId="0" xfId="90" applyNumberFormat="1" applyFont="1" applyAlignment="1">
      <alignment vertical="center"/>
      <protection/>
    </xf>
    <xf numFmtId="0" fontId="4" fillId="0" borderId="0" xfId="90" applyFont="1" applyAlignment="1">
      <alignment horizontal="center" vertical="center" wrapText="1"/>
      <protection/>
    </xf>
    <xf numFmtId="0" fontId="5" fillId="0" borderId="0" xfId="90" applyFont="1" quotePrefix="1">
      <alignment/>
      <protection/>
    </xf>
    <xf numFmtId="0" fontId="4" fillId="30" borderId="35" xfId="181" applyFont="1" applyFill="1" applyBorder="1" applyAlignment="1">
      <alignment horizontal="center" vertical="center"/>
      <protection/>
    </xf>
    <xf numFmtId="0" fontId="4" fillId="29" borderId="0" xfId="88" applyFont="1" applyFill="1" applyAlignment="1">
      <alignment horizontal="left"/>
    </xf>
    <xf numFmtId="0" fontId="5" fillId="29" borderId="0" xfId="90" applyFont="1" applyFill="1">
      <alignment/>
      <protection/>
    </xf>
    <xf numFmtId="0" fontId="4" fillId="29" borderId="0" xfId="90" applyFont="1" applyFill="1">
      <alignment/>
      <protection/>
    </xf>
    <xf numFmtId="167" fontId="5" fillId="29" borderId="0" xfId="90" applyNumberFormat="1" applyFont="1" applyFill="1">
      <alignment/>
      <protection/>
    </xf>
    <xf numFmtId="0" fontId="5" fillId="8" borderId="16" xfId="90" applyFont="1" applyFill="1" applyBorder="1">
      <alignment/>
      <protection/>
    </xf>
    <xf numFmtId="0" fontId="5" fillId="8" borderId="29" xfId="90" applyFont="1" applyFill="1" applyBorder="1">
      <alignment/>
      <protection/>
    </xf>
    <xf numFmtId="2" fontId="5" fillId="29" borderId="30" xfId="90" applyNumberFormat="1" applyFont="1" applyFill="1" applyBorder="1">
      <alignment/>
      <protection/>
    </xf>
    <xf numFmtId="175" fontId="5" fillId="29" borderId="0" xfId="90" applyNumberFormat="1" applyFont="1" applyFill="1">
      <alignment/>
      <protection/>
    </xf>
    <xf numFmtId="2" fontId="5" fillId="29" borderId="16" xfId="90" applyNumberFormat="1" applyFont="1" applyFill="1" applyBorder="1">
      <alignment/>
      <protection/>
    </xf>
    <xf numFmtId="2" fontId="5" fillId="29" borderId="36" xfId="90" applyNumberFormat="1" applyFont="1" applyFill="1" applyBorder="1">
      <alignment/>
      <protection/>
    </xf>
    <xf numFmtId="1" fontId="5" fillId="29" borderId="16" xfId="90" applyNumberFormat="1" applyFont="1" applyFill="1" applyBorder="1">
      <alignment/>
      <protection/>
    </xf>
    <xf numFmtId="1" fontId="5" fillId="29" borderId="36" xfId="90" applyNumberFormat="1" applyFont="1" applyFill="1" applyBorder="1">
      <alignment/>
      <protection/>
    </xf>
    <xf numFmtId="3" fontId="5" fillId="29" borderId="19" xfId="181" applyNumberFormat="1" applyFont="1" applyFill="1" applyBorder="1" applyAlignment="1">
      <alignment horizontal="right" indent="1"/>
      <protection/>
    </xf>
    <xf numFmtId="174" fontId="6" fillId="29" borderId="17" xfId="181" applyNumberFormat="1" applyFont="1" applyFill="1" applyBorder="1" applyAlignment="1">
      <alignment horizontal="right" indent="1"/>
      <protection/>
    </xf>
    <xf numFmtId="3" fontId="6" fillId="0" borderId="17" xfId="181" applyNumberFormat="1" applyFont="1" applyFill="1" applyBorder="1" applyAlignment="1">
      <alignment horizontal="right" indent="1"/>
      <protection/>
    </xf>
    <xf numFmtId="3" fontId="6" fillId="0" borderId="11" xfId="181" applyNumberFormat="1" applyFont="1" applyFill="1" applyBorder="1" applyAlignment="1">
      <alignment horizontal="right" indent="1"/>
      <protection/>
    </xf>
    <xf numFmtId="1" fontId="5" fillId="29" borderId="13" xfId="181" applyNumberFormat="1" applyFont="1" applyFill="1" applyBorder="1" applyAlignment="1">
      <alignment horizontal="right" indent="2"/>
      <protection/>
    </xf>
    <xf numFmtId="1" fontId="6" fillId="0" borderId="11" xfId="181" applyNumberFormat="1" applyFont="1" applyFill="1" applyBorder="1" applyAlignment="1">
      <alignment horizontal="right" indent="2"/>
      <protection/>
    </xf>
    <xf numFmtId="169" fontId="5" fillId="29" borderId="19" xfId="181" applyNumberFormat="1" applyFont="1" applyFill="1" applyBorder="1" applyAlignment="1">
      <alignment horizontal="right" indent="2"/>
      <protection/>
    </xf>
    <xf numFmtId="169" fontId="5" fillId="29" borderId="17" xfId="181" applyNumberFormat="1" applyFont="1" applyFill="1" applyBorder="1" applyAlignment="1">
      <alignment horizontal="right" indent="2"/>
      <protection/>
    </xf>
    <xf numFmtId="169" fontId="5" fillId="0" borderId="17" xfId="181" applyNumberFormat="1" applyFont="1" applyFill="1" applyBorder="1" applyAlignment="1">
      <alignment horizontal="right" indent="2"/>
      <protection/>
    </xf>
    <xf numFmtId="169" fontId="5" fillId="29" borderId="18" xfId="181" applyNumberFormat="1" applyFont="1" applyFill="1" applyBorder="1" applyAlignment="1">
      <alignment horizontal="right" indent="2"/>
      <protection/>
    </xf>
    <xf numFmtId="169" fontId="5" fillId="29" borderId="37" xfId="181" applyNumberFormat="1" applyFont="1" applyFill="1" applyBorder="1" applyAlignment="1">
      <alignment horizontal="right" indent="2"/>
      <protection/>
    </xf>
    <xf numFmtId="169" fontId="5" fillId="0" borderId="37" xfId="181" applyNumberFormat="1" applyFont="1" applyFill="1" applyBorder="1" applyAlignment="1">
      <alignment horizontal="right" indent="2"/>
      <protection/>
    </xf>
    <xf numFmtId="169" fontId="5" fillId="0" borderId="20" xfId="181" applyNumberFormat="1" applyFont="1" applyFill="1" applyBorder="1" applyAlignment="1">
      <alignment horizontal="right" indent="2"/>
      <protection/>
    </xf>
    <xf numFmtId="169" fontId="5" fillId="0" borderId="38" xfId="181" applyNumberFormat="1" applyFont="1" applyFill="1" applyBorder="1" applyAlignment="1">
      <alignment horizontal="right" indent="2"/>
      <protection/>
    </xf>
    <xf numFmtId="169" fontId="5" fillId="29" borderId="20" xfId="181" applyNumberFormat="1" applyFont="1" applyFill="1" applyBorder="1" applyAlignment="1">
      <alignment horizontal="right" indent="2"/>
      <protection/>
    </xf>
    <xf numFmtId="169" fontId="6" fillId="32" borderId="33" xfId="181" applyNumberFormat="1" applyFont="1" applyFill="1" applyBorder="1" applyAlignment="1">
      <alignment horizontal="right" indent="2"/>
      <protection/>
    </xf>
    <xf numFmtId="169" fontId="6" fillId="29" borderId="19" xfId="181" applyNumberFormat="1" applyFont="1" applyFill="1" applyBorder="1" applyAlignment="1">
      <alignment horizontal="right" indent="2"/>
      <protection/>
    </xf>
    <xf numFmtId="169" fontId="6" fillId="29" borderId="17" xfId="181" applyNumberFormat="1" applyFont="1" applyFill="1" applyBorder="1" applyAlignment="1">
      <alignment horizontal="right" indent="2"/>
      <protection/>
    </xf>
    <xf numFmtId="169" fontId="6" fillId="32" borderId="39" xfId="181" applyNumberFormat="1" applyFont="1" applyFill="1" applyBorder="1" applyAlignment="1">
      <alignment horizontal="right" indent="2"/>
      <protection/>
    </xf>
    <xf numFmtId="169" fontId="6" fillId="29" borderId="38" xfId="181" applyNumberFormat="1" applyFont="1" applyFill="1" applyBorder="1" applyAlignment="1">
      <alignment horizontal="right" indent="2"/>
      <protection/>
    </xf>
    <xf numFmtId="169" fontId="6" fillId="29" borderId="37" xfId="181" applyNumberFormat="1" applyFont="1" applyFill="1" applyBorder="1" applyAlignment="1">
      <alignment horizontal="right" indent="2"/>
      <protection/>
    </xf>
    <xf numFmtId="169" fontId="6" fillId="0" borderId="37" xfId="181" applyNumberFormat="1" applyFont="1" applyFill="1" applyBorder="1" applyAlignment="1">
      <alignment horizontal="right" indent="2"/>
      <protection/>
    </xf>
    <xf numFmtId="0" fontId="5" fillId="0" borderId="0" xfId="88" applyFont="1" applyFill="1" applyBorder="1" applyAlignment="1">
      <alignment horizontal="left" vertical="center"/>
    </xf>
    <xf numFmtId="1" fontId="7" fillId="0" borderId="0" xfId="88" applyNumberFormat="1" applyFont="1" applyBorder="1" applyAlignment="1">
      <alignment vertical="center"/>
    </xf>
    <xf numFmtId="169" fontId="5" fillId="34" borderId="32" xfId="23" applyNumberFormat="1" applyFont="1" applyFill="1" applyBorder="1" applyAlignment="1">
      <alignment horizontal="right" indent="2"/>
    </xf>
    <xf numFmtId="169" fontId="5" fillId="34" borderId="31" xfId="21" applyNumberFormat="1" applyFont="1" applyFill="1" applyBorder="1" applyAlignment="1">
      <alignment horizontal="right" vertical="center" indent="2"/>
    </xf>
    <xf numFmtId="169" fontId="5" fillId="0" borderId="19" xfId="23" applyNumberFormat="1" applyFont="1" applyFill="1" applyBorder="1" applyAlignment="1">
      <alignment horizontal="right" indent="2"/>
    </xf>
    <xf numFmtId="169" fontId="5" fillId="29" borderId="13" xfId="21" applyNumberFormat="1" applyFont="1" applyFill="1" applyBorder="1" applyAlignment="1">
      <alignment horizontal="right" vertical="center" indent="2"/>
    </xf>
    <xf numFmtId="169" fontId="5" fillId="29" borderId="11" xfId="23" applyNumberFormat="1" applyFont="1" applyFill="1" applyBorder="1" applyAlignment="1">
      <alignment horizontal="right" indent="2"/>
    </xf>
    <xf numFmtId="168" fontId="5" fillId="34" borderId="32" xfId="23" applyNumberFormat="1" applyFont="1" applyFill="1" applyBorder="1" applyAlignment="1">
      <alignment horizontal="right" indent="2"/>
    </xf>
    <xf numFmtId="168" fontId="5" fillId="34" borderId="31" xfId="23" applyNumberFormat="1" applyFont="1" applyFill="1" applyBorder="1" applyAlignment="1">
      <alignment horizontal="right" indent="2"/>
    </xf>
    <xf numFmtId="166" fontId="5" fillId="0" borderId="0" xfId="20" applyNumberFormat="1" applyFont="1">
      <alignment/>
      <protection/>
    </xf>
    <xf numFmtId="0" fontId="5" fillId="0" borderId="0" xfId="90" applyFont="1" applyFill="1" applyAlignment="1">
      <alignment horizontal="right" vertical="center"/>
      <protection/>
    </xf>
    <xf numFmtId="0" fontId="3" fillId="0" borderId="0" xfId="88" applyFont="1" applyAlignment="1">
      <alignment horizontal="left" wrapText="1"/>
    </xf>
    <xf numFmtId="0" fontId="7" fillId="0" borderId="0" xfId="88" applyFont="1" applyFill="1" applyAlignment="1">
      <alignment horizontal="center" vertical="center" wrapText="1"/>
    </xf>
    <xf numFmtId="2" fontId="5" fillId="29" borderId="0" xfId="90" applyNumberFormat="1" applyFont="1" applyFill="1">
      <alignment/>
      <protection/>
    </xf>
    <xf numFmtId="176" fontId="5" fillId="0" borderId="0" xfId="181" applyNumberFormat="1" applyFont="1" applyFill="1">
      <alignment/>
      <protection/>
    </xf>
    <xf numFmtId="175" fontId="5" fillId="29" borderId="0" xfId="90" applyNumberFormat="1" applyFont="1" applyFill="1" applyBorder="1">
      <alignment/>
      <protection/>
    </xf>
    <xf numFmtId="0" fontId="5" fillId="8" borderId="36" xfId="90" applyFont="1" applyFill="1" applyBorder="1">
      <alignment/>
      <protection/>
    </xf>
    <xf numFmtId="1" fontId="5" fillId="29" borderId="30" xfId="90" applyNumberFormat="1" applyFont="1" applyFill="1" applyBorder="1">
      <alignment/>
      <protection/>
    </xf>
    <xf numFmtId="0" fontId="5" fillId="29" borderId="30" xfId="90" applyFont="1" applyFill="1" applyBorder="1">
      <alignment/>
      <protection/>
    </xf>
    <xf numFmtId="175" fontId="5" fillId="29" borderId="30" xfId="90" applyNumberFormat="1" applyFont="1" applyFill="1" applyBorder="1">
      <alignment/>
      <protection/>
    </xf>
    <xf numFmtId="172" fontId="5" fillId="29" borderId="30" xfId="90" applyNumberFormat="1" applyFont="1" applyFill="1" applyBorder="1">
      <alignment/>
      <protection/>
    </xf>
    <xf numFmtId="0" fontId="5" fillId="8" borderId="16" xfId="0" applyNumberFormat="1" applyFont="1" applyFill="1" applyBorder="1" applyAlignment="1">
      <alignment/>
    </xf>
    <xf numFmtId="0" fontId="5" fillId="0" borderId="0" xfId="0" applyFont="1"/>
    <xf numFmtId="169" fontId="5" fillId="0" borderId="16" xfId="0" applyNumberFormat="1" applyFont="1" applyFill="1" applyBorder="1" applyAlignment="1">
      <alignment/>
    </xf>
    <xf numFmtId="2" fontId="5" fillId="29" borderId="40" xfId="90" applyNumberFormat="1" applyFont="1" applyFill="1" applyBorder="1">
      <alignment/>
      <protection/>
    </xf>
    <xf numFmtId="0" fontId="5" fillId="29" borderId="40" xfId="90" applyFont="1" applyFill="1" applyBorder="1">
      <alignment/>
      <protection/>
    </xf>
    <xf numFmtId="0" fontId="5" fillId="29" borderId="0" xfId="88" applyFont="1" applyFill="1" applyAlignment="1">
      <alignment horizontal="left"/>
    </xf>
    <xf numFmtId="0" fontId="5" fillId="29" borderId="0" xfId="88" applyFont="1" applyFill="1" applyAlignment="1">
      <alignment vertical="center"/>
    </xf>
    <xf numFmtId="0" fontId="5" fillId="8" borderId="36" xfId="0" applyFont="1" applyFill="1" applyBorder="1"/>
    <xf numFmtId="0" fontId="5" fillId="0" borderId="30" xfId="0" applyFont="1" applyBorder="1"/>
    <xf numFmtId="0" fontId="5" fillId="8" borderId="16" xfId="0" applyFont="1" applyFill="1" applyBorder="1"/>
    <xf numFmtId="0" fontId="5" fillId="0" borderId="16" xfId="0" applyFont="1" applyBorder="1"/>
    <xf numFmtId="4" fontId="5" fillId="0" borderId="16" xfId="0" applyNumberFormat="1" applyFont="1" applyBorder="1"/>
    <xf numFmtId="0" fontId="4" fillId="0" borderId="0" xfId="181" applyFont="1" applyAlignment="1" quotePrefix="1">
      <alignment horizontal="left"/>
      <protection/>
    </xf>
    <xf numFmtId="0" fontId="4" fillId="0" borderId="0" xfId="88" applyFont="1" applyAlignment="1" quotePrefix="1">
      <alignment horizontal="left"/>
    </xf>
    <xf numFmtId="0" fontId="5" fillId="0" borderId="0" xfId="88" applyFont="1" applyFill="1" applyAlignment="1" quotePrefix="1">
      <alignment horizontal="left"/>
    </xf>
    <xf numFmtId="0" fontId="7" fillId="0" borderId="0" xfId="88" applyFont="1" applyFill="1" applyBorder="1" applyAlignment="1">
      <alignment horizontal="left" vertical="center"/>
    </xf>
    <xf numFmtId="0" fontId="4" fillId="0" borderId="0" xfId="21" applyFont="1" applyFill="1" applyAlignment="1">
      <alignment horizontal="left"/>
    </xf>
    <xf numFmtId="0" fontId="4" fillId="0" borderId="0" xfId="88" applyFont="1" applyAlignment="1">
      <alignment horizontal="left"/>
    </xf>
    <xf numFmtId="0" fontId="5" fillId="0" borderId="0" xfId="88" applyFont="1" applyFill="1" applyAlignment="1">
      <alignment horizontal="left"/>
    </xf>
    <xf numFmtId="0" fontId="4" fillId="30" borderId="41" xfId="181" applyFont="1" applyFill="1" applyBorder="1" applyAlignment="1">
      <alignment horizontal="center" vertical="center" wrapText="1"/>
      <protection/>
    </xf>
    <xf numFmtId="0" fontId="4" fillId="30" borderId="42" xfId="181" applyFont="1" applyFill="1" applyBorder="1" applyAlignment="1">
      <alignment horizontal="center" vertical="center" wrapText="1"/>
      <protection/>
    </xf>
    <xf numFmtId="0" fontId="4" fillId="30" borderId="22" xfId="181" applyFont="1" applyFill="1" applyBorder="1" applyAlignment="1">
      <alignment horizontal="center" vertical="center" wrapText="1"/>
      <protection/>
    </xf>
    <xf numFmtId="0" fontId="4" fillId="30" borderId="17" xfId="181" applyNumberFormat="1" applyFont="1" applyFill="1" applyBorder="1" applyAlignment="1">
      <alignment horizontal="center" vertical="center"/>
      <protection/>
    </xf>
    <xf numFmtId="0" fontId="4" fillId="30" borderId="11" xfId="181" applyNumberFormat="1" applyFont="1" applyFill="1" applyBorder="1" applyAlignment="1">
      <alignment horizontal="center" vertical="center"/>
      <protection/>
    </xf>
    <xf numFmtId="0" fontId="3" fillId="0" borderId="0" xfId="88" applyFont="1" applyAlignment="1">
      <alignment horizontal="left" wrapText="1"/>
    </xf>
    <xf numFmtId="0" fontId="7" fillId="0" borderId="0" xfId="88" applyFont="1" applyFill="1" applyAlignment="1">
      <alignment horizontal="center" vertical="center" wrapText="1"/>
    </xf>
    <xf numFmtId="0" fontId="4" fillId="30" borderId="41" xfId="21" applyFont="1" applyFill="1" applyBorder="1" applyAlignment="1">
      <alignment horizontal="center" vertical="center" wrapText="1"/>
    </xf>
    <xf numFmtId="0" fontId="4" fillId="30" borderId="42" xfId="21" applyFont="1" applyFill="1" applyBorder="1" applyAlignment="1">
      <alignment horizontal="center" vertical="center" wrapText="1"/>
    </xf>
    <xf numFmtId="0" fontId="4" fillId="30" borderId="43" xfId="21" applyFont="1" applyFill="1" applyBorder="1" applyAlignment="1">
      <alignment horizontal="center" vertical="center" wrapText="1"/>
    </xf>
    <xf numFmtId="0" fontId="4" fillId="30" borderId="44" xfId="21" applyFont="1" applyFill="1" applyBorder="1" applyAlignment="1">
      <alignment horizontal="center" vertical="center" wrapText="1"/>
    </xf>
    <xf numFmtId="0" fontId="4" fillId="30" borderId="22" xfId="21" applyFont="1" applyFill="1" applyBorder="1" applyAlignment="1">
      <alignment horizontal="center" vertical="center" wrapText="1"/>
    </xf>
    <xf numFmtId="49" fontId="3" fillId="30" borderId="18" xfId="21" applyNumberFormat="1" applyFont="1" applyFill="1" applyBorder="1" applyAlignment="1">
      <alignment horizontal="center" vertical="center" wrapText="1"/>
    </xf>
    <xf numFmtId="49" fontId="3" fillId="30" borderId="20" xfId="21" applyNumberFormat="1" applyFont="1" applyFill="1" applyBorder="1" applyAlignment="1">
      <alignment horizontal="center" vertical="center" wrapText="1"/>
    </xf>
    <xf numFmtId="0" fontId="3" fillId="30" borderId="18" xfId="21" applyFont="1" applyFill="1" applyBorder="1" applyAlignment="1">
      <alignment horizontal="center" vertical="center" wrapText="1"/>
    </xf>
    <xf numFmtId="0" fontId="3" fillId="30" borderId="45" xfId="21" applyFont="1" applyFill="1" applyBorder="1" applyAlignment="1">
      <alignment horizontal="center" vertical="center" wrapText="1"/>
    </xf>
    <xf numFmtId="0" fontId="3" fillId="30" borderId="46" xfId="21" applyFont="1" applyFill="1" applyBorder="1" applyAlignment="1">
      <alignment horizontal="center" vertical="center" wrapText="1"/>
    </xf>
    <xf numFmtId="0" fontId="3" fillId="30" borderId="12" xfId="21" applyFont="1" applyFill="1" applyBorder="1" applyAlignment="1">
      <alignment horizontal="center" vertical="center" wrapText="1"/>
    </xf>
  </cellXfs>
  <cellStyles count="2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 2 5" xfId="209"/>
    <cellStyle name="Normal 4 4" xfId="210"/>
    <cellStyle name="Comma 2 2" xfId="211"/>
    <cellStyle name="Normal 5 5" xfId="212"/>
    <cellStyle name="Comma 3 3" xfId="213"/>
    <cellStyle name="Percent 4 3" xfId="214"/>
    <cellStyle name="Normal 2 2 2 4" xfId="215"/>
    <cellStyle name="Comma 4 3" xfId="216"/>
    <cellStyle name="Normal 14 3" xfId="217"/>
    <cellStyle name="Percent 6 3" xfId="218"/>
    <cellStyle name="Standard 4 4" xfId="219"/>
    <cellStyle name="Standard 4 2 3" xfId="220"/>
    <cellStyle name="Standard 8 3" xfId="221"/>
    <cellStyle name="Comma 3 2 2" xfId="222"/>
    <cellStyle name="Normal 14 2 2" xfId="223"/>
    <cellStyle name="Normal 2 2 2 2 2" xfId="224"/>
    <cellStyle name="Normal 2 2 4 2" xfId="225"/>
    <cellStyle name="Normal 4 3 2" xfId="226"/>
    <cellStyle name="Normal 5 4 2" xfId="227"/>
    <cellStyle name="Percent 4 2 2" xfId="228"/>
    <cellStyle name="Percent 6 2 2" xfId="229"/>
    <cellStyle name="Standard 4 2 2 2" xfId="230"/>
    <cellStyle name="Standard 4 3 2" xfId="231"/>
    <cellStyle name="Standard 8 2 2" xfId="232"/>
    <cellStyle name="Normal 2 2 2 3 2" xfId="233"/>
    <cellStyle name="Comma 4 2 2" xfId="234"/>
    <cellStyle name="Comma 5 2" xfId="235"/>
    <cellStyle name="Normal 16 2" xfId="236"/>
    <cellStyle name="Normal 19 2" xfId="237"/>
    <cellStyle name="Normal 20 2" xfId="238"/>
    <cellStyle name="Normal 21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Forest area in the EU, 1990–2019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3575"/>
          <c:w val="0.826"/>
          <c:h val="0.508"/>
        </c:manualLayout>
      </c:layout>
      <c:barChart>
        <c:barDir val="col"/>
        <c:grouping val="clustered"/>
        <c:varyColors val="0"/>
        <c:ser>
          <c:idx val="0"/>
          <c:order val="0"/>
          <c:tx>
            <c:v>Change in forest area 1990 - 2019</c:v>
          </c:tx>
          <c:spPr>
            <a:solidFill>
              <a:schemeClr val="accent1"/>
            </a:solidFill>
            <a:ln>
              <a:solidFill>
                <a:srgbClr val="92D05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1'!$A$60:$A$89</c:f>
              <c:strCache/>
            </c:strRef>
          </c:cat>
          <c:val>
            <c:numRef>
              <c:f>'Figure 1'!$D$60:$D$89</c:f>
              <c:numCache/>
            </c:numRef>
          </c:val>
        </c:ser>
        <c:axId val="46769422"/>
        <c:axId val="18271615"/>
      </c:barChart>
      <c:lineChart>
        <c:grouping val="standard"/>
        <c:varyColors val="0"/>
        <c:ser>
          <c:idx val="1"/>
          <c:order val="1"/>
          <c:tx>
            <c:v>Share of forest in total country area</c:v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1'!$F$60:$F$89</c:f>
              <c:numCache/>
            </c:numRef>
          </c:val>
          <c:smooth val="0"/>
        </c:ser>
        <c:marker val="1"/>
        <c:axId val="30226808"/>
        <c:axId val="3605817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in forest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6769422"/>
        <c:crosses val="autoZero"/>
        <c:crossBetween val="between"/>
        <c:dispUnits/>
      </c:valAx>
      <c:catAx>
        <c:axId val="30226808"/>
        <c:scaling>
          <c:orientation val="minMax"/>
        </c:scaling>
        <c:axPos val="b"/>
        <c:delete val="1"/>
        <c:majorTickMark val="out"/>
        <c:minorTickMark val="none"/>
        <c:tickLblPos val="nextTo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forest in total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crossAx val="30226808"/>
        <c:crosses val="max"/>
        <c:crossBetween val="between"/>
        <c:dispUnits/>
        <c:min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5"/>
          <c:y val="0.86075"/>
          <c:w val="0.6672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stocks of timber in EU forests, 1990–2019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"/>
          <c:y val="0.14375"/>
          <c:w val="0.829"/>
          <c:h val="0.479"/>
        </c:manualLayout>
      </c:layout>
      <c:barChart>
        <c:barDir val="col"/>
        <c:grouping val="clustered"/>
        <c:varyColors val="0"/>
        <c:ser>
          <c:idx val="0"/>
          <c:order val="0"/>
          <c:tx>
            <c:v>Change in timber stocks 1990 - 2019</c:v>
          </c:tx>
          <c:spPr>
            <a:solidFill>
              <a:schemeClr val="accent1"/>
            </a:solidFill>
            <a:ln>
              <a:solidFill>
                <a:srgbClr val="92D05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2'!$A$59:$A$85</c:f>
              <c:strCache/>
            </c:strRef>
          </c:cat>
          <c:val>
            <c:numRef>
              <c:f>'Figure 2'!$D$59:$D$85</c:f>
              <c:numCache/>
            </c:numRef>
          </c:val>
        </c:ser>
        <c:axId val="32452354"/>
        <c:axId val="23635731"/>
      </c:barChart>
      <c:lineChart>
        <c:grouping val="standard"/>
        <c:varyColors val="0"/>
        <c:ser>
          <c:idx val="1"/>
          <c:order val="1"/>
          <c:tx>
            <c:v>Share of total EU-27 stocks in 2019</c:v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('Figure 2'!$F$59:$F$60,'Figure 2'!$E$61:$E$85)</c:f>
              <c:numCache/>
            </c:numRef>
          </c:val>
          <c:smooth val="0"/>
        </c:ser>
        <c:marker val="1"/>
        <c:axId val="11394988"/>
        <c:axId val="35446029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in timber volume</a:t>
                </a:r>
              </a:p>
            </c:rich>
          </c:tx>
          <c:layout>
            <c:manualLayout>
              <c:xMode val="edge"/>
              <c:yMode val="edge"/>
              <c:x val="0.008"/>
              <c:y val="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2452354"/>
        <c:crosses val="autoZero"/>
        <c:crossBetween val="between"/>
        <c:dispUnits/>
      </c:valAx>
      <c:catAx>
        <c:axId val="11394988"/>
        <c:scaling>
          <c:orientation val="minMax"/>
        </c:scaling>
        <c:axPos val="b"/>
        <c:delete val="1"/>
        <c:majorTickMark val="out"/>
        <c:minorTickMark val="none"/>
        <c:tickLblPos val="nextTo"/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EU timber stocks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crossAx val="113949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8525"/>
          <c:w val="0.688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Forestry and logging gross value added per area of forest, 2000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/ hectare, current prices)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25"/>
          <c:w val="0.97075"/>
          <c:h val="0.6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3'!$C$51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3'!$B$53:$B$84</c:f>
              <c:strCache/>
            </c:strRef>
          </c:cat>
          <c:val>
            <c:numRef>
              <c:f>'Figure 3'!$C$53:$C$84</c:f>
              <c:numCache/>
            </c:numRef>
          </c:val>
        </c:ser>
        <c:ser>
          <c:idx val="1"/>
          <c:order val="1"/>
          <c:tx>
            <c:strRef>
              <c:f>'Figure 3'!$D$51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3'!$B$53:$B$84</c:f>
              <c:strCache/>
            </c:strRef>
          </c:cat>
          <c:val>
            <c:numRef>
              <c:f>'Figure 3'!$D$53:$D$84</c:f>
              <c:numCache/>
            </c:numRef>
          </c:val>
        </c:ser>
        <c:axId val="50578806"/>
        <c:axId val="52556071"/>
      </c:barChart>
      <c:catAx>
        <c:axId val="505788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05788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22"/>
          <c:w val="0.1155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of forestry and logging by type,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EUR, current prices)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5"/>
          <c:w val="0.97075"/>
          <c:h val="0.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 '!$C$56</c:f>
              <c:strCache>
                <c:ptCount val="1"/>
                <c:pt idx="0">
                  <c:v>Total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'!$B$57:$B$87</c:f>
              <c:strCache/>
            </c:strRef>
          </c:cat>
          <c:val>
            <c:numRef>
              <c:f>'Figure 4 '!$C$57:$C$87</c:f>
              <c:numCache/>
            </c:numRef>
          </c:val>
        </c:ser>
        <c:ser>
          <c:idx val="2"/>
          <c:order val="1"/>
          <c:tx>
            <c:strRef>
              <c:f>'Figure 4 '!$D$56</c:f>
              <c:strCache>
                <c:ptCount val="1"/>
                <c:pt idx="0">
                  <c:v>Trees (net increment)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'!$B$57:$B$87</c:f>
              <c:strCache/>
            </c:strRef>
          </c:cat>
          <c:val>
            <c:numRef>
              <c:f>'Figure 4 '!$D$57:$D$87</c:f>
              <c:numCache/>
            </c:numRef>
          </c:val>
        </c:ser>
        <c:ser>
          <c:idx val="3"/>
          <c:order val="2"/>
          <c:tx>
            <c:strRef>
              <c:f>'Figure 4 '!$E$56</c:f>
              <c:strCache>
                <c:ptCount val="1"/>
                <c:pt idx="0">
                  <c:v>Wood in the rough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'!$B$57:$B$87</c:f>
              <c:strCache/>
            </c:strRef>
          </c:cat>
          <c:val>
            <c:numRef>
              <c:f>'Figure 4 '!$E$57:$E$87</c:f>
              <c:numCache/>
            </c:numRef>
          </c:val>
        </c:ser>
        <c:ser>
          <c:idx val="4"/>
          <c:order val="3"/>
          <c:tx>
            <c:strRef>
              <c:f>'Figure 4 '!$F$56</c:f>
              <c:strCache>
                <c:ptCount val="1"/>
                <c:pt idx="0">
                  <c:v>Non-wood products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'!$B$57:$B$87</c:f>
              <c:strCache/>
            </c:strRef>
          </c:cat>
          <c:val>
            <c:numRef>
              <c:f>'Figure 4 '!$F$57:$F$87</c:f>
              <c:numCache/>
            </c:numRef>
          </c:val>
        </c:ser>
        <c:ser>
          <c:idx val="0"/>
          <c:order val="4"/>
          <c:tx>
            <c:strRef>
              <c:f>'Figure 4 '!$G$56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'!$B$57:$B$87</c:f>
              <c:strCache/>
            </c:strRef>
          </c:cat>
          <c:val>
            <c:numRef>
              <c:f>'Figure 4 '!$G$57:$G$87</c:f>
              <c:numCache/>
            </c:numRef>
          </c:val>
        </c:ser>
        <c:overlap val="100"/>
        <c:gapWidth val="55"/>
        <c:axId val="3242592"/>
        <c:axId val="29183329"/>
      </c:barChart>
      <c:catAx>
        <c:axId val="32425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242592"/>
        <c:crosses val="autoZero"/>
        <c:crossBetween val="between"/>
        <c:dispUnits/>
        <c:majorUnit val="1000"/>
        <c:minorUnit val="100"/>
      </c:valAx>
    </c:plotArea>
    <c:legend>
      <c:legendPos val="b"/>
      <c:layout>
        <c:manualLayout>
          <c:xMode val="edge"/>
          <c:yMode val="edge"/>
          <c:x val="0.0975"/>
          <c:y val="0.843"/>
          <c:w val="0.80475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per area of forest, 2000 and 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 employed / 1 000 ha)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"/>
          <c:w val="0.970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5'!$B$53:$B$84</c:f>
              <c:strCache/>
            </c:strRef>
          </c:cat>
          <c:val>
            <c:numRef>
              <c:f>'Figure 5'!$C$53:$C$84</c:f>
              <c:numCache/>
            </c:numRef>
          </c:val>
        </c:ser>
        <c:ser>
          <c:idx val="1"/>
          <c:order val="1"/>
          <c:tx>
            <c:strRef>
              <c:f>'Figure 5'!$D$50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5'!$B$53:$B$84</c:f>
              <c:strCache/>
            </c:strRef>
          </c:cat>
          <c:val>
            <c:numRef>
              <c:f>'Figure 5'!$D$53:$D$84</c:f>
              <c:numCache/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13233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7"/>
          <c:w val="0.124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Cyprus: data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for_area_efa and demo_r_d3area)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1</xdr:row>
      <xdr:rowOff>47625</xdr:rowOff>
    </xdr:from>
    <xdr:ext cx="9525000" cy="5610225"/>
    <xdr:graphicFrame macro="">
      <xdr:nvGraphicFramePr>
        <xdr:cNvPr id="2" name="Chart 1"/>
        <xdr:cNvGraphicFramePr/>
      </xdr:nvGraphicFramePr>
      <xdr:xfrm>
        <a:off x="638175" y="200025"/>
        <a:ext cx="9525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</xdr:row>
      <xdr:rowOff>19050</xdr:rowOff>
    </xdr:from>
    <xdr:to>
      <xdr:col>12</xdr:col>
      <xdr:colOff>85725</xdr:colOff>
      <xdr:row>44</xdr:row>
      <xdr:rowOff>66675</xdr:rowOff>
    </xdr:to>
    <xdr:graphicFrame macro="">
      <xdr:nvGraphicFramePr>
        <xdr:cNvPr id="2" name="Chart 1"/>
        <xdr:cNvGraphicFramePr/>
      </xdr:nvGraphicFramePr>
      <xdr:xfrm>
        <a:off x="561975" y="628650"/>
        <a:ext cx="95250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Cyprus, Malta and Portugal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FAO; Eurostat (online data code: for_vol)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12</xdr:col>
      <xdr:colOff>219075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704850" y="609600"/>
        <a:ext cx="95250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2018. Cyprus: data not available. Malta: not applicable.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Forest area available for wood supply: data refer to 2015.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for_eco_cp and for_area)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2</xdr:row>
      <xdr:rowOff>28575</xdr:rowOff>
    </xdr:from>
    <xdr:ext cx="10220325" cy="6162675"/>
    <xdr:graphicFrame macro="">
      <xdr:nvGraphicFramePr>
        <xdr:cNvPr id="2" name="Chart 1"/>
        <xdr:cNvGraphicFramePr/>
      </xdr:nvGraphicFramePr>
      <xdr:xfrm>
        <a:off x="628650" y="333375"/>
        <a:ext cx="102203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Malta: not applicable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for_sup_cp)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4</xdr:row>
      <xdr:rowOff>66675</xdr:rowOff>
    </xdr:from>
    <xdr:ext cx="9525000" cy="5467350"/>
    <xdr:graphicFrame macro="">
      <xdr:nvGraphicFramePr>
        <xdr:cNvPr id="2" name="Chart 1"/>
        <xdr:cNvGraphicFramePr/>
      </xdr:nvGraphicFramePr>
      <xdr:xfrm>
        <a:off x="152400" y="676275"/>
        <a:ext cx="9525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2018. Cyprus: data not available. Malta: not applicable.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nama_10_a64_e and for_area_efa)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 topLeftCell="A1">
      <selection activeCell="M38" sqref="M38"/>
    </sheetView>
  </sheetViews>
  <sheetFormatPr defaultColWidth="9.00390625" defaultRowHeight="14.25"/>
  <cols>
    <col min="1" max="3" width="9.00390625" style="182" customWidth="1"/>
    <col min="4" max="4" width="15.00390625" style="182" customWidth="1"/>
    <col min="5" max="5" width="13.375" style="182" customWidth="1"/>
    <col min="6" max="6" width="21.875" style="182" customWidth="1"/>
    <col min="7" max="16384" width="9.00390625" style="182" customWidth="1"/>
  </cols>
  <sheetData>
    <row r="1" ht="12">
      <c r="B1" s="181" t="s">
        <v>430</v>
      </c>
    </row>
    <row r="2" ht="12">
      <c r="B2" s="241" t="s">
        <v>376</v>
      </c>
    </row>
    <row r="3" ht="12">
      <c r="B3" s="182" t="s">
        <v>442</v>
      </c>
    </row>
    <row r="4" ht="12">
      <c r="B4" s="242" t="s">
        <v>420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spans="1:2" ht="14.25">
      <c r="A46" s="183" t="s">
        <v>380</v>
      </c>
      <c r="B46" s="182" t="s">
        <v>397</v>
      </c>
    </row>
    <row r="47" ht="14.25">
      <c r="B47" s="182" t="s">
        <v>419</v>
      </c>
    </row>
    <row r="49" spans="1:8" ht="14.25">
      <c r="A49" s="182" t="s">
        <v>392</v>
      </c>
      <c r="H49" s="182" t="s">
        <v>421</v>
      </c>
    </row>
    <row r="51" spans="1:9" ht="14.25">
      <c r="A51" s="182" t="s">
        <v>381</v>
      </c>
      <c r="B51" s="184">
        <v>44174.490381944444</v>
      </c>
      <c r="H51" s="182" t="s">
        <v>381</v>
      </c>
      <c r="I51" s="182">
        <v>44068.708969907406</v>
      </c>
    </row>
    <row r="52" spans="1:9" ht="14.25">
      <c r="A52" s="182" t="s">
        <v>382</v>
      </c>
      <c r="B52" s="184">
        <v>44175.603946979165</v>
      </c>
      <c r="H52" s="182" t="s">
        <v>382</v>
      </c>
      <c r="I52" s="182">
        <v>44176.67923700232</v>
      </c>
    </row>
    <row r="53" spans="1:9" ht="14.25">
      <c r="A53" s="182" t="s">
        <v>383</v>
      </c>
      <c r="B53" s="182" t="s">
        <v>384</v>
      </c>
      <c r="H53" s="182" t="s">
        <v>383</v>
      </c>
      <c r="I53" s="182" t="s">
        <v>384</v>
      </c>
    </row>
    <row r="55" spans="1:9" ht="14.25">
      <c r="A55" s="182" t="s">
        <v>393</v>
      </c>
      <c r="B55" s="182" t="s">
        <v>394</v>
      </c>
      <c r="H55" s="182" t="s">
        <v>385</v>
      </c>
      <c r="I55" s="182" t="s">
        <v>422</v>
      </c>
    </row>
    <row r="56" spans="1:9" ht="14.25">
      <c r="A56" s="182" t="s">
        <v>395</v>
      </c>
      <c r="B56" s="182" t="s">
        <v>369</v>
      </c>
      <c r="H56" s="182" t="s">
        <v>423</v>
      </c>
      <c r="I56" s="182" t="s">
        <v>424</v>
      </c>
    </row>
    <row r="57" spans="1:2" ht="14.25">
      <c r="A57" s="182" t="s">
        <v>385</v>
      </c>
      <c r="B57" s="182" t="s">
        <v>396</v>
      </c>
    </row>
    <row r="59" spans="1:10" ht="14.25">
      <c r="A59" s="185"/>
      <c r="B59" s="185" t="s">
        <v>390</v>
      </c>
      <c r="C59" s="185" t="s">
        <v>387</v>
      </c>
      <c r="D59" s="186" t="s">
        <v>391</v>
      </c>
      <c r="E59" s="186" t="s">
        <v>428</v>
      </c>
      <c r="F59" s="186" t="s">
        <v>429</v>
      </c>
      <c r="H59" s="236" t="s">
        <v>0</v>
      </c>
      <c r="I59" s="236" t="s">
        <v>426</v>
      </c>
      <c r="J59" s="236" t="s">
        <v>427</v>
      </c>
    </row>
    <row r="60" spans="1:10" ht="14.25">
      <c r="A60" s="185" t="s">
        <v>368</v>
      </c>
      <c r="B60" s="189">
        <v>145031.62</v>
      </c>
      <c r="C60" s="190">
        <v>158822.95</v>
      </c>
      <c r="D60" s="187">
        <f>(C60-B60)/B60</f>
        <v>0.09509188410086032</v>
      </c>
      <c r="E60" s="239">
        <f>SUM(E62:E87,E90)</f>
        <v>421499.56999999995</v>
      </c>
      <c r="F60" s="235">
        <f>C60/E60</f>
        <v>0.3768045362418757</v>
      </c>
      <c r="H60" s="236" t="s">
        <v>3</v>
      </c>
      <c r="I60" s="238">
        <v>30528</v>
      </c>
      <c r="J60" s="237">
        <f>I60*0.1</f>
        <v>3052.8</v>
      </c>
    </row>
    <row r="61" spans="4:10" ht="14.25">
      <c r="F61" s="235"/>
      <c r="H61" s="236" t="s">
        <v>4</v>
      </c>
      <c r="I61" s="238">
        <v>110370</v>
      </c>
      <c r="J61" s="237">
        <f aca="true" t="shared" si="0" ref="J61:J87">I61*0.1</f>
        <v>11037</v>
      </c>
    </row>
    <row r="62" spans="1:10" ht="14.25">
      <c r="A62" s="185" t="s">
        <v>8</v>
      </c>
      <c r="B62" s="189">
        <v>461.64</v>
      </c>
      <c r="C62" s="190">
        <v>778.02</v>
      </c>
      <c r="D62" s="187">
        <f aca="true" t="shared" si="1" ref="D62:D87">(C62-B62)/B62</f>
        <v>0.6853392253704185</v>
      </c>
      <c r="E62" s="240">
        <f>J66</f>
        <v>6979.700000000001</v>
      </c>
      <c r="F62" s="235">
        <f>C62/E62</f>
        <v>0.1114689743112168</v>
      </c>
      <c r="H62" s="236" t="s">
        <v>366</v>
      </c>
      <c r="I62" s="238">
        <v>78868</v>
      </c>
      <c r="J62" s="237">
        <f t="shared" si="0"/>
        <v>7886.8</v>
      </c>
    </row>
    <row r="63" spans="1:10" ht="14.25">
      <c r="A63" s="185" t="s">
        <v>10</v>
      </c>
      <c r="B63" s="189">
        <v>13904.66</v>
      </c>
      <c r="C63" s="190">
        <v>18567.88</v>
      </c>
      <c r="D63" s="187">
        <f t="shared" si="1"/>
        <v>0.33537101949993753</v>
      </c>
      <c r="E63" s="240">
        <f>J68</f>
        <v>50594.4</v>
      </c>
      <c r="F63" s="235">
        <f aca="true" t="shared" si="2" ref="F63:F87">C63/E63</f>
        <v>0.3669947662191863</v>
      </c>
      <c r="H63" s="236" t="s">
        <v>5</v>
      </c>
      <c r="I63" s="238">
        <v>42924</v>
      </c>
      <c r="J63" s="237">
        <f t="shared" si="0"/>
        <v>4292.400000000001</v>
      </c>
    </row>
    <row r="64" spans="1:10" ht="14.25">
      <c r="A64" s="185" t="s">
        <v>19</v>
      </c>
      <c r="B64" s="189">
        <v>0.35</v>
      </c>
      <c r="C64" s="190">
        <v>0.46</v>
      </c>
      <c r="D64" s="187">
        <f t="shared" si="1"/>
        <v>0.31428571428571445</v>
      </c>
      <c r="E64" s="240">
        <f>J77</f>
        <v>31.54</v>
      </c>
      <c r="F64" s="235">
        <f t="shared" si="2"/>
        <v>0.014584654407102094</v>
      </c>
      <c r="H64" s="236" t="s">
        <v>425</v>
      </c>
      <c r="I64" s="238">
        <v>357376</v>
      </c>
      <c r="J64" s="237">
        <f t="shared" si="0"/>
        <v>35737.6</v>
      </c>
    </row>
    <row r="65" spans="1:10" ht="14.25">
      <c r="A65" s="185" t="s">
        <v>13</v>
      </c>
      <c r="B65" s="189">
        <v>7589.75</v>
      </c>
      <c r="C65" s="190">
        <v>9512.32</v>
      </c>
      <c r="D65" s="187">
        <f t="shared" si="1"/>
        <v>0.25331137389242064</v>
      </c>
      <c r="E65" s="240">
        <f>J71</f>
        <v>30207.300000000003</v>
      </c>
      <c r="F65" s="235">
        <f t="shared" si="2"/>
        <v>0.31490136490186144</v>
      </c>
      <c r="H65" s="236" t="s">
        <v>7</v>
      </c>
      <c r="I65" s="238">
        <v>45227</v>
      </c>
      <c r="J65" s="237">
        <f t="shared" si="0"/>
        <v>4522.7</v>
      </c>
    </row>
    <row r="66" spans="1:10" ht="14.25">
      <c r="A66" s="185" t="s">
        <v>11</v>
      </c>
      <c r="B66" s="189">
        <v>14436</v>
      </c>
      <c r="C66" s="190">
        <v>17169.6</v>
      </c>
      <c r="D66" s="187">
        <f t="shared" si="1"/>
        <v>0.18935993349958427</v>
      </c>
      <c r="E66" s="240">
        <f>J69</f>
        <v>63318.66</v>
      </c>
      <c r="F66" s="235">
        <f t="shared" si="2"/>
        <v>0.27116177126932245</v>
      </c>
      <c r="H66" s="236" t="s">
        <v>8</v>
      </c>
      <c r="I66" s="238">
        <v>69797</v>
      </c>
      <c r="J66" s="237">
        <f t="shared" si="0"/>
        <v>6979.700000000001</v>
      </c>
    </row>
    <row r="67" spans="1:10" ht="14.25">
      <c r="A67" s="185" t="s">
        <v>9</v>
      </c>
      <c r="B67" s="189">
        <v>3298.55</v>
      </c>
      <c r="C67" s="190">
        <v>3901.8</v>
      </c>
      <c r="D67" s="187">
        <f t="shared" si="1"/>
        <v>0.18288338815540162</v>
      </c>
      <c r="E67" s="240">
        <f>J67</f>
        <v>13204.900000000001</v>
      </c>
      <c r="F67" s="235">
        <f t="shared" si="2"/>
        <v>0.29548122287938566</v>
      </c>
      <c r="H67" s="236" t="s">
        <v>9</v>
      </c>
      <c r="I67" s="238">
        <v>132049</v>
      </c>
      <c r="J67" s="237">
        <f t="shared" si="0"/>
        <v>13204.900000000001</v>
      </c>
    </row>
    <row r="68" spans="1:10" ht="14.25">
      <c r="A68" s="185" t="s">
        <v>5</v>
      </c>
      <c r="B68" s="189">
        <v>531.44</v>
      </c>
      <c r="C68" s="190">
        <v>627.5</v>
      </c>
      <c r="D68" s="187">
        <f t="shared" si="1"/>
        <v>0.18075417732951968</v>
      </c>
      <c r="E68" s="240">
        <f>J63</f>
        <v>4292.400000000001</v>
      </c>
      <c r="F68" s="235">
        <f t="shared" si="2"/>
        <v>0.14618861243127387</v>
      </c>
      <c r="H68" s="236" t="s">
        <v>10</v>
      </c>
      <c r="I68" s="238">
        <v>505944</v>
      </c>
      <c r="J68" s="237">
        <f t="shared" si="0"/>
        <v>50594.4</v>
      </c>
    </row>
    <row r="69" spans="1:10" ht="14.25">
      <c r="A69" s="185" t="s">
        <v>4</v>
      </c>
      <c r="B69" s="189">
        <v>3327</v>
      </c>
      <c r="C69" s="190">
        <v>3880</v>
      </c>
      <c r="D69" s="187">
        <f t="shared" si="1"/>
        <v>0.16621581003907424</v>
      </c>
      <c r="E69" s="240">
        <f>J61</f>
        <v>11037</v>
      </c>
      <c r="F69" s="235">
        <f t="shared" si="2"/>
        <v>0.3515448038416236</v>
      </c>
      <c r="H69" s="236" t="s">
        <v>11</v>
      </c>
      <c r="I69" s="238">
        <v>633186.6</v>
      </c>
      <c r="J69" s="237">
        <f t="shared" si="0"/>
        <v>63318.66</v>
      </c>
    </row>
    <row r="70" spans="1:10" ht="14.25">
      <c r="A70" s="185" t="s">
        <v>18</v>
      </c>
      <c r="B70" s="189">
        <v>1813.9</v>
      </c>
      <c r="C70" s="190">
        <v>2054.47</v>
      </c>
      <c r="D70" s="187">
        <f t="shared" si="1"/>
        <v>0.13262583383868995</v>
      </c>
      <c r="E70" s="240">
        <f>J76</f>
        <v>9301.1</v>
      </c>
      <c r="F70" s="235">
        <f t="shared" si="2"/>
        <v>0.22088462654954788</v>
      </c>
      <c r="H70" s="236" t="s">
        <v>12</v>
      </c>
      <c r="I70" s="238">
        <v>56594</v>
      </c>
      <c r="J70" s="237">
        <f t="shared" si="0"/>
        <v>5659.400000000001</v>
      </c>
    </row>
    <row r="71" spans="1:10" ht="14.25">
      <c r="A71" s="185" t="s">
        <v>16</v>
      </c>
      <c r="B71" s="189">
        <v>1945</v>
      </c>
      <c r="C71" s="190">
        <v>2200</v>
      </c>
      <c r="D71" s="187">
        <f t="shared" si="1"/>
        <v>0.13110539845758354</v>
      </c>
      <c r="E71" s="240">
        <f>J74</f>
        <v>6528.6</v>
      </c>
      <c r="F71" s="235">
        <f t="shared" si="2"/>
        <v>0.3369788316024875</v>
      </c>
      <c r="H71" s="236" t="s">
        <v>13</v>
      </c>
      <c r="I71" s="238">
        <v>302073</v>
      </c>
      <c r="J71" s="237">
        <f t="shared" si="0"/>
        <v>30207.300000000003</v>
      </c>
    </row>
    <row r="72" spans="1:10" ht="14.25">
      <c r="A72" s="185" t="s">
        <v>7</v>
      </c>
      <c r="B72" s="189">
        <v>2205.9</v>
      </c>
      <c r="C72" s="190">
        <v>2438.4</v>
      </c>
      <c r="D72" s="187">
        <f t="shared" si="1"/>
        <v>0.10539915680674554</v>
      </c>
      <c r="E72" s="240">
        <f>J65</f>
        <v>4522.7</v>
      </c>
      <c r="F72" s="235">
        <f t="shared" si="2"/>
        <v>0.5391469697304708</v>
      </c>
      <c r="H72" s="236" t="s">
        <v>14</v>
      </c>
      <c r="I72" s="238">
        <v>9251</v>
      </c>
      <c r="J72" s="237">
        <f t="shared" si="0"/>
        <v>925.1</v>
      </c>
    </row>
    <row r="73" spans="1:10" ht="14.25">
      <c r="A73" s="185" t="s">
        <v>24</v>
      </c>
      <c r="B73" s="189">
        <v>6371</v>
      </c>
      <c r="C73" s="190">
        <v>6929.05</v>
      </c>
      <c r="D73" s="187">
        <f t="shared" si="1"/>
        <v>0.08759221472296345</v>
      </c>
      <c r="E73" s="240">
        <f>J82</f>
        <v>23839.070000000003</v>
      </c>
      <c r="F73" s="235">
        <f t="shared" si="2"/>
        <v>0.2906594091128555</v>
      </c>
      <c r="H73" s="236" t="s">
        <v>15</v>
      </c>
      <c r="I73" s="238">
        <v>64573</v>
      </c>
      <c r="J73" s="237">
        <f t="shared" si="0"/>
        <v>6457.3</v>
      </c>
    </row>
    <row r="74" spans="1:10" ht="14.25">
      <c r="A74" s="185" t="s">
        <v>15</v>
      </c>
      <c r="B74" s="189">
        <v>3173</v>
      </c>
      <c r="C74" s="190">
        <v>3406.92</v>
      </c>
      <c r="D74" s="187">
        <f t="shared" si="1"/>
        <v>0.07372202962496063</v>
      </c>
      <c r="E74" s="240">
        <f>J73</f>
        <v>6457.3</v>
      </c>
      <c r="F74" s="235">
        <f t="shared" si="2"/>
        <v>0.5276075139764298</v>
      </c>
      <c r="H74" s="236" t="s">
        <v>16</v>
      </c>
      <c r="I74" s="238">
        <v>65286</v>
      </c>
      <c r="J74" s="237">
        <f t="shared" si="0"/>
        <v>6528.6</v>
      </c>
    </row>
    <row r="75" spans="1:10" ht="14.25">
      <c r="A75" s="185" t="s">
        <v>20</v>
      </c>
      <c r="B75" s="189">
        <v>345.33</v>
      </c>
      <c r="C75" s="190">
        <v>368.57</v>
      </c>
      <c r="D75" s="187">
        <f t="shared" si="1"/>
        <v>0.06729794689137929</v>
      </c>
      <c r="E75" s="240">
        <f>J78</f>
        <v>4154</v>
      </c>
      <c r="F75" s="235">
        <f t="shared" si="2"/>
        <v>0.08872652864708715</v>
      </c>
      <c r="H75" s="236" t="s">
        <v>17</v>
      </c>
      <c r="I75" s="238">
        <v>2586</v>
      </c>
      <c r="J75" s="237">
        <f t="shared" si="0"/>
        <v>258.6</v>
      </c>
    </row>
    <row r="76" spans="1:10" ht="14.25">
      <c r="A76" s="185" t="s">
        <v>22</v>
      </c>
      <c r="B76" s="189">
        <v>8882</v>
      </c>
      <c r="C76" s="190">
        <v>9471</v>
      </c>
      <c r="D76" s="187">
        <f t="shared" si="1"/>
        <v>0.06631389326728214</v>
      </c>
      <c r="E76" s="240">
        <f>J80</f>
        <v>31267.9</v>
      </c>
      <c r="F76" s="235">
        <f t="shared" si="2"/>
        <v>0.3028984997393493</v>
      </c>
      <c r="H76" s="236" t="s">
        <v>18</v>
      </c>
      <c r="I76" s="238">
        <v>93011</v>
      </c>
      <c r="J76" s="237">
        <f t="shared" si="0"/>
        <v>9301.1</v>
      </c>
    </row>
    <row r="77" spans="1:10" ht="14.25">
      <c r="A77" s="185" t="s">
        <v>12</v>
      </c>
      <c r="B77" s="189">
        <v>1850</v>
      </c>
      <c r="C77" s="190">
        <v>1936.61</v>
      </c>
      <c r="D77" s="187">
        <f t="shared" si="1"/>
        <v>0.046816216216216164</v>
      </c>
      <c r="E77" s="240">
        <f>J70</f>
        <v>5659.400000000001</v>
      </c>
      <c r="F77" s="235">
        <f t="shared" si="2"/>
        <v>0.34219351874757037</v>
      </c>
      <c r="H77" s="236" t="s">
        <v>19</v>
      </c>
      <c r="I77" s="238">
        <v>315.4</v>
      </c>
      <c r="J77" s="237">
        <f t="shared" si="0"/>
        <v>31.54</v>
      </c>
    </row>
    <row r="78" spans="1:10" ht="14.25">
      <c r="A78" s="185" t="s">
        <v>17</v>
      </c>
      <c r="B78" s="189">
        <v>85.8</v>
      </c>
      <c r="C78" s="190">
        <v>88.7</v>
      </c>
      <c r="D78" s="187">
        <f t="shared" si="1"/>
        <v>0.03379953379953387</v>
      </c>
      <c r="E78" s="240">
        <f>J75</f>
        <v>258.6</v>
      </c>
      <c r="F78" s="235">
        <f t="shared" si="2"/>
        <v>0.3430007733952049</v>
      </c>
      <c r="H78" s="236" t="s">
        <v>20</v>
      </c>
      <c r="I78" s="238">
        <v>41540</v>
      </c>
      <c r="J78" s="237">
        <f t="shared" si="0"/>
        <v>4154</v>
      </c>
    </row>
    <row r="79" spans="1:10" ht="14.25">
      <c r="A79" s="185" t="s">
        <v>21</v>
      </c>
      <c r="B79" s="189">
        <v>3775.67</v>
      </c>
      <c r="C79" s="190">
        <v>3895.56</v>
      </c>
      <c r="D79" s="187">
        <f t="shared" si="1"/>
        <v>0.031753304711481634</v>
      </c>
      <c r="E79" s="240">
        <f>J79</f>
        <v>8387.9</v>
      </c>
      <c r="F79" s="235">
        <f t="shared" si="2"/>
        <v>0.4644261376506635</v>
      </c>
      <c r="H79" s="236" t="s">
        <v>21</v>
      </c>
      <c r="I79" s="238">
        <v>83879</v>
      </c>
      <c r="J79" s="237">
        <f t="shared" si="0"/>
        <v>8387.9</v>
      </c>
    </row>
    <row r="80" spans="1:10" ht="14.25">
      <c r="A80" s="185" t="s">
        <v>27</v>
      </c>
      <c r="B80" s="189">
        <v>21875.33</v>
      </c>
      <c r="C80" s="190">
        <v>22409</v>
      </c>
      <c r="D80" s="187">
        <f t="shared" si="1"/>
        <v>0.024395974826436823</v>
      </c>
      <c r="E80" s="240">
        <f>J85</f>
        <v>33844</v>
      </c>
      <c r="F80" s="235">
        <f t="shared" si="2"/>
        <v>0.6621262262143954</v>
      </c>
      <c r="H80" s="236" t="s">
        <v>22</v>
      </c>
      <c r="I80" s="238">
        <v>312679</v>
      </c>
      <c r="J80" s="237">
        <f t="shared" si="0"/>
        <v>31267.9</v>
      </c>
    </row>
    <row r="81" spans="1:10" ht="14.25">
      <c r="A81" s="185" t="s">
        <v>3</v>
      </c>
      <c r="B81" s="189">
        <v>677.4</v>
      </c>
      <c r="C81" s="190">
        <v>689.3</v>
      </c>
      <c r="D81" s="187">
        <f t="shared" si="1"/>
        <v>0.017567168585769084</v>
      </c>
      <c r="E81" s="240">
        <f>J60</f>
        <v>3052.8</v>
      </c>
      <c r="F81" s="235">
        <f t="shared" si="2"/>
        <v>0.225792714884696</v>
      </c>
      <c r="H81" s="236" t="s">
        <v>23</v>
      </c>
      <c r="I81" s="238">
        <v>92226</v>
      </c>
      <c r="J81" s="237">
        <f t="shared" si="0"/>
        <v>9222.6</v>
      </c>
    </row>
    <row r="82" spans="1:10" ht="14.25">
      <c r="A82" s="185" t="s">
        <v>366</v>
      </c>
      <c r="B82" s="189">
        <v>2629.42</v>
      </c>
      <c r="C82" s="189">
        <v>2675.28</v>
      </c>
      <c r="D82" s="187">
        <f t="shared" si="1"/>
        <v>0.017441108685565684</v>
      </c>
      <c r="E82" s="240">
        <f>J62</f>
        <v>7886.8</v>
      </c>
      <c r="F82" s="235">
        <f t="shared" si="2"/>
        <v>0.3392098189379723</v>
      </c>
      <c r="H82" s="236" t="s">
        <v>24</v>
      </c>
      <c r="I82" s="238">
        <v>238390.7</v>
      </c>
      <c r="J82" s="237">
        <f t="shared" si="0"/>
        <v>23839.070000000003</v>
      </c>
    </row>
    <row r="83" spans="1:10" ht="14.25">
      <c r="A83" s="185" t="s">
        <v>26</v>
      </c>
      <c r="B83" s="189">
        <v>1902.48</v>
      </c>
      <c r="C83" s="190">
        <v>1925.9</v>
      </c>
      <c r="D83" s="187">
        <f t="shared" si="1"/>
        <v>0.012310247676716745</v>
      </c>
      <c r="E83" s="240">
        <f>J84</f>
        <v>4903.5</v>
      </c>
      <c r="F83" s="235">
        <f t="shared" si="2"/>
        <v>0.39276027327419194</v>
      </c>
      <c r="H83" s="236" t="s">
        <v>25</v>
      </c>
      <c r="I83" s="238">
        <v>20273</v>
      </c>
      <c r="J83" s="237">
        <f t="shared" si="0"/>
        <v>2027.3000000000002</v>
      </c>
    </row>
    <row r="84" spans="1:10" ht="14.25">
      <c r="A84" s="185" t="s">
        <v>6</v>
      </c>
      <c r="B84" s="189">
        <v>11300</v>
      </c>
      <c r="C84" s="190">
        <v>11419</v>
      </c>
      <c r="D84" s="187">
        <f t="shared" si="1"/>
        <v>0.010530973451327433</v>
      </c>
      <c r="E84" s="240">
        <f>J64</f>
        <v>35737.6</v>
      </c>
      <c r="F84" s="235">
        <f t="shared" si="2"/>
        <v>0.3195234151146132</v>
      </c>
      <c r="H84" s="236" t="s">
        <v>26</v>
      </c>
      <c r="I84" s="238">
        <v>49035</v>
      </c>
      <c r="J84" s="237">
        <f t="shared" si="0"/>
        <v>4903.5</v>
      </c>
    </row>
    <row r="85" spans="1:10" ht="14.25">
      <c r="A85" s="185" t="s">
        <v>25</v>
      </c>
      <c r="B85" s="189">
        <v>1188</v>
      </c>
      <c r="C85" s="190">
        <v>1185.61</v>
      </c>
      <c r="D85" s="187">
        <f t="shared" si="1"/>
        <v>-0.002011784511784596</v>
      </c>
      <c r="E85" s="240">
        <f>J83</f>
        <v>2027.3000000000002</v>
      </c>
      <c r="F85" s="235">
        <f t="shared" si="2"/>
        <v>0.5848221772801262</v>
      </c>
      <c r="H85" s="236" t="s">
        <v>27</v>
      </c>
      <c r="I85" s="238">
        <v>338440</v>
      </c>
      <c r="J85" s="237">
        <f t="shared" si="0"/>
        <v>33844</v>
      </c>
    </row>
    <row r="86" spans="1:10" ht="14.25">
      <c r="A86" s="185" t="s">
        <v>28</v>
      </c>
      <c r="B86" s="189">
        <v>28063</v>
      </c>
      <c r="C86" s="190">
        <v>27980</v>
      </c>
      <c r="D86" s="187">
        <f t="shared" si="1"/>
        <v>-0.002957631044435734</v>
      </c>
      <c r="E86" s="240">
        <f>J86</f>
        <v>43857.4</v>
      </c>
      <c r="F86" s="235">
        <f t="shared" si="2"/>
        <v>0.637976715445968</v>
      </c>
      <c r="H86" s="236" t="s">
        <v>28</v>
      </c>
      <c r="I86" s="238">
        <v>438574</v>
      </c>
      <c r="J86" s="237">
        <f t="shared" si="0"/>
        <v>43857.4</v>
      </c>
    </row>
    <row r="87" spans="1:10" ht="14.25">
      <c r="A87" s="185" t="s">
        <v>23</v>
      </c>
      <c r="B87" s="189">
        <v>3399</v>
      </c>
      <c r="C87" s="190">
        <v>3312</v>
      </c>
      <c r="D87" s="187">
        <f t="shared" si="1"/>
        <v>-0.02559576345984113</v>
      </c>
      <c r="E87" s="240">
        <f>J81</f>
        <v>9222.6</v>
      </c>
      <c r="F87" s="235">
        <f t="shared" si="2"/>
        <v>0.359117819270054</v>
      </c>
      <c r="H87" s="236" t="s">
        <v>29</v>
      </c>
      <c r="I87" s="238">
        <v>248536</v>
      </c>
      <c r="J87" s="237">
        <f t="shared" si="0"/>
        <v>24853.600000000002</v>
      </c>
    </row>
    <row r="88" spans="1:6" ht="14.25">
      <c r="A88" s="185"/>
      <c r="B88" s="189"/>
      <c r="C88" s="190"/>
      <c r="D88" s="187"/>
      <c r="E88" s="240"/>
      <c r="F88" s="235"/>
    </row>
    <row r="89" spans="1:6" ht="14.25">
      <c r="A89" s="185" t="s">
        <v>29</v>
      </c>
      <c r="B89" s="189">
        <v>2778</v>
      </c>
      <c r="C89" s="190">
        <v>3182</v>
      </c>
      <c r="D89" s="187">
        <f>(C89-B89)/B89</f>
        <v>0.14542836573074155</v>
      </c>
      <c r="E89" s="240">
        <f>J87</f>
        <v>24853.600000000002</v>
      </c>
      <c r="F89" s="235">
        <f>C89/E89</f>
        <v>0.12802974217014837</v>
      </c>
    </row>
    <row r="90" spans="1:6" ht="14.25">
      <c r="A90" s="185" t="s">
        <v>14</v>
      </c>
      <c r="B90" s="189" t="s">
        <v>1</v>
      </c>
      <c r="C90" s="190" t="s">
        <v>1</v>
      </c>
      <c r="D90" s="187"/>
      <c r="E90" s="240">
        <f>J72</f>
        <v>925.1</v>
      </c>
      <c r="F90" s="235"/>
    </row>
    <row r="91" ht="14.25">
      <c r="C91" s="228"/>
    </row>
    <row r="92" ht="14.25">
      <c r="A92" s="182" t="s">
        <v>388</v>
      </c>
    </row>
    <row r="93" spans="1:2" ht="14.25">
      <c r="A93" s="182" t="s">
        <v>1</v>
      </c>
      <c r="B93" s="182" t="s">
        <v>389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>
      <selection activeCell="O42" sqref="O42"/>
    </sheetView>
  </sheetViews>
  <sheetFormatPr defaultColWidth="9.00390625" defaultRowHeight="14.25"/>
  <cols>
    <col min="1" max="3" width="9.00390625" style="182" customWidth="1"/>
    <col min="4" max="4" width="15.00390625" style="182" customWidth="1"/>
    <col min="5" max="5" width="10.625" style="182" customWidth="1"/>
    <col min="6" max="6" width="9.00390625" style="182" customWidth="1"/>
    <col min="7" max="7" width="21.875" style="182" customWidth="1"/>
    <col min="8" max="9" width="9.00390625" style="182" customWidth="1"/>
    <col min="10" max="10" width="11.875" style="182" customWidth="1"/>
    <col min="11" max="16384" width="9.00390625" style="182" customWidth="1"/>
  </cols>
  <sheetData>
    <row r="1" ht="12">
      <c r="B1" s="181" t="s">
        <v>418</v>
      </c>
    </row>
    <row r="2" ht="12">
      <c r="B2" s="241" t="s">
        <v>376</v>
      </c>
    </row>
    <row r="3" ht="12">
      <c r="B3" s="241" t="s">
        <v>443</v>
      </c>
    </row>
    <row r="4" ht="12">
      <c r="B4" s="242" t="s">
        <v>417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7" spans="1:2" ht="14.25">
      <c r="A47" s="183" t="s">
        <v>380</v>
      </c>
      <c r="B47" s="182" t="s">
        <v>400</v>
      </c>
    </row>
    <row r="49" ht="14.25">
      <c r="A49" s="182" t="s">
        <v>398</v>
      </c>
    </row>
    <row r="51" spans="1:2" ht="14.25">
      <c r="A51" s="182" t="s">
        <v>381</v>
      </c>
      <c r="B51" s="184">
        <v>44174.47319444444</v>
      </c>
    </row>
    <row r="52" spans="1:2" ht="14.25">
      <c r="A52" s="182" t="s">
        <v>382</v>
      </c>
      <c r="B52" s="184">
        <v>44175.63659572917</v>
      </c>
    </row>
    <row r="53" spans="1:2" ht="14.25">
      <c r="A53" s="182" t="s">
        <v>383</v>
      </c>
      <c r="B53" s="182" t="s">
        <v>384</v>
      </c>
    </row>
    <row r="55" spans="1:2" ht="14.25">
      <c r="A55" s="182" t="s">
        <v>385</v>
      </c>
      <c r="B55" s="182" t="s">
        <v>386</v>
      </c>
    </row>
    <row r="56" spans="1:2" ht="14.25">
      <c r="A56" s="182" t="s">
        <v>395</v>
      </c>
      <c r="B56" s="182" t="s">
        <v>399</v>
      </c>
    </row>
    <row r="58" spans="1:10" ht="14.25">
      <c r="A58" s="185"/>
      <c r="B58" s="185" t="s">
        <v>390</v>
      </c>
      <c r="C58" s="185" t="s">
        <v>387</v>
      </c>
      <c r="D58" s="186" t="s">
        <v>391</v>
      </c>
      <c r="E58" s="186" t="s">
        <v>416</v>
      </c>
      <c r="G58" s="185"/>
      <c r="H58" s="186" t="s">
        <v>390</v>
      </c>
      <c r="I58" s="186" t="s">
        <v>387</v>
      </c>
      <c r="J58" s="186" t="s">
        <v>416</v>
      </c>
    </row>
    <row r="59" spans="1:10" ht="14.25">
      <c r="A59" s="185" t="s">
        <v>368</v>
      </c>
      <c r="B59" s="191">
        <v>18976120</v>
      </c>
      <c r="C59" s="192">
        <v>27066700</v>
      </c>
      <c r="D59" s="187">
        <v>0.42635586199918635</v>
      </c>
      <c r="E59" s="235">
        <f>SUM(E61:E82,E83)</f>
        <v>1.0000000000000002</v>
      </c>
      <c r="G59" s="231" t="s">
        <v>368</v>
      </c>
      <c r="H59" s="232">
        <v>18976120</v>
      </c>
      <c r="I59" s="232">
        <v>27066700</v>
      </c>
      <c r="J59" s="235">
        <f>I59/$I$59</f>
        <v>1</v>
      </c>
    </row>
    <row r="60" spans="1:10" ht="14.25">
      <c r="A60" s="188"/>
      <c r="B60" s="188"/>
      <c r="C60" s="188"/>
      <c r="D60" s="188"/>
      <c r="E60" s="188"/>
      <c r="G60" s="230"/>
      <c r="H60" s="234"/>
      <c r="I60" s="234"/>
      <c r="J60" s="233"/>
    </row>
    <row r="61" spans="1:10" ht="14.25">
      <c r="A61" s="185" t="s">
        <v>5</v>
      </c>
      <c r="B61" s="191">
        <v>65860</v>
      </c>
      <c r="C61" s="192">
        <v>132500</v>
      </c>
      <c r="D61" s="187">
        <v>1.0118433039781354</v>
      </c>
      <c r="E61" s="235">
        <f>J80</f>
        <v>0.004895314168332305</v>
      </c>
      <c r="G61" s="231" t="s">
        <v>6</v>
      </c>
      <c r="H61" s="232">
        <v>2815000</v>
      </c>
      <c r="I61" s="232">
        <v>3663000</v>
      </c>
      <c r="J61" s="235">
        <f>I61/$I$59</f>
        <v>0.13533234564982063</v>
      </c>
    </row>
    <row r="62" spans="1:10" ht="14.25">
      <c r="A62" s="185" t="s">
        <v>10</v>
      </c>
      <c r="B62" s="191">
        <v>560180</v>
      </c>
      <c r="C62" s="192">
        <v>1108200</v>
      </c>
      <c r="D62" s="187">
        <v>0.9782926916348317</v>
      </c>
      <c r="E62" s="235">
        <f>J69</f>
        <v>0.040943299330912154</v>
      </c>
      <c r="G62" s="231" t="s">
        <v>28</v>
      </c>
      <c r="H62" s="232">
        <v>3184670</v>
      </c>
      <c r="I62" s="232">
        <v>3618650</v>
      </c>
      <c r="J62" s="235">
        <f aca="true" t="shared" si="0" ref="J62:J83">I62/$I$59</f>
        <v>0.13369380086970337</v>
      </c>
    </row>
    <row r="63" spans="1:10" ht="14.25">
      <c r="A63" s="185" t="s">
        <v>4</v>
      </c>
      <c r="B63" s="191">
        <v>405890</v>
      </c>
      <c r="C63" s="192">
        <v>748840</v>
      </c>
      <c r="D63" s="187">
        <v>0.8449333563280692</v>
      </c>
      <c r="E63" s="235">
        <f>J71</f>
        <v>0.02766646839104878</v>
      </c>
      <c r="G63" s="231" t="s">
        <v>11</v>
      </c>
      <c r="H63" s="232">
        <v>2077410</v>
      </c>
      <c r="I63" s="232">
        <v>3015830</v>
      </c>
      <c r="J63" s="235">
        <f t="shared" si="0"/>
        <v>0.11142215342099332</v>
      </c>
    </row>
    <row r="64" spans="1:10" ht="14.25">
      <c r="A64" s="185" t="s">
        <v>22</v>
      </c>
      <c r="B64" s="191">
        <v>1485000</v>
      </c>
      <c r="C64" s="192">
        <v>2694000</v>
      </c>
      <c r="D64" s="187">
        <v>0.8141414141414142</v>
      </c>
      <c r="E64" s="235">
        <f>J64</f>
        <v>0.09953189712820551</v>
      </c>
      <c r="G64" s="231" t="s">
        <v>22</v>
      </c>
      <c r="H64" s="232">
        <v>1485000</v>
      </c>
      <c r="I64" s="232">
        <v>2694000</v>
      </c>
      <c r="J64" s="235">
        <f t="shared" si="0"/>
        <v>0.09953189712820551</v>
      </c>
    </row>
    <row r="65" spans="1:10" ht="14.25">
      <c r="A65" s="185" t="s">
        <v>24</v>
      </c>
      <c r="B65" s="191">
        <v>1347500</v>
      </c>
      <c r="C65" s="192">
        <v>2354790</v>
      </c>
      <c r="D65" s="187">
        <v>0.7475250463821892</v>
      </c>
      <c r="E65" s="235">
        <f>J66</f>
        <v>0.08699952339960172</v>
      </c>
      <c r="G65" s="231" t="s">
        <v>27</v>
      </c>
      <c r="H65" s="232">
        <v>1878000</v>
      </c>
      <c r="I65" s="232">
        <v>2448850</v>
      </c>
      <c r="J65" s="235">
        <f t="shared" si="0"/>
        <v>0.09047464227260804</v>
      </c>
    </row>
    <row r="66" spans="1:10" ht="14.25">
      <c r="A66" s="185" t="s">
        <v>17</v>
      </c>
      <c r="B66" s="191">
        <v>20380</v>
      </c>
      <c r="C66" s="192">
        <v>34150</v>
      </c>
      <c r="D66" s="187">
        <v>0.6756624141315015</v>
      </c>
      <c r="E66" s="235">
        <f>J83</f>
        <v>0.0012616979535739487</v>
      </c>
      <c r="G66" s="231" t="s">
        <v>24</v>
      </c>
      <c r="H66" s="232">
        <v>1347500</v>
      </c>
      <c r="I66" s="232">
        <v>2354790</v>
      </c>
      <c r="J66" s="235">
        <f t="shared" si="0"/>
        <v>0.08699952339960172</v>
      </c>
    </row>
    <row r="67" spans="1:10" ht="14.25">
      <c r="A67" s="185" t="s">
        <v>13</v>
      </c>
      <c r="B67" s="191">
        <v>846260</v>
      </c>
      <c r="C67" s="192">
        <v>1416380</v>
      </c>
      <c r="D67" s="187">
        <v>0.6736936638858034</v>
      </c>
      <c r="E67" s="235">
        <f>J67</f>
        <v>0.05232924589994347</v>
      </c>
      <c r="G67" s="231" t="s">
        <v>13</v>
      </c>
      <c r="H67" s="232">
        <v>846260</v>
      </c>
      <c r="I67" s="232">
        <v>1416380</v>
      </c>
      <c r="J67" s="235">
        <f t="shared" si="0"/>
        <v>0.05232924589994347</v>
      </c>
    </row>
    <row r="68" spans="1:10" ht="14.25">
      <c r="A68" s="185" t="s">
        <v>20</v>
      </c>
      <c r="B68" s="191">
        <v>52390</v>
      </c>
      <c r="C68" s="192">
        <v>81990</v>
      </c>
      <c r="D68" s="187">
        <v>0.5649933193357511</v>
      </c>
      <c r="E68" s="235">
        <f>J82</f>
        <v>0.003029183461596722</v>
      </c>
      <c r="G68" s="231" t="s">
        <v>21</v>
      </c>
      <c r="H68" s="232">
        <v>927000</v>
      </c>
      <c r="I68" s="232">
        <v>1162000</v>
      </c>
      <c r="J68" s="235">
        <f t="shared" si="0"/>
        <v>0.042930981612091614</v>
      </c>
    </row>
    <row r="69" spans="1:10" ht="14.25">
      <c r="A69" s="185" t="s">
        <v>15</v>
      </c>
      <c r="B69" s="191">
        <v>442000</v>
      </c>
      <c r="C69" s="192">
        <v>669080</v>
      </c>
      <c r="D69" s="187">
        <v>0.5137556561085973</v>
      </c>
      <c r="E69" s="235">
        <f>J72</f>
        <v>0.024719673990549272</v>
      </c>
      <c r="G69" s="231" t="s">
        <v>10</v>
      </c>
      <c r="H69" s="232">
        <v>560180</v>
      </c>
      <c r="I69" s="232">
        <v>1108200</v>
      </c>
      <c r="J69" s="235">
        <f t="shared" si="0"/>
        <v>0.040943299330912154</v>
      </c>
    </row>
    <row r="70" spans="1:10" ht="14.25">
      <c r="A70" s="185" t="s">
        <v>25</v>
      </c>
      <c r="B70" s="191">
        <v>273240</v>
      </c>
      <c r="C70" s="192">
        <v>413110</v>
      </c>
      <c r="D70" s="187">
        <v>0.5118943053725662</v>
      </c>
      <c r="E70" s="235">
        <f>J77</f>
        <v>0.015262665932677423</v>
      </c>
      <c r="G70" s="231" t="s">
        <v>366</v>
      </c>
      <c r="H70" s="232">
        <v>624430</v>
      </c>
      <c r="I70" s="232">
        <v>786470</v>
      </c>
      <c r="J70" s="235">
        <f t="shared" si="0"/>
        <v>0.029056737614855156</v>
      </c>
    </row>
    <row r="71" spans="1:10" ht="14.25">
      <c r="A71" s="185" t="s">
        <v>11</v>
      </c>
      <c r="B71" s="191">
        <v>2077410</v>
      </c>
      <c r="C71" s="192">
        <v>3015830</v>
      </c>
      <c r="D71" s="187">
        <v>0.4517259472131163</v>
      </c>
      <c r="E71" s="235">
        <f>J63</f>
        <v>0.11142215342099332</v>
      </c>
      <c r="G71" s="231" t="s">
        <v>4</v>
      </c>
      <c r="H71" s="232">
        <v>405890</v>
      </c>
      <c r="I71" s="232">
        <v>748840</v>
      </c>
      <c r="J71" s="235">
        <f t="shared" si="0"/>
        <v>0.02766646839104878</v>
      </c>
    </row>
    <row r="72" spans="1:10" ht="14.25">
      <c r="A72" s="185" t="s">
        <v>12</v>
      </c>
      <c r="B72" s="191">
        <v>310340</v>
      </c>
      <c r="C72" s="192">
        <v>425140</v>
      </c>
      <c r="D72" s="187">
        <v>0.36991686537346136</v>
      </c>
      <c r="E72" s="235">
        <f>J76</f>
        <v>0.015707123513394688</v>
      </c>
      <c r="G72" s="231" t="s">
        <v>15</v>
      </c>
      <c r="H72" s="232">
        <v>442000</v>
      </c>
      <c r="I72" s="232">
        <v>669080</v>
      </c>
      <c r="J72" s="235">
        <f t="shared" si="0"/>
        <v>0.024719673990549272</v>
      </c>
    </row>
    <row r="73" spans="1:10" ht="14.25">
      <c r="A73" s="185" t="s">
        <v>18</v>
      </c>
      <c r="B73" s="191">
        <v>290880</v>
      </c>
      <c r="C73" s="192">
        <v>393100</v>
      </c>
      <c r="D73" s="187">
        <v>0.35141639163916394</v>
      </c>
      <c r="E73" s="235">
        <f>J78</f>
        <v>0.014523381128840974</v>
      </c>
      <c r="G73" s="231" t="s">
        <v>16</v>
      </c>
      <c r="H73" s="232">
        <v>413000</v>
      </c>
      <c r="I73" s="232">
        <v>555600</v>
      </c>
      <c r="J73" s="235">
        <f t="shared" si="0"/>
        <v>0.020527068316418328</v>
      </c>
    </row>
    <row r="74" spans="1:10" ht="14.25">
      <c r="A74" s="185" t="s">
        <v>16</v>
      </c>
      <c r="B74" s="191">
        <v>413000</v>
      </c>
      <c r="C74" s="192">
        <v>555600</v>
      </c>
      <c r="D74" s="187">
        <v>0.3452784503631961</v>
      </c>
      <c r="E74" s="235">
        <f>J73</f>
        <v>0.020527068316418328</v>
      </c>
      <c r="G74" s="231" t="s">
        <v>26</v>
      </c>
      <c r="H74" s="232">
        <v>401600</v>
      </c>
      <c r="I74" s="232">
        <v>537670</v>
      </c>
      <c r="J74" s="235">
        <f t="shared" si="0"/>
        <v>0.01986463070858287</v>
      </c>
    </row>
    <row r="75" spans="1:10" ht="14.25">
      <c r="A75" s="185" t="s">
        <v>26</v>
      </c>
      <c r="B75" s="191">
        <v>401600</v>
      </c>
      <c r="C75" s="192">
        <v>537670</v>
      </c>
      <c r="D75" s="187">
        <v>0.3388197211155379</v>
      </c>
      <c r="E75" s="235">
        <f>J74</f>
        <v>0.01986463070858287</v>
      </c>
      <c r="G75" s="231" t="s">
        <v>7</v>
      </c>
      <c r="H75" s="232">
        <v>393300</v>
      </c>
      <c r="I75" s="232">
        <v>494150</v>
      </c>
      <c r="J75" s="235">
        <f t="shared" si="0"/>
        <v>0.018256750915331386</v>
      </c>
    </row>
    <row r="76" spans="1:10" ht="14.25">
      <c r="A76" s="185" t="s">
        <v>27</v>
      </c>
      <c r="B76" s="191">
        <v>1878000</v>
      </c>
      <c r="C76" s="192">
        <v>2448850</v>
      </c>
      <c r="D76" s="187">
        <v>0.30396698615548456</v>
      </c>
      <c r="E76" s="235">
        <f>J65</f>
        <v>0.09047464227260804</v>
      </c>
      <c r="G76" s="231" t="s">
        <v>12</v>
      </c>
      <c r="H76" s="232">
        <v>310340</v>
      </c>
      <c r="I76" s="232">
        <v>425140</v>
      </c>
      <c r="J76" s="235">
        <f t="shared" si="0"/>
        <v>0.015707123513394688</v>
      </c>
    </row>
    <row r="77" spans="1:10" ht="14.25">
      <c r="A77" s="185" t="s">
        <v>6</v>
      </c>
      <c r="B77" s="191">
        <v>2815000</v>
      </c>
      <c r="C77" s="192">
        <v>3663000</v>
      </c>
      <c r="D77" s="187">
        <v>0.30124333925399643</v>
      </c>
      <c r="E77" s="235">
        <f>J61</f>
        <v>0.13533234564982063</v>
      </c>
      <c r="G77" s="231" t="s">
        <v>25</v>
      </c>
      <c r="H77" s="232">
        <v>273240</v>
      </c>
      <c r="I77" s="232">
        <v>413110</v>
      </c>
      <c r="J77" s="235">
        <f t="shared" si="0"/>
        <v>0.015262665932677423</v>
      </c>
    </row>
    <row r="78" spans="1:10" ht="14.25">
      <c r="A78" s="185" t="s">
        <v>366</v>
      </c>
      <c r="B78" s="191">
        <v>624430</v>
      </c>
      <c r="C78" s="192">
        <v>786470</v>
      </c>
      <c r="D78" s="187">
        <v>0.25950066460612076</v>
      </c>
      <c r="E78" s="235">
        <f>J70</f>
        <v>0.029056737614855156</v>
      </c>
      <c r="G78" s="231" t="s">
        <v>18</v>
      </c>
      <c r="H78" s="232">
        <v>290880</v>
      </c>
      <c r="I78" s="232">
        <v>393100</v>
      </c>
      <c r="J78" s="235">
        <f t="shared" si="0"/>
        <v>0.014523381128840974</v>
      </c>
    </row>
    <row r="79" spans="1:10" ht="14.25">
      <c r="A79" s="185" t="s">
        <v>7</v>
      </c>
      <c r="B79" s="191">
        <v>393300</v>
      </c>
      <c r="C79" s="192">
        <v>494150</v>
      </c>
      <c r="D79" s="187">
        <v>0.256420035596237</v>
      </c>
      <c r="E79" s="235">
        <f>J75</f>
        <v>0.018256750915331386</v>
      </c>
      <c r="G79" s="231" t="s">
        <v>9</v>
      </c>
      <c r="H79" s="232">
        <v>161790</v>
      </c>
      <c r="I79" s="232">
        <v>191830</v>
      </c>
      <c r="J79" s="235">
        <f t="shared" si="0"/>
        <v>0.007087306542725933</v>
      </c>
    </row>
    <row r="80" spans="1:10" ht="14.25">
      <c r="A80" s="185" t="s">
        <v>21</v>
      </c>
      <c r="B80" s="191">
        <v>927000</v>
      </c>
      <c r="C80" s="192">
        <v>1162000</v>
      </c>
      <c r="D80" s="187">
        <v>0.2535059331175836</v>
      </c>
      <c r="E80" s="235">
        <f>J68</f>
        <v>0.042930981612091614</v>
      </c>
      <c r="G80" s="231" t="s">
        <v>5</v>
      </c>
      <c r="H80" s="232">
        <v>65860</v>
      </c>
      <c r="I80" s="232">
        <v>132500</v>
      </c>
      <c r="J80" s="235">
        <f t="shared" si="0"/>
        <v>0.004895314168332305</v>
      </c>
    </row>
    <row r="81" spans="1:10" ht="14.25">
      <c r="A81" s="185" t="s">
        <v>9</v>
      </c>
      <c r="B81" s="191">
        <v>161790</v>
      </c>
      <c r="C81" s="191">
        <v>191830</v>
      </c>
      <c r="D81" s="187">
        <v>0.1856727857098708</v>
      </c>
      <c r="E81" s="235">
        <f>J79</f>
        <v>0.007087306542725933</v>
      </c>
      <c r="G81" s="243" t="s">
        <v>8</v>
      </c>
      <c r="H81" s="244" t="s">
        <v>1</v>
      </c>
      <c r="I81" s="232">
        <v>121370</v>
      </c>
      <c r="J81" s="235">
        <f t="shared" si="0"/>
        <v>0.004484107778192392</v>
      </c>
    </row>
    <row r="82" spans="1:10" ht="14.25">
      <c r="A82" s="185" t="s">
        <v>28</v>
      </c>
      <c r="B82" s="191">
        <v>3184670</v>
      </c>
      <c r="C82" s="192">
        <v>3618650</v>
      </c>
      <c r="D82" s="187">
        <v>0.1362715760188654</v>
      </c>
      <c r="E82" s="235">
        <f>J62</f>
        <v>0.13369380086970337</v>
      </c>
      <c r="G82" s="231" t="s">
        <v>20</v>
      </c>
      <c r="H82" s="232">
        <v>52390</v>
      </c>
      <c r="I82" s="232">
        <v>81990</v>
      </c>
      <c r="J82" s="235">
        <f t="shared" si="0"/>
        <v>0.003029183461596722</v>
      </c>
    </row>
    <row r="83" spans="1:10" ht="14.25">
      <c r="A83" s="245" t="s">
        <v>8</v>
      </c>
      <c r="B83" s="246" t="s">
        <v>1</v>
      </c>
      <c r="C83" s="192">
        <v>121370</v>
      </c>
      <c r="D83" s="247"/>
      <c r="E83" s="235">
        <f>J81</f>
        <v>0.004484107778192392</v>
      </c>
      <c r="G83" s="231" t="s">
        <v>17</v>
      </c>
      <c r="H83" s="232">
        <v>20380</v>
      </c>
      <c r="I83" s="232">
        <v>34150</v>
      </c>
      <c r="J83" s="235">
        <f t="shared" si="0"/>
        <v>0.0012616979535739487</v>
      </c>
    </row>
    <row r="84" spans="1:10" ht="14.25">
      <c r="A84" s="245"/>
      <c r="B84" s="247"/>
      <c r="C84" s="247"/>
      <c r="D84" s="247"/>
      <c r="E84" s="247"/>
      <c r="G84" s="231"/>
      <c r="H84" s="233"/>
      <c r="I84" s="233"/>
      <c r="J84" s="233"/>
    </row>
    <row r="85" spans="1:10" ht="14.25">
      <c r="A85" s="185" t="s">
        <v>29</v>
      </c>
      <c r="B85" s="191">
        <v>370000</v>
      </c>
      <c r="C85" s="192">
        <v>669000</v>
      </c>
      <c r="D85" s="187">
        <v>0.8081081081081081</v>
      </c>
      <c r="E85" s="235"/>
      <c r="G85" s="231" t="s">
        <v>29</v>
      </c>
      <c r="H85" s="232">
        <v>370000</v>
      </c>
      <c r="I85" s="232">
        <v>669000</v>
      </c>
      <c r="J85" s="233"/>
    </row>
    <row r="86" spans="1:10" ht="14.25">
      <c r="A86" s="185"/>
      <c r="B86" s="247"/>
      <c r="C86" s="247"/>
      <c r="D86" s="247"/>
      <c r="E86" s="247"/>
      <c r="G86" s="231"/>
      <c r="H86" s="232"/>
      <c r="I86" s="232"/>
      <c r="J86" s="233"/>
    </row>
    <row r="87" spans="1:10" ht="14.25">
      <c r="A87" s="245"/>
      <c r="B87" s="247"/>
      <c r="C87" s="247"/>
      <c r="D87" s="247"/>
      <c r="E87" s="247"/>
      <c r="G87" s="231"/>
      <c r="H87" s="247"/>
      <c r="I87" s="247"/>
      <c r="J87" s="233"/>
    </row>
    <row r="88" spans="1:10" ht="14.25">
      <c r="A88" s="245" t="s">
        <v>3</v>
      </c>
      <c r="B88" s="246" t="s">
        <v>1</v>
      </c>
      <c r="C88" s="246" t="s">
        <v>1</v>
      </c>
      <c r="D88" s="247"/>
      <c r="E88" s="235"/>
      <c r="G88" s="243" t="s">
        <v>3</v>
      </c>
      <c r="H88" s="247" t="s">
        <v>1</v>
      </c>
      <c r="I88" s="247" t="s">
        <v>1</v>
      </c>
      <c r="J88" s="233"/>
    </row>
    <row r="89" spans="1:10" ht="14.25">
      <c r="A89" s="243" t="s">
        <v>14</v>
      </c>
      <c r="B89" s="246" t="s">
        <v>1</v>
      </c>
      <c r="C89" s="246" t="s">
        <v>1</v>
      </c>
      <c r="D89" s="247"/>
      <c r="E89" s="235"/>
      <c r="G89" s="243" t="s">
        <v>14</v>
      </c>
      <c r="H89" s="247" t="s">
        <v>1</v>
      </c>
      <c r="I89" s="247" t="s">
        <v>1</v>
      </c>
      <c r="J89" s="233"/>
    </row>
    <row r="90" spans="1:10" ht="14.25">
      <c r="A90" s="243" t="s">
        <v>19</v>
      </c>
      <c r="B90" s="246" t="s">
        <v>1</v>
      </c>
      <c r="C90" s="246" t="s">
        <v>1</v>
      </c>
      <c r="D90" s="247"/>
      <c r="E90" s="235"/>
      <c r="G90" s="243" t="s">
        <v>19</v>
      </c>
      <c r="H90" s="247" t="s">
        <v>1</v>
      </c>
      <c r="I90" s="247" t="s">
        <v>1</v>
      </c>
      <c r="J90" s="233"/>
    </row>
    <row r="91" spans="1:10" ht="14.25">
      <c r="A91" s="245" t="s">
        <v>23</v>
      </c>
      <c r="B91" s="246" t="s">
        <v>1</v>
      </c>
      <c r="C91" s="246" t="s">
        <v>1</v>
      </c>
      <c r="D91" s="247"/>
      <c r="E91" s="235"/>
      <c r="G91" s="243" t="s">
        <v>23</v>
      </c>
      <c r="H91" s="244" t="s">
        <v>1</v>
      </c>
      <c r="I91" s="244" t="s">
        <v>1</v>
      </c>
      <c r="J91" s="233"/>
    </row>
    <row r="93" ht="14.25">
      <c r="A93" s="182" t="s">
        <v>388</v>
      </c>
    </row>
    <row r="94" spans="1:2" ht="14.25">
      <c r="A94" s="182" t="s">
        <v>1</v>
      </c>
      <c r="B94" s="182" t="s">
        <v>389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workbookViewId="0" topLeftCell="A1">
      <selection activeCell="A2" sqref="A2"/>
    </sheetView>
  </sheetViews>
  <sheetFormatPr defaultColWidth="9.125" defaultRowHeight="14.25"/>
  <cols>
    <col min="1" max="1" width="9.125" style="24" customWidth="1"/>
    <col min="2" max="2" width="15.625" style="23" customWidth="1"/>
    <col min="3" max="3" width="9.50390625" style="23" bestFit="1" customWidth="1"/>
    <col min="4" max="8" width="9.125" style="23" customWidth="1"/>
    <col min="9" max="16384" width="9.125" style="23" customWidth="1"/>
  </cols>
  <sheetData>
    <row r="1" spans="1:8" ht="14.25">
      <c r="A1" s="12"/>
      <c r="B1" s="12"/>
      <c r="H1" s="130"/>
    </row>
    <row r="2" spans="1:2" ht="14.25">
      <c r="A2" s="12"/>
      <c r="B2" s="248" t="s">
        <v>401</v>
      </c>
    </row>
    <row r="3" spans="1:2" ht="14.25">
      <c r="A3" s="12"/>
      <c r="B3" s="142"/>
    </row>
    <row r="4" spans="1:8" ht="36" customHeight="1">
      <c r="A4" s="12"/>
      <c r="B4" s="65"/>
      <c r="C4" s="255" t="s">
        <v>439</v>
      </c>
      <c r="D4" s="256"/>
      <c r="E4" s="255" t="s">
        <v>379</v>
      </c>
      <c r="F4" s="257"/>
      <c r="G4" s="255" t="s">
        <v>407</v>
      </c>
      <c r="H4" s="256"/>
    </row>
    <row r="5" spans="1:8" ht="12" customHeight="1">
      <c r="A5" s="12"/>
      <c r="B5" s="172"/>
      <c r="C5" s="258" t="s">
        <v>32</v>
      </c>
      <c r="D5" s="259"/>
      <c r="E5" s="258" t="s">
        <v>370</v>
      </c>
      <c r="F5" s="259"/>
      <c r="G5" s="258" t="s">
        <v>376</v>
      </c>
      <c r="H5" s="259"/>
    </row>
    <row r="6" spans="1:8" ht="12" customHeight="1">
      <c r="A6" s="12"/>
      <c r="B6" s="172"/>
      <c r="C6" s="171">
        <v>2000</v>
      </c>
      <c r="D6" s="171">
        <v>2018</v>
      </c>
      <c r="E6" s="171">
        <v>2000</v>
      </c>
      <c r="F6" s="180">
        <v>2018</v>
      </c>
      <c r="G6" s="171">
        <v>2000</v>
      </c>
      <c r="H6" s="171">
        <v>2018</v>
      </c>
    </row>
    <row r="7" spans="1:17" ht="12" customHeight="1">
      <c r="A7" s="12"/>
      <c r="B7" s="106" t="s">
        <v>368</v>
      </c>
      <c r="C7" s="161">
        <v>16668.58</v>
      </c>
      <c r="D7" s="162">
        <v>26674.18</v>
      </c>
      <c r="E7" s="143">
        <v>109.93165058727102</v>
      </c>
      <c r="F7" s="143">
        <v>168.08505194948737</v>
      </c>
      <c r="G7" s="208">
        <v>0.21178571121819914</v>
      </c>
      <c r="H7" s="211">
        <v>0.19732454460644583</v>
      </c>
      <c r="I7" s="229"/>
      <c r="J7" s="229"/>
      <c r="K7" s="229"/>
      <c r="L7" s="156"/>
      <c r="Q7" s="156"/>
    </row>
    <row r="8" spans="1:17" ht="12" customHeight="1">
      <c r="A8" s="26"/>
      <c r="B8" s="9" t="s">
        <v>3</v>
      </c>
      <c r="C8" s="163">
        <v>99.5</v>
      </c>
      <c r="D8" s="164">
        <v>83.7</v>
      </c>
      <c r="E8" s="144">
        <v>149.10834707028326</v>
      </c>
      <c r="F8" s="144">
        <v>121.42753518061802</v>
      </c>
      <c r="G8" s="209">
        <v>0.03881012448883751</v>
      </c>
      <c r="H8" s="212">
        <v>0.01817907759751218</v>
      </c>
      <c r="I8" s="229"/>
      <c r="J8" s="132"/>
      <c r="K8" s="28"/>
      <c r="L8" s="156"/>
      <c r="Q8" s="156"/>
    </row>
    <row r="9" spans="1:17" ht="12" customHeight="1">
      <c r="A9" s="26"/>
      <c r="B9" s="7" t="s">
        <v>4</v>
      </c>
      <c r="C9" s="165">
        <v>51.74</v>
      </c>
      <c r="D9" s="44">
        <v>263.02</v>
      </c>
      <c r="E9" s="145">
        <v>15.330370370370371</v>
      </c>
      <c r="F9" s="119">
        <v>68.01655029738815</v>
      </c>
      <c r="G9" s="210">
        <v>0.35913596357275734</v>
      </c>
      <c r="H9" s="203">
        <v>0.4687427599898773</v>
      </c>
      <c r="I9" s="229"/>
      <c r="J9" s="134"/>
      <c r="K9" s="129"/>
      <c r="L9" s="156"/>
      <c r="Q9" s="156"/>
    </row>
    <row r="10" spans="1:17" ht="12" customHeight="1">
      <c r="A10" s="25"/>
      <c r="B10" s="7" t="s">
        <v>366</v>
      </c>
      <c r="C10" s="165">
        <v>388.04</v>
      </c>
      <c r="D10" s="141">
        <v>1182.37</v>
      </c>
      <c r="E10" s="145">
        <v>147.13588570085201</v>
      </c>
      <c r="F10" s="119">
        <v>442.2604330701298</v>
      </c>
      <c r="G10" s="210">
        <v>0.5788833774661545</v>
      </c>
      <c r="H10" s="203">
        <v>0.5606500367248367</v>
      </c>
      <c r="I10" s="229"/>
      <c r="J10" s="134"/>
      <c r="K10" s="129"/>
      <c r="L10" s="156"/>
      <c r="Q10" s="156"/>
    </row>
    <row r="11" spans="1:17" ht="12" customHeight="1">
      <c r="A11" s="25"/>
      <c r="B11" s="7" t="s">
        <v>5</v>
      </c>
      <c r="C11" s="165">
        <v>128.93</v>
      </c>
      <c r="D11" s="166">
        <v>348.84</v>
      </c>
      <c r="E11" s="145">
        <v>225.55983205038487</v>
      </c>
      <c r="F11" s="145">
        <v>556.7543411644535</v>
      </c>
      <c r="G11" s="210">
        <v>0.07242521968271766</v>
      </c>
      <c r="H11" s="213">
        <v>0.11537198402836873</v>
      </c>
      <c r="I11" s="229"/>
      <c r="J11" s="134"/>
      <c r="K11" s="129"/>
      <c r="L11" s="156"/>
      <c r="Q11" s="156"/>
    </row>
    <row r="12" spans="1:17" ht="12" customHeight="1">
      <c r="A12" s="25"/>
      <c r="B12" s="7" t="s">
        <v>6</v>
      </c>
      <c r="C12" s="194">
        <v>1601.27</v>
      </c>
      <c r="D12" s="141">
        <v>3143.2</v>
      </c>
      <c r="E12" s="145">
        <v>141.03135458869122</v>
      </c>
      <c r="F12" s="119">
        <v>275.26053069445663</v>
      </c>
      <c r="G12" s="210">
        <v>0.07592231720789534</v>
      </c>
      <c r="H12" s="203">
        <v>0.09364767713122055</v>
      </c>
      <c r="I12" s="229"/>
      <c r="J12" s="134"/>
      <c r="K12" s="129"/>
      <c r="L12" s="156"/>
      <c r="Q12" s="156"/>
    </row>
    <row r="13" spans="1:17" ht="12" customHeight="1">
      <c r="A13" s="25"/>
      <c r="B13" s="7" t="s">
        <v>7</v>
      </c>
      <c r="C13" s="165">
        <v>68.7</v>
      </c>
      <c r="D13" s="166">
        <v>238.4</v>
      </c>
      <c r="E13" s="145">
        <v>30.68484829536065</v>
      </c>
      <c r="F13" s="145">
        <v>97.76902887139107</v>
      </c>
      <c r="G13" s="210">
        <v>1.1116864623450597</v>
      </c>
      <c r="H13" s="213">
        <v>0.9191289864906546</v>
      </c>
      <c r="I13" s="229"/>
      <c r="J13" s="134"/>
      <c r="K13" s="129"/>
      <c r="L13" s="156"/>
      <c r="Q13" s="156"/>
    </row>
    <row r="14" spans="1:17" ht="12" customHeight="1">
      <c r="A14" s="25"/>
      <c r="B14" s="7" t="s">
        <v>8</v>
      </c>
      <c r="C14" s="165">
        <v>52.9</v>
      </c>
      <c r="D14" s="166">
        <v>18.9</v>
      </c>
      <c r="E14" s="145">
        <v>83.92029951139031</v>
      </c>
      <c r="F14" s="145">
        <v>24.417973695770137</v>
      </c>
      <c r="G14" s="210">
        <v>0.04880064796928419</v>
      </c>
      <c r="H14" s="213">
        <v>0.005780062210595497</v>
      </c>
      <c r="I14" s="229"/>
      <c r="J14" s="134"/>
      <c r="K14" s="129"/>
      <c r="L14" s="156"/>
      <c r="Q14" s="156"/>
    </row>
    <row r="15" spans="1:17" ht="12" customHeight="1">
      <c r="A15" s="25"/>
      <c r="B15" s="7" t="s">
        <v>9</v>
      </c>
      <c r="C15" s="43">
        <v>63.57</v>
      </c>
      <c r="D15" s="166">
        <v>55.56</v>
      </c>
      <c r="E15" s="119">
        <v>17.65720523411004</v>
      </c>
      <c r="F15" s="145">
        <v>14.239581731508533</v>
      </c>
      <c r="G15" s="200">
        <v>0.04446200760966876</v>
      </c>
      <c r="H15" s="213">
        <v>0.03091350062010613</v>
      </c>
      <c r="I15" s="229"/>
      <c r="J15" s="134"/>
      <c r="K15" s="129"/>
      <c r="L15" s="156"/>
      <c r="Q15" s="156"/>
    </row>
    <row r="16" spans="1:17" ht="12" customHeight="1">
      <c r="A16" s="25"/>
      <c r="B16" s="7" t="s">
        <v>10</v>
      </c>
      <c r="C16" s="165">
        <v>1448</v>
      </c>
      <c r="D16" s="167">
        <v>1010</v>
      </c>
      <c r="E16" s="145">
        <v>84.70843158945894</v>
      </c>
      <c r="F16" s="145">
        <v>54.40757956839167</v>
      </c>
      <c r="G16" s="210">
        <v>0.22350818320879337</v>
      </c>
      <c r="H16" s="213">
        <v>0.08387025520639141</v>
      </c>
      <c r="I16" s="229"/>
      <c r="J16" s="134"/>
      <c r="K16" s="129"/>
      <c r="L16" s="156"/>
      <c r="Q16" s="156"/>
    </row>
    <row r="17" spans="1:17" ht="12" customHeight="1">
      <c r="A17" s="25"/>
      <c r="B17" s="7" t="s">
        <v>11</v>
      </c>
      <c r="C17" s="140">
        <v>2674.37</v>
      </c>
      <c r="D17" s="141">
        <v>3522.96</v>
      </c>
      <c r="E17" s="119">
        <v>174.9326268969126</v>
      </c>
      <c r="F17" s="119">
        <v>206.18744952066578</v>
      </c>
      <c r="G17" s="200">
        <v>0.18087360550796877</v>
      </c>
      <c r="H17" s="203">
        <v>0.14923452367891213</v>
      </c>
      <c r="I17" s="229"/>
      <c r="J17" s="134"/>
      <c r="K17" s="129"/>
      <c r="L17" s="156"/>
      <c r="Q17" s="156"/>
    </row>
    <row r="18" spans="1:17" ht="12" customHeight="1">
      <c r="A18" s="25"/>
      <c r="B18" s="7" t="s">
        <v>12</v>
      </c>
      <c r="C18" s="165">
        <v>105.52</v>
      </c>
      <c r="D18" s="44">
        <v>216.32</v>
      </c>
      <c r="E18" s="145">
        <v>55.97877984084881</v>
      </c>
      <c r="F18" s="119">
        <v>111.84472444690323</v>
      </c>
      <c r="G18" s="210">
        <v>0.45036854931988035</v>
      </c>
      <c r="H18" s="203">
        <v>0.41639958344642264</v>
      </c>
      <c r="I18" s="229"/>
      <c r="J18" s="134"/>
      <c r="K18" s="129"/>
      <c r="L18" s="156"/>
      <c r="Q18" s="156"/>
    </row>
    <row r="19" spans="1:17" ht="12" customHeight="1">
      <c r="A19" s="25"/>
      <c r="B19" s="7" t="s">
        <v>13</v>
      </c>
      <c r="C19" s="165">
        <v>1083</v>
      </c>
      <c r="D19" s="141">
        <v>1971.3</v>
      </c>
      <c r="E19" s="145">
        <v>129.4022761896227</v>
      </c>
      <c r="F19" s="119">
        <v>208.4154903890782</v>
      </c>
      <c r="G19" s="210">
        <v>0.08723227926185867</v>
      </c>
      <c r="H19" s="204">
        <v>0.11130602856555477</v>
      </c>
      <c r="I19" s="229"/>
      <c r="J19" s="134"/>
      <c r="K19" s="129"/>
      <c r="L19" s="156"/>
      <c r="Q19" s="156"/>
    </row>
    <row r="20" spans="1:17" ht="12" customHeight="1">
      <c r="A20" s="25"/>
      <c r="B20" s="7" t="s">
        <v>14</v>
      </c>
      <c r="C20" s="43" t="s">
        <v>1</v>
      </c>
      <c r="D20" s="44">
        <v>2.22</v>
      </c>
      <c r="E20" s="119" t="s">
        <v>1</v>
      </c>
      <c r="F20" s="119" t="s">
        <v>1</v>
      </c>
      <c r="G20" s="200"/>
      <c r="H20" s="204">
        <v>0.010358149343983875</v>
      </c>
      <c r="I20" s="229"/>
      <c r="J20" s="134"/>
      <c r="K20" s="129"/>
      <c r="L20" s="156"/>
      <c r="Q20" s="156"/>
    </row>
    <row r="21" spans="1:17" ht="12" customHeight="1">
      <c r="A21" s="25"/>
      <c r="B21" s="7" t="s">
        <v>15</v>
      </c>
      <c r="C21" s="165">
        <v>122.79</v>
      </c>
      <c r="D21" s="166">
        <v>554.6</v>
      </c>
      <c r="E21" s="145">
        <v>37.886454797901884</v>
      </c>
      <c r="F21" s="145">
        <v>162.97145207975197</v>
      </c>
      <c r="G21" s="200">
        <v>1.4241640473677497</v>
      </c>
      <c r="H21" s="214">
        <v>1.9030625375310972</v>
      </c>
      <c r="I21" s="229"/>
      <c r="J21" s="134"/>
      <c r="K21" s="129"/>
      <c r="L21" s="156"/>
      <c r="Q21" s="156"/>
    </row>
    <row r="22" spans="1:17" ht="14.25">
      <c r="A22" s="25"/>
      <c r="B22" s="7" t="s">
        <v>16</v>
      </c>
      <c r="C22" s="195">
        <v>65.13</v>
      </c>
      <c r="D22" s="196">
        <v>268.3</v>
      </c>
      <c r="E22" s="198">
        <v>32.242574257425744</v>
      </c>
      <c r="F22" s="198">
        <v>122.06551410373066</v>
      </c>
      <c r="G22" s="201">
        <v>0.5220548746763708</v>
      </c>
      <c r="H22" s="214">
        <v>0.589785694344608</v>
      </c>
      <c r="I22" s="229"/>
      <c r="J22" s="134"/>
      <c r="K22" s="129"/>
      <c r="L22" s="156"/>
      <c r="Q22" s="156"/>
    </row>
    <row r="23" spans="1:17" ht="14.25">
      <c r="A23" s="25"/>
      <c r="B23" s="7" t="s">
        <v>17</v>
      </c>
      <c r="C23" s="43">
        <v>12.18</v>
      </c>
      <c r="D23" s="44">
        <v>35.45</v>
      </c>
      <c r="E23" s="119">
        <v>140.48442906574394</v>
      </c>
      <c r="F23" s="119">
        <v>399.6617812852311</v>
      </c>
      <c r="G23" s="200">
        <v>0.05277433555465047</v>
      </c>
      <c r="H23" s="204">
        <v>0.05903109081795945</v>
      </c>
      <c r="I23" s="229"/>
      <c r="J23" s="134"/>
      <c r="K23" s="129"/>
      <c r="L23" s="156"/>
      <c r="Q23" s="156"/>
    </row>
    <row r="24" spans="1:17" ht="14.25">
      <c r="A24" s="25"/>
      <c r="B24" s="7" t="s">
        <v>18</v>
      </c>
      <c r="C24" s="165">
        <v>142.57</v>
      </c>
      <c r="D24" s="166">
        <v>264.33</v>
      </c>
      <c r="E24" s="145">
        <v>74.20998662273509</v>
      </c>
      <c r="F24" s="145">
        <v>128.57017782793105</v>
      </c>
      <c r="G24" s="200">
        <v>0.27824780194580245</v>
      </c>
      <c r="H24" s="214">
        <v>0.19445895343961275</v>
      </c>
      <c r="I24" s="229"/>
      <c r="J24" s="134"/>
      <c r="K24" s="129"/>
      <c r="L24" s="156"/>
      <c r="Q24" s="156"/>
    </row>
    <row r="25" spans="1:17" ht="14.25">
      <c r="A25" s="25"/>
      <c r="B25" s="7" t="s">
        <v>19</v>
      </c>
      <c r="C25" s="165">
        <v>0</v>
      </c>
      <c r="D25" s="166">
        <v>0</v>
      </c>
      <c r="E25" s="119" t="s">
        <v>1</v>
      </c>
      <c r="F25" s="119" t="s">
        <v>1</v>
      </c>
      <c r="G25" s="200">
        <v>0</v>
      </c>
      <c r="H25" s="214">
        <v>0</v>
      </c>
      <c r="I25" s="229"/>
      <c r="J25" s="134"/>
      <c r="K25" s="129"/>
      <c r="L25" s="156"/>
      <c r="Q25" s="156"/>
    </row>
    <row r="26" spans="1:17" ht="14.25">
      <c r="A26" s="25"/>
      <c r="B26" s="7" t="s">
        <v>20</v>
      </c>
      <c r="C26" s="165">
        <v>76</v>
      </c>
      <c r="D26" s="44">
        <v>158</v>
      </c>
      <c r="E26" s="145">
        <v>211.40472878998608</v>
      </c>
      <c r="F26" s="145">
        <v>429.779941789299</v>
      </c>
      <c r="G26" s="200">
        <v>0.016813898899795798</v>
      </c>
      <c r="H26" s="214">
        <v>0.020413779559605008</v>
      </c>
      <c r="I26" s="229"/>
      <c r="J26" s="134"/>
      <c r="K26" s="129"/>
      <c r="L26" s="156"/>
      <c r="Q26" s="156"/>
    </row>
    <row r="27" spans="1:17" ht="14.25">
      <c r="A27" s="25"/>
      <c r="B27" s="7" t="s">
        <v>21</v>
      </c>
      <c r="C27" s="165">
        <v>860.5</v>
      </c>
      <c r="D27" s="141">
        <v>1066.29</v>
      </c>
      <c r="E27" s="145">
        <v>224.1971371549761</v>
      </c>
      <c r="F27" s="119">
        <v>273.9717932049836</v>
      </c>
      <c r="G27" s="200">
        <v>0.4028435464276602</v>
      </c>
      <c r="H27" s="204">
        <v>0.27669834511403435</v>
      </c>
      <c r="I27" s="229"/>
      <c r="J27" s="134"/>
      <c r="K27" s="129"/>
      <c r="L27" s="156"/>
      <c r="Q27" s="156"/>
    </row>
    <row r="28" spans="1:17" ht="14.25">
      <c r="A28" s="25"/>
      <c r="B28" s="7" t="s">
        <v>22</v>
      </c>
      <c r="C28" s="194">
        <v>705.48</v>
      </c>
      <c r="D28" s="141">
        <v>1561.02</v>
      </c>
      <c r="E28" s="145">
        <v>77.87614526989735</v>
      </c>
      <c r="F28" s="119">
        <v>165.0301300348874</v>
      </c>
      <c r="G28" s="200">
        <v>0.37779154633312256</v>
      </c>
      <c r="H28" s="204">
        <v>0.3135571244146992</v>
      </c>
      <c r="I28" s="229"/>
      <c r="J28" s="134"/>
      <c r="K28" s="129"/>
      <c r="L28" s="156"/>
      <c r="Q28" s="156"/>
    </row>
    <row r="29" spans="1:17" ht="14.25">
      <c r="A29" s="25"/>
      <c r="B29" s="7" t="s">
        <v>23</v>
      </c>
      <c r="C29" s="136">
        <v>1252.65</v>
      </c>
      <c r="D29" s="44">
        <v>952.38</v>
      </c>
      <c r="E29" s="119">
        <v>381.78908869247186</v>
      </c>
      <c r="F29" s="119">
        <v>287.55434782608694</v>
      </c>
      <c r="G29" s="200">
        <v>0.9754747131162861</v>
      </c>
      <c r="H29" s="204">
        <v>0.4641587725364685</v>
      </c>
      <c r="I29" s="229"/>
      <c r="J29" s="134"/>
      <c r="K29" s="129"/>
      <c r="L29" s="156"/>
      <c r="Q29" s="156"/>
    </row>
    <row r="30" spans="1:17" ht="14.25">
      <c r="A30" s="25"/>
      <c r="B30" s="7" t="s">
        <v>24</v>
      </c>
      <c r="C30" s="195">
        <v>192.6</v>
      </c>
      <c r="D30" s="44">
        <v>1779.97</v>
      </c>
      <c r="E30" s="145">
        <v>30.254476908576812</v>
      </c>
      <c r="F30" s="119">
        <v>256.88514298496904</v>
      </c>
      <c r="G30" s="200">
        <v>0.47444383407767965</v>
      </c>
      <c r="H30" s="204">
        <v>0.8704141725375789</v>
      </c>
      <c r="I30" s="229"/>
      <c r="J30" s="134"/>
      <c r="K30" s="129"/>
      <c r="L30" s="156"/>
      <c r="Q30" s="156"/>
    </row>
    <row r="31" spans="1:17" ht="14.25">
      <c r="A31" s="25"/>
      <c r="B31" s="7" t="s">
        <v>25</v>
      </c>
      <c r="C31" s="43">
        <v>93.07</v>
      </c>
      <c r="D31" s="44">
        <v>282.85</v>
      </c>
      <c r="E31" s="119">
        <v>75.48256285482562</v>
      </c>
      <c r="F31" s="119">
        <v>227.75585795957807</v>
      </c>
      <c r="G31" s="200">
        <v>0.4256224047414344</v>
      </c>
      <c r="H31" s="204">
        <v>0.6167334603794814</v>
      </c>
      <c r="I31" s="229"/>
      <c r="J31" s="134"/>
      <c r="K31" s="129"/>
      <c r="L31" s="156"/>
      <c r="Q31" s="156"/>
    </row>
    <row r="32" spans="1:17" ht="14.25">
      <c r="A32" s="25"/>
      <c r="B32" s="7" t="s">
        <v>26</v>
      </c>
      <c r="C32" s="165">
        <v>128.5</v>
      </c>
      <c r="D32" s="44">
        <v>493.85</v>
      </c>
      <c r="E32" s="145">
        <v>67.58142641513402</v>
      </c>
      <c r="F32" s="119">
        <v>256.42556726725167</v>
      </c>
      <c r="G32" s="200">
        <v>0.5739399975881121</v>
      </c>
      <c r="H32" s="204">
        <v>0.5517538028389317</v>
      </c>
      <c r="I32" s="229"/>
      <c r="J32" s="134"/>
      <c r="K32" s="129"/>
      <c r="L32" s="156"/>
      <c r="Q32" s="156"/>
    </row>
    <row r="33" spans="1:17" ht="14.25">
      <c r="A33" s="25"/>
      <c r="B33" s="7" t="s">
        <v>27</v>
      </c>
      <c r="C33" s="194">
        <v>2239</v>
      </c>
      <c r="D33" s="141">
        <v>4111</v>
      </c>
      <c r="E33" s="145">
        <v>99.75211221422067</v>
      </c>
      <c r="F33" s="145">
        <v>183.45307688875008</v>
      </c>
      <c r="G33" s="200">
        <v>1.6409903109013353</v>
      </c>
      <c r="H33" s="204">
        <v>1.759363872911531</v>
      </c>
      <c r="I33" s="229"/>
      <c r="J33" s="134"/>
      <c r="K33" s="129"/>
      <c r="L33" s="156"/>
      <c r="Q33" s="156"/>
    </row>
    <row r="34" spans="1:17" ht="14.25">
      <c r="A34" s="26"/>
      <c r="B34" s="8" t="s">
        <v>28</v>
      </c>
      <c r="C34" s="168">
        <v>3012.98</v>
      </c>
      <c r="D34" s="46">
        <v>3089.3</v>
      </c>
      <c r="E34" s="169">
        <v>106.9836310052196</v>
      </c>
      <c r="F34" s="120">
        <v>110.41100786275912</v>
      </c>
      <c r="G34" s="202">
        <v>1.0566287322860963</v>
      </c>
      <c r="H34" s="205">
        <v>0.6563578840600834</v>
      </c>
      <c r="I34" s="229"/>
      <c r="J34" s="134"/>
      <c r="K34" s="129"/>
      <c r="L34" s="156"/>
      <c r="Q34" s="156"/>
    </row>
    <row r="35" spans="1:17" ht="14.25">
      <c r="A35" s="25"/>
      <c r="B35" s="8" t="s">
        <v>29</v>
      </c>
      <c r="C35" s="45" t="s">
        <v>1</v>
      </c>
      <c r="D35" s="46">
        <v>611.5</v>
      </c>
      <c r="E35" s="120" t="s">
        <v>1</v>
      </c>
      <c r="F35" s="120">
        <v>192.719823510873</v>
      </c>
      <c r="G35" s="202"/>
      <c r="H35" s="205">
        <v>0.025259230338239885</v>
      </c>
      <c r="I35" s="229"/>
      <c r="J35" s="134"/>
      <c r="K35" s="129"/>
      <c r="L35" s="156"/>
      <c r="Q35" s="156"/>
    </row>
    <row r="36" spans="1:17" ht="14.25">
      <c r="A36" s="27"/>
      <c r="B36" s="66" t="s">
        <v>30</v>
      </c>
      <c r="C36" s="193" t="s">
        <v>1</v>
      </c>
      <c r="D36" s="42">
        <v>690.39</v>
      </c>
      <c r="E36" s="197" t="s">
        <v>1</v>
      </c>
      <c r="F36" s="119">
        <v>56.754957087895825</v>
      </c>
      <c r="G36" s="199"/>
      <c r="H36" s="206">
        <v>0.1864435936496997</v>
      </c>
      <c r="I36" s="229"/>
      <c r="K36" s="28"/>
      <c r="L36" s="156"/>
      <c r="Q36" s="156"/>
    </row>
    <row r="37" spans="1:17" ht="14.25">
      <c r="A37" s="27"/>
      <c r="B37" s="67" t="s">
        <v>31</v>
      </c>
      <c r="C37" s="45">
        <v>194.74</v>
      </c>
      <c r="D37" s="46">
        <v>358.21</v>
      </c>
      <c r="E37" s="120">
        <v>162.8015850457289</v>
      </c>
      <c r="F37" s="120">
        <v>283.7913850882961</v>
      </c>
      <c r="G37" s="202">
        <v>0.06419556274626732</v>
      </c>
      <c r="H37" s="207">
        <v>0.05749369785866832</v>
      </c>
      <c r="I37" s="229"/>
      <c r="K37" s="28"/>
      <c r="L37" s="156"/>
      <c r="Q37" s="156"/>
    </row>
    <row r="38" spans="1:8" ht="14.25">
      <c r="A38" s="27"/>
      <c r="B38" s="23" t="s">
        <v>365</v>
      </c>
      <c r="E38" s="28"/>
      <c r="F38" s="28"/>
      <c r="G38" s="28"/>
      <c r="H38" s="28"/>
    </row>
    <row r="39" spans="1:2" ht="8.45" customHeight="1">
      <c r="A39" s="27"/>
      <c r="B39" s="160"/>
    </row>
    <row r="40" spans="1:2" ht="15" customHeight="1">
      <c r="A40" s="27"/>
      <c r="B40" s="51" t="s">
        <v>431</v>
      </c>
    </row>
    <row r="41" spans="1:2" ht="15" customHeight="1">
      <c r="A41" s="27"/>
      <c r="B41" s="51"/>
    </row>
    <row r="42" spans="1:2" ht="12" customHeight="1">
      <c r="A42" s="27"/>
      <c r="B42" s="121"/>
    </row>
    <row r="43" spans="1:8" ht="12" customHeight="1">
      <c r="A43" s="12"/>
      <c r="C43" s="51"/>
      <c r="D43" s="51"/>
      <c r="E43" s="51"/>
      <c r="F43" s="51"/>
      <c r="G43" s="51"/>
      <c r="H43" s="51"/>
    </row>
    <row r="44" ht="14.25">
      <c r="A44" s="12"/>
    </row>
    <row r="45" spans="1:2" ht="14.25">
      <c r="A45" s="183" t="s">
        <v>380</v>
      </c>
      <c r="B45" s="23" t="s">
        <v>402</v>
      </c>
    </row>
    <row r="46" ht="14.25">
      <c r="B46" s="23" t="s">
        <v>404</v>
      </c>
    </row>
    <row r="47" ht="14.25">
      <c r="B47" s="23" t="s">
        <v>405</v>
      </c>
    </row>
  </sheetData>
  <mergeCells count="6">
    <mergeCell ref="C4:D4"/>
    <mergeCell ref="E4:F4"/>
    <mergeCell ref="G4:H4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showGridLines="0" workbookViewId="0" topLeftCell="A1">
      <selection activeCell="B88" sqref="B88"/>
    </sheetView>
  </sheetViews>
  <sheetFormatPr defaultColWidth="9.125" defaultRowHeight="14.25"/>
  <cols>
    <col min="1" max="16384" width="9.125" style="13" customWidth="1"/>
  </cols>
  <sheetData>
    <row r="1" ht="12">
      <c r="B1" s="13" t="s">
        <v>432</v>
      </c>
    </row>
    <row r="2" ht="12">
      <c r="B2" s="13" t="s">
        <v>438</v>
      </c>
    </row>
    <row r="3" spans="5:6" ht="12">
      <c r="E3" s="14"/>
      <c r="F3" s="14"/>
    </row>
    <row r="5" spans="4:14" ht="12">
      <c r="D5" s="15"/>
      <c r="E5" s="16"/>
      <c r="F5" s="16"/>
      <c r="G5" s="260"/>
      <c r="H5" s="260"/>
      <c r="I5" s="260"/>
      <c r="J5" s="260"/>
      <c r="K5" s="260"/>
      <c r="L5" s="260"/>
      <c r="M5" s="260"/>
      <c r="N5" s="260"/>
    </row>
    <row r="6" spans="3:16" ht="12">
      <c r="C6" s="17"/>
      <c r="E6" s="261"/>
      <c r="F6" s="261"/>
      <c r="G6" s="260"/>
      <c r="H6" s="260"/>
      <c r="I6" s="260"/>
      <c r="J6" s="260"/>
      <c r="K6" s="260"/>
      <c r="L6" s="260"/>
      <c r="M6" s="260"/>
      <c r="N6" s="260"/>
      <c r="O6" s="18"/>
      <c r="P6" s="18"/>
    </row>
    <row r="7" spans="3:16" ht="12">
      <c r="C7" s="17"/>
      <c r="E7" s="227"/>
      <c r="F7" s="227"/>
      <c r="G7" s="226"/>
      <c r="H7" s="226"/>
      <c r="I7" s="226"/>
      <c r="J7" s="226"/>
      <c r="K7" s="226"/>
      <c r="L7" s="226"/>
      <c r="M7" s="226"/>
      <c r="N7" s="226"/>
      <c r="O7" s="18"/>
      <c r="P7" s="18"/>
    </row>
    <row r="8" spans="7:16" ht="12"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2:16" ht="12">
      <c r="L9" s="19"/>
      <c r="M9" s="19"/>
      <c r="O9" s="20"/>
      <c r="P9" s="20"/>
    </row>
    <row r="10" spans="12:16" ht="12">
      <c r="L10" s="22"/>
      <c r="M10" s="22"/>
      <c r="O10" s="20"/>
      <c r="P10" s="20"/>
    </row>
    <row r="11" spans="12:16" ht="12">
      <c r="L11" s="22"/>
      <c r="M11" s="22"/>
      <c r="O11" s="20"/>
      <c r="P11" s="20"/>
    </row>
    <row r="12" spans="12:16" ht="12">
      <c r="L12" s="22"/>
      <c r="M12" s="22"/>
      <c r="O12" s="20"/>
      <c r="P12" s="20"/>
    </row>
    <row r="13" spans="12:16" ht="12">
      <c r="L13" s="22"/>
      <c r="M13" s="22"/>
      <c r="O13" s="20"/>
      <c r="P13" s="20"/>
    </row>
    <row r="14" spans="12:16" ht="12">
      <c r="L14" s="19"/>
      <c r="M14" s="22"/>
      <c r="O14" s="20"/>
      <c r="P14" s="20"/>
    </row>
    <row r="15" spans="12:16" ht="12">
      <c r="L15" s="22"/>
      <c r="M15" s="22"/>
      <c r="O15" s="20"/>
      <c r="P15" s="20"/>
    </row>
    <row r="16" spans="12:16" ht="12">
      <c r="L16" s="19"/>
      <c r="M16" s="22"/>
      <c r="O16" s="20"/>
      <c r="P16" s="20"/>
    </row>
    <row r="17" spans="12:16" ht="12">
      <c r="L17" s="19"/>
      <c r="M17" s="19"/>
      <c r="O17" s="20"/>
      <c r="P17" s="20"/>
    </row>
    <row r="18" spans="12:16" ht="12">
      <c r="L18" s="22"/>
      <c r="M18" s="29"/>
      <c r="O18" s="20"/>
      <c r="P18" s="20"/>
    </row>
    <row r="19" spans="12:16" ht="12">
      <c r="L19" s="22"/>
      <c r="M19" s="22"/>
      <c r="O19" s="20"/>
      <c r="P19" s="20"/>
    </row>
    <row r="20" spans="12:16" ht="12">
      <c r="L20" s="22"/>
      <c r="M20" s="22"/>
      <c r="O20" s="20"/>
      <c r="P20" s="20"/>
    </row>
    <row r="21" spans="12:16" ht="12">
      <c r="L21" s="22"/>
      <c r="M21" s="22"/>
      <c r="O21" s="20"/>
      <c r="P21" s="20"/>
    </row>
    <row r="22" spans="12:16" ht="12">
      <c r="L22" s="22"/>
      <c r="M22" s="22"/>
      <c r="O22" s="20"/>
      <c r="P22" s="20"/>
    </row>
    <row r="23" spans="12:16" ht="12">
      <c r="L23" s="19"/>
      <c r="M23" s="19"/>
      <c r="O23" s="20"/>
      <c r="P23" s="20"/>
    </row>
    <row r="24" spans="7:16" ht="12">
      <c r="G24" s="30"/>
      <c r="H24" s="21"/>
      <c r="I24" s="21"/>
      <c r="J24" s="21"/>
      <c r="K24" s="21"/>
      <c r="L24" s="21"/>
      <c r="M24" s="21"/>
      <c r="N24" s="21"/>
      <c r="O24" s="21"/>
      <c r="P24" s="20"/>
    </row>
    <row r="25" spans="12:16" ht="12">
      <c r="L25" s="22"/>
      <c r="M25" s="22"/>
      <c r="O25" s="20"/>
      <c r="P25" s="20"/>
    </row>
    <row r="26" spans="12:16" ht="12">
      <c r="L26" s="22"/>
      <c r="M26" s="22"/>
      <c r="O26" s="20"/>
      <c r="P26" s="20"/>
    </row>
    <row r="28" spans="10:16" ht="12">
      <c r="J28" s="160"/>
      <c r="L28" s="19"/>
      <c r="M28" s="19"/>
      <c r="O28" s="20"/>
      <c r="P28" s="20"/>
    </row>
    <row r="29" spans="10:16" ht="12">
      <c r="J29" s="160"/>
      <c r="L29" s="19"/>
      <c r="M29" s="19"/>
      <c r="O29" s="20"/>
      <c r="P29" s="20"/>
    </row>
    <row r="30" spans="10:16" ht="12">
      <c r="J30" s="160"/>
      <c r="L30" s="19"/>
      <c r="M30" s="19"/>
      <c r="O30" s="20"/>
      <c r="P30" s="20"/>
    </row>
    <row r="31" spans="10:16" ht="12">
      <c r="J31" s="53"/>
      <c r="K31" s="53"/>
      <c r="L31" s="53"/>
      <c r="M31" s="53"/>
      <c r="N31" s="53"/>
      <c r="O31" s="20"/>
      <c r="P31" s="20"/>
    </row>
    <row r="32" spans="15:16" ht="12">
      <c r="O32" s="20"/>
      <c r="P32" s="20"/>
    </row>
    <row r="33" spans="15:16" ht="12">
      <c r="O33" s="20"/>
      <c r="P33" s="20"/>
    </row>
    <row r="34" spans="15:16" ht="12">
      <c r="O34" s="20"/>
      <c r="P34" s="20"/>
    </row>
    <row r="37" spans="12:16" ht="12">
      <c r="L37" s="19"/>
      <c r="M37" s="19"/>
      <c r="O37" s="20"/>
      <c r="P37" s="20"/>
    </row>
    <row r="39" spans="2:10" ht="12">
      <c r="B39" s="160"/>
      <c r="D39" s="160"/>
      <c r="E39" s="160"/>
      <c r="F39" s="160"/>
      <c r="G39" s="160"/>
      <c r="H39" s="160"/>
      <c r="I39" s="160"/>
      <c r="J39" s="160"/>
    </row>
    <row r="40" spans="3:9" ht="12">
      <c r="C40" s="160"/>
      <c r="D40" s="160"/>
      <c r="E40" s="160"/>
      <c r="F40" s="160"/>
      <c r="G40" s="160"/>
      <c r="H40" s="160"/>
      <c r="I40" s="160"/>
    </row>
    <row r="41" spans="3:9" ht="12">
      <c r="C41" s="160"/>
      <c r="D41" s="160"/>
      <c r="E41" s="160"/>
      <c r="F41" s="160"/>
      <c r="G41" s="160"/>
      <c r="H41" s="160"/>
      <c r="I41" s="160"/>
    </row>
    <row r="42" spans="4:9" ht="12">
      <c r="D42" s="53"/>
      <c r="E42" s="53"/>
      <c r="F42" s="53"/>
      <c r="G42" s="53"/>
      <c r="H42" s="53"/>
      <c r="I42" s="53"/>
    </row>
    <row r="43" ht="14.25">
      <c r="B43" s="52" t="s">
        <v>33</v>
      </c>
    </row>
    <row r="44" ht="14.25">
      <c r="B44" s="12" t="s">
        <v>364</v>
      </c>
    </row>
    <row r="45" ht="14.25">
      <c r="B45" s="12" t="s">
        <v>34</v>
      </c>
    </row>
    <row r="46" ht="14.25">
      <c r="B46" s="12"/>
    </row>
    <row r="47" ht="14.25">
      <c r="B47" s="12"/>
    </row>
    <row r="48" ht="14.25">
      <c r="B48" s="249" t="s">
        <v>409</v>
      </c>
    </row>
    <row r="49" ht="14.25">
      <c r="B49" s="251" t="s">
        <v>361</v>
      </c>
    </row>
    <row r="51" spans="3:10" ht="14.25">
      <c r="C51" s="122">
        <v>2000</v>
      </c>
      <c r="D51" s="122">
        <v>2018</v>
      </c>
      <c r="I51" s="137"/>
      <c r="J51" s="137"/>
    </row>
    <row r="52" spans="3:10" ht="14.25">
      <c r="C52" s="124" t="s">
        <v>1</v>
      </c>
      <c r="D52" s="125"/>
      <c r="I52" s="137"/>
      <c r="J52" s="137"/>
    </row>
    <row r="53" spans="2:4" ht="14.25">
      <c r="B53" s="139" t="s">
        <v>368</v>
      </c>
      <c r="C53" s="124">
        <v>109.93165058727102</v>
      </c>
      <c r="D53" s="125">
        <v>168.08505194948737</v>
      </c>
    </row>
    <row r="55" spans="2:4" ht="14.25">
      <c r="B55" s="126" t="s">
        <v>5</v>
      </c>
      <c r="C55" s="124">
        <v>225.55983205038487</v>
      </c>
      <c r="D55" s="125">
        <v>556.7543411644535</v>
      </c>
    </row>
    <row r="56" spans="2:4" ht="14.25">
      <c r="B56" s="123" t="s">
        <v>366</v>
      </c>
      <c r="C56" s="124">
        <v>147.13588570085201</v>
      </c>
      <c r="D56" s="125">
        <v>442.2604330701298</v>
      </c>
    </row>
    <row r="57" spans="2:4" ht="14.25">
      <c r="B57" s="126" t="s">
        <v>20</v>
      </c>
      <c r="C57" s="124">
        <v>211.40472878998608</v>
      </c>
      <c r="D57" s="125">
        <v>429.779941789299</v>
      </c>
    </row>
    <row r="58" spans="2:4" ht="14.25">
      <c r="B58" s="126" t="s">
        <v>17</v>
      </c>
      <c r="C58" s="124">
        <v>140.48442906574394</v>
      </c>
      <c r="D58" s="125">
        <v>399.6617812852311</v>
      </c>
    </row>
    <row r="59" spans="2:4" ht="14.25">
      <c r="B59" s="126" t="s">
        <v>23</v>
      </c>
      <c r="C59" s="124">
        <v>381.78908869247186</v>
      </c>
      <c r="D59" s="125">
        <v>287.55434782608694</v>
      </c>
    </row>
    <row r="60" spans="2:4" ht="14.25">
      <c r="B60" s="126" t="s">
        <v>6</v>
      </c>
      <c r="C60" s="124">
        <v>141.03135458869122</v>
      </c>
      <c r="D60" s="125">
        <v>275.26053069445663</v>
      </c>
    </row>
    <row r="61" spans="2:4" ht="14.25">
      <c r="B61" s="126" t="s">
        <v>21</v>
      </c>
      <c r="C61" s="124">
        <v>224.1971371549761</v>
      </c>
      <c r="D61" s="125">
        <v>273.9717932049836</v>
      </c>
    </row>
    <row r="62" spans="2:4" ht="14.25">
      <c r="B62" s="126" t="s">
        <v>24</v>
      </c>
      <c r="C62" s="124">
        <v>30.254476908576812</v>
      </c>
      <c r="D62" s="125">
        <v>256.88514298496904</v>
      </c>
    </row>
    <row r="63" spans="2:4" ht="14.25">
      <c r="B63" s="126" t="s">
        <v>26</v>
      </c>
      <c r="C63" s="124">
        <v>67.58142641513402</v>
      </c>
      <c r="D63" s="125">
        <v>256.42556726725167</v>
      </c>
    </row>
    <row r="64" spans="2:4" ht="14.25">
      <c r="B64" s="126" t="s">
        <v>25</v>
      </c>
      <c r="C64" s="124">
        <v>75.48256285482562</v>
      </c>
      <c r="D64" s="125">
        <v>227.75585795957807</v>
      </c>
    </row>
    <row r="65" spans="2:4" ht="14.25">
      <c r="B65" s="123" t="s">
        <v>13</v>
      </c>
      <c r="C65" s="124">
        <v>129.4022761896227</v>
      </c>
      <c r="D65" s="125">
        <v>208.4154903890782</v>
      </c>
    </row>
    <row r="66" spans="2:4" ht="14.25">
      <c r="B66" s="123" t="s">
        <v>11</v>
      </c>
      <c r="C66" s="124">
        <v>174.9326268969126</v>
      </c>
      <c r="D66" s="125">
        <v>206.18744952066578</v>
      </c>
    </row>
    <row r="67" spans="2:4" ht="14.25">
      <c r="B67" s="126" t="s">
        <v>27</v>
      </c>
      <c r="C67" s="124">
        <v>99.75211221422067</v>
      </c>
      <c r="D67" s="125">
        <v>183.45307688875008</v>
      </c>
    </row>
    <row r="68" spans="2:4" ht="14.25">
      <c r="B68" s="126" t="s">
        <v>22</v>
      </c>
      <c r="C68" s="124">
        <v>77.87614526989735</v>
      </c>
      <c r="D68" s="125">
        <v>165.0301300348874</v>
      </c>
    </row>
    <row r="69" spans="2:4" ht="14.25">
      <c r="B69" s="126" t="s">
        <v>15</v>
      </c>
      <c r="C69" s="124">
        <v>37.886454797901884</v>
      </c>
      <c r="D69" s="125">
        <v>162.97145207975197</v>
      </c>
    </row>
    <row r="70" spans="2:4" ht="14.25">
      <c r="B70" s="126" t="s">
        <v>18</v>
      </c>
      <c r="C70" s="124">
        <v>74.20998662273509</v>
      </c>
      <c r="D70" s="125">
        <v>128.57017782793105</v>
      </c>
    </row>
    <row r="71" spans="2:4" ht="14.25">
      <c r="B71" s="123" t="s">
        <v>16</v>
      </c>
      <c r="C71" s="124">
        <v>32.242574257425744</v>
      </c>
      <c r="D71" s="125">
        <v>122.06551410373066</v>
      </c>
    </row>
    <row r="72" spans="2:4" ht="14.25">
      <c r="B72" s="126" t="s">
        <v>3</v>
      </c>
      <c r="C72" s="124">
        <v>149.10834707028326</v>
      </c>
      <c r="D72" s="125">
        <v>121.42753518061802</v>
      </c>
    </row>
    <row r="73" spans="2:4" ht="14.25">
      <c r="B73" s="123" t="s">
        <v>12</v>
      </c>
      <c r="C73" s="124">
        <v>55.97877984084881</v>
      </c>
      <c r="D73" s="125">
        <v>111.84472444690323</v>
      </c>
    </row>
    <row r="74" spans="2:4" ht="14.25">
      <c r="B74" s="126" t="s">
        <v>28</v>
      </c>
      <c r="C74" s="124">
        <v>106.9836310052196</v>
      </c>
      <c r="D74" s="125">
        <v>110.41100786275912</v>
      </c>
    </row>
    <row r="75" spans="2:4" ht="14.25">
      <c r="B75" s="126" t="s">
        <v>7</v>
      </c>
      <c r="C75" s="124">
        <v>30.68484829536065</v>
      </c>
      <c r="D75" s="125">
        <v>97.76902887139107</v>
      </c>
    </row>
    <row r="76" spans="2:4" ht="14.25">
      <c r="B76" s="126" t="s">
        <v>4</v>
      </c>
      <c r="C76" s="124">
        <v>15.330370370370371</v>
      </c>
      <c r="D76" s="125">
        <v>68.01655029738815</v>
      </c>
    </row>
    <row r="77" spans="2:4" ht="14.25">
      <c r="B77" s="126" t="s">
        <v>10</v>
      </c>
      <c r="C77" s="125">
        <v>84.70843158945894</v>
      </c>
      <c r="D77" s="125">
        <v>54.40757956839167</v>
      </c>
    </row>
    <row r="78" spans="2:4" ht="14.25">
      <c r="B78" s="126" t="s">
        <v>8</v>
      </c>
      <c r="C78" s="125">
        <v>83.92029951139031</v>
      </c>
      <c r="D78" s="125">
        <v>24.417973695770137</v>
      </c>
    </row>
    <row r="79" spans="2:4" ht="14.25">
      <c r="B79" s="126" t="s">
        <v>9</v>
      </c>
      <c r="C79" s="125">
        <v>17.65720523411004</v>
      </c>
      <c r="D79" s="125">
        <v>14.239581731508533</v>
      </c>
    </row>
    <row r="81" spans="2:4" ht="14.25">
      <c r="B81" s="126" t="s">
        <v>29</v>
      </c>
      <c r="C81" s="124" t="s">
        <v>1</v>
      </c>
      <c r="D81" s="125">
        <v>192.719823510873</v>
      </c>
    </row>
    <row r="83" spans="2:4" ht="14.25">
      <c r="B83" s="127" t="s">
        <v>31</v>
      </c>
      <c r="C83" s="124">
        <v>162.8015850457289</v>
      </c>
      <c r="D83" s="125">
        <v>283.7913850882961</v>
      </c>
    </row>
    <row r="84" spans="2:4" ht="14.25">
      <c r="B84" s="123" t="s">
        <v>30</v>
      </c>
      <c r="C84" s="124" t="s">
        <v>1</v>
      </c>
      <c r="D84" s="125">
        <v>56.754957087895825</v>
      </c>
    </row>
    <row r="86" spans="2:4" ht="14.25">
      <c r="B86" s="126" t="s">
        <v>14</v>
      </c>
      <c r="C86" s="125" t="s">
        <v>1</v>
      </c>
      <c r="D86" s="125" t="s">
        <v>1</v>
      </c>
    </row>
    <row r="87" spans="2:4" ht="14.25">
      <c r="B87" s="215"/>
      <c r="C87" s="216"/>
      <c r="D87" s="216"/>
    </row>
    <row r="88" ht="14.25">
      <c r="B88" s="128" t="s">
        <v>441</v>
      </c>
    </row>
    <row r="89" ht="14.25">
      <c r="B89" s="160" t="s">
        <v>367</v>
      </c>
    </row>
    <row r="90" ht="14.25">
      <c r="B90" s="50" t="s">
        <v>406</v>
      </c>
    </row>
    <row r="92" spans="1:2" ht="14.25">
      <c r="A92" s="183" t="s">
        <v>380</v>
      </c>
      <c r="B92" s="23" t="s">
        <v>402</v>
      </c>
    </row>
    <row r="93" spans="1:2" ht="14.25">
      <c r="A93" s="24"/>
      <c r="B93" s="23" t="s">
        <v>404</v>
      </c>
    </row>
  </sheetData>
  <mergeCells count="2">
    <mergeCell ref="G5:N6"/>
    <mergeCell ref="E6:F6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GridLines="0" workbookViewId="0" topLeftCell="A1">
      <selection activeCell="B90" sqref="B90:E91"/>
    </sheetView>
  </sheetViews>
  <sheetFormatPr defaultColWidth="9.00390625" defaultRowHeight="14.25"/>
  <cols>
    <col min="1" max="1" width="8.625" style="31" customWidth="1"/>
    <col min="2" max="16384" width="9.00390625" style="31" customWidth="1"/>
  </cols>
  <sheetData>
    <row r="1" ht="12">
      <c r="A1" s="31" t="s">
        <v>433</v>
      </c>
    </row>
    <row r="2" ht="12">
      <c r="A2" s="31" t="s">
        <v>437</v>
      </c>
    </row>
    <row r="3" ht="12">
      <c r="A3" s="31" t="s">
        <v>440</v>
      </c>
    </row>
    <row r="4" ht="12">
      <c r="A4" s="31" t="s">
        <v>434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39.75" customHeight="1"/>
    <row r="40" ht="14.25">
      <c r="B40" s="242"/>
    </row>
    <row r="49" ht="14.25">
      <c r="B49" s="49" t="s">
        <v>33</v>
      </c>
    </row>
    <row r="50" ht="14.25">
      <c r="B50" s="118" t="s">
        <v>415</v>
      </c>
    </row>
    <row r="53" ht="14.25">
      <c r="B53" s="249" t="s">
        <v>408</v>
      </c>
    </row>
    <row r="54" spans="2:10" ht="14.25">
      <c r="B54" s="250" t="s">
        <v>362</v>
      </c>
      <c r="J54" s="135"/>
    </row>
    <row r="55" spans="3:9" ht="14.25">
      <c r="C55" s="174"/>
      <c r="D55" s="174"/>
      <c r="E55" s="174"/>
      <c r="F55" s="174"/>
      <c r="G55" s="174"/>
      <c r="H55" s="174"/>
      <c r="I55" s="174"/>
    </row>
    <row r="56" spans="2:9" ht="27.75" customHeight="1">
      <c r="B56" s="176"/>
      <c r="C56" s="178" t="s">
        <v>357</v>
      </c>
      <c r="D56" s="178" t="s">
        <v>358</v>
      </c>
      <c r="E56" s="178" t="s">
        <v>359</v>
      </c>
      <c r="F56" s="178" t="s">
        <v>356</v>
      </c>
      <c r="G56" s="178" t="s">
        <v>360</v>
      </c>
      <c r="H56" s="178"/>
      <c r="I56" s="178" t="s">
        <v>375</v>
      </c>
    </row>
    <row r="57" spans="2:9" ht="14.25">
      <c r="B57" s="177" t="s">
        <v>28</v>
      </c>
      <c r="C57" s="175"/>
      <c r="D57" s="175">
        <v>3423.67</v>
      </c>
      <c r="E57" s="175">
        <v>4322.84</v>
      </c>
      <c r="F57" s="175">
        <v>104.21</v>
      </c>
      <c r="G57" s="175">
        <v>1033.5</v>
      </c>
      <c r="H57" s="175"/>
      <c r="I57" s="175">
        <v>8884.22</v>
      </c>
    </row>
    <row r="58" spans="2:9" ht="14.25">
      <c r="B58" s="177" t="s">
        <v>6</v>
      </c>
      <c r="C58" s="175"/>
      <c r="D58" s="175">
        <v>2808.11</v>
      </c>
      <c r="E58" s="175">
        <v>4736.37</v>
      </c>
      <c r="F58" s="175">
        <v>54.57</v>
      </c>
      <c r="G58" s="175">
        <v>1212.59</v>
      </c>
      <c r="H58" s="175"/>
      <c r="I58" s="175">
        <v>8811.64</v>
      </c>
    </row>
    <row r="59" spans="2:9" ht="14.25">
      <c r="B59" s="177" t="s">
        <v>11</v>
      </c>
      <c r="C59" s="175"/>
      <c r="D59" s="175">
        <v>2636.75</v>
      </c>
      <c r="E59" s="175">
        <v>2827.16</v>
      </c>
      <c r="F59" s="175">
        <v>68.43</v>
      </c>
      <c r="G59" s="175">
        <v>1426.59</v>
      </c>
      <c r="H59" s="175"/>
      <c r="I59" s="175">
        <v>6958.92</v>
      </c>
    </row>
    <row r="60" spans="2:9" ht="14.25">
      <c r="B60" s="177" t="s">
        <v>27</v>
      </c>
      <c r="C60" s="175"/>
      <c r="D60" s="175">
        <v>1015</v>
      </c>
      <c r="E60" s="175">
        <v>2658</v>
      </c>
      <c r="F60" s="175">
        <v>62</v>
      </c>
      <c r="G60" s="175">
        <v>1985</v>
      </c>
      <c r="H60" s="175"/>
      <c r="I60" s="175">
        <v>5720</v>
      </c>
    </row>
    <row r="61" spans="2:9" ht="14.25">
      <c r="B61" s="177" t="s">
        <v>22</v>
      </c>
      <c r="C61" s="175"/>
      <c r="D61" s="175">
        <v>2221.94</v>
      </c>
      <c r="E61" s="175">
        <v>2380.05</v>
      </c>
      <c r="F61" s="175">
        <v>242.26</v>
      </c>
      <c r="G61" s="175">
        <v>760.1600000000001</v>
      </c>
      <c r="H61" s="175"/>
      <c r="I61" s="175">
        <v>5604.41</v>
      </c>
    </row>
    <row r="62" spans="2:9" ht="14.25">
      <c r="B62" s="177" t="s">
        <v>24</v>
      </c>
      <c r="C62" s="175"/>
      <c r="D62" s="175">
        <v>1823.38</v>
      </c>
      <c r="E62" s="175">
        <v>946.57</v>
      </c>
      <c r="F62" s="175">
        <v>64.13</v>
      </c>
      <c r="G62" s="175">
        <v>92.83000000000001</v>
      </c>
      <c r="H62" s="175"/>
      <c r="I62" s="175">
        <v>2926.91</v>
      </c>
    </row>
    <row r="63" spans="2:9" ht="14.25">
      <c r="B63" s="177" t="s">
        <v>366</v>
      </c>
      <c r="C63" s="175"/>
      <c r="D63" s="175">
        <v>752.78</v>
      </c>
      <c r="E63" s="175">
        <v>1143.07</v>
      </c>
      <c r="F63" s="175">
        <v>186.14</v>
      </c>
      <c r="G63" s="175">
        <v>756.91</v>
      </c>
      <c r="H63" s="175"/>
      <c r="I63" s="175">
        <v>2838.89</v>
      </c>
    </row>
    <row r="64" spans="2:9" ht="14.25">
      <c r="B64" s="177" t="s">
        <v>21</v>
      </c>
      <c r="C64" s="175"/>
      <c r="D64" s="175">
        <v>719.64</v>
      </c>
      <c r="E64" s="175">
        <v>1349.98</v>
      </c>
      <c r="F64" s="175" t="s">
        <v>1</v>
      </c>
      <c r="G64" s="175">
        <v>352.82</v>
      </c>
      <c r="H64" s="175"/>
      <c r="I64" s="175">
        <v>2422.44</v>
      </c>
    </row>
    <row r="65" spans="2:9" ht="14.25">
      <c r="B65" s="177" t="s">
        <v>13</v>
      </c>
      <c r="C65" s="225"/>
      <c r="D65" s="175">
        <v>1060.2</v>
      </c>
      <c r="E65" s="175">
        <v>358.4</v>
      </c>
      <c r="F65" s="175">
        <v>15.7</v>
      </c>
      <c r="G65" s="175">
        <v>939.3000000000001</v>
      </c>
      <c r="H65" s="175"/>
      <c r="I65" s="175">
        <v>2373.6</v>
      </c>
    </row>
    <row r="66" spans="2:9" ht="14.25">
      <c r="B66" s="177" t="s">
        <v>10</v>
      </c>
      <c r="C66" s="225">
        <v>1866</v>
      </c>
      <c r="D66" s="175" t="s">
        <v>1</v>
      </c>
      <c r="E66" s="175" t="s">
        <v>1</v>
      </c>
      <c r="F66" s="175" t="s">
        <v>1</v>
      </c>
      <c r="G66" s="175"/>
      <c r="H66" s="175"/>
      <c r="I66" s="175">
        <v>1866</v>
      </c>
    </row>
    <row r="67" spans="2:9" ht="14.25">
      <c r="B67" s="177" t="s">
        <v>15</v>
      </c>
      <c r="C67" s="225">
        <v>1416</v>
      </c>
      <c r="D67" s="175" t="s">
        <v>1</v>
      </c>
      <c r="E67" s="175" t="s">
        <v>1</v>
      </c>
      <c r="F67" s="175" t="s">
        <v>1</v>
      </c>
      <c r="G67" s="175"/>
      <c r="H67" s="175"/>
      <c r="I67" s="175">
        <v>1416</v>
      </c>
    </row>
    <row r="68" spans="2:9" ht="14.25">
      <c r="B68" s="177" t="s">
        <v>23</v>
      </c>
      <c r="C68" s="225"/>
      <c r="D68" s="175">
        <v>65.13</v>
      </c>
      <c r="E68" s="175">
        <v>486.44</v>
      </c>
      <c r="F68" s="175">
        <v>331.56</v>
      </c>
      <c r="G68" s="175">
        <v>496.56</v>
      </c>
      <c r="H68" s="175"/>
      <c r="I68" s="175">
        <v>1379.69</v>
      </c>
    </row>
    <row r="69" spans="2:9" ht="14.25">
      <c r="B69" s="177" t="s">
        <v>26</v>
      </c>
      <c r="C69" s="225"/>
      <c r="D69" s="175">
        <v>299.12</v>
      </c>
      <c r="E69" s="175">
        <v>471.77</v>
      </c>
      <c r="F69" s="175">
        <v>4.1</v>
      </c>
      <c r="G69" s="175">
        <v>412.75</v>
      </c>
      <c r="H69" s="175"/>
      <c r="I69" s="175">
        <v>1187.74</v>
      </c>
    </row>
    <row r="70" spans="2:9" ht="14.25">
      <c r="B70" s="177" t="s">
        <v>7</v>
      </c>
      <c r="C70" s="225">
        <v>895.6</v>
      </c>
      <c r="D70" s="175" t="s">
        <v>1</v>
      </c>
      <c r="E70" s="175" t="s">
        <v>1</v>
      </c>
      <c r="F70" s="175" t="s">
        <v>1</v>
      </c>
      <c r="G70" s="175"/>
      <c r="H70" s="175"/>
      <c r="I70" s="175">
        <v>895.6</v>
      </c>
    </row>
    <row r="71" spans="2:9" ht="14.25">
      <c r="B71" s="177" t="s">
        <v>4</v>
      </c>
      <c r="C71" s="225"/>
      <c r="D71" s="175">
        <v>318.97</v>
      </c>
      <c r="E71" s="175">
        <v>258.82</v>
      </c>
      <c r="F71" s="175">
        <v>0.63</v>
      </c>
      <c r="G71" s="175">
        <v>170.97000000000003</v>
      </c>
      <c r="H71" s="175"/>
      <c r="I71" s="175">
        <v>749.39</v>
      </c>
    </row>
    <row r="72" spans="2:9" ht="14.25">
      <c r="B72" s="177" t="s">
        <v>5</v>
      </c>
      <c r="C72" s="225">
        <v>723.18</v>
      </c>
      <c r="D72" s="175" t="s">
        <v>1</v>
      </c>
      <c r="E72" s="175" t="s">
        <v>1</v>
      </c>
      <c r="F72" s="175" t="s">
        <v>1</v>
      </c>
      <c r="G72" s="175"/>
      <c r="H72" s="175"/>
      <c r="I72" s="175">
        <v>723.18</v>
      </c>
    </row>
    <row r="73" spans="2:9" ht="14.25">
      <c r="B73" s="177" t="s">
        <v>25</v>
      </c>
      <c r="C73" s="225"/>
      <c r="D73" s="175">
        <v>203.24</v>
      </c>
      <c r="E73" s="175">
        <v>278.33</v>
      </c>
      <c r="F73" s="175" t="s">
        <v>1</v>
      </c>
      <c r="G73" s="175">
        <v>107.58</v>
      </c>
      <c r="H73" s="175"/>
      <c r="I73" s="175">
        <v>589.15</v>
      </c>
    </row>
    <row r="74" spans="2:9" ht="14.25">
      <c r="B74" s="177" t="s">
        <v>16</v>
      </c>
      <c r="C74" s="225">
        <v>574</v>
      </c>
      <c r="D74" s="175" t="s">
        <v>1</v>
      </c>
      <c r="E74" s="175" t="s">
        <v>1</v>
      </c>
      <c r="F74" s="175" t="s">
        <v>1</v>
      </c>
      <c r="G74" s="175"/>
      <c r="H74" s="175"/>
      <c r="I74" s="175">
        <v>574</v>
      </c>
    </row>
    <row r="75" spans="2:9" ht="14.25">
      <c r="B75" s="177" t="s">
        <v>18</v>
      </c>
      <c r="C75" s="225">
        <v>564.7</v>
      </c>
      <c r="D75" s="175" t="s">
        <v>1</v>
      </c>
      <c r="E75" s="175" t="s">
        <v>1</v>
      </c>
      <c r="F75" s="175" t="s">
        <v>1</v>
      </c>
      <c r="G75" s="175"/>
      <c r="H75" s="175"/>
      <c r="I75" s="175">
        <v>564.7</v>
      </c>
    </row>
    <row r="76" spans="2:9" ht="14.25">
      <c r="B76" s="177" t="s">
        <v>3</v>
      </c>
      <c r="C76" s="225">
        <v>401.9</v>
      </c>
      <c r="D76" s="175" t="s">
        <v>1</v>
      </c>
      <c r="E76" s="175" t="s">
        <v>1</v>
      </c>
      <c r="F76" s="175" t="s">
        <v>1</v>
      </c>
      <c r="G76" s="175"/>
      <c r="H76" s="175"/>
      <c r="I76" s="175">
        <v>401.9</v>
      </c>
    </row>
    <row r="77" spans="2:9" ht="14.25">
      <c r="B77" s="177" t="s">
        <v>12</v>
      </c>
      <c r="C77" s="225"/>
      <c r="D77" s="175">
        <v>0.01</v>
      </c>
      <c r="E77" s="175">
        <v>244.09</v>
      </c>
      <c r="F77" s="175" t="s">
        <v>1</v>
      </c>
      <c r="G77" s="175">
        <v>101.98</v>
      </c>
      <c r="H77" s="175"/>
      <c r="I77" s="175">
        <v>346.08</v>
      </c>
    </row>
    <row r="78" spans="2:9" ht="14.25">
      <c r="B78" s="177" t="s">
        <v>20</v>
      </c>
      <c r="C78" s="225">
        <v>321</v>
      </c>
      <c r="D78" s="175" t="s">
        <v>1</v>
      </c>
      <c r="E78" s="175" t="s">
        <v>1</v>
      </c>
      <c r="F78" s="175" t="s">
        <v>1</v>
      </c>
      <c r="G78" s="175" t="s">
        <v>1</v>
      </c>
      <c r="H78" s="175"/>
      <c r="I78" s="175">
        <v>321</v>
      </c>
    </row>
    <row r="79" spans="2:9" ht="14.25">
      <c r="B79" s="177" t="s">
        <v>8</v>
      </c>
      <c r="C79" s="225">
        <v>159.4</v>
      </c>
      <c r="D79" s="175" t="s">
        <v>1</v>
      </c>
      <c r="E79" s="175" t="s">
        <v>1</v>
      </c>
      <c r="F79" s="175" t="s">
        <v>1</v>
      </c>
      <c r="G79" s="175"/>
      <c r="H79" s="175"/>
      <c r="I79" s="175">
        <v>159.4</v>
      </c>
    </row>
    <row r="80" spans="2:9" ht="14.25">
      <c r="B80" s="177" t="s">
        <v>9</v>
      </c>
      <c r="C80" s="225">
        <v>73.35</v>
      </c>
      <c r="D80" s="175" t="s">
        <v>1</v>
      </c>
      <c r="E80" s="175" t="s">
        <v>1</v>
      </c>
      <c r="F80" s="175" t="s">
        <v>1</v>
      </c>
      <c r="G80" s="175"/>
      <c r="H80" s="175"/>
      <c r="I80" s="175">
        <v>73.35</v>
      </c>
    </row>
    <row r="81" spans="2:9" ht="14.25">
      <c r="B81" s="177" t="s">
        <v>17</v>
      </c>
      <c r="C81" s="225"/>
      <c r="D81" s="175">
        <v>21.68</v>
      </c>
      <c r="E81" s="175">
        <v>17.04</v>
      </c>
      <c r="F81" s="175" t="s">
        <v>1</v>
      </c>
      <c r="G81" s="175"/>
      <c r="H81" s="175"/>
      <c r="I81" s="175">
        <v>38.72</v>
      </c>
    </row>
    <row r="82" spans="2:9" ht="14.25">
      <c r="B82" s="177" t="s">
        <v>14</v>
      </c>
      <c r="C82" s="225"/>
      <c r="D82" s="175">
        <v>2.73</v>
      </c>
      <c r="E82" s="175">
        <v>0.28</v>
      </c>
      <c r="F82" s="175">
        <v>0</v>
      </c>
      <c r="G82" s="175">
        <v>0.95</v>
      </c>
      <c r="H82" s="175"/>
      <c r="I82" s="175">
        <v>3.95</v>
      </c>
    </row>
    <row r="83" spans="2:9" ht="14.25">
      <c r="B83" s="177"/>
      <c r="C83" s="175"/>
      <c r="D83" s="175"/>
      <c r="E83" s="175"/>
      <c r="F83" s="175"/>
      <c r="G83" s="175"/>
      <c r="H83" s="175"/>
      <c r="I83" s="175"/>
    </row>
    <row r="84" spans="2:9" ht="14.25">
      <c r="B84" s="177" t="s">
        <v>29</v>
      </c>
      <c r="C84" s="175"/>
      <c r="D84" s="175">
        <v>642.27</v>
      </c>
      <c r="E84" s="175">
        <v>664.9</v>
      </c>
      <c r="F84" s="175">
        <v>5.65</v>
      </c>
      <c r="G84" s="175">
        <v>439.17</v>
      </c>
      <c r="H84" s="175"/>
      <c r="I84" s="175">
        <v>1751.99</v>
      </c>
    </row>
    <row r="85" spans="2:9" ht="14.25">
      <c r="B85" s="177"/>
      <c r="C85" s="175"/>
      <c r="D85" s="175"/>
      <c r="E85" s="175"/>
      <c r="F85" s="175"/>
      <c r="G85" s="175"/>
      <c r="H85" s="175"/>
      <c r="I85" s="175"/>
    </row>
    <row r="86" spans="2:9" ht="14.25">
      <c r="B86" s="177" t="s">
        <v>30</v>
      </c>
      <c r="C86" s="175"/>
      <c r="D86" s="175">
        <v>619.8</v>
      </c>
      <c r="E86" s="175">
        <v>525.18</v>
      </c>
      <c r="F86" s="175" t="s">
        <v>1</v>
      </c>
      <c r="G86" s="175">
        <v>201.49</v>
      </c>
      <c r="H86" s="175"/>
      <c r="I86" s="175">
        <v>1346.47</v>
      </c>
    </row>
    <row r="87" spans="2:9" ht="14.25">
      <c r="B87" s="177" t="s">
        <v>31</v>
      </c>
      <c r="C87" s="175"/>
      <c r="D87" s="175">
        <v>158.59</v>
      </c>
      <c r="E87" s="175">
        <v>375.28</v>
      </c>
      <c r="F87" s="175">
        <v>9.04</v>
      </c>
      <c r="G87" s="175">
        <v>369.86</v>
      </c>
      <c r="H87" s="175"/>
      <c r="I87" s="175">
        <v>912.77</v>
      </c>
    </row>
    <row r="90" ht="14.25">
      <c r="B90" s="179"/>
    </row>
    <row r="91" ht="14.25">
      <c r="B91" s="13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showGridLines="0" workbookViewId="0" topLeftCell="A1">
      <selection activeCell="A3" sqref="A3"/>
    </sheetView>
  </sheetViews>
  <sheetFormatPr defaultColWidth="9.125" defaultRowHeight="14.25"/>
  <cols>
    <col min="1" max="1" width="9.125" style="118" customWidth="1"/>
    <col min="2" max="2" width="15.625" style="118" customWidth="1"/>
    <col min="3" max="10" width="12.375" style="118" customWidth="1"/>
    <col min="11" max="11" width="9.125" style="117" customWidth="1"/>
    <col min="12" max="16384" width="9.125" style="118" customWidth="1"/>
  </cols>
  <sheetData>
    <row r="2" ht="14.25">
      <c r="B2" s="252" t="s">
        <v>411</v>
      </c>
    </row>
    <row r="4" spans="2:10" ht="36" customHeight="1">
      <c r="B4" s="32"/>
      <c r="C4" s="262" t="s">
        <v>354</v>
      </c>
      <c r="D4" s="263"/>
      <c r="E4" s="262" t="s">
        <v>378</v>
      </c>
      <c r="F4" s="264"/>
      <c r="G4" s="265" t="s">
        <v>2</v>
      </c>
      <c r="H4" s="266"/>
      <c r="I4" s="266"/>
      <c r="J4" s="266"/>
    </row>
    <row r="5" spans="2:14" ht="12" customHeight="1">
      <c r="B5" s="33"/>
      <c r="C5" s="47">
        <v>2000</v>
      </c>
      <c r="D5" s="47">
        <v>2018</v>
      </c>
      <c r="E5" s="47">
        <v>2000</v>
      </c>
      <c r="F5" s="47">
        <v>2018</v>
      </c>
      <c r="G5" s="47">
        <v>2000</v>
      </c>
      <c r="H5" s="47" t="s">
        <v>377</v>
      </c>
      <c r="I5" s="47">
        <v>2000</v>
      </c>
      <c r="J5" s="47">
        <v>2018</v>
      </c>
      <c r="K5" s="74"/>
      <c r="L5" s="158"/>
      <c r="M5" s="158"/>
      <c r="N5" s="158"/>
    </row>
    <row r="6" spans="2:11" ht="36" customHeight="1">
      <c r="B6" s="35"/>
      <c r="C6" s="267" t="s">
        <v>363</v>
      </c>
      <c r="D6" s="268"/>
      <c r="E6" s="269" t="s">
        <v>371</v>
      </c>
      <c r="F6" s="270"/>
      <c r="G6" s="271" t="s">
        <v>373</v>
      </c>
      <c r="H6" s="270"/>
      <c r="I6" s="271" t="s">
        <v>372</v>
      </c>
      <c r="J6" s="272"/>
      <c r="K6" s="36"/>
    </row>
    <row r="7" spans="1:20" s="23" customFormat="1" ht="12" customHeight="1">
      <c r="A7" s="12"/>
      <c r="B7" s="106" t="s">
        <v>368</v>
      </c>
      <c r="C7" s="217">
        <v>531.4</v>
      </c>
      <c r="D7" s="218">
        <v>519.3499999999999</v>
      </c>
      <c r="E7" s="217">
        <v>3.504658412538789</v>
      </c>
      <c r="F7" s="218">
        <v>3.2726393737301858</v>
      </c>
      <c r="G7" s="222">
        <v>0.7602044787354159</v>
      </c>
      <c r="H7" s="223">
        <v>0.9511639741985175</v>
      </c>
      <c r="I7" s="147">
        <v>31.36729394053444</v>
      </c>
      <c r="J7" s="146">
        <v>51.36070087609513</v>
      </c>
      <c r="K7" s="132"/>
      <c r="L7" s="133"/>
      <c r="M7" s="154"/>
      <c r="N7" s="138"/>
      <c r="P7" s="138"/>
      <c r="T7" s="138"/>
    </row>
    <row r="8" spans="2:20" ht="14.25">
      <c r="B8" s="3" t="s">
        <v>3</v>
      </c>
      <c r="C8" s="219">
        <v>2.7</v>
      </c>
      <c r="D8" s="220">
        <v>2.3</v>
      </c>
      <c r="E8" s="55">
        <v>4.046156151655928</v>
      </c>
      <c r="F8" s="220">
        <v>3.3367184099811404</v>
      </c>
      <c r="G8" s="69">
        <v>1.6703703703703703</v>
      </c>
      <c r="H8" s="72">
        <v>2.326652173913044</v>
      </c>
      <c r="I8" s="149">
        <v>36.85185185185185</v>
      </c>
      <c r="J8" s="148">
        <v>36.39130434782609</v>
      </c>
      <c r="K8" s="36"/>
      <c r="M8" s="155"/>
      <c r="N8" s="138"/>
      <c r="P8" s="138"/>
      <c r="T8" s="138"/>
    </row>
    <row r="9" spans="2:20" ht="14.25">
      <c r="B9" s="3" t="s">
        <v>4</v>
      </c>
      <c r="C9" s="159">
        <v>22.67</v>
      </c>
      <c r="D9" s="58">
        <v>22.24</v>
      </c>
      <c r="E9" s="57">
        <v>6.717037037037038</v>
      </c>
      <c r="F9" s="58">
        <v>5.751228342384277</v>
      </c>
      <c r="G9" s="37">
        <v>0.21102337891486542</v>
      </c>
      <c r="H9" s="68">
        <v>0.2935755395683453</v>
      </c>
      <c r="I9" s="149">
        <v>2.282311424790472</v>
      </c>
      <c r="J9" s="58">
        <v>11.826438848920864</v>
      </c>
      <c r="K9" s="36"/>
      <c r="M9" s="155"/>
      <c r="N9" s="138"/>
      <c r="P9" s="138"/>
      <c r="T9" s="138"/>
    </row>
    <row r="10" spans="2:20" ht="14.25">
      <c r="B10" s="3" t="s">
        <v>366</v>
      </c>
      <c r="C10" s="159">
        <v>37.66</v>
      </c>
      <c r="D10" s="58">
        <v>21.83</v>
      </c>
      <c r="E10" s="57">
        <v>14.27980995643255</v>
      </c>
      <c r="F10" s="58">
        <v>8.165417977385196</v>
      </c>
      <c r="G10" s="37">
        <v>0.38345724907063206</v>
      </c>
      <c r="H10" s="68">
        <v>1.1767750801649108</v>
      </c>
      <c r="I10" s="149">
        <v>10.303770578863517</v>
      </c>
      <c r="J10" s="58">
        <v>54.16262024736601</v>
      </c>
      <c r="M10" s="155"/>
      <c r="N10" s="138"/>
      <c r="P10" s="138"/>
      <c r="T10" s="138"/>
    </row>
    <row r="11" spans="2:20" ht="14.25">
      <c r="B11" s="3" t="s">
        <v>5</v>
      </c>
      <c r="C11" s="159">
        <v>5</v>
      </c>
      <c r="D11" s="58">
        <v>6</v>
      </c>
      <c r="E11" s="57">
        <v>8.74737578726382</v>
      </c>
      <c r="F11" s="58">
        <v>9.576098059244126</v>
      </c>
      <c r="G11" s="37">
        <v>0.5903999999999999</v>
      </c>
      <c r="H11" s="68">
        <v>0.5804600000000001</v>
      </c>
      <c r="I11" s="149">
        <v>25.786</v>
      </c>
      <c r="J11" s="150">
        <v>58.13999999999999</v>
      </c>
      <c r="M11" s="155"/>
      <c r="N11" s="138"/>
      <c r="P11" s="138"/>
      <c r="T11" s="138"/>
    </row>
    <row r="12" spans="2:20" ht="14.25">
      <c r="B12" s="3" t="s">
        <v>6</v>
      </c>
      <c r="C12" s="159">
        <v>59</v>
      </c>
      <c r="D12" s="58">
        <v>39</v>
      </c>
      <c r="E12" s="57">
        <v>5.196406552756738</v>
      </c>
      <c r="F12" s="58">
        <v>3.415360364305106</v>
      </c>
      <c r="G12" s="37">
        <v>0.9103389830508475</v>
      </c>
      <c r="H12" s="68">
        <v>1.9290425641025644</v>
      </c>
      <c r="I12" s="149">
        <v>27.140169491525423</v>
      </c>
      <c r="J12" s="58">
        <v>80.59487179487179</v>
      </c>
      <c r="M12" s="155"/>
      <c r="N12" s="138"/>
      <c r="P12" s="138"/>
      <c r="T12" s="138"/>
    </row>
    <row r="13" spans="2:20" ht="14.25">
      <c r="B13" s="3" t="s">
        <v>7</v>
      </c>
      <c r="C13" s="159">
        <v>9.07</v>
      </c>
      <c r="D13" s="58">
        <v>5.84</v>
      </c>
      <c r="E13" s="57">
        <v>4.051114614831457</v>
      </c>
      <c r="F13" s="58">
        <v>2.39501312335958</v>
      </c>
      <c r="G13" s="37">
        <v>0.9823594266813671</v>
      </c>
      <c r="H13" s="68">
        <v>2.0606575342465754</v>
      </c>
      <c r="I13" s="149">
        <v>7.574421168687983</v>
      </c>
      <c r="J13" s="150">
        <v>40.82191780821918</v>
      </c>
      <c r="M13" s="155"/>
      <c r="N13" s="138"/>
      <c r="P13" s="138"/>
      <c r="T13" s="138"/>
    </row>
    <row r="14" spans="2:20" ht="14.25">
      <c r="B14" s="3" t="s">
        <v>8</v>
      </c>
      <c r="C14" s="159">
        <v>2.64</v>
      </c>
      <c r="D14" s="58">
        <v>2.44</v>
      </c>
      <c r="E14" s="57">
        <v>4.1880830001903675</v>
      </c>
      <c r="F14" s="58">
        <v>3.152373323686726</v>
      </c>
      <c r="G14" s="37">
        <v>1.0125378787878787</v>
      </c>
      <c r="H14" s="68">
        <v>1.4510737704918033</v>
      </c>
      <c r="I14" s="149">
        <v>20.037878787878785</v>
      </c>
      <c r="J14" s="150">
        <v>7.745901639344262</v>
      </c>
      <c r="M14" s="155"/>
      <c r="N14" s="138"/>
      <c r="P14" s="138"/>
      <c r="T14" s="138"/>
    </row>
    <row r="15" spans="2:20" ht="14.25">
      <c r="B15" s="3" t="s">
        <v>9</v>
      </c>
      <c r="C15" s="159">
        <v>7.79</v>
      </c>
      <c r="D15" s="58">
        <v>9.04</v>
      </c>
      <c r="E15" s="57">
        <v>2.163750649264075</v>
      </c>
      <c r="F15" s="58">
        <v>2.3168793889999484</v>
      </c>
      <c r="G15" s="37">
        <v>0.288181001283697</v>
      </c>
      <c r="H15" s="68" t="s">
        <v>1</v>
      </c>
      <c r="I15" s="69">
        <v>8.160462130937098</v>
      </c>
      <c r="J15" s="150">
        <v>6.1460176991150455</v>
      </c>
      <c r="M15" s="155"/>
      <c r="N15" s="138"/>
      <c r="P15" s="138"/>
      <c r="T15" s="138"/>
    </row>
    <row r="16" spans="2:20" ht="14.25">
      <c r="B16" s="3" t="s">
        <v>10</v>
      </c>
      <c r="C16" s="159">
        <v>38.6</v>
      </c>
      <c r="D16" s="58">
        <v>18.8</v>
      </c>
      <c r="E16" s="57">
        <v>2.2581115050781184</v>
      </c>
      <c r="F16" s="58">
        <v>1.01273514444135</v>
      </c>
      <c r="G16" s="37">
        <v>0.3710103626943005</v>
      </c>
      <c r="H16" s="68">
        <v>1.0086946808510637</v>
      </c>
      <c r="I16" s="149">
        <v>37.512953367875646</v>
      </c>
      <c r="J16" s="150">
        <v>53.723404255319146</v>
      </c>
      <c r="M16" s="155"/>
      <c r="N16" s="138"/>
      <c r="P16" s="138"/>
      <c r="T16" s="138"/>
    </row>
    <row r="17" spans="2:20" ht="14.25">
      <c r="B17" s="3" t="s">
        <v>11</v>
      </c>
      <c r="C17" s="159">
        <v>40</v>
      </c>
      <c r="D17" s="58">
        <v>30</v>
      </c>
      <c r="E17" s="57">
        <v>2.6164311878597593</v>
      </c>
      <c r="F17" s="58">
        <v>1.7558029286792851</v>
      </c>
      <c r="G17" s="37">
        <v>1.6466247500000002</v>
      </c>
      <c r="H17" s="68">
        <v>1.6622943333333335</v>
      </c>
      <c r="I17" s="69">
        <v>66.85925</v>
      </c>
      <c r="J17" s="58">
        <v>117.432</v>
      </c>
      <c r="M17" s="155"/>
      <c r="N17" s="138"/>
      <c r="P17" s="138"/>
      <c r="T17" s="138"/>
    </row>
    <row r="18" spans="2:20" ht="14.25">
      <c r="B18" s="3" t="s">
        <v>12</v>
      </c>
      <c r="C18" s="159">
        <v>32.27</v>
      </c>
      <c r="D18" s="58">
        <v>14.35</v>
      </c>
      <c r="E18" s="159">
        <v>17.119363395225466</v>
      </c>
      <c r="F18" s="58">
        <v>7.4194332276861195</v>
      </c>
      <c r="G18" s="37">
        <v>0.11369693213511001</v>
      </c>
      <c r="H18" s="68">
        <v>0.37559024390243906</v>
      </c>
      <c r="I18" s="149">
        <v>3.269910133250697</v>
      </c>
      <c r="J18" s="58">
        <v>15.074564459930313</v>
      </c>
      <c r="M18" s="155"/>
      <c r="N18" s="138"/>
      <c r="P18" s="138"/>
      <c r="T18" s="138"/>
    </row>
    <row r="19" spans="2:20" ht="14.25">
      <c r="B19" s="3" t="s">
        <v>13</v>
      </c>
      <c r="C19" s="159">
        <v>27.4</v>
      </c>
      <c r="D19" s="58">
        <v>38.8</v>
      </c>
      <c r="E19" s="57">
        <v>3.273889536099411</v>
      </c>
      <c r="F19" s="58">
        <v>4.10212602196329</v>
      </c>
      <c r="G19" s="37">
        <v>0.3404744525547445</v>
      </c>
      <c r="H19" s="68">
        <v>0.15595567010309278</v>
      </c>
      <c r="I19" s="149">
        <v>39.52554744525548</v>
      </c>
      <c r="J19" s="58">
        <v>50.80670103092784</v>
      </c>
      <c r="M19" s="155"/>
      <c r="N19" s="138"/>
      <c r="P19" s="138"/>
      <c r="T19" s="138"/>
    </row>
    <row r="20" spans="2:20" ht="14.25">
      <c r="B20" s="3" t="s">
        <v>14</v>
      </c>
      <c r="C20" s="159">
        <v>0.48</v>
      </c>
      <c r="D20" s="58">
        <v>0.44</v>
      </c>
      <c r="E20" s="57" t="s">
        <v>1</v>
      </c>
      <c r="F20" s="58" t="s">
        <v>1</v>
      </c>
      <c r="G20" s="37">
        <v>0.042875</v>
      </c>
      <c r="H20" s="68">
        <v>0.024886363636363634</v>
      </c>
      <c r="I20" s="69" t="s">
        <v>1</v>
      </c>
      <c r="J20" s="58">
        <v>5.045454545454546</v>
      </c>
      <c r="M20" s="155"/>
      <c r="N20" s="138"/>
      <c r="P20" s="138"/>
      <c r="R20" s="151"/>
      <c r="T20" s="138"/>
    </row>
    <row r="21" spans="2:20" ht="14.25">
      <c r="B21" s="3" t="s">
        <v>15</v>
      </c>
      <c r="C21" s="159">
        <v>12.48</v>
      </c>
      <c r="D21" s="58">
        <v>17.93</v>
      </c>
      <c r="E21" s="57">
        <v>3.8506633755013886</v>
      </c>
      <c r="F21" s="58">
        <v>5.268802985557074</v>
      </c>
      <c r="G21" s="37">
        <v>1.146153846153846</v>
      </c>
      <c r="H21" s="68">
        <v>0.7135527049637479</v>
      </c>
      <c r="I21" s="149">
        <v>9.838942307692308</v>
      </c>
      <c r="J21" s="150">
        <v>30.931399888455104</v>
      </c>
      <c r="M21" s="155"/>
      <c r="N21" s="138"/>
      <c r="O21" s="116"/>
      <c r="P21" s="138"/>
      <c r="T21" s="138"/>
    </row>
    <row r="22" spans="2:20" ht="14.25">
      <c r="B22" s="3" t="s">
        <v>16</v>
      </c>
      <c r="C22" s="159">
        <v>12.61</v>
      </c>
      <c r="D22" s="58">
        <v>11.89</v>
      </c>
      <c r="E22" s="57">
        <v>6.242574257425742</v>
      </c>
      <c r="F22" s="58">
        <v>5.409463148316652</v>
      </c>
      <c r="G22" s="37">
        <v>0.436161776367962</v>
      </c>
      <c r="H22" s="68">
        <v>0.5872161480235492</v>
      </c>
      <c r="I22" s="149">
        <v>5.164948453608248</v>
      </c>
      <c r="J22" s="150">
        <v>22.565180824222036</v>
      </c>
      <c r="M22" s="155"/>
      <c r="N22" s="138"/>
      <c r="P22" s="138"/>
      <c r="T22" s="138"/>
    </row>
    <row r="23" spans="2:20" ht="14.25">
      <c r="B23" s="3" t="s">
        <v>17</v>
      </c>
      <c r="C23" s="159">
        <v>0.5</v>
      </c>
      <c r="D23" s="58">
        <v>0.34</v>
      </c>
      <c r="E23" s="57">
        <v>5.767012687427912</v>
      </c>
      <c r="F23" s="58">
        <v>3.8331454340473505</v>
      </c>
      <c r="G23" s="37">
        <v>0.5194</v>
      </c>
      <c r="H23" s="68">
        <v>1.3173529411764704</v>
      </c>
      <c r="I23" s="69">
        <v>24.36</v>
      </c>
      <c r="J23" s="58">
        <v>104.26470588235294</v>
      </c>
      <c r="M23" s="155"/>
      <c r="N23" s="138"/>
      <c r="P23" s="138"/>
      <c r="T23" s="138"/>
    </row>
    <row r="24" spans="2:20" ht="14.25">
      <c r="B24" s="3" t="s">
        <v>18</v>
      </c>
      <c r="C24" s="159">
        <v>18.61</v>
      </c>
      <c r="D24" s="221">
        <v>20.71</v>
      </c>
      <c r="E24" s="57">
        <v>9.686805436270605</v>
      </c>
      <c r="F24" s="221">
        <v>10.073349157554768</v>
      </c>
      <c r="G24" s="37">
        <v>0.31714132186996236</v>
      </c>
      <c r="H24" s="68">
        <v>0.2827619507484307</v>
      </c>
      <c r="I24" s="149">
        <v>7.660934981192907</v>
      </c>
      <c r="J24" s="152">
        <v>12.763399323998067</v>
      </c>
      <c r="M24" s="155"/>
      <c r="N24" s="138"/>
      <c r="P24" s="138"/>
      <c r="T24" s="138"/>
    </row>
    <row r="25" spans="2:20" ht="14.25">
      <c r="B25" s="3" t="s">
        <v>19</v>
      </c>
      <c r="C25" s="159">
        <v>0</v>
      </c>
      <c r="D25" s="58">
        <v>0</v>
      </c>
      <c r="E25" s="57">
        <v>0</v>
      </c>
      <c r="F25" s="58">
        <v>0</v>
      </c>
      <c r="G25" s="57" t="s">
        <v>1</v>
      </c>
      <c r="H25" s="58" t="s">
        <v>1</v>
      </c>
      <c r="I25" s="149" t="s">
        <v>1</v>
      </c>
      <c r="J25" s="58" t="s">
        <v>1</v>
      </c>
      <c r="M25" s="155"/>
      <c r="N25" s="138"/>
      <c r="P25" s="138"/>
      <c r="T25" s="138"/>
    </row>
    <row r="26" spans="2:20" ht="14.25">
      <c r="B26" s="3" t="s">
        <v>20</v>
      </c>
      <c r="C26" s="159">
        <v>2</v>
      </c>
      <c r="D26" s="59">
        <v>2</v>
      </c>
      <c r="E26" s="57">
        <v>5.563282336578581</v>
      </c>
      <c r="F26" s="59">
        <v>5.440252427712646</v>
      </c>
      <c r="G26" s="37">
        <v>0.5195</v>
      </c>
      <c r="H26" s="68">
        <v>1.5722049999999999</v>
      </c>
      <c r="I26" s="149">
        <v>38</v>
      </c>
      <c r="J26" s="153">
        <v>79</v>
      </c>
      <c r="M26" s="155"/>
      <c r="N26" s="138"/>
      <c r="P26" s="138"/>
      <c r="T26" s="138"/>
    </row>
    <row r="27" spans="2:20" ht="14.25">
      <c r="B27" s="3" t="s">
        <v>21</v>
      </c>
      <c r="C27" s="159">
        <v>27.3</v>
      </c>
      <c r="D27" s="59">
        <v>21.68</v>
      </c>
      <c r="E27" s="57">
        <v>7.112820272319405</v>
      </c>
      <c r="F27" s="59">
        <v>5.570443759843987</v>
      </c>
      <c r="G27" s="37">
        <v>0.4863003663003663</v>
      </c>
      <c r="H27" s="68">
        <v>0.8852426199261993</v>
      </c>
      <c r="I27" s="149">
        <v>31.52014652014652</v>
      </c>
      <c r="J27" s="59">
        <v>49.18311808118081</v>
      </c>
      <c r="M27" s="155"/>
      <c r="N27" s="138"/>
      <c r="P27" s="138"/>
      <c r="T27" s="138"/>
    </row>
    <row r="28" spans="2:20" ht="14.25">
      <c r="B28" s="3" t="s">
        <v>22</v>
      </c>
      <c r="C28" s="159">
        <v>64.3</v>
      </c>
      <c r="D28" s="59">
        <v>73.3</v>
      </c>
      <c r="E28" s="57">
        <v>7.097913677006292</v>
      </c>
      <c r="F28" s="59">
        <v>7.749233534200232</v>
      </c>
      <c r="G28" s="37">
        <v>0.40474339035769835</v>
      </c>
      <c r="H28" s="68">
        <v>0.6372609822646658</v>
      </c>
      <c r="I28" s="149">
        <v>10.971695178849146</v>
      </c>
      <c r="J28" s="59">
        <v>21.296316507503413</v>
      </c>
      <c r="M28" s="155"/>
      <c r="N28" s="138"/>
      <c r="P28" s="138"/>
      <c r="T28" s="138"/>
    </row>
    <row r="29" spans="2:20" ht="14.25">
      <c r="B29" s="3" t="s">
        <v>23</v>
      </c>
      <c r="C29" s="159">
        <v>12.1</v>
      </c>
      <c r="D29" s="59">
        <v>15.28</v>
      </c>
      <c r="E29" s="57">
        <v>3.6879000304785126</v>
      </c>
      <c r="F29" s="59">
        <v>4.613526570048308</v>
      </c>
      <c r="G29" s="37">
        <v>0.8951239669421487</v>
      </c>
      <c r="H29" s="68">
        <v>0.8725680628272252</v>
      </c>
      <c r="I29" s="69">
        <v>103.52479338842976</v>
      </c>
      <c r="J29" s="59">
        <v>62.32853403141362</v>
      </c>
      <c r="M29" s="155"/>
      <c r="N29" s="138"/>
      <c r="P29" s="138"/>
      <c r="T29" s="138"/>
    </row>
    <row r="30" spans="2:20" ht="14.25">
      <c r="B30" s="3" t="s">
        <v>24</v>
      </c>
      <c r="C30" s="159">
        <v>45</v>
      </c>
      <c r="D30" s="59">
        <v>51.8</v>
      </c>
      <c r="E30" s="159">
        <v>7.0688030160226205</v>
      </c>
      <c r="F30" s="59">
        <v>7.475772292016942</v>
      </c>
      <c r="G30" s="159">
        <v>0.2921822222222223</v>
      </c>
      <c r="H30" s="68">
        <v>0.3086720077220077</v>
      </c>
      <c r="I30" s="149">
        <v>4.28</v>
      </c>
      <c r="J30" s="59">
        <v>34.36235521235521</v>
      </c>
      <c r="M30" s="155"/>
      <c r="N30" s="138" t="s">
        <v>403</v>
      </c>
      <c r="P30" s="138"/>
      <c r="T30" s="138"/>
    </row>
    <row r="31" spans="2:20" ht="14.25">
      <c r="B31" s="3" t="s">
        <v>25</v>
      </c>
      <c r="C31" s="57">
        <v>5.7</v>
      </c>
      <c r="D31" s="59">
        <v>7.07</v>
      </c>
      <c r="E31" s="57">
        <v>4.622871046228711</v>
      </c>
      <c r="F31" s="59">
        <v>5.6928899267251785</v>
      </c>
      <c r="G31" s="37">
        <v>0.3952631578947368</v>
      </c>
      <c r="H31" s="68">
        <v>0.7127708628005658</v>
      </c>
      <c r="I31" s="69">
        <v>16.328070175438594</v>
      </c>
      <c r="J31" s="59">
        <v>40.00707213578501</v>
      </c>
      <c r="M31" s="155"/>
      <c r="N31" s="138" t="s">
        <v>403</v>
      </c>
      <c r="P31" s="138"/>
      <c r="T31" s="138"/>
    </row>
    <row r="32" spans="2:20" ht="14.25">
      <c r="B32" s="3" t="s">
        <v>26</v>
      </c>
      <c r="C32" s="57">
        <v>32.39</v>
      </c>
      <c r="D32" s="59">
        <v>25.47</v>
      </c>
      <c r="E32" s="57">
        <v>17.034726860592926</v>
      </c>
      <c r="F32" s="59">
        <v>13.224985720961627</v>
      </c>
      <c r="G32" s="37">
        <v>0.19027477616548316</v>
      </c>
      <c r="H32" s="68">
        <v>0.3770259128386337</v>
      </c>
      <c r="I32" s="149">
        <v>3.9672738499536893</v>
      </c>
      <c r="J32" s="59">
        <v>19.389477817039655</v>
      </c>
      <c r="M32" s="155"/>
      <c r="N32" s="138" t="s">
        <v>403</v>
      </c>
      <c r="P32" s="138"/>
      <c r="Q32" s="116"/>
      <c r="T32" s="138"/>
    </row>
    <row r="33" spans="2:20" ht="14.25">
      <c r="B33" s="3" t="s">
        <v>27</v>
      </c>
      <c r="C33" s="57">
        <v>19.7</v>
      </c>
      <c r="D33" s="59">
        <v>20.8</v>
      </c>
      <c r="E33" s="57">
        <v>0.8776760208218611</v>
      </c>
      <c r="F33" s="59">
        <v>0.928198491677451</v>
      </c>
      <c r="G33" s="37">
        <v>2.7686426395939088</v>
      </c>
      <c r="H33" s="68">
        <v>3.283133173076923</v>
      </c>
      <c r="I33" s="149">
        <v>113.65482233502539</v>
      </c>
      <c r="J33" s="59">
        <v>197.64423076923077</v>
      </c>
      <c r="M33" s="155"/>
      <c r="N33" s="138" t="s">
        <v>403</v>
      </c>
      <c r="P33" s="138"/>
      <c r="Q33" s="116"/>
      <c r="T33" s="138"/>
    </row>
    <row r="34" spans="2:20" ht="14.25">
      <c r="B34" s="4" t="s">
        <v>28</v>
      </c>
      <c r="C34" s="60">
        <v>27</v>
      </c>
      <c r="D34" s="61">
        <v>40</v>
      </c>
      <c r="E34" s="60">
        <v>0.9587046834499166</v>
      </c>
      <c r="F34" s="61">
        <v>1.4295925661186561</v>
      </c>
      <c r="G34" s="38">
        <v>2.3444444444444446</v>
      </c>
      <c r="H34" s="70">
        <v>1.82945</v>
      </c>
      <c r="I34" s="170">
        <v>111.59185185185186</v>
      </c>
      <c r="J34" s="61">
        <v>77.2325</v>
      </c>
      <c r="M34" s="155"/>
      <c r="N34" s="138" t="s">
        <v>403</v>
      </c>
      <c r="P34" s="138"/>
      <c r="T34" s="138"/>
    </row>
    <row r="35" spans="2:20" ht="14.25">
      <c r="B35" s="4" t="s">
        <v>29</v>
      </c>
      <c r="C35" s="60">
        <v>14.92</v>
      </c>
      <c r="D35" s="61">
        <v>20.02</v>
      </c>
      <c r="E35" s="60">
        <v>5.050778605280975</v>
      </c>
      <c r="F35" s="61">
        <v>6.309486290576741</v>
      </c>
      <c r="G35" s="38">
        <v>0.5221849865951742</v>
      </c>
      <c r="H35" s="70">
        <v>0.5569675324675325</v>
      </c>
      <c r="I35" s="38" t="s">
        <v>1</v>
      </c>
      <c r="J35" s="61">
        <v>30.544455544455545</v>
      </c>
      <c r="M35" s="157"/>
      <c r="N35" s="138"/>
      <c r="P35" s="138"/>
      <c r="Q35" s="116"/>
      <c r="T35" s="138"/>
    </row>
    <row r="36" spans="2:20" ht="14.25">
      <c r="B36" s="73" t="s">
        <v>30</v>
      </c>
      <c r="C36" s="55">
        <v>5</v>
      </c>
      <c r="D36" s="56" t="s">
        <v>1</v>
      </c>
      <c r="E36" s="55">
        <v>0.41277965821844304</v>
      </c>
      <c r="F36" s="56" t="s">
        <v>1</v>
      </c>
      <c r="G36" s="69">
        <v>1.631252</v>
      </c>
      <c r="H36" s="72" t="s">
        <v>1</v>
      </c>
      <c r="I36" s="69" t="s">
        <v>1</v>
      </c>
      <c r="J36" s="72" t="s">
        <v>1</v>
      </c>
      <c r="M36" s="155"/>
      <c r="N36" s="138"/>
      <c r="P36" s="138"/>
      <c r="T36" s="138"/>
    </row>
    <row r="37" spans="2:20" ht="14.25">
      <c r="B37" s="63" t="s">
        <v>31</v>
      </c>
      <c r="C37" s="60" t="s">
        <v>1</v>
      </c>
      <c r="D37" s="62" t="s">
        <v>1</v>
      </c>
      <c r="E37" s="60" t="s">
        <v>1</v>
      </c>
      <c r="F37" s="71" t="s">
        <v>1</v>
      </c>
      <c r="G37" s="38" t="s">
        <v>1</v>
      </c>
      <c r="H37" s="70" t="s">
        <v>1</v>
      </c>
      <c r="I37" s="38" t="s">
        <v>1</v>
      </c>
      <c r="J37" s="70" t="s">
        <v>1</v>
      </c>
      <c r="M37" s="155"/>
      <c r="N37" s="138"/>
      <c r="P37" s="138"/>
      <c r="T37" s="138"/>
    </row>
    <row r="38" spans="1:10" ht="12" customHeight="1">
      <c r="A38" s="5"/>
      <c r="B38" s="39" t="s">
        <v>365</v>
      </c>
      <c r="C38" s="39"/>
      <c r="D38" s="39"/>
      <c r="E38" s="39"/>
      <c r="F38" s="39"/>
      <c r="G38" s="39"/>
      <c r="H38" s="39"/>
      <c r="I38" s="39"/>
      <c r="J38" s="39"/>
    </row>
    <row r="39" spans="1:10" ht="12" customHeight="1">
      <c r="A39" s="5"/>
      <c r="B39" s="160" t="s">
        <v>413</v>
      </c>
      <c r="C39" s="39"/>
      <c r="D39" s="39"/>
      <c r="E39" s="39"/>
      <c r="F39" s="39"/>
      <c r="G39" s="39"/>
      <c r="H39" s="39"/>
      <c r="I39" s="39"/>
      <c r="J39" s="39"/>
    </row>
    <row r="40" spans="1:11" ht="15" customHeight="1">
      <c r="A40" s="5"/>
      <c r="B40" s="173" t="s">
        <v>436</v>
      </c>
      <c r="K40" s="40"/>
    </row>
    <row r="41" ht="12" customHeight="1"/>
    <row r="42" ht="14.25">
      <c r="B42" s="54" t="s">
        <v>33</v>
      </c>
    </row>
    <row r="43" ht="14.25">
      <c r="B43" s="118" t="s">
        <v>410</v>
      </c>
    </row>
    <row r="44" ht="14.25">
      <c r="B44" s="23" t="s">
        <v>404</v>
      </c>
    </row>
    <row r="45" ht="14.25">
      <c r="B45" s="118" t="s">
        <v>412</v>
      </c>
    </row>
    <row r="46" ht="14.25">
      <c r="B46" s="23" t="s">
        <v>402</v>
      </c>
    </row>
  </sheetData>
  <mergeCells count="7">
    <mergeCell ref="C4:D4"/>
    <mergeCell ref="E4:F4"/>
    <mergeCell ref="G4:J4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S138"/>
  <sheetViews>
    <sheetView showGridLines="0" workbookViewId="0" topLeftCell="A1">
      <selection activeCell="B38" sqref="B38"/>
    </sheetView>
  </sheetViews>
  <sheetFormatPr defaultColWidth="9.125" defaultRowHeight="14.25"/>
  <cols>
    <col min="1" max="16" width="9.125" style="6" customWidth="1"/>
    <col min="17" max="16384" width="9.125" style="6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68.1" customHeight="1"/>
    <row r="27" spans="3:9" ht="12">
      <c r="C27" s="11"/>
      <c r="D27" s="11"/>
      <c r="E27" s="11"/>
      <c r="F27" s="11"/>
      <c r="G27" s="10"/>
      <c r="H27" s="10"/>
      <c r="I27" s="10"/>
    </row>
    <row r="28" spans="3:9" ht="12">
      <c r="C28" s="11"/>
      <c r="D28" s="11"/>
      <c r="E28" s="11"/>
      <c r="F28" s="11"/>
      <c r="G28" s="10"/>
      <c r="H28" s="10"/>
      <c r="I28" s="10"/>
    </row>
    <row r="29" spans="3:9" ht="12">
      <c r="C29" s="48"/>
      <c r="D29" s="48"/>
      <c r="E29" s="48"/>
      <c r="F29" s="48"/>
      <c r="G29" s="10"/>
      <c r="H29" s="10"/>
      <c r="I29" s="10"/>
    </row>
    <row r="30" ht="12"/>
    <row r="31" ht="12"/>
    <row r="32" ht="12"/>
    <row r="33" ht="12"/>
    <row r="34" ht="12"/>
    <row r="38" ht="14.25">
      <c r="B38" s="128" t="s">
        <v>441</v>
      </c>
    </row>
    <row r="39" ht="14.25">
      <c r="B39" s="64" t="s">
        <v>435</v>
      </c>
    </row>
    <row r="41" ht="14.25">
      <c r="B41" s="49" t="s">
        <v>33</v>
      </c>
    </row>
    <row r="42" ht="14.25">
      <c r="B42" s="118" t="s">
        <v>410</v>
      </c>
    </row>
    <row r="43" ht="14.25">
      <c r="B43" s="23" t="s">
        <v>404</v>
      </c>
    </row>
    <row r="44" ht="14.25">
      <c r="B44" s="12"/>
    </row>
    <row r="45" spans="2:18" ht="14.25">
      <c r="B45" s="2"/>
      <c r="C45" s="1"/>
      <c r="D45" s="1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5:18" ht="14.25">
      <c r="E46" s="110"/>
      <c r="F46" s="110"/>
      <c r="G46" s="110"/>
      <c r="H46" s="12"/>
      <c r="I46" s="12"/>
      <c r="J46" s="12"/>
      <c r="K46" s="110"/>
      <c r="L46" s="110"/>
      <c r="M46" s="110"/>
      <c r="N46" s="110"/>
      <c r="O46" s="110"/>
      <c r="P46" s="110"/>
      <c r="Q46" s="110"/>
      <c r="R46" s="110"/>
    </row>
    <row r="47" spans="2:14" ht="14.25">
      <c r="B47" s="253" t="s">
        <v>414</v>
      </c>
      <c r="E47" s="108"/>
      <c r="F47" s="111"/>
      <c r="G47" s="110"/>
      <c r="M47" s="108"/>
      <c r="N47" s="110"/>
    </row>
    <row r="48" spans="2:14" ht="14.25">
      <c r="B48" s="254" t="s">
        <v>374</v>
      </c>
      <c r="E48" s="108"/>
      <c r="F48" s="111"/>
      <c r="G48" s="110"/>
      <c r="M48" s="108"/>
      <c r="N48" s="110"/>
    </row>
    <row r="49" spans="5:19" ht="14.25">
      <c r="E49" s="108"/>
      <c r="F49" s="111"/>
      <c r="G49" s="110"/>
      <c r="M49" s="108"/>
      <c r="N49" s="110"/>
      <c r="S49" s="110"/>
    </row>
    <row r="50" spans="2:19" ht="14.25">
      <c r="B50" s="109" t="s">
        <v>0</v>
      </c>
      <c r="C50" s="34">
        <v>2000</v>
      </c>
      <c r="D50" s="34">
        <v>2018</v>
      </c>
      <c r="E50" s="112"/>
      <c r="F50" s="2"/>
      <c r="G50" s="110"/>
      <c r="M50" s="113"/>
      <c r="N50" s="110"/>
      <c r="S50" s="110"/>
    </row>
    <row r="51" spans="2:14" ht="14.25">
      <c r="B51" s="109"/>
      <c r="C51" s="34"/>
      <c r="D51" s="34"/>
      <c r="E51" s="112"/>
      <c r="F51" s="2"/>
      <c r="G51" s="110"/>
      <c r="M51" s="113"/>
      <c r="N51" s="110"/>
    </row>
    <row r="52" spans="2:14" ht="14.25">
      <c r="B52" s="109"/>
      <c r="C52" s="34"/>
      <c r="D52" s="34"/>
      <c r="E52" s="112"/>
      <c r="F52" s="2"/>
      <c r="G52" s="110"/>
      <c r="M52" s="113"/>
      <c r="N52" s="110"/>
    </row>
    <row r="53" spans="2:14" ht="14.25">
      <c r="B53" s="109" t="s">
        <v>368</v>
      </c>
      <c r="C53" s="41">
        <v>3.504658412538789</v>
      </c>
      <c r="D53" s="41">
        <v>3.2726393737301858</v>
      </c>
      <c r="E53" s="112"/>
      <c r="F53" s="2"/>
      <c r="G53" s="224"/>
      <c r="H53" s="224"/>
      <c r="M53" s="113"/>
      <c r="N53" s="110"/>
    </row>
    <row r="54" spans="2:14" ht="14.25">
      <c r="B54" s="109"/>
      <c r="C54" s="41"/>
      <c r="D54" s="41"/>
      <c r="E54" s="112"/>
      <c r="F54" s="2"/>
      <c r="G54" s="224"/>
      <c r="H54" s="224"/>
      <c r="M54" s="113"/>
      <c r="N54" s="110"/>
    </row>
    <row r="55" spans="2:14" ht="14.25">
      <c r="B55" s="109" t="s">
        <v>26</v>
      </c>
      <c r="C55" s="41">
        <v>17.034726860592926</v>
      </c>
      <c r="D55" s="41">
        <v>13.224985720961627</v>
      </c>
      <c r="E55" s="112"/>
      <c r="F55" s="2"/>
      <c r="G55" s="224"/>
      <c r="H55" s="224"/>
      <c r="M55" s="113"/>
      <c r="N55" s="110"/>
    </row>
    <row r="56" spans="2:14" ht="14.25">
      <c r="B56" s="109" t="s">
        <v>18</v>
      </c>
      <c r="C56" s="41">
        <v>9.686805436270605</v>
      </c>
      <c r="D56" s="41">
        <v>10.073349157554768</v>
      </c>
      <c r="E56" s="112"/>
      <c r="F56" s="2"/>
      <c r="G56" s="224"/>
      <c r="H56" s="224"/>
      <c r="M56" s="113"/>
      <c r="N56" s="110"/>
    </row>
    <row r="57" spans="2:14" ht="14.25">
      <c r="B57" s="109" t="s">
        <v>5</v>
      </c>
      <c r="C57" s="41">
        <v>8.74737578726382</v>
      </c>
      <c r="D57" s="41">
        <v>9.576098059244126</v>
      </c>
      <c r="E57" s="112"/>
      <c r="F57" s="2"/>
      <c r="G57" s="224"/>
      <c r="H57" s="224"/>
      <c r="M57" s="113"/>
      <c r="N57" s="110"/>
    </row>
    <row r="58" spans="2:14" ht="14.25">
      <c r="B58" s="109" t="s">
        <v>366</v>
      </c>
      <c r="C58" s="41">
        <v>14.27980995643255</v>
      </c>
      <c r="D58" s="41">
        <v>8.165417977385196</v>
      </c>
      <c r="E58" s="112"/>
      <c r="F58" s="2"/>
      <c r="G58" s="224"/>
      <c r="H58" s="224"/>
      <c r="M58" s="113"/>
      <c r="N58" s="110"/>
    </row>
    <row r="59" spans="2:14" ht="14.25">
      <c r="B59" s="109" t="s">
        <v>22</v>
      </c>
      <c r="C59" s="41">
        <v>7.097913677006292</v>
      </c>
      <c r="D59" s="41">
        <v>7.749233534200232</v>
      </c>
      <c r="E59" s="112"/>
      <c r="F59" s="2"/>
      <c r="G59" s="224"/>
      <c r="H59" s="224"/>
      <c r="M59" s="113"/>
      <c r="N59" s="110"/>
    </row>
    <row r="60" spans="2:14" ht="14.25">
      <c r="B60" s="109" t="s">
        <v>24</v>
      </c>
      <c r="C60" s="41">
        <v>7.0688030160226205</v>
      </c>
      <c r="D60" s="41">
        <v>7.475772292016942</v>
      </c>
      <c r="E60" s="112"/>
      <c r="F60" s="2"/>
      <c r="G60" s="224"/>
      <c r="H60" s="224"/>
      <c r="M60" s="113"/>
      <c r="N60" s="110"/>
    </row>
    <row r="61" spans="2:14" ht="14.25">
      <c r="B61" s="109" t="s">
        <v>12</v>
      </c>
      <c r="C61" s="41">
        <v>17.119363395225466</v>
      </c>
      <c r="D61" s="41">
        <v>7.4194332276861195</v>
      </c>
      <c r="E61" s="112"/>
      <c r="F61" s="2"/>
      <c r="G61" s="224"/>
      <c r="H61" s="224"/>
      <c r="M61" s="113"/>
      <c r="N61" s="110"/>
    </row>
    <row r="62" spans="2:14" ht="14.25">
      <c r="B62" s="109" t="s">
        <v>4</v>
      </c>
      <c r="C62" s="41">
        <v>6.717037037037038</v>
      </c>
      <c r="D62" s="41">
        <v>5.751228342384277</v>
      </c>
      <c r="E62" s="112"/>
      <c r="F62" s="2"/>
      <c r="G62" s="224"/>
      <c r="H62" s="224"/>
      <c r="M62" s="113"/>
      <c r="N62" s="110"/>
    </row>
    <row r="63" spans="2:14" ht="14.25">
      <c r="B63" s="109" t="s">
        <v>25</v>
      </c>
      <c r="C63" s="41">
        <v>4.622871046228711</v>
      </c>
      <c r="D63" s="41">
        <v>5.6928899267251785</v>
      </c>
      <c r="E63" s="112"/>
      <c r="F63" s="2"/>
      <c r="G63" s="224"/>
      <c r="H63" s="224"/>
      <c r="M63" s="113"/>
      <c r="N63" s="110"/>
    </row>
    <row r="64" spans="2:14" ht="14.25">
      <c r="B64" s="109" t="s">
        <v>21</v>
      </c>
      <c r="C64" s="41">
        <v>7.112820272319405</v>
      </c>
      <c r="D64" s="41">
        <v>5.570443759843987</v>
      </c>
      <c r="E64" s="112"/>
      <c r="F64" s="2"/>
      <c r="G64" s="224"/>
      <c r="H64" s="224"/>
      <c r="M64" s="113"/>
      <c r="N64" s="110"/>
    </row>
    <row r="65" spans="2:14" ht="14.25">
      <c r="B65" s="109" t="s">
        <v>20</v>
      </c>
      <c r="C65" s="41">
        <v>5.563282336578581</v>
      </c>
      <c r="D65" s="41">
        <v>5.440252427712646</v>
      </c>
      <c r="E65" s="112"/>
      <c r="F65" s="2"/>
      <c r="G65" s="224"/>
      <c r="H65" s="224"/>
      <c r="M65" s="113"/>
      <c r="N65" s="110"/>
    </row>
    <row r="66" spans="2:14" ht="14.25">
      <c r="B66" s="109" t="s">
        <v>16</v>
      </c>
      <c r="C66" s="41">
        <v>6.242574257425742</v>
      </c>
      <c r="D66" s="41">
        <v>5.409463148316652</v>
      </c>
      <c r="E66" s="112"/>
      <c r="F66" s="2"/>
      <c r="G66" s="224"/>
      <c r="H66" s="224"/>
      <c r="M66" s="113"/>
      <c r="N66" s="110"/>
    </row>
    <row r="67" spans="2:14" ht="14.25">
      <c r="B67" s="109" t="s">
        <v>15</v>
      </c>
      <c r="C67" s="41">
        <v>3.8506633755013886</v>
      </c>
      <c r="D67" s="41">
        <v>5.268802985557074</v>
      </c>
      <c r="E67" s="112"/>
      <c r="F67" s="2"/>
      <c r="G67" s="224"/>
      <c r="H67" s="224"/>
      <c r="M67" s="113"/>
      <c r="N67" s="110"/>
    </row>
    <row r="68" spans="2:14" ht="14.25">
      <c r="B68" s="109" t="s">
        <v>23</v>
      </c>
      <c r="C68" s="41">
        <v>3.6879000304785126</v>
      </c>
      <c r="D68" s="41">
        <v>4.613526570048308</v>
      </c>
      <c r="E68" s="112"/>
      <c r="F68" s="2"/>
      <c r="G68" s="224"/>
      <c r="H68" s="224"/>
      <c r="M68" s="113"/>
      <c r="N68" s="110"/>
    </row>
    <row r="69" spans="2:14" ht="14.25">
      <c r="B69" s="109" t="s">
        <v>13</v>
      </c>
      <c r="C69" s="41">
        <v>3.273889536099411</v>
      </c>
      <c r="D69" s="41">
        <v>4.10212602196329</v>
      </c>
      <c r="E69" s="112"/>
      <c r="F69" s="2"/>
      <c r="G69" s="224"/>
      <c r="H69" s="224"/>
      <c r="M69" s="113"/>
      <c r="N69" s="110"/>
    </row>
    <row r="70" spans="2:14" ht="14.25">
      <c r="B70" s="109" t="s">
        <v>17</v>
      </c>
      <c r="C70" s="41">
        <v>5.767012687427912</v>
      </c>
      <c r="D70" s="41">
        <v>3.8331454340473505</v>
      </c>
      <c r="E70" s="112"/>
      <c r="F70" s="2"/>
      <c r="G70" s="224"/>
      <c r="H70" s="224"/>
      <c r="M70" s="113"/>
      <c r="N70" s="110"/>
    </row>
    <row r="71" spans="2:14" ht="14.25">
      <c r="B71" s="109" t="s">
        <v>6</v>
      </c>
      <c r="C71" s="41">
        <v>5.196406552756738</v>
      </c>
      <c r="D71" s="41">
        <v>3.415360364305106</v>
      </c>
      <c r="E71" s="112"/>
      <c r="F71" s="2"/>
      <c r="G71" s="224"/>
      <c r="H71" s="224"/>
      <c r="M71" s="113"/>
      <c r="N71" s="110"/>
    </row>
    <row r="72" spans="2:14" ht="14.25">
      <c r="B72" s="109" t="s">
        <v>3</v>
      </c>
      <c r="C72" s="41">
        <v>4.046156151655928</v>
      </c>
      <c r="D72" s="41">
        <v>3.3367184099811404</v>
      </c>
      <c r="E72" s="112"/>
      <c r="F72" s="2"/>
      <c r="G72" s="224"/>
      <c r="H72" s="224"/>
      <c r="M72" s="113"/>
      <c r="N72" s="110"/>
    </row>
    <row r="73" spans="2:14" ht="14.25">
      <c r="B73" s="109" t="s">
        <v>8</v>
      </c>
      <c r="C73" s="41">
        <v>4.1880830001903675</v>
      </c>
      <c r="D73" s="41">
        <v>3.152373323686726</v>
      </c>
      <c r="E73" s="112"/>
      <c r="F73" s="2"/>
      <c r="G73" s="224"/>
      <c r="H73" s="224"/>
      <c r="M73" s="113"/>
      <c r="N73" s="110"/>
    </row>
    <row r="74" spans="2:14" ht="14.25">
      <c r="B74" s="109" t="s">
        <v>7</v>
      </c>
      <c r="C74" s="41">
        <v>4.051114614831457</v>
      </c>
      <c r="D74" s="41">
        <v>2.39501312335958</v>
      </c>
      <c r="E74" s="112"/>
      <c r="F74" s="2"/>
      <c r="G74" s="224"/>
      <c r="H74" s="224"/>
      <c r="M74" s="113"/>
      <c r="N74" s="110"/>
    </row>
    <row r="75" spans="2:14" ht="14.25">
      <c r="B75" s="109" t="s">
        <v>9</v>
      </c>
      <c r="C75" s="41">
        <v>2.163750649264075</v>
      </c>
      <c r="D75" s="41">
        <v>2.3168793889999484</v>
      </c>
      <c r="E75" s="112"/>
      <c r="F75" s="2"/>
      <c r="G75" s="224"/>
      <c r="H75" s="224"/>
      <c r="M75" s="113"/>
      <c r="N75" s="110"/>
    </row>
    <row r="76" spans="2:14" ht="14.25">
      <c r="B76" s="109" t="s">
        <v>11</v>
      </c>
      <c r="C76" s="41">
        <v>2.6164311878597593</v>
      </c>
      <c r="D76" s="41">
        <v>1.7558029286792851</v>
      </c>
      <c r="E76" s="112"/>
      <c r="F76" s="2"/>
      <c r="G76" s="224"/>
      <c r="H76" s="224"/>
      <c r="K76" s="108"/>
      <c r="L76" s="113"/>
      <c r="M76" s="113"/>
      <c r="N76" s="110"/>
    </row>
    <row r="77" spans="2:14" ht="14.25">
      <c r="B77" s="109" t="s">
        <v>28</v>
      </c>
      <c r="C77" s="41">
        <v>0.9587046834499166</v>
      </c>
      <c r="D77" s="41">
        <v>1.4295925661186561</v>
      </c>
      <c r="E77" s="112"/>
      <c r="F77" s="2"/>
      <c r="G77" s="224"/>
      <c r="H77" s="224"/>
      <c r="M77" s="113"/>
      <c r="N77" s="110"/>
    </row>
    <row r="78" spans="2:14" ht="14.25">
      <c r="B78" s="109" t="s">
        <v>10</v>
      </c>
      <c r="C78" s="41">
        <v>2.2581115050781184</v>
      </c>
      <c r="D78" s="41">
        <v>1.01273514444135</v>
      </c>
      <c r="E78" s="112"/>
      <c r="F78" s="2"/>
      <c r="G78" s="224"/>
      <c r="H78" s="224"/>
      <c r="K78" s="108"/>
      <c r="L78" s="113"/>
      <c r="M78" s="113"/>
      <c r="N78" s="110"/>
    </row>
    <row r="79" spans="2:14" ht="14.25">
      <c r="B79" s="109" t="s">
        <v>27</v>
      </c>
      <c r="C79" s="41">
        <v>0.8776760208218611</v>
      </c>
      <c r="D79" s="41">
        <v>0.928198491677451</v>
      </c>
      <c r="E79" s="112"/>
      <c r="F79" s="2"/>
      <c r="G79" s="224"/>
      <c r="H79" s="224"/>
      <c r="K79" s="108"/>
      <c r="L79" s="113"/>
      <c r="M79" s="113"/>
      <c r="N79" s="110"/>
    </row>
    <row r="80" spans="2:14" ht="14.25">
      <c r="B80" s="109"/>
      <c r="C80" s="41"/>
      <c r="D80" s="41"/>
      <c r="E80" s="112"/>
      <c r="F80" s="2"/>
      <c r="G80" s="224"/>
      <c r="H80" s="224"/>
      <c r="K80" s="108"/>
      <c r="L80" s="113"/>
      <c r="M80" s="113"/>
      <c r="N80" s="110"/>
    </row>
    <row r="81" spans="2:14" ht="14.25">
      <c r="B81" s="109" t="s">
        <v>29</v>
      </c>
      <c r="C81" s="41">
        <v>5.050778605280975</v>
      </c>
      <c r="D81" s="41">
        <v>6.309486290576741</v>
      </c>
      <c r="E81" s="112"/>
      <c r="F81" s="2"/>
      <c r="G81" s="224"/>
      <c r="H81" s="224"/>
      <c r="K81" s="108"/>
      <c r="L81" s="113"/>
      <c r="M81" s="113"/>
      <c r="N81" s="110"/>
    </row>
    <row r="82" spans="2:18" ht="14.25">
      <c r="B82" s="109"/>
      <c r="C82" s="41"/>
      <c r="D82" s="41"/>
      <c r="E82" s="112"/>
      <c r="F82" s="2"/>
      <c r="G82" s="224"/>
      <c r="H82" s="224"/>
      <c r="N82" s="112"/>
      <c r="O82" s="110"/>
      <c r="P82" s="108"/>
      <c r="Q82" s="113"/>
      <c r="R82" s="113"/>
    </row>
    <row r="83" spans="2:18" ht="14.25">
      <c r="B83" s="109" t="s">
        <v>30</v>
      </c>
      <c r="C83" s="41">
        <v>0.41277965821844304</v>
      </c>
      <c r="D83" s="41" t="s">
        <v>1</v>
      </c>
      <c r="E83" s="112"/>
      <c r="F83" s="2"/>
      <c r="G83" s="110"/>
      <c r="H83" s="108"/>
      <c r="I83" s="113"/>
      <c r="J83" s="113"/>
      <c r="K83" s="110"/>
      <c r="L83" s="108"/>
      <c r="M83" s="112"/>
      <c r="N83" s="112"/>
      <c r="O83" s="110"/>
      <c r="P83" s="108"/>
      <c r="Q83" s="113"/>
      <c r="R83" s="113"/>
    </row>
    <row r="84" spans="2:18" ht="14.25">
      <c r="B84" s="109" t="s">
        <v>31</v>
      </c>
      <c r="C84" s="41" t="s">
        <v>1</v>
      </c>
      <c r="D84" s="41" t="s">
        <v>1</v>
      </c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 ht="14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4" ht="14.25">
      <c r="B86" s="109" t="s">
        <v>14</v>
      </c>
      <c r="C86" s="41" t="s">
        <v>1</v>
      </c>
      <c r="D86" s="41" t="s">
        <v>1</v>
      </c>
      <c r="E86" s="112"/>
      <c r="F86" s="2"/>
      <c r="G86" s="224"/>
      <c r="H86" s="224"/>
      <c r="M86" s="113"/>
      <c r="N86" s="110"/>
    </row>
    <row r="87" spans="2:19" ht="14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</row>
    <row r="88" spans="2:19" ht="14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</row>
    <row r="89" spans="2:19" ht="14.25">
      <c r="B89" s="2"/>
      <c r="C89" s="1"/>
      <c r="D89" s="1"/>
      <c r="E89" s="1"/>
      <c r="F89" s="1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</row>
    <row r="90" spans="2:19" ht="14.25">
      <c r="B90" s="1"/>
      <c r="C90" s="1"/>
      <c r="D90" s="1"/>
      <c r="E90" s="1"/>
      <c r="F90" s="1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2:19" ht="14.25">
      <c r="B91" s="2"/>
      <c r="C91" s="107"/>
      <c r="D91" s="1"/>
      <c r="E91" s="1"/>
      <c r="F91" s="1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2:19" ht="14.25">
      <c r="B92" s="2"/>
      <c r="C92" s="107"/>
      <c r="D92" s="1"/>
      <c r="E92" s="1"/>
      <c r="F92" s="1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</row>
    <row r="93" spans="2:19" ht="14.25">
      <c r="B93" s="2"/>
      <c r="C93" s="2"/>
      <c r="D93" s="1"/>
      <c r="E93" s="1"/>
      <c r="F93" s="1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</row>
    <row r="94" spans="2:19" ht="14.25">
      <c r="B94" s="1"/>
      <c r="C94" s="1"/>
      <c r="D94" s="1"/>
      <c r="E94" s="1"/>
      <c r="F94" s="1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</row>
    <row r="95" spans="2:19" ht="14.25">
      <c r="B95" s="2"/>
      <c r="C95" s="2"/>
      <c r="D95" s="1"/>
      <c r="E95" s="1"/>
      <c r="F95" s="1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</row>
    <row r="96" spans="2:19" ht="14.25">
      <c r="B96" s="2"/>
      <c r="C96" s="2"/>
      <c r="D96" s="1"/>
      <c r="E96" s="1"/>
      <c r="F96" s="1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</row>
    <row r="97" spans="2:19" ht="14.25">
      <c r="B97" s="2"/>
      <c r="C97" s="2"/>
      <c r="D97" s="1"/>
      <c r="E97" s="1"/>
      <c r="F97" s="1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</row>
    <row r="98" spans="2:19" ht="14.25">
      <c r="B98" s="2"/>
      <c r="C98" s="2"/>
      <c r="D98" s="1"/>
      <c r="E98" s="1"/>
      <c r="F98" s="1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2:19" ht="14.25">
      <c r="B99" s="2"/>
      <c r="C99" s="2"/>
      <c r="D99" s="1"/>
      <c r="E99" s="1"/>
      <c r="F99" s="1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</row>
    <row r="100" spans="2:19" ht="14.25">
      <c r="B100" s="1"/>
      <c r="C100" s="1"/>
      <c r="D100" s="1"/>
      <c r="E100" s="1"/>
      <c r="F100" s="1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</row>
    <row r="101" spans="2:19" ht="14.25">
      <c r="B101" s="111"/>
      <c r="C101" s="111"/>
      <c r="D101" s="111"/>
      <c r="E101" s="111"/>
      <c r="F101" s="111"/>
      <c r="G101" s="110"/>
      <c r="H101" s="108"/>
      <c r="I101" s="108"/>
      <c r="J101" s="108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2:19" ht="14.25">
      <c r="B102" s="111"/>
      <c r="C102" s="114"/>
      <c r="D102" s="2"/>
      <c r="E102" s="114"/>
      <c r="F102" s="2"/>
      <c r="G102" s="110"/>
      <c r="H102" s="108"/>
      <c r="I102" s="112"/>
      <c r="J102" s="112"/>
      <c r="K102" s="110"/>
      <c r="L102" s="110"/>
      <c r="M102" s="110"/>
      <c r="N102" s="110"/>
      <c r="O102" s="110"/>
      <c r="P102" s="110"/>
      <c r="Q102" s="110"/>
      <c r="R102" s="110"/>
      <c r="S102" s="110"/>
    </row>
    <row r="103" spans="2:19" ht="14.25">
      <c r="B103" s="111"/>
      <c r="C103" s="114"/>
      <c r="D103" s="2"/>
      <c r="E103" s="114"/>
      <c r="F103" s="2"/>
      <c r="G103" s="110"/>
      <c r="H103" s="108"/>
      <c r="I103" s="112"/>
      <c r="J103" s="112"/>
      <c r="K103" s="110"/>
      <c r="L103" s="110"/>
      <c r="M103" s="110"/>
      <c r="N103" s="110"/>
      <c r="O103" s="110"/>
      <c r="P103" s="110"/>
      <c r="Q103" s="110"/>
      <c r="R103" s="110"/>
      <c r="S103" s="110"/>
    </row>
    <row r="104" spans="2:19" ht="14.25">
      <c r="B104" s="111"/>
      <c r="C104" s="114"/>
      <c r="D104" s="2"/>
      <c r="E104" s="114"/>
      <c r="F104" s="2"/>
      <c r="G104" s="110"/>
      <c r="H104" s="108"/>
      <c r="I104" s="112"/>
      <c r="J104" s="112"/>
      <c r="K104" s="110"/>
      <c r="L104" s="110"/>
      <c r="M104" s="110"/>
      <c r="N104" s="110"/>
      <c r="O104" s="110"/>
      <c r="P104" s="110"/>
      <c r="Q104" s="110"/>
      <c r="R104" s="110"/>
      <c r="S104" s="110"/>
    </row>
    <row r="105" spans="2:19" ht="14.25">
      <c r="B105" s="111"/>
      <c r="C105" s="114"/>
      <c r="D105" s="2"/>
      <c r="E105" s="114"/>
      <c r="F105" s="2"/>
      <c r="G105" s="110"/>
      <c r="H105" s="108"/>
      <c r="I105" s="112"/>
      <c r="J105" s="112"/>
      <c r="K105" s="110"/>
      <c r="L105" s="110"/>
      <c r="M105" s="110"/>
      <c r="N105" s="110"/>
      <c r="O105" s="110"/>
      <c r="P105" s="110"/>
      <c r="Q105" s="110"/>
      <c r="R105" s="110"/>
      <c r="S105" s="110"/>
    </row>
    <row r="106" spans="2:19" ht="14.25">
      <c r="B106" s="111"/>
      <c r="C106" s="114"/>
      <c r="D106" s="2"/>
      <c r="E106" s="114"/>
      <c r="F106" s="2"/>
      <c r="G106" s="110"/>
      <c r="H106" s="108"/>
      <c r="I106" s="112"/>
      <c r="J106" s="112"/>
      <c r="K106" s="110"/>
      <c r="L106" s="110"/>
      <c r="M106" s="110"/>
      <c r="N106" s="110"/>
      <c r="O106" s="110"/>
      <c r="P106" s="110"/>
      <c r="Q106" s="110"/>
      <c r="R106" s="110"/>
      <c r="S106" s="110"/>
    </row>
    <row r="107" spans="2:19" ht="14.25">
      <c r="B107" s="111"/>
      <c r="C107" s="114"/>
      <c r="D107" s="2"/>
      <c r="E107" s="114"/>
      <c r="F107" s="2"/>
      <c r="G107" s="110"/>
      <c r="H107" s="108"/>
      <c r="I107" s="112"/>
      <c r="J107" s="112"/>
      <c r="K107" s="110"/>
      <c r="L107" s="110"/>
      <c r="M107" s="110"/>
      <c r="N107" s="110"/>
      <c r="O107" s="110"/>
      <c r="P107" s="110"/>
      <c r="Q107" s="110"/>
      <c r="R107" s="110"/>
      <c r="S107" s="110"/>
    </row>
    <row r="108" spans="2:19" ht="14.25">
      <c r="B108" s="111"/>
      <c r="C108" s="114"/>
      <c r="D108" s="2"/>
      <c r="E108" s="114"/>
      <c r="F108" s="2"/>
      <c r="G108" s="110"/>
      <c r="H108" s="108"/>
      <c r="I108" s="112"/>
      <c r="J108" s="112"/>
      <c r="K108" s="110"/>
      <c r="L108" s="110"/>
      <c r="M108" s="110"/>
      <c r="N108" s="110"/>
      <c r="O108" s="110"/>
      <c r="P108" s="110"/>
      <c r="Q108" s="110"/>
      <c r="R108" s="110"/>
      <c r="S108" s="110"/>
    </row>
    <row r="109" spans="2:19" ht="14.25">
      <c r="B109" s="111"/>
      <c r="C109" s="114"/>
      <c r="D109" s="2"/>
      <c r="E109" s="114"/>
      <c r="F109" s="2"/>
      <c r="G109" s="110"/>
      <c r="H109" s="108"/>
      <c r="I109" s="112"/>
      <c r="J109" s="112"/>
      <c r="K109" s="110"/>
      <c r="L109" s="110"/>
      <c r="M109" s="110"/>
      <c r="N109" s="110"/>
      <c r="O109" s="110"/>
      <c r="P109" s="110"/>
      <c r="Q109" s="110"/>
      <c r="R109" s="110"/>
      <c r="S109" s="110"/>
    </row>
    <row r="110" spans="2:19" ht="14.25">
      <c r="B110" s="111"/>
      <c r="C110" s="114"/>
      <c r="D110" s="2"/>
      <c r="E110" s="114"/>
      <c r="F110" s="2"/>
      <c r="G110" s="110"/>
      <c r="H110" s="108"/>
      <c r="I110" s="112"/>
      <c r="J110" s="112"/>
      <c r="K110" s="110"/>
      <c r="L110" s="110"/>
      <c r="M110" s="110"/>
      <c r="N110" s="110"/>
      <c r="O110" s="110"/>
      <c r="P110" s="110"/>
      <c r="Q110" s="110"/>
      <c r="R110" s="110"/>
      <c r="S110" s="110"/>
    </row>
    <row r="111" spans="2:19" ht="14.25">
      <c r="B111" s="111"/>
      <c r="C111" s="2"/>
      <c r="D111" s="2"/>
      <c r="E111" s="2"/>
      <c r="F111" s="2"/>
      <c r="G111" s="110"/>
      <c r="H111" s="108"/>
      <c r="I111" s="112"/>
      <c r="J111" s="112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 ht="14.25">
      <c r="B112" s="111"/>
      <c r="C112" s="114"/>
      <c r="D112" s="2"/>
      <c r="E112" s="114"/>
      <c r="F112" s="2"/>
      <c r="G112" s="110"/>
      <c r="H112" s="108"/>
      <c r="I112" s="112"/>
      <c r="J112" s="112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 ht="14.25">
      <c r="B113" s="111"/>
      <c r="C113" s="2"/>
      <c r="D113" s="2"/>
      <c r="E113" s="2"/>
      <c r="F113" s="2"/>
      <c r="G113" s="110"/>
      <c r="H113" s="108"/>
      <c r="I113" s="112"/>
      <c r="J113" s="112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 ht="14.25">
      <c r="B114" s="111"/>
      <c r="C114" s="114"/>
      <c r="D114" s="2"/>
      <c r="E114" s="114"/>
      <c r="F114" s="2"/>
      <c r="G114" s="110"/>
      <c r="H114" s="108"/>
      <c r="I114" s="112"/>
      <c r="J114" s="112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 ht="14.25">
      <c r="B115" s="111"/>
      <c r="C115" s="114"/>
      <c r="D115" s="2"/>
      <c r="E115" s="114"/>
      <c r="F115" s="2"/>
      <c r="G115" s="110"/>
      <c r="H115" s="108"/>
      <c r="I115" s="112"/>
      <c r="J115" s="112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 ht="14.25">
      <c r="B116" s="111"/>
      <c r="C116" s="114"/>
      <c r="D116" s="2"/>
      <c r="E116" s="114"/>
      <c r="F116" s="2"/>
      <c r="G116" s="110"/>
      <c r="H116" s="108"/>
      <c r="I116" s="112"/>
      <c r="J116" s="112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 ht="14.25">
      <c r="B117" s="111"/>
      <c r="C117" s="114"/>
      <c r="D117" s="2"/>
      <c r="E117" s="114"/>
      <c r="F117" s="2"/>
      <c r="G117" s="110"/>
      <c r="H117" s="108"/>
      <c r="I117" s="112"/>
      <c r="J117" s="112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 ht="14.25">
      <c r="B118" s="111"/>
      <c r="C118" s="114"/>
      <c r="D118" s="2"/>
      <c r="E118" s="114"/>
      <c r="F118" s="2"/>
      <c r="G118" s="110"/>
      <c r="H118" s="108"/>
      <c r="I118" s="112"/>
      <c r="J118" s="112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 ht="14.25">
      <c r="B119" s="111"/>
      <c r="C119" s="114"/>
      <c r="D119" s="2"/>
      <c r="E119" s="114"/>
      <c r="F119" s="2"/>
      <c r="G119" s="110"/>
      <c r="H119" s="108"/>
      <c r="I119" s="112"/>
      <c r="J119" s="112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 ht="14.25">
      <c r="B120" s="111"/>
      <c r="C120" s="114"/>
      <c r="D120" s="2"/>
      <c r="E120" s="114"/>
      <c r="F120" s="2"/>
      <c r="G120" s="110"/>
      <c r="H120" s="108"/>
      <c r="I120" s="112"/>
      <c r="J120" s="112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 ht="14.25">
      <c r="B121" s="111"/>
      <c r="C121" s="114"/>
      <c r="D121" s="2"/>
      <c r="E121" s="114"/>
      <c r="F121" s="2"/>
      <c r="G121" s="110"/>
      <c r="H121" s="108"/>
      <c r="I121" s="112"/>
      <c r="J121" s="112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 ht="14.25">
      <c r="B122" s="111"/>
      <c r="C122" s="114"/>
      <c r="D122" s="2"/>
      <c r="E122" s="114"/>
      <c r="F122" s="2"/>
      <c r="G122" s="110"/>
      <c r="H122" s="108"/>
      <c r="I122" s="112"/>
      <c r="J122" s="112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 ht="14.25">
      <c r="B123" s="111"/>
      <c r="C123" s="114"/>
      <c r="D123" s="2"/>
      <c r="E123" s="114"/>
      <c r="F123" s="2"/>
      <c r="G123" s="110"/>
      <c r="H123" s="108"/>
      <c r="I123" s="112"/>
      <c r="J123" s="112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 ht="14.25">
      <c r="B124" s="111"/>
      <c r="C124" s="114"/>
      <c r="D124" s="2"/>
      <c r="E124" s="114"/>
      <c r="F124" s="2"/>
      <c r="G124" s="110"/>
      <c r="H124" s="108"/>
      <c r="I124" s="112"/>
      <c r="J124" s="112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 ht="14.25">
      <c r="B125" s="111"/>
      <c r="C125" s="114"/>
      <c r="D125" s="2"/>
      <c r="E125" s="114"/>
      <c r="F125" s="2"/>
      <c r="G125" s="110"/>
      <c r="H125" s="108"/>
      <c r="I125" s="112"/>
      <c r="J125" s="112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 ht="14.25">
      <c r="B126" s="111"/>
      <c r="C126" s="114"/>
      <c r="D126" s="2"/>
      <c r="E126" s="114"/>
      <c r="F126" s="2"/>
      <c r="G126" s="110"/>
      <c r="H126" s="108"/>
      <c r="I126" s="112"/>
      <c r="J126" s="112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 ht="14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 ht="14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 ht="14.25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 ht="14.25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 ht="14.2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 ht="14.25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 ht="14.2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 ht="14.25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ht="14.25">
      <c r="S135" s="110"/>
    </row>
    <row r="136" ht="14.25">
      <c r="S136" s="110"/>
    </row>
    <row r="137" ht="14.25">
      <c r="S137" s="110"/>
    </row>
    <row r="138" ht="14.25">
      <c r="S138" s="11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77" customWidth="1"/>
    <col min="2" max="2" width="18.50390625" style="77" customWidth="1"/>
    <col min="3" max="3" width="48.50390625" style="77" customWidth="1"/>
    <col min="4" max="4" width="18.50390625" style="77" customWidth="1"/>
    <col min="5" max="5" width="48.50390625" style="77" customWidth="1"/>
    <col min="6" max="16384" width="9.00390625" style="77" customWidth="1"/>
  </cols>
  <sheetData>
    <row r="2" spans="2:3" ht="14.25">
      <c r="B2" s="115" t="s">
        <v>355</v>
      </c>
      <c r="C2" s="76"/>
    </row>
    <row r="3" spans="2:3" ht="14.25">
      <c r="B3" s="75"/>
      <c r="C3" s="76"/>
    </row>
    <row r="4" spans="2:5" ht="14.25">
      <c r="B4" s="81" t="s">
        <v>194</v>
      </c>
      <c r="C4" s="81" t="s">
        <v>195</v>
      </c>
      <c r="D4" s="100" t="s">
        <v>194</v>
      </c>
      <c r="E4" s="81" t="s">
        <v>195</v>
      </c>
    </row>
    <row r="5" spans="2:5" ht="14.25">
      <c r="B5" s="99" t="s">
        <v>35</v>
      </c>
      <c r="C5" s="82" t="s">
        <v>196</v>
      </c>
      <c r="D5" s="101" t="s">
        <v>115</v>
      </c>
      <c r="E5" s="83" t="s">
        <v>233</v>
      </c>
    </row>
    <row r="6" spans="2:5" ht="14.25">
      <c r="B6" s="92" t="s">
        <v>36</v>
      </c>
      <c r="C6" s="84" t="s">
        <v>322</v>
      </c>
      <c r="D6" s="102" t="s">
        <v>116</v>
      </c>
      <c r="E6" s="87" t="s">
        <v>232</v>
      </c>
    </row>
    <row r="7" spans="2:5" ht="14.25">
      <c r="B7" s="93" t="s">
        <v>37</v>
      </c>
      <c r="C7" s="85" t="s">
        <v>323</v>
      </c>
      <c r="D7" s="103" t="s">
        <v>117</v>
      </c>
      <c r="E7" s="88" t="s">
        <v>280</v>
      </c>
    </row>
    <row r="8" spans="2:5" ht="14.25">
      <c r="B8" s="93" t="s">
        <v>38</v>
      </c>
      <c r="C8" s="85" t="s">
        <v>324</v>
      </c>
      <c r="D8" s="103" t="s">
        <v>118</v>
      </c>
      <c r="E8" s="88" t="s">
        <v>281</v>
      </c>
    </row>
    <row r="9" spans="2:5" ht="14.25">
      <c r="B9" s="93" t="s">
        <v>39</v>
      </c>
      <c r="C9" s="85" t="s">
        <v>325</v>
      </c>
      <c r="D9" s="103" t="s">
        <v>119</v>
      </c>
      <c r="E9" s="88" t="s">
        <v>282</v>
      </c>
    </row>
    <row r="10" spans="2:5" ht="14.25">
      <c r="B10" s="93" t="s">
        <v>40</v>
      </c>
      <c r="C10" s="85" t="s">
        <v>326</v>
      </c>
      <c r="D10" s="103" t="s">
        <v>120</v>
      </c>
      <c r="E10" s="88" t="s">
        <v>283</v>
      </c>
    </row>
    <row r="11" spans="2:5" ht="14.25">
      <c r="B11" s="93" t="s">
        <v>41</v>
      </c>
      <c r="C11" s="85" t="s">
        <v>327</v>
      </c>
      <c r="D11" s="103" t="s">
        <v>121</v>
      </c>
      <c r="E11" s="88" t="s">
        <v>284</v>
      </c>
    </row>
    <row r="12" spans="2:5" ht="14.25">
      <c r="B12" s="93" t="s">
        <v>42</v>
      </c>
      <c r="C12" s="85" t="s">
        <v>328</v>
      </c>
      <c r="D12" s="103" t="s">
        <v>122</v>
      </c>
      <c r="E12" s="88" t="s">
        <v>274</v>
      </c>
    </row>
    <row r="13" spans="2:5" ht="14.25">
      <c r="B13" s="93" t="s">
        <v>43</v>
      </c>
      <c r="C13" s="85" t="s">
        <v>329</v>
      </c>
      <c r="D13" s="103" t="s">
        <v>123</v>
      </c>
      <c r="E13" s="88" t="s">
        <v>275</v>
      </c>
    </row>
    <row r="14" spans="2:5" ht="14.25">
      <c r="B14" s="93" t="s">
        <v>44</v>
      </c>
      <c r="C14" s="85" t="s">
        <v>197</v>
      </c>
      <c r="D14" s="103" t="s">
        <v>124</v>
      </c>
      <c r="E14" s="88" t="s">
        <v>276</v>
      </c>
    </row>
    <row r="15" spans="2:5" ht="14.25">
      <c r="B15" s="93" t="s">
        <v>45</v>
      </c>
      <c r="C15" s="85" t="s">
        <v>330</v>
      </c>
      <c r="D15" s="103" t="s">
        <v>125</v>
      </c>
      <c r="E15" s="88" t="s">
        <v>277</v>
      </c>
    </row>
    <row r="16" spans="2:5" ht="14.25">
      <c r="B16" s="93" t="s">
        <v>46</v>
      </c>
      <c r="C16" s="85" t="s">
        <v>331</v>
      </c>
      <c r="D16" s="103" t="s">
        <v>126</v>
      </c>
      <c r="E16" s="88" t="s">
        <v>278</v>
      </c>
    </row>
    <row r="17" spans="2:5" ht="13.5">
      <c r="B17" s="93" t="s">
        <v>47</v>
      </c>
      <c r="C17" s="85" t="s">
        <v>198</v>
      </c>
      <c r="D17" s="103" t="s">
        <v>127</v>
      </c>
      <c r="E17" s="88" t="s">
        <v>279</v>
      </c>
    </row>
    <row r="18" spans="2:5" ht="14.25">
      <c r="B18" s="93" t="s">
        <v>48</v>
      </c>
      <c r="C18" s="85" t="s">
        <v>332</v>
      </c>
      <c r="D18" s="103" t="s">
        <v>128</v>
      </c>
      <c r="E18" s="88" t="s">
        <v>273</v>
      </c>
    </row>
    <row r="19" spans="2:5" ht="14.25">
      <c r="B19" s="93" t="s">
        <v>49</v>
      </c>
      <c r="C19" s="85" t="s">
        <v>199</v>
      </c>
      <c r="D19" s="103" t="s">
        <v>129</v>
      </c>
      <c r="E19" s="88" t="s">
        <v>231</v>
      </c>
    </row>
    <row r="20" spans="2:5" ht="14.25">
      <c r="B20" s="93" t="s">
        <v>50</v>
      </c>
      <c r="C20" s="85" t="s">
        <v>333</v>
      </c>
      <c r="D20" s="103" t="s">
        <v>130</v>
      </c>
      <c r="E20" s="88" t="s">
        <v>230</v>
      </c>
    </row>
    <row r="21" spans="2:5" ht="14.25">
      <c r="B21" s="93" t="s">
        <v>51</v>
      </c>
      <c r="C21" s="85" t="s">
        <v>334</v>
      </c>
      <c r="D21" s="103" t="s">
        <v>131</v>
      </c>
      <c r="E21" s="88" t="s">
        <v>272</v>
      </c>
    </row>
    <row r="22" spans="2:5" ht="14.25">
      <c r="B22" s="93" t="s">
        <v>52</v>
      </c>
      <c r="C22" s="85" t="s">
        <v>200</v>
      </c>
      <c r="D22" s="103" t="s">
        <v>132</v>
      </c>
      <c r="E22" s="88" t="s">
        <v>271</v>
      </c>
    </row>
    <row r="23" spans="2:5" ht="14.25">
      <c r="B23" s="93" t="s">
        <v>53</v>
      </c>
      <c r="C23" s="85" t="s">
        <v>335</v>
      </c>
      <c r="D23" s="103" t="s">
        <v>133</v>
      </c>
      <c r="E23" s="88" t="s">
        <v>268</v>
      </c>
    </row>
    <row r="24" spans="2:5" ht="13.5">
      <c r="B24" s="93" t="s">
        <v>54</v>
      </c>
      <c r="C24" s="85" t="s">
        <v>336</v>
      </c>
      <c r="D24" s="103" t="s">
        <v>134</v>
      </c>
      <c r="E24" s="88" t="s">
        <v>261</v>
      </c>
    </row>
    <row r="25" spans="2:5" ht="13.5">
      <c r="B25" s="93" t="s">
        <v>55</v>
      </c>
      <c r="C25" s="85" t="s">
        <v>337</v>
      </c>
      <c r="D25" s="103" t="s">
        <v>135</v>
      </c>
      <c r="E25" s="88" t="s">
        <v>262</v>
      </c>
    </row>
    <row r="26" spans="2:5" ht="14.25">
      <c r="B26" s="93" t="s">
        <v>56</v>
      </c>
      <c r="C26" s="85" t="s">
        <v>338</v>
      </c>
      <c r="D26" s="103" t="s">
        <v>136</v>
      </c>
      <c r="E26" s="88" t="s">
        <v>269</v>
      </c>
    </row>
    <row r="27" spans="2:5" ht="14.25">
      <c r="B27" s="93" t="s">
        <v>57</v>
      </c>
      <c r="C27" s="85" t="s">
        <v>201</v>
      </c>
      <c r="D27" s="103" t="s">
        <v>137</v>
      </c>
      <c r="E27" s="88" t="s">
        <v>270</v>
      </c>
    </row>
    <row r="28" spans="2:5" ht="14.25">
      <c r="B28" s="93" t="s">
        <v>58</v>
      </c>
      <c r="C28" s="85" t="s">
        <v>339</v>
      </c>
      <c r="D28" s="103" t="s">
        <v>138</v>
      </c>
      <c r="E28" s="88" t="s">
        <v>229</v>
      </c>
    </row>
    <row r="29" spans="2:5" ht="14.25">
      <c r="B29" s="93" t="s">
        <v>59</v>
      </c>
      <c r="C29" s="85" t="s">
        <v>340</v>
      </c>
      <c r="D29" s="103" t="s">
        <v>139</v>
      </c>
      <c r="E29" s="88" t="s">
        <v>228</v>
      </c>
    </row>
    <row r="30" spans="2:5" ht="14.25">
      <c r="B30" s="93" t="s">
        <v>60</v>
      </c>
      <c r="C30" s="85" t="s">
        <v>202</v>
      </c>
      <c r="D30" s="103" t="s">
        <v>140</v>
      </c>
      <c r="E30" s="88" t="s">
        <v>227</v>
      </c>
    </row>
    <row r="31" spans="2:5" ht="14.25">
      <c r="B31" s="93" t="s">
        <v>61</v>
      </c>
      <c r="C31" s="85" t="s">
        <v>203</v>
      </c>
      <c r="D31" s="103" t="s">
        <v>141</v>
      </c>
      <c r="E31" s="88" t="s">
        <v>226</v>
      </c>
    </row>
    <row r="32" spans="2:5" ht="14.25">
      <c r="B32" s="93" t="s">
        <v>62</v>
      </c>
      <c r="C32" s="85" t="s">
        <v>341</v>
      </c>
      <c r="D32" s="103" t="s">
        <v>142</v>
      </c>
      <c r="E32" s="88" t="s">
        <v>264</v>
      </c>
    </row>
    <row r="33" spans="2:5" ht="14.25">
      <c r="B33" s="93" t="s">
        <v>63</v>
      </c>
      <c r="C33" s="85" t="s">
        <v>342</v>
      </c>
      <c r="D33" s="103" t="s">
        <v>143</v>
      </c>
      <c r="E33" s="88" t="s">
        <v>225</v>
      </c>
    </row>
    <row r="34" spans="2:5" ht="14.25">
      <c r="B34" s="93" t="s">
        <v>64</v>
      </c>
      <c r="C34" s="85" t="s">
        <v>343</v>
      </c>
      <c r="D34" s="103" t="s">
        <v>144</v>
      </c>
      <c r="E34" s="88" t="s">
        <v>263</v>
      </c>
    </row>
    <row r="35" spans="2:5" ht="13.5">
      <c r="B35" s="93" t="s">
        <v>65</v>
      </c>
      <c r="C35" s="85" t="s">
        <v>344</v>
      </c>
      <c r="D35" s="103" t="s">
        <v>145</v>
      </c>
      <c r="E35" s="88" t="s">
        <v>353</v>
      </c>
    </row>
    <row r="36" spans="2:5" ht="14.25">
      <c r="B36" s="93" t="s">
        <v>66</v>
      </c>
      <c r="C36" s="85" t="s">
        <v>345</v>
      </c>
      <c r="D36" s="104" t="s">
        <v>146</v>
      </c>
      <c r="E36" s="90" t="s">
        <v>224</v>
      </c>
    </row>
    <row r="37" spans="2:5" ht="14.25">
      <c r="B37" s="93" t="s">
        <v>67</v>
      </c>
      <c r="C37" s="85" t="s">
        <v>346</v>
      </c>
      <c r="D37" s="101" t="s">
        <v>147</v>
      </c>
      <c r="E37" s="83" t="s">
        <v>352</v>
      </c>
    </row>
    <row r="38" spans="2:5" ht="14.25">
      <c r="B38" s="93" t="s">
        <v>68</v>
      </c>
      <c r="C38" s="85" t="s">
        <v>347</v>
      </c>
      <c r="D38" s="102" t="s">
        <v>148</v>
      </c>
      <c r="E38" s="87" t="s">
        <v>265</v>
      </c>
    </row>
    <row r="39" spans="2:5" ht="14.25">
      <c r="B39" s="93" t="s">
        <v>69</v>
      </c>
      <c r="C39" s="85" t="s">
        <v>348</v>
      </c>
      <c r="D39" s="103" t="s">
        <v>149</v>
      </c>
      <c r="E39" s="88" t="s">
        <v>266</v>
      </c>
    </row>
    <row r="40" spans="2:5" ht="13.5">
      <c r="B40" s="94" t="s">
        <v>70</v>
      </c>
      <c r="C40" s="86" t="s">
        <v>349</v>
      </c>
      <c r="D40" s="103" t="s">
        <v>150</v>
      </c>
      <c r="E40" s="88" t="s">
        <v>223</v>
      </c>
    </row>
    <row r="41" spans="2:5" s="78" customFormat="1" ht="14.25">
      <c r="B41" s="95" t="s">
        <v>71</v>
      </c>
      <c r="C41" s="83" t="s">
        <v>351</v>
      </c>
      <c r="D41" s="103" t="s">
        <v>151</v>
      </c>
      <c r="E41" s="88" t="s">
        <v>222</v>
      </c>
    </row>
    <row r="42" spans="2:5" s="78" customFormat="1" ht="14.25">
      <c r="B42" s="96" t="s">
        <v>72</v>
      </c>
      <c r="C42" s="87" t="s">
        <v>285</v>
      </c>
      <c r="D42" s="103" t="s">
        <v>152</v>
      </c>
      <c r="E42" s="88" t="s">
        <v>221</v>
      </c>
    </row>
    <row r="43" spans="2:5" s="78" customFormat="1" ht="14.25">
      <c r="B43" s="97" t="s">
        <v>73</v>
      </c>
      <c r="C43" s="88" t="s">
        <v>286</v>
      </c>
      <c r="D43" s="103" t="s">
        <v>153</v>
      </c>
      <c r="E43" s="88" t="s">
        <v>220</v>
      </c>
    </row>
    <row r="44" spans="2:5" s="78" customFormat="1" ht="14.25">
      <c r="B44" s="97" t="s">
        <v>74</v>
      </c>
      <c r="C44" s="88" t="s">
        <v>287</v>
      </c>
      <c r="D44" s="103" t="s">
        <v>154</v>
      </c>
      <c r="E44" s="88" t="s">
        <v>219</v>
      </c>
    </row>
    <row r="45" spans="2:5" s="78" customFormat="1" ht="14.25">
      <c r="B45" s="97" t="s">
        <v>75</v>
      </c>
      <c r="C45" s="88" t="s">
        <v>204</v>
      </c>
      <c r="D45" s="103" t="s">
        <v>155</v>
      </c>
      <c r="E45" s="88" t="s">
        <v>218</v>
      </c>
    </row>
    <row r="46" spans="2:5" s="78" customFormat="1" ht="14.25">
      <c r="B46" s="97" t="s">
        <v>76</v>
      </c>
      <c r="C46" s="88" t="s">
        <v>288</v>
      </c>
      <c r="D46" s="103" t="s">
        <v>156</v>
      </c>
      <c r="E46" s="88" t="s">
        <v>217</v>
      </c>
    </row>
    <row r="47" spans="2:5" s="78" customFormat="1" ht="14.25">
      <c r="B47" s="97" t="s">
        <v>77</v>
      </c>
      <c r="C47" s="88" t="s">
        <v>289</v>
      </c>
      <c r="D47" s="103" t="s">
        <v>157</v>
      </c>
      <c r="E47" s="88" t="s">
        <v>216</v>
      </c>
    </row>
    <row r="48" spans="2:5" s="78" customFormat="1" ht="14.25">
      <c r="B48" s="97" t="s">
        <v>78</v>
      </c>
      <c r="C48" s="88" t="s">
        <v>290</v>
      </c>
      <c r="D48" s="103" t="s">
        <v>158</v>
      </c>
      <c r="E48" s="88" t="s">
        <v>215</v>
      </c>
    </row>
    <row r="49" spans="2:5" s="78" customFormat="1" ht="14.25">
      <c r="B49" s="97" t="s">
        <v>79</v>
      </c>
      <c r="C49" s="88" t="s">
        <v>238</v>
      </c>
      <c r="D49" s="103" t="s">
        <v>159</v>
      </c>
      <c r="E49" s="88" t="s">
        <v>214</v>
      </c>
    </row>
    <row r="50" spans="2:5" s="78" customFormat="1" ht="14.25">
      <c r="B50" s="97" t="s">
        <v>80</v>
      </c>
      <c r="C50" s="88" t="s">
        <v>291</v>
      </c>
      <c r="D50" s="103" t="s">
        <v>160</v>
      </c>
      <c r="E50" s="88" t="s">
        <v>213</v>
      </c>
    </row>
    <row r="51" spans="2:5" s="78" customFormat="1" ht="14.25">
      <c r="B51" s="97" t="s">
        <v>81</v>
      </c>
      <c r="C51" s="88" t="s">
        <v>292</v>
      </c>
      <c r="D51" s="103" t="s">
        <v>161</v>
      </c>
      <c r="E51" s="88" t="s">
        <v>212</v>
      </c>
    </row>
    <row r="52" spans="2:5" s="78" customFormat="1" ht="14.25">
      <c r="B52" s="97" t="s">
        <v>82</v>
      </c>
      <c r="C52" s="88" t="s">
        <v>293</v>
      </c>
      <c r="D52" s="103" t="s">
        <v>162</v>
      </c>
      <c r="E52" s="88" t="s">
        <v>211</v>
      </c>
    </row>
    <row r="53" spans="2:5" s="78" customFormat="1" ht="14.25">
      <c r="B53" s="97" t="s">
        <v>83</v>
      </c>
      <c r="C53" s="88" t="s">
        <v>294</v>
      </c>
      <c r="D53" s="103" t="s">
        <v>163</v>
      </c>
      <c r="E53" s="88" t="s">
        <v>210</v>
      </c>
    </row>
    <row r="54" spans="2:5" s="78" customFormat="1" ht="14.25">
      <c r="B54" s="97" t="s">
        <v>84</v>
      </c>
      <c r="C54" s="88" t="s">
        <v>295</v>
      </c>
      <c r="D54" s="103" t="s">
        <v>164</v>
      </c>
      <c r="E54" s="88" t="s">
        <v>209</v>
      </c>
    </row>
    <row r="55" spans="2:5" s="78" customFormat="1" ht="14.25">
      <c r="B55" s="97" t="s">
        <v>85</v>
      </c>
      <c r="C55" s="88" t="s">
        <v>296</v>
      </c>
      <c r="D55" s="103" t="s">
        <v>165</v>
      </c>
      <c r="E55" s="88" t="s">
        <v>267</v>
      </c>
    </row>
    <row r="56" spans="2:5" s="78" customFormat="1" ht="14.25">
      <c r="B56" s="97" t="s">
        <v>86</v>
      </c>
      <c r="C56" s="88" t="s">
        <v>297</v>
      </c>
      <c r="D56" s="104" t="s">
        <v>166</v>
      </c>
      <c r="E56" s="90" t="s">
        <v>208</v>
      </c>
    </row>
    <row r="57" spans="2:5" s="78" customFormat="1" ht="14.25">
      <c r="B57" s="97" t="s">
        <v>87</v>
      </c>
      <c r="C57" s="88" t="s">
        <v>298</v>
      </c>
      <c r="D57" s="101" t="s">
        <v>167</v>
      </c>
      <c r="E57" s="83" t="s">
        <v>207</v>
      </c>
    </row>
    <row r="58" spans="2:5" s="78" customFormat="1" ht="14.25">
      <c r="B58" s="97" t="s">
        <v>88</v>
      </c>
      <c r="C58" s="88" t="s">
        <v>299</v>
      </c>
      <c r="D58" s="102" t="s">
        <v>168</v>
      </c>
      <c r="E58" s="87" t="s">
        <v>244</v>
      </c>
    </row>
    <row r="59" spans="2:5" s="78" customFormat="1" ht="14.25">
      <c r="B59" s="97" t="s">
        <v>89</v>
      </c>
      <c r="C59" s="88" t="s">
        <v>300</v>
      </c>
      <c r="D59" s="103" t="s">
        <v>169</v>
      </c>
      <c r="E59" s="89" t="s">
        <v>245</v>
      </c>
    </row>
    <row r="60" spans="2:5" s="78" customFormat="1" ht="14.25">
      <c r="B60" s="97" t="s">
        <v>90</v>
      </c>
      <c r="C60" s="88" t="s">
        <v>301</v>
      </c>
      <c r="D60" s="103" t="s">
        <v>170</v>
      </c>
      <c r="E60" s="89" t="s">
        <v>246</v>
      </c>
    </row>
    <row r="61" spans="2:5" s="78" customFormat="1" ht="14.25">
      <c r="B61" s="97" t="s">
        <v>91</v>
      </c>
      <c r="C61" s="88" t="s">
        <v>302</v>
      </c>
      <c r="D61" s="103" t="s">
        <v>171</v>
      </c>
      <c r="E61" s="89" t="s">
        <v>247</v>
      </c>
    </row>
    <row r="62" spans="2:5" s="78" customFormat="1" ht="14.25">
      <c r="B62" s="97" t="s">
        <v>92</v>
      </c>
      <c r="C62" s="88" t="s">
        <v>303</v>
      </c>
      <c r="D62" s="103" t="s">
        <v>172</v>
      </c>
      <c r="E62" s="89" t="s">
        <v>248</v>
      </c>
    </row>
    <row r="63" spans="2:5" s="78" customFormat="1" ht="14.25">
      <c r="B63" s="97" t="s">
        <v>93</v>
      </c>
      <c r="C63" s="88" t="s">
        <v>304</v>
      </c>
      <c r="D63" s="103" t="s">
        <v>173</v>
      </c>
      <c r="E63" s="89" t="s">
        <v>249</v>
      </c>
    </row>
    <row r="64" spans="2:5" s="78" customFormat="1" ht="14.25">
      <c r="B64" s="97" t="s">
        <v>94</v>
      </c>
      <c r="C64" s="88" t="s">
        <v>305</v>
      </c>
      <c r="D64" s="103" t="s">
        <v>174</v>
      </c>
      <c r="E64" s="89" t="s">
        <v>250</v>
      </c>
    </row>
    <row r="65" spans="2:5" s="78" customFormat="1" ht="14.25">
      <c r="B65" s="97" t="s">
        <v>95</v>
      </c>
      <c r="C65" s="88" t="s">
        <v>306</v>
      </c>
      <c r="D65" s="103" t="s">
        <v>175</v>
      </c>
      <c r="E65" s="89" t="s">
        <v>251</v>
      </c>
    </row>
    <row r="66" spans="2:5" s="78" customFormat="1" ht="14.25">
      <c r="B66" s="97" t="s">
        <v>96</v>
      </c>
      <c r="C66" s="88" t="s">
        <v>307</v>
      </c>
      <c r="D66" s="103" t="s">
        <v>176</v>
      </c>
      <c r="E66" s="89" t="s">
        <v>252</v>
      </c>
    </row>
    <row r="67" spans="2:5" s="78" customFormat="1" ht="14.25">
      <c r="B67" s="97" t="s">
        <v>97</v>
      </c>
      <c r="C67" s="88" t="s">
        <v>308</v>
      </c>
      <c r="D67" s="103" t="s">
        <v>177</v>
      </c>
      <c r="E67" s="89" t="s">
        <v>253</v>
      </c>
    </row>
    <row r="68" spans="2:5" s="78" customFormat="1" ht="14.25">
      <c r="B68" s="97" t="s">
        <v>98</v>
      </c>
      <c r="C68" s="88" t="s">
        <v>309</v>
      </c>
      <c r="D68" s="103" t="s">
        <v>178</v>
      </c>
      <c r="E68" s="89" t="s">
        <v>254</v>
      </c>
    </row>
    <row r="69" spans="2:5" s="78" customFormat="1" ht="14.25">
      <c r="B69" s="97" t="s">
        <v>99</v>
      </c>
      <c r="C69" s="88" t="s">
        <v>310</v>
      </c>
      <c r="D69" s="103" t="s">
        <v>179</v>
      </c>
      <c r="E69" s="89" t="s">
        <v>206</v>
      </c>
    </row>
    <row r="70" spans="2:5" s="78" customFormat="1" ht="14.25">
      <c r="B70" s="97" t="s">
        <v>100</v>
      </c>
      <c r="C70" s="88" t="s">
        <v>311</v>
      </c>
      <c r="D70" s="103" t="s">
        <v>180</v>
      </c>
      <c r="E70" s="89" t="s">
        <v>205</v>
      </c>
    </row>
    <row r="71" spans="2:5" s="78" customFormat="1" ht="14.25">
      <c r="B71" s="97" t="s">
        <v>101</v>
      </c>
      <c r="C71" s="88" t="s">
        <v>312</v>
      </c>
      <c r="D71" s="103" t="s">
        <v>181</v>
      </c>
      <c r="E71" s="89" t="s">
        <v>255</v>
      </c>
    </row>
    <row r="72" spans="2:5" s="78" customFormat="1" ht="14.25">
      <c r="B72" s="97" t="s">
        <v>102</v>
      </c>
      <c r="C72" s="88" t="s">
        <v>313</v>
      </c>
      <c r="D72" s="103" t="s">
        <v>182</v>
      </c>
      <c r="E72" s="89" t="s">
        <v>256</v>
      </c>
    </row>
    <row r="73" spans="2:5" s="78" customFormat="1" ht="14.25">
      <c r="B73" s="97" t="s">
        <v>103</v>
      </c>
      <c r="C73" s="88" t="s">
        <v>237</v>
      </c>
      <c r="D73" s="103" t="s">
        <v>183</v>
      </c>
      <c r="E73" s="89" t="s">
        <v>257</v>
      </c>
    </row>
    <row r="74" spans="2:5" s="78" customFormat="1" ht="14.25">
      <c r="B74" s="97" t="s">
        <v>104</v>
      </c>
      <c r="C74" s="88" t="s">
        <v>314</v>
      </c>
      <c r="D74" s="103" t="s">
        <v>184</v>
      </c>
      <c r="E74" s="89" t="s">
        <v>258</v>
      </c>
    </row>
    <row r="75" spans="2:5" s="78" customFormat="1" ht="14.25">
      <c r="B75" s="97" t="s">
        <v>105</v>
      </c>
      <c r="C75" s="88" t="s">
        <v>236</v>
      </c>
      <c r="D75" s="103" t="s">
        <v>185</v>
      </c>
      <c r="E75" s="89" t="s">
        <v>259</v>
      </c>
    </row>
    <row r="76" spans="2:5" s="78" customFormat="1" ht="14.25">
      <c r="B76" s="97" t="s">
        <v>106</v>
      </c>
      <c r="C76" s="88" t="s">
        <v>315</v>
      </c>
      <c r="D76" s="104" t="s">
        <v>186</v>
      </c>
      <c r="E76" s="91" t="s">
        <v>260</v>
      </c>
    </row>
    <row r="77" spans="2:5" s="78" customFormat="1" ht="14.25">
      <c r="B77" s="97" t="s">
        <v>107</v>
      </c>
      <c r="C77" s="88" t="s">
        <v>316</v>
      </c>
      <c r="D77" s="101" t="s">
        <v>187</v>
      </c>
      <c r="E77" s="83" t="s">
        <v>350</v>
      </c>
    </row>
    <row r="78" spans="2:5" s="78" customFormat="1" ht="13.5">
      <c r="B78" s="97" t="s">
        <v>108</v>
      </c>
      <c r="C78" s="88" t="s">
        <v>317</v>
      </c>
      <c r="D78" s="102" t="s">
        <v>188</v>
      </c>
      <c r="E78" s="87" t="s">
        <v>239</v>
      </c>
    </row>
    <row r="79" spans="2:5" s="78" customFormat="1" ht="13.5">
      <c r="B79" s="97" t="s">
        <v>109</v>
      </c>
      <c r="C79" s="88" t="s">
        <v>318</v>
      </c>
      <c r="D79" s="103" t="s">
        <v>189</v>
      </c>
      <c r="E79" s="88" t="s">
        <v>240</v>
      </c>
    </row>
    <row r="80" spans="2:5" s="78" customFormat="1" ht="13.5">
      <c r="B80" s="97" t="s">
        <v>110</v>
      </c>
      <c r="C80" s="88" t="s">
        <v>235</v>
      </c>
      <c r="D80" s="103" t="s">
        <v>190</v>
      </c>
      <c r="E80" s="88" t="s">
        <v>241</v>
      </c>
    </row>
    <row r="81" spans="2:5" s="78" customFormat="1" ht="13.5">
      <c r="B81" s="97" t="s">
        <v>111</v>
      </c>
      <c r="C81" s="88" t="s">
        <v>234</v>
      </c>
      <c r="D81" s="103" t="s">
        <v>191</v>
      </c>
      <c r="E81" s="88" t="s">
        <v>242</v>
      </c>
    </row>
    <row r="82" spans="2:5" s="78" customFormat="1" ht="13.5">
      <c r="B82" s="97" t="s">
        <v>112</v>
      </c>
      <c r="C82" s="88" t="s">
        <v>319</v>
      </c>
      <c r="D82" s="104" t="s">
        <v>192</v>
      </c>
      <c r="E82" s="90" t="s">
        <v>243</v>
      </c>
    </row>
    <row r="83" spans="2:4" s="78" customFormat="1" ht="14.25">
      <c r="B83" s="97" t="s">
        <v>113</v>
      </c>
      <c r="C83" s="88" t="s">
        <v>320</v>
      </c>
      <c r="D83" s="105"/>
    </row>
    <row r="84" spans="2:4" s="78" customFormat="1" ht="14.25">
      <c r="B84" s="98" t="s">
        <v>114</v>
      </c>
      <c r="C84" s="90" t="s">
        <v>321</v>
      </c>
      <c r="D84" s="105"/>
    </row>
    <row r="85" s="78" customFormat="1" ht="14.25">
      <c r="C85" s="79"/>
    </row>
    <row r="86" ht="14.25">
      <c r="B86" s="80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VYSNA Veronika (ESTAT)</cp:lastModifiedBy>
  <cp:lastPrinted>2014-12-15T11:27:38Z</cp:lastPrinted>
  <dcterms:created xsi:type="dcterms:W3CDTF">2014-10-17T23:51:07Z</dcterms:created>
  <dcterms:modified xsi:type="dcterms:W3CDTF">2020-12-16T11:15:51Z</dcterms:modified>
  <cp:category/>
  <cp:version/>
  <cp:contentType/>
  <cp:contentStatus/>
</cp:coreProperties>
</file>