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65500" yWindow="65500" windowWidth="20976" windowHeight="9228" tabRatio="729" activeTab="0"/>
  </bookViews>
  <sheets>
    <sheet name="Figure 1" sheetId="37" r:id="rId1"/>
    <sheet name="Table 1" sheetId="28" r:id="rId2"/>
    <sheet name="Figure 2" sheetId="42" r:id="rId3"/>
    <sheet name="Figure 3" sheetId="27" r:id="rId4"/>
    <sheet name="Figure 4" sheetId="45" r:id="rId5"/>
    <sheet name="Table 2" sheetId="41" r:id="rId6"/>
  </sheets>
  <definedNames/>
  <calcPr calcId="162913"/>
</workbook>
</file>

<file path=xl/sharedStrings.xml><?xml version="1.0" encoding="utf-8"?>
<sst xmlns="http://schemas.openxmlformats.org/spreadsheetml/2006/main" count="461" uniqueCount="130">
  <si>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</si>
  <si>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</si>
  <si>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</si>
  <si>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</si>
  <si>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</si>
  <si>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</si>
  <si>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</si>
  <si>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</si>
  <si>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</si>
  <si>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</si>
  <si>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</si>
  <si>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</si>
  <si>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</si>
  <si>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</si>
  <si>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</si>
  <si>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</si>
  <si>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</si>
  <si>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</si>
  <si>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</si>
  <si>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</si>
  <si>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</si>
  <si>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</si>
  <si>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</si>
  <si>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</si>
  <si>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</si>
  <si>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</si>
  <si>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</si>
  <si>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</si>
  <si>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</si>
  <si>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</si>
  <si>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</si>
  <si>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</si>
  <si>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</si>
  <si>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</si>
  <si>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</si>
  <si>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</si>
  <si>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</si>
  <si>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</si>
  <si>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</si>
  <si>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</si>
  <si>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</si>
  <si>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</si>
  <si>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</si>
  <si>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</si>
  <si>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</si>
  <si>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</si>
  <si>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</si>
  <si>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</si>
  <si>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</si>
  <si>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</si>
  <si>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</si>
  <si>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</si>
  <si>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</si>
  <si>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</si>
  <si>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</si>
  <si>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</si>
  <si>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r>
      <t>Source:</t>
    </r>
    <r>
      <rPr>
        <sz val="9"/>
        <color theme="1"/>
        <rFont val="Arial"/>
        <family val="2"/>
      </rPr>
      <t xml:space="preserve"> Eurostat (online data code: migr_resfirst)</t>
    </r>
  </si>
  <si>
    <t>Bookmark:</t>
  </si>
  <si>
    <t>Bookmarks:</t>
  </si>
  <si>
    <t>(% of total 
permits issued)</t>
  </si>
  <si>
    <t>Others</t>
  </si>
  <si>
    <r>
      <t>Source:</t>
    </r>
    <r>
      <rPr>
        <sz val="9"/>
        <color theme="1"/>
        <rFont val="Arial"/>
        <family val="2"/>
      </rPr>
      <t xml:space="preserve"> Eurostat (online data codes: migr_resfirst and demo_gind)</t>
    </r>
  </si>
  <si>
    <t>Citizens of:</t>
  </si>
  <si>
    <t>Ireland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</si>
  <si>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</si>
  <si>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</si>
  <si>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</si>
  <si>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</si>
  <si>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</si>
  <si>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</si>
  <si>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</si>
  <si>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</si>
  <si>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</si>
  <si>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Bangladesh</t>
  </si>
  <si>
    <t>Cabo Verde</t>
  </si>
  <si>
    <t>Sri Lanka</t>
  </si>
  <si>
    <t>Switzerland</t>
  </si>
  <si>
    <t>(per 1 000 population)</t>
  </si>
  <si>
    <t>:</t>
  </si>
  <si>
    <t>Honduras</t>
  </si>
  <si>
    <t>United Kingdom</t>
  </si>
  <si>
    <t>migr_resfirst</t>
  </si>
  <si>
    <t>demo_gind</t>
  </si>
  <si>
    <t>Kyrgyzstan</t>
  </si>
  <si>
    <t>Thailand</t>
  </si>
  <si>
    <t>https://ec.europa.eu/eurostat/databrowser/bookmark/4da53537-c0b7-4987-822f-e5ec2f188198?lang=en</t>
  </si>
  <si>
    <t>Table 1: First residence permits issued, by reason, 2022</t>
  </si>
  <si>
    <t>https://ec.europa.eu/eurostat/databrowser/bookmark/9c1ec7f7-c8fc-4544-8773-b336ce227f47?lang=en&amp;page=time:2022</t>
  </si>
  <si>
    <t>https://ec.europa.eu/eurostat/databrowser/bookmark/9c8ce932-c876-40ea-891e-f166c102a9ed?lang=en</t>
  </si>
  <si>
    <t>https://ec.europa.eu/eurostat/databrowser/bookmark/0fd43075-381f-4f96-9329-36e7107297c2?lang=en</t>
  </si>
  <si>
    <t>https://ec.europa.eu/eurostat/databrowser/bookmark/1772dd46-f10c-4596-9271-87206c917359?lang=en</t>
  </si>
  <si>
    <t>Figure 3: First residence permits issued relative to the population size, 2022</t>
  </si>
  <si>
    <t>Türkiye</t>
  </si>
  <si>
    <t>Iran</t>
  </si>
  <si>
    <t>Mexico</t>
  </si>
  <si>
    <t>Peru</t>
  </si>
  <si>
    <t>Cote d'Ivoire</t>
  </si>
  <si>
    <t>https://ec.europa.eu/eurostat/databrowser/bookmark/40bc82f7-8845-452b-8fb2-62709d4ee4a3?lang=en&amp;page=time:2022</t>
  </si>
  <si>
    <t>Cyprus</t>
  </si>
  <si>
    <t>EU (¹)</t>
  </si>
  <si>
    <t>Norway (¹)</t>
  </si>
  <si>
    <t>Tajikistan</t>
  </si>
  <si>
    <t>(**) This designation is without prejudice to positions on status, and is in line with UNSCR 1244/1999 and the ICJ Opinion on the Kosovo declaration of independence.</t>
  </si>
  <si>
    <t>China (*)</t>
  </si>
  <si>
    <t>Kosovo (**) </t>
  </si>
  <si>
    <t>Kosovo (**) </t>
  </si>
  <si>
    <t>(*) China including Hong Kong.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</si>
  <si>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</si>
  <si>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Employment </t>
  </si>
  <si>
    <t>Female</t>
  </si>
  <si>
    <t>Male</t>
  </si>
  <si>
    <t>(% of total number of permits issued)</t>
  </si>
  <si>
    <t>https://ec.europa.eu/eurostat/databrowser/bookmark/43668270-4de5-4fda-b60f-41b9216abf47?lang=en</t>
  </si>
  <si>
    <t>Figure 4: First residence permits issued, by reason and by sex, EU, 2022</t>
  </si>
  <si>
    <t>Table 2:  Top 5 non-EU countries whose citizens received a first resident permit in 2022, by EU Member State and EFTA country</t>
  </si>
  <si>
    <t>Figure 1: Number of first residence permits issued and their distribution by reason, EU, 2013-2022</t>
  </si>
  <si>
    <t>Figure 2: Annual changes in first residence permits issued, by reason, EU, 2013-2022</t>
  </si>
  <si>
    <t>Croatia</t>
  </si>
  <si>
    <t>Norway (²)</t>
  </si>
  <si>
    <t>Note: no data for first residence permits with reference year 2022 for Poland, Croatia and Iceland.</t>
  </si>
  <si>
    <t xml:space="preserve">(²) The total for Norway for the reference year 2022 is estimated using 2021 data for employment reasons.
</t>
  </si>
  <si>
    <t>: not available data for Poland, Croatia, Iceland (all reasons) and Norway (employment reasons) for the reference year 2022.</t>
  </si>
  <si>
    <t xml:space="preserve">(¹) EU-27 aggregates for the year 2022 are estimated using 2021 data for Croatia and Poland.
</t>
  </si>
  <si>
    <t xml:space="preserve">Note: EU-27 aggregates for the year 2022 are estimated using available 2021 data. The unknown category for sex is not included in the totals. 
</t>
  </si>
  <si>
    <t>(¹) The total for Norway for the reference year 2022 is estimated using 2021 data for employment reasons.</t>
  </si>
  <si>
    <t xml:space="preserve">(²) The total number of first residence permits issued from Norway for the reference year 2022 is estimated using 2021 data for employment reasons.
</t>
  </si>
  <si>
    <t xml:space="preserve">Note: missing 2022 data for Croatia and Poland. Therefore, EU-27 aggregates for the year 2022 are estimated using 2021 data for these countries.
</t>
  </si>
  <si>
    <t xml:space="preserve">Note: break in series for Germany in 2020 (all reasons) and Italy in 2022 (other reasons).
</t>
  </si>
  <si>
    <t xml:space="preserve">Note: missing 2022 data for Croatia, Poland, the Netherlands (all reasons), Lithuania (employment on other related reasons) and Greece (education reasons). Data for Malta and Slovakia not available due to derogations.
</t>
  </si>
  <si>
    <t>Note: not available data for Poland, Croatia and Iceland for the reference year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</si>
</sst>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3" formatCode=".\ #####\ ;#############################################################################################################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 tint="-0.1499900072813034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sz val="9"/>
      <color rgb="FF9C6500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167" fontId="3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" fillId="0" borderId="0">
      <alignment/>
      <protection/>
    </xf>
  </cellStyleXfs>
  <cellXfs count="174">
    <xf numFmtId="0" fontId="0" fillId="0" borderId="0" xfId="0"/>
    <xf numFmtId="0" fontId="3" fillId="0" borderId="0" xfId="0" applyFont="1"/>
    <xf numFmtId="0" fontId="7" fillId="5" borderId="0" xfId="0" applyFont="1" applyFill="1" applyBorder="1"/>
    <xf numFmtId="0" fontId="6" fillId="5" borderId="0" xfId="0" applyFont="1" applyFill="1"/>
    <xf numFmtId="0" fontId="2" fillId="5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3" fillId="0" borderId="0" xfId="24" applyNumberFormat="1" applyFont="1" applyFill="1" applyBorder="1" applyAlignment="1">
      <alignment/>
      <protection/>
    </xf>
    <xf numFmtId="0" fontId="3" fillId="0" borderId="0" xfId="24" applyFont="1">
      <alignment/>
      <protection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 applyBorder="1"/>
    <xf numFmtId="164" fontId="9" fillId="5" borderId="0" xfId="0" applyNumberFormat="1" applyFont="1" applyFill="1" applyBorder="1" applyAlignment="1">
      <alignment horizontal="right" indent="1"/>
    </xf>
    <xf numFmtId="0" fontId="9" fillId="5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Border="1"/>
    <xf numFmtId="1" fontId="8" fillId="0" borderId="0" xfId="0" applyNumberFormat="1" applyFont="1"/>
    <xf numFmtId="165" fontId="12" fillId="0" borderId="0" xfId="41" applyNumberFormat="1" applyFont="1" applyFill="1" applyBorder="1">
      <alignment/>
      <protection/>
    </xf>
    <xf numFmtId="0" fontId="6" fillId="0" borderId="0" xfId="0" applyFont="1" applyBorder="1" applyAlignment="1">
      <alignment horizontal="right"/>
    </xf>
    <xf numFmtId="166" fontId="3" fillId="0" borderId="0" xfId="41" applyNumberFormat="1" applyFont="1" applyFill="1" applyBorder="1">
      <alignment/>
      <protection/>
    </xf>
    <xf numFmtId="0" fontId="2" fillId="2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7" borderId="4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28" applyFont="1" applyAlignment="1">
      <alignment horizontal="left" vertical="center"/>
    </xf>
    <xf numFmtId="0" fontId="2" fillId="0" borderId="0" xfId="28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2" fillId="7" borderId="8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 indent="1"/>
    </xf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 applyProtection="1">
      <alignment horizontal="left"/>
      <protection hidden="1"/>
    </xf>
    <xf numFmtId="168" fontId="6" fillId="5" borderId="0" xfId="0" applyNumberFormat="1" applyFont="1" applyFill="1" applyBorder="1"/>
    <xf numFmtId="168" fontId="6" fillId="0" borderId="0" xfId="0" applyNumberFormat="1" applyFont="1"/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Border="1"/>
    <xf numFmtId="0" fontId="8" fillId="0" borderId="0" xfId="0" applyFont="1"/>
    <xf numFmtId="166" fontId="6" fillId="0" borderId="0" xfId="0" applyNumberFormat="1" applyFont="1" applyBorder="1"/>
    <xf numFmtId="166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27" applyNumberFormat="1" applyFont="1" applyFill="1" applyBorder="1" applyAlignment="1">
      <alignment/>
      <protection/>
    </xf>
    <xf numFmtId="0" fontId="3" fillId="0" borderId="0" xfId="27" applyFont="1">
      <alignment/>
      <protection/>
    </xf>
    <xf numFmtId="0" fontId="3" fillId="0" borderId="0" xfId="0" applyNumberFormat="1" applyFont="1" applyFill="1" applyBorder="1" applyAlignment="1">
      <alignment/>
    </xf>
    <xf numFmtId="169" fontId="3" fillId="0" borderId="0" xfId="27" applyNumberFormat="1" applyFont="1" applyFill="1" applyBorder="1" applyAlignment="1">
      <alignment/>
      <protection/>
    </xf>
    <xf numFmtId="169" fontId="3" fillId="0" borderId="0" xfId="0" applyNumberFormat="1" applyFont="1" applyFill="1" applyBorder="1" applyAlignment="1">
      <alignment/>
    </xf>
    <xf numFmtId="0" fontId="6" fillId="0" borderId="0" xfId="0" applyFont="1"/>
    <xf numFmtId="0" fontId="2" fillId="0" borderId="0" xfId="28" applyFont="1" applyAlignment="1">
      <alignment vertical="center"/>
    </xf>
    <xf numFmtId="0" fontId="2" fillId="0" borderId="0" xfId="28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41" applyNumberFormat="1" applyFont="1" applyFill="1" applyBorder="1">
      <alignment/>
      <protection/>
    </xf>
    <xf numFmtId="3" fontId="3" fillId="0" borderId="0" xfId="41" applyNumberFormat="1" applyFont="1" applyFill="1" applyBorder="1">
      <alignment/>
      <protection/>
    </xf>
    <xf numFmtId="165" fontId="3" fillId="0" borderId="0" xfId="41" applyNumberFormat="1" applyFont="1" applyFill="1" applyBorder="1">
      <alignment/>
      <protection/>
    </xf>
    <xf numFmtId="3" fontId="10" fillId="0" borderId="0" xfId="41" applyNumberFormat="1" applyFont="1" applyFill="1" applyBorder="1" applyAlignment="1">
      <alignment/>
      <protection/>
    </xf>
    <xf numFmtId="3" fontId="3" fillId="0" borderId="0" xfId="41" applyNumberFormat="1" applyFont="1" applyFill="1" applyBorder="1" applyAlignment="1">
      <alignment/>
      <protection/>
    </xf>
    <xf numFmtId="165" fontId="3" fillId="0" borderId="0" xfId="41" applyNumberFormat="1" applyFont="1" applyFill="1" applyBorder="1" applyAlignment="1">
      <alignment/>
      <protection/>
    </xf>
    <xf numFmtId="165" fontId="6" fillId="0" borderId="0" xfId="0" applyNumberFormat="1" applyFont="1" applyBorder="1"/>
    <xf numFmtId="171" fontId="6" fillId="0" borderId="0" xfId="0" applyNumberFormat="1" applyFont="1" applyBorder="1"/>
    <xf numFmtId="3" fontId="6" fillId="0" borderId="0" xfId="0" applyNumberFormat="1" applyFont="1"/>
    <xf numFmtId="166" fontId="3" fillId="0" borderId="0" xfId="41" applyNumberFormat="1" applyFont="1">
      <alignment/>
      <protection/>
    </xf>
    <xf numFmtId="165" fontId="3" fillId="0" borderId="0" xfId="41" applyNumberFormat="1" applyFont="1">
      <alignment/>
      <protection/>
    </xf>
    <xf numFmtId="164" fontId="8" fillId="0" borderId="0" xfId="0" applyNumberFormat="1" applyFont="1"/>
    <xf numFmtId="166" fontId="8" fillId="0" borderId="0" xfId="0" applyNumberFormat="1" applyFont="1"/>
    <xf numFmtId="170" fontId="6" fillId="0" borderId="0" xfId="0" applyNumberFormat="1" applyFont="1"/>
    <xf numFmtId="171" fontId="3" fillId="0" borderId="0" xfId="41" applyNumberFormat="1" applyFont="1" applyFill="1" applyBorder="1" applyAlignment="1">
      <alignment/>
      <protection/>
    </xf>
    <xf numFmtId="165" fontId="6" fillId="0" borderId="0" xfId="21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Border="1" applyAlignment="1">
      <alignment/>
    </xf>
    <xf numFmtId="165" fontId="10" fillId="0" borderId="0" xfId="41" applyNumberFormat="1" applyFont="1">
      <alignment/>
      <protection/>
    </xf>
    <xf numFmtId="0" fontId="2" fillId="5" borderId="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6" fillId="5" borderId="0" xfId="0" applyFont="1" applyFill="1" applyBorder="1" applyAlignment="1">
      <alignment horizontal="left"/>
    </xf>
    <xf numFmtId="167" fontId="3" fillId="7" borderId="11" xfId="0" applyNumberFormat="1" applyFont="1" applyFill="1" applyBorder="1" applyAlignment="1">
      <alignment horizontal="right"/>
    </xf>
    <xf numFmtId="167" fontId="3" fillId="7" borderId="6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/>
    </xf>
    <xf numFmtId="2" fontId="6" fillId="0" borderId="0" xfId="0" applyNumberFormat="1" applyFont="1"/>
    <xf numFmtId="167" fontId="3" fillId="2" borderId="2" xfId="0" applyNumberFormat="1" applyFont="1" applyFill="1" applyBorder="1" applyAlignment="1">
      <alignment horizontal="right"/>
    </xf>
    <xf numFmtId="167" fontId="3" fillId="5" borderId="3" xfId="0" applyNumberFormat="1" applyFont="1" applyFill="1" applyBorder="1" applyAlignment="1">
      <alignment horizontal="right"/>
    </xf>
    <xf numFmtId="167" fontId="3" fillId="5" borderId="4" xfId="0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9" fontId="3" fillId="0" borderId="0" xfId="21" applyNumberFormat="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171" fontId="6" fillId="0" borderId="0" xfId="0" applyNumberFormat="1" applyFont="1"/>
    <xf numFmtId="166" fontId="13" fillId="0" borderId="0" xfId="0" applyNumberFormat="1" applyFont="1"/>
    <xf numFmtId="0" fontId="9" fillId="0" borderId="0" xfId="0" applyFont="1"/>
    <xf numFmtId="0" fontId="6" fillId="0" borderId="0" xfId="0" applyFont="1" applyFill="1" applyAlignment="1">
      <alignment wrapText="1"/>
    </xf>
    <xf numFmtId="166" fontId="6" fillId="5" borderId="0" xfId="0" applyNumberFormat="1" applyFont="1" applyFill="1" applyBorder="1"/>
    <xf numFmtId="165" fontId="6" fillId="5" borderId="0" xfId="0" applyNumberFormat="1" applyFont="1" applyFill="1" applyBorder="1"/>
    <xf numFmtId="0" fontId="2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67" fontId="3" fillId="0" borderId="10" xfId="0" applyNumberFormat="1" applyFont="1" applyFill="1" applyBorder="1" applyAlignment="1" quotePrefix="1">
      <alignment horizontal="right"/>
    </xf>
    <xf numFmtId="0" fontId="2" fillId="5" borderId="12" xfId="0" applyFont="1" applyFill="1" applyBorder="1" applyAlignment="1">
      <alignment horizontal="left"/>
    </xf>
    <xf numFmtId="165" fontId="2" fillId="5" borderId="1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170" fontId="16" fillId="0" borderId="0" xfId="58" applyNumberFormat="1" applyFont="1" applyFill="1" applyBorder="1" applyAlignment="1">
      <alignment wrapText="1"/>
    </xf>
    <xf numFmtId="170" fontId="6" fillId="5" borderId="0" xfId="0" applyNumberFormat="1" applyFont="1" applyFill="1" applyBorder="1"/>
    <xf numFmtId="167" fontId="6" fillId="0" borderId="0" xfId="0" applyNumberFormat="1" applyFont="1" applyBorder="1"/>
    <xf numFmtId="0" fontId="17" fillId="5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/>
    <xf numFmtId="0" fontId="18" fillId="0" borderId="0" xfId="59"/>
    <xf numFmtId="0" fontId="3" fillId="0" borderId="0" xfId="0" applyFont="1" applyAlignment="1">
      <alignment horizontal="left" vertical="top" wrapText="1"/>
    </xf>
    <xf numFmtId="164" fontId="3" fillId="2" borderId="13" xfId="0" applyNumberFormat="1" applyFont="1" applyFill="1" applyBorder="1" applyAlignment="1">
      <alignment horizontal="right"/>
    </xf>
    <xf numFmtId="164" fontId="3" fillId="5" borderId="14" xfId="0" applyNumberFormat="1" applyFont="1" applyFill="1" applyBorder="1" applyAlignment="1">
      <alignment horizontal="right"/>
    </xf>
    <xf numFmtId="164" fontId="3" fillId="5" borderId="15" xfId="0" applyNumberFormat="1" applyFont="1" applyFill="1" applyBorder="1" applyAlignment="1">
      <alignment horizontal="right"/>
    </xf>
    <xf numFmtId="164" fontId="3" fillId="5" borderId="16" xfId="0" applyNumberFormat="1" applyFont="1" applyFill="1" applyBorder="1" applyAlignment="1">
      <alignment horizontal="right"/>
    </xf>
    <xf numFmtId="164" fontId="3" fillId="5" borderId="17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5" borderId="0" xfId="0" applyFont="1" applyFill="1" applyBorder="1"/>
    <xf numFmtId="0" fontId="19" fillId="0" borderId="0" xfId="0" applyFont="1" applyAlignment="1">
      <alignment horizontal="left"/>
    </xf>
    <xf numFmtId="164" fontId="3" fillId="7" borderId="8" xfId="0" applyNumberFormat="1" applyFont="1" applyFill="1" applyBorder="1" applyAlignment="1">
      <alignment horizontal="right"/>
    </xf>
    <xf numFmtId="164" fontId="3" fillId="7" borderId="4" xfId="0" applyNumberFormat="1" applyFont="1" applyFill="1" applyBorder="1" applyAlignment="1">
      <alignment horizontal="right"/>
    </xf>
    <xf numFmtId="164" fontId="3" fillId="7" borderId="6" xfId="0" applyNumberFormat="1" applyFont="1" applyFill="1" applyBorder="1" applyAlignment="1">
      <alignment horizontal="right"/>
    </xf>
    <xf numFmtId="166" fontId="3" fillId="5" borderId="0" xfId="41" applyNumberFormat="1" applyFont="1" applyFill="1" applyBorder="1">
      <alignment/>
      <protection/>
    </xf>
    <xf numFmtId="0" fontId="6" fillId="0" borderId="0" xfId="0" applyFont="1" applyAlignment="1">
      <alignment horizontal="left" wrapText="1"/>
    </xf>
    <xf numFmtId="3" fontId="4" fillId="0" borderId="0" xfId="61" applyNumberFormat="1">
      <alignment/>
      <protection/>
    </xf>
    <xf numFmtId="3" fontId="10" fillId="0" borderId="0" xfId="0" applyNumberFormat="1" applyFont="1"/>
    <xf numFmtId="3" fontId="10" fillId="0" borderId="0" xfId="41" applyNumberFormat="1" applyFont="1">
      <alignment/>
      <protection/>
    </xf>
    <xf numFmtId="0" fontId="21" fillId="0" borderId="0" xfId="0" applyFont="1" applyAlignment="1">
      <alignment horizontal="left"/>
    </xf>
    <xf numFmtId="3" fontId="10" fillId="0" borderId="0" xfId="0" applyNumberFormat="1" applyFont="1" applyFill="1"/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6" borderId="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Hyperlink 2" xfId="60"/>
    <cellStyle name="Normal 18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and their distribution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85"/>
          <c:w val="0.93"/>
          <c:h val="0.5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1'!$C$17</c:f>
              <c:numCache/>
            </c:numRef>
          </c:cat>
          <c:val>
            <c:numRef>
              <c:f>'Figure 1'!$C$18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1'!$C$17</c:f>
              <c:numCache/>
            </c:numRef>
          </c:cat>
          <c:val>
            <c:numRef>
              <c:f>'Figure 1'!$C$18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1'!$C$17</c:f>
              <c:numCache/>
            </c:numRef>
          </c:cat>
          <c:val>
            <c:numRef>
              <c:f>'Figure 1'!$C$18</c:f>
              <c:numCache/>
            </c:numRef>
          </c:val>
        </c:ser>
        <c:overlap val="100"/>
        <c:gapWidth val="55"/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73992"/>
        <c:crosses val="autoZero"/>
        <c:crossBetween val="between"/>
        <c:dispUnits/>
        <c:majorUnit val="500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0225"/>
          <c:y val="0.778"/>
          <c:w val="0.344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5"/>
          <c:y val="0.166"/>
          <c:w val="0.915"/>
          <c:h val="0.61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0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ser>
          <c:idx val="2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564018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2645"/>
          <c:y val="0.84"/>
          <c:w val="0.443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235"/>
          <c:w val="0.9515"/>
          <c:h val="0.5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gapWidth val="87"/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156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385"/>
          <c:w val="0.94775"/>
          <c:h val="0.4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113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69225"/>
          <c:w val="0.14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Notes: </a:t>
          </a:r>
        </a:p>
        <a:p>
          <a:r>
            <a:rPr lang="en-GB" sz="1200">
              <a:latin typeface="Arial" panose="020B0604020202020204" pitchFamily="34" charset="0"/>
            </a:rPr>
            <a:t>Missing 2022 data for Croatia and Poland. Therefore, EU-27 aggregates for the year 2022 are estimated using 2021 data for these countries.</a:t>
          </a:r>
        </a:p>
        <a:p>
          <a:r>
            <a:rPr lang="en-GB" sz="1200">
              <a:latin typeface="Arial" panose="020B0604020202020204" pitchFamily="34" charset="0"/>
            </a:rPr>
            <a:t>Break in series for Germany in 2020 (all reasons) and Italy in 2022 (other reasons).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34</xdr:row>
      <xdr:rowOff>19050</xdr:rowOff>
    </xdr:from>
    <xdr:ext cx="10639425" cy="6619875"/>
    <xdr:graphicFrame macro="">
      <xdr:nvGraphicFramePr>
        <xdr:cNvPr id="2" name="Chart 1"/>
        <xdr:cNvGraphicFramePr/>
      </xdr:nvGraphicFramePr>
      <xdr:xfrm>
        <a:off x="1066800" y="5248275"/>
        <a:ext cx="106394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Missing 2022 data for Croatia and Poland. Therefore, EU-27 aggregates for the year 2022 are estimated using 2021 data for these countries.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Break in series for Germany in 2020 (all reasons) and Italy in 2022 (other reasons).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Source: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22</xdr:row>
      <xdr:rowOff>133350</xdr:rowOff>
    </xdr:from>
    <xdr:ext cx="9810750" cy="6867525"/>
    <xdr:graphicFrame macro="">
      <xdr:nvGraphicFramePr>
        <xdr:cNvPr id="2" name="Chart 1"/>
        <xdr:cNvGraphicFramePr/>
      </xdr:nvGraphicFramePr>
      <xdr:xfrm>
        <a:off x="1476375" y="3486150"/>
        <a:ext cx="98107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0.84325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EU-27 aggregates for the year 2022 are estimated using 2021 data for Croatia and Poland.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(²) The total number of first residence permits issued from Norway for the reference year 2022 is estimated using 2021 data for employment reasons.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no data for first residence permits with reference year 2022 for Poland, Croatia and Iceland.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50</xdr:row>
      <xdr:rowOff>104775</xdr:rowOff>
    </xdr:from>
    <xdr:ext cx="10296525" cy="7620000"/>
    <xdr:graphicFrame macro="">
      <xdr:nvGraphicFramePr>
        <xdr:cNvPr id="2" name="Chart 1"/>
        <xdr:cNvGraphicFramePr/>
      </xdr:nvGraphicFramePr>
      <xdr:xfrm>
        <a:off x="1304925" y="7724775"/>
        <a:ext cx="102965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Notes: </a:t>
          </a:r>
        </a:p>
        <a:p>
          <a:r>
            <a:rPr lang="en-GB" sz="1200">
              <a:latin typeface="Arial"/>
            </a:rPr>
            <a:t>Missing 2022 data for Croatia, Poland, the Netherlands (all reasons), Lithuania (employment on other related reasons) and Greece (education reasons).</a:t>
          </a:r>
          <a:r>
            <a:rPr lang="en-GB" sz="1200" baseline="0">
              <a:latin typeface="Arial"/>
            </a:rPr>
            <a:t/>
          </a:r>
        </a:p>
        <a:p>
          <a:r>
            <a:rPr lang="en-GB" sz="1200" baseline="0">
              <a:latin typeface="Arial"/>
            </a:rPr>
            <a:t>Data for Malta and Slovakia not available due to derogations.</a:t>
          </a:r>
          <a:endParaRPr lang="en-GB" sz="1200">
            <a:latin typeface="Arial"/>
            <a:ea typeface="+mn-ea"/>
            <a:cs typeface="+mn-cs"/>
          </a:endParaRPr>
        </a:p>
        <a:p>
          <a:r>
            <a:rPr lang="en-GB" sz="1200">
              <a:latin typeface="Arial"/>
              <a:ea typeface="+mn-ea"/>
              <a:cs typeface="+mn-cs"/>
            </a:rPr>
            <a:t>EU-27 aggregates for the year 2022 are estimated using available 2021 data. The </a:t>
          </a:r>
          <a:r>
            <a:rPr lang="en-GB" sz="1200">
              <a:latin typeface="Arial"/>
              <a:ea typeface="+mn-ea"/>
              <a:cs typeface="+mn-cs"/>
            </a:rPr>
            <a:t>unknown category for sex is not included in the totals. </a:t>
          </a:r>
          <a:endParaRPr lang="en-GB" sz="1200">
            <a:latin typeface="Arial"/>
            <a:ea typeface="+mn-ea"/>
            <a:cs typeface="+mn-cs"/>
          </a:endParaRP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23</xdr:row>
      <xdr:rowOff>57150</xdr:rowOff>
    </xdr:from>
    <xdr:to>
      <xdr:col>15</xdr:col>
      <xdr:colOff>590550</xdr:colOff>
      <xdr:row>65</xdr:row>
      <xdr:rowOff>28575</xdr:rowOff>
    </xdr:to>
    <xdr:graphicFrame macro="">
      <xdr:nvGraphicFramePr>
        <xdr:cNvPr id="2" name="Chart 1"/>
        <xdr:cNvGraphicFramePr/>
      </xdr:nvGraphicFramePr>
      <xdr:xfrm>
        <a:off x="1143000" y="4038600"/>
        <a:ext cx="97536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a53537-c0b7-4987-822f-e5ec2f188198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c1ec7f7-c8fc-4544-8773-b336ce227f47?lang=en&amp;page=time:202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c8ce932-c876-40ea-891e-f166c102a9ed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fd43075-381f-4f96-9329-36e7107297c2?lang=en" TargetMode="External" /><Relationship Id="rId2" Type="http://schemas.openxmlformats.org/officeDocument/2006/relationships/hyperlink" Target="https://ec.europa.eu/eurostat/databrowser/bookmark/1772dd46-f10c-4596-9271-87206c917359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668270-4de5-4fda-b60f-41b9216abf4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0bc82f7-8845-452b-8fb2-62709d4ee4a3?lang=en&amp;page=time:2022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tabSelected="1" workbookViewId="0" topLeftCell="A1">
      <selection activeCell="I24" sqref="I24"/>
    </sheetView>
  </sheetViews>
  <sheetFormatPr defaultColWidth="9.28125" defaultRowHeight="12" customHeight="1"/>
  <cols>
    <col min="1" max="2" width="9.7109375" style="66" customWidth="1"/>
    <col min="3" max="3" width="16.00390625" style="66" customWidth="1"/>
    <col min="4" max="13" width="10.7109375" style="66" customWidth="1"/>
    <col min="14" max="15" width="11.00390625" style="66" customWidth="1"/>
    <col min="16" max="16" width="10.28125" style="66" customWidth="1"/>
    <col min="17" max="17" width="14.00390625" style="66" customWidth="1"/>
    <col min="18" max="18" width="22.00390625" style="66" customWidth="1"/>
    <col min="19" max="19" width="18.00390625" style="66" customWidth="1"/>
    <col min="20" max="20" width="19.421875" style="66" customWidth="1"/>
    <col min="21" max="21" width="19.421875" style="3" customWidth="1"/>
    <col min="22" max="22" width="11.00390625" style="66" customWidth="1"/>
    <col min="23" max="23" width="29.7109375" style="66" customWidth="1"/>
    <col min="24" max="28" width="11.00390625" style="66" customWidth="1"/>
    <col min="29" max="29" width="8.28125" style="66" customWidth="1"/>
    <col min="30" max="30" width="7.57421875" style="66" customWidth="1"/>
    <col min="31" max="34" width="10.28125" style="66" customWidth="1"/>
    <col min="35" max="35" width="7.00390625" style="66" customWidth="1"/>
    <col min="36" max="36" width="10.28125" style="66" customWidth="1"/>
    <col min="37" max="37" width="7.00390625" style="66" customWidth="1"/>
    <col min="38" max="38" width="10.28125" style="66" customWidth="1"/>
    <col min="39" max="39" width="7.00390625" style="66" customWidth="1"/>
    <col min="40" max="40" width="10.28125" style="66" customWidth="1"/>
    <col min="41" max="41" width="7.00390625" style="66" customWidth="1"/>
    <col min="42" max="42" width="10.28125" style="66" customWidth="1"/>
    <col min="43" max="43" width="7.00390625" style="66" customWidth="1"/>
    <col min="44" max="44" width="10.28125" style="66" customWidth="1"/>
    <col min="45" max="45" width="10.7109375" style="66" customWidth="1"/>
    <col min="46" max="46" width="10.28125" style="66" customWidth="1"/>
    <col min="47" max="47" width="7.00390625" style="66" customWidth="1"/>
    <col min="48" max="48" width="10.28125" style="66" customWidth="1"/>
    <col min="49" max="52" width="8.7109375" style="66" customWidth="1"/>
    <col min="53" max="53" width="7.00390625" style="66" customWidth="1"/>
    <col min="54" max="59" width="8.7109375" style="66" customWidth="1"/>
    <col min="60" max="60" width="9.28125" style="66" customWidth="1"/>
    <col min="61" max="61" width="21.421875" style="66" customWidth="1"/>
    <col min="62" max="16384" width="9.28125" style="66" customWidth="1"/>
  </cols>
  <sheetData>
    <row r="1" ht="12" customHeight="1">
      <c r="A1" s="54"/>
    </row>
    <row r="3" ht="12" customHeight="1">
      <c r="C3" s="67" t="s">
        <v>54</v>
      </c>
    </row>
    <row r="4" ht="12" customHeight="1">
      <c r="C4" s="68" t="s">
        <v>55</v>
      </c>
    </row>
    <row r="6" spans="3:11" ht="12">
      <c r="C6" s="126" t="s">
        <v>115</v>
      </c>
      <c r="J6" s="87"/>
      <c r="K6" s="87"/>
    </row>
    <row r="7" spans="2:29" ht="12" customHeight="1">
      <c r="B7" s="42"/>
      <c r="C7" s="16" t="s">
        <v>70</v>
      </c>
      <c r="J7" s="87"/>
      <c r="K7" s="87"/>
      <c r="L7" s="85"/>
      <c r="M7" s="42"/>
      <c r="U7" s="66"/>
      <c r="Y7" s="42"/>
      <c r="Z7" s="42"/>
      <c r="AA7" s="42"/>
      <c r="AB7" s="42"/>
      <c r="AC7" s="42"/>
    </row>
    <row r="8" spans="2:21" ht="12" customHeight="1">
      <c r="B8" s="42"/>
      <c r="C8" s="69"/>
      <c r="N8" s="120"/>
      <c r="U8" s="66"/>
    </row>
    <row r="9" spans="2:21" ht="12" customHeight="1">
      <c r="B9" s="42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5"/>
      <c r="U9" s="66"/>
    </row>
    <row r="10" spans="2:21" ht="12" customHeight="1">
      <c r="B10" s="42"/>
      <c r="C10" s="76"/>
      <c r="D10" s="70">
        <v>2013</v>
      </c>
      <c r="E10" s="70">
        <v>2014</v>
      </c>
      <c r="F10" s="70">
        <v>2015</v>
      </c>
      <c r="G10" s="70">
        <v>2016</v>
      </c>
      <c r="H10" s="70">
        <v>2017</v>
      </c>
      <c r="I10" s="70">
        <v>2018</v>
      </c>
      <c r="J10" s="70">
        <v>2019</v>
      </c>
      <c r="K10" s="70">
        <v>2020</v>
      </c>
      <c r="L10" s="70">
        <v>2021</v>
      </c>
      <c r="M10" s="70">
        <v>2022</v>
      </c>
      <c r="U10" s="66"/>
    </row>
    <row r="11" spans="2:21" ht="12" customHeight="1">
      <c r="B11" s="42"/>
      <c r="C11" s="77" t="s">
        <v>44</v>
      </c>
      <c r="D11" s="89">
        <v>576.544</v>
      </c>
      <c r="E11" s="89">
        <v>583.887</v>
      </c>
      <c r="F11" s="89">
        <v>670.295</v>
      </c>
      <c r="G11" s="89">
        <v>688.996</v>
      </c>
      <c r="H11" s="89">
        <v>736.667</v>
      </c>
      <c r="I11" s="89">
        <v>814.911</v>
      </c>
      <c r="J11" s="89">
        <v>810.275</v>
      </c>
      <c r="K11" s="56">
        <v>621.881</v>
      </c>
      <c r="L11" s="84">
        <v>699.139</v>
      </c>
      <c r="M11" s="84">
        <v>882.663</v>
      </c>
      <c r="N11" s="5"/>
      <c r="O11" s="5"/>
      <c r="U11" s="66"/>
    </row>
    <row r="12" spans="2:21" ht="12" customHeight="1">
      <c r="B12" s="42"/>
      <c r="C12" s="77" t="s">
        <v>2</v>
      </c>
      <c r="D12" s="89">
        <v>280.743</v>
      </c>
      <c r="E12" s="89">
        <v>299.606</v>
      </c>
      <c r="F12" s="89">
        <v>296.755</v>
      </c>
      <c r="G12" s="89">
        <v>328.419</v>
      </c>
      <c r="H12" s="89">
        <v>353.779</v>
      </c>
      <c r="I12" s="89">
        <v>396.556</v>
      </c>
      <c r="J12" s="89">
        <v>400.038</v>
      </c>
      <c r="K12" s="56">
        <v>249.183</v>
      </c>
      <c r="L12" s="84">
        <v>351.959</v>
      </c>
      <c r="M12" s="84">
        <v>469.189</v>
      </c>
      <c r="N12" s="5"/>
      <c r="O12" s="5"/>
      <c r="U12" s="66"/>
    </row>
    <row r="13" spans="2:21" ht="12" customHeight="1">
      <c r="B13" s="42"/>
      <c r="C13" s="77" t="s">
        <v>3</v>
      </c>
      <c r="D13" s="89">
        <v>425.662</v>
      </c>
      <c r="E13" s="89">
        <v>456.599</v>
      </c>
      <c r="F13" s="89">
        <v>589.552</v>
      </c>
      <c r="G13" s="89">
        <v>737.478</v>
      </c>
      <c r="H13" s="89">
        <v>905.33</v>
      </c>
      <c r="I13" s="89">
        <v>983.742</v>
      </c>
      <c r="J13" s="89">
        <v>1197.786</v>
      </c>
      <c r="K13" s="56">
        <v>904.078</v>
      </c>
      <c r="L13" s="84">
        <v>1322.432</v>
      </c>
      <c r="M13" s="84">
        <v>1566.049</v>
      </c>
      <c r="N13" s="5"/>
      <c r="O13" s="5"/>
      <c r="U13" s="66"/>
    </row>
    <row r="14" spans="2:21" ht="12" customHeight="1">
      <c r="B14" s="42"/>
      <c r="C14" s="77" t="s">
        <v>4</v>
      </c>
      <c r="D14" s="89">
        <v>350.649</v>
      </c>
      <c r="E14" s="89">
        <v>419.749</v>
      </c>
      <c r="F14" s="89">
        <v>434.877</v>
      </c>
      <c r="G14" s="89">
        <v>739.59</v>
      </c>
      <c r="H14" s="89">
        <v>705.218</v>
      </c>
      <c r="I14" s="89">
        <v>594.734</v>
      </c>
      <c r="J14" s="89">
        <v>610.099</v>
      </c>
      <c r="K14" s="56">
        <v>521.975</v>
      </c>
      <c r="L14" s="84">
        <v>558.134</v>
      </c>
      <c r="M14" s="84">
        <v>767.208</v>
      </c>
      <c r="N14" s="5"/>
      <c r="O14" s="5"/>
      <c r="P14" s="93"/>
      <c r="Q14" s="93"/>
      <c r="R14" s="93"/>
      <c r="S14" s="93"/>
      <c r="T14" s="93"/>
      <c r="U14" s="93"/>
    </row>
    <row r="15" spans="2:21" ht="12" customHeight="1">
      <c r="B15" s="42"/>
      <c r="C15" s="97" t="s">
        <v>0</v>
      </c>
      <c r="D15" s="99">
        <v>1633.598</v>
      </c>
      <c r="E15" s="99">
        <v>1759.841</v>
      </c>
      <c r="F15" s="99">
        <v>1991.479</v>
      </c>
      <c r="G15" s="99">
        <v>2494.483</v>
      </c>
      <c r="H15" s="99">
        <v>2700.994</v>
      </c>
      <c r="I15" s="99">
        <v>2789.943</v>
      </c>
      <c r="J15" s="99">
        <v>3018.198</v>
      </c>
      <c r="K15" s="99">
        <v>2297.117</v>
      </c>
      <c r="L15" s="99">
        <v>2931.664</v>
      </c>
      <c r="M15" s="99">
        <v>3685.109</v>
      </c>
      <c r="N15" s="5"/>
      <c r="O15" s="5"/>
      <c r="P15" s="93"/>
      <c r="Q15" s="93"/>
      <c r="R15" s="93"/>
      <c r="S15" s="93"/>
      <c r="T15" s="93"/>
      <c r="U15" s="93"/>
    </row>
    <row r="16" spans="2:25" ht="12" customHeight="1">
      <c r="B16" s="42"/>
      <c r="D16" s="84"/>
      <c r="E16" s="84"/>
      <c r="F16" s="84"/>
      <c r="G16" s="84"/>
      <c r="H16" s="84"/>
      <c r="I16" s="84"/>
      <c r="J16" s="84"/>
      <c r="K16" s="84"/>
      <c r="L16" s="84"/>
      <c r="M16" s="84"/>
      <c r="Q16" s="93"/>
      <c r="R16" s="93"/>
      <c r="S16" s="93"/>
      <c r="T16" s="93"/>
      <c r="U16" s="93"/>
      <c r="V16" s="93"/>
      <c r="W16" s="93"/>
      <c r="X16" s="93"/>
      <c r="Y16" s="93"/>
    </row>
    <row r="17" spans="2:25" ht="12" customHeight="1">
      <c r="B17" s="42"/>
      <c r="C17" s="137"/>
      <c r="D17" s="84"/>
      <c r="E17" s="84"/>
      <c r="F17" s="84"/>
      <c r="G17" s="93"/>
      <c r="H17" s="93"/>
      <c r="I17" s="93"/>
      <c r="J17" s="93"/>
      <c r="K17" s="93"/>
      <c r="L17" s="93"/>
      <c r="M17" s="93"/>
      <c r="O17" s="83"/>
      <c r="Q17" s="93"/>
      <c r="R17" s="93"/>
      <c r="S17" s="93"/>
      <c r="T17" s="93"/>
      <c r="U17" s="93"/>
      <c r="V17" s="93"/>
      <c r="W17" s="93"/>
      <c r="X17" s="93"/>
      <c r="Y17" s="93"/>
    </row>
    <row r="18" spans="2:25" ht="12" customHeight="1">
      <c r="B18" s="42"/>
      <c r="C18" s="137" t="s">
        <v>126</v>
      </c>
      <c r="D18" s="84"/>
      <c r="E18" s="84"/>
      <c r="F18" s="84"/>
      <c r="G18" s="93"/>
      <c r="H18" s="93"/>
      <c r="I18" s="93"/>
      <c r="J18" s="93"/>
      <c r="K18" s="93"/>
      <c r="L18" s="93"/>
      <c r="M18" s="93"/>
      <c r="O18" s="83"/>
      <c r="Q18" s="93"/>
      <c r="R18" s="93"/>
      <c r="S18" s="93"/>
      <c r="T18" s="93"/>
      <c r="U18" s="93"/>
      <c r="V18" s="93"/>
      <c r="W18" s="93"/>
      <c r="X18" s="93"/>
      <c r="Y18" s="93"/>
    </row>
    <row r="19" spans="2:25" ht="12" customHeight="1">
      <c r="B19" s="42"/>
      <c r="C19" s="137" t="s">
        <v>127</v>
      </c>
      <c r="D19" s="84"/>
      <c r="E19" s="84"/>
      <c r="F19" s="84"/>
      <c r="G19" s="93"/>
      <c r="H19" s="93"/>
      <c r="I19" s="93"/>
      <c r="J19" s="93"/>
      <c r="K19" s="93"/>
      <c r="L19" s="93"/>
      <c r="M19" s="93"/>
      <c r="O19" s="83"/>
      <c r="Q19" s="93"/>
      <c r="R19" s="93"/>
      <c r="S19" s="93"/>
      <c r="T19" s="93"/>
      <c r="U19" s="93"/>
      <c r="V19" s="93"/>
      <c r="W19" s="93"/>
      <c r="X19" s="93"/>
      <c r="Y19" s="93"/>
    </row>
    <row r="20" spans="2:21" ht="13.2" customHeight="1">
      <c r="B20" s="42"/>
      <c r="C20" s="98" t="s">
        <v>56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3"/>
      <c r="U20" s="66"/>
    </row>
    <row r="21" spans="2:21" ht="15" customHeight="1">
      <c r="B21" s="4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3"/>
      <c r="U21" s="66"/>
    </row>
    <row r="22" spans="2:21" ht="12" customHeight="1">
      <c r="B22" s="42"/>
      <c r="D22" s="75"/>
      <c r="E22" s="75"/>
      <c r="F22" s="75"/>
      <c r="G22" s="75"/>
      <c r="H22" s="42"/>
      <c r="L22" s="83"/>
      <c r="M22" s="83"/>
      <c r="N22" s="83"/>
      <c r="O22" s="83"/>
      <c r="U22" s="66"/>
    </row>
    <row r="23" spans="1:21" ht="12" customHeight="1">
      <c r="A23" s="138" t="s">
        <v>57</v>
      </c>
      <c r="B23" s="42"/>
      <c r="D23" s="75"/>
      <c r="E23" s="75"/>
      <c r="F23" s="75"/>
      <c r="G23" s="75"/>
      <c r="H23" s="42"/>
      <c r="L23" s="83"/>
      <c r="M23" s="83"/>
      <c r="N23" s="93"/>
      <c r="O23" s="83"/>
      <c r="U23" s="66"/>
    </row>
    <row r="24" spans="1:29" ht="12" customHeight="1">
      <c r="A24" s="139" t="s">
        <v>85</v>
      </c>
      <c r="B24" s="42"/>
      <c r="C24" s="72"/>
      <c r="D24" s="75"/>
      <c r="E24" s="75"/>
      <c r="F24" s="75"/>
      <c r="G24" s="75"/>
      <c r="H24" s="85"/>
      <c r="I24" s="52"/>
      <c r="J24" s="52"/>
      <c r="K24" s="52"/>
      <c r="L24" s="80"/>
      <c r="M24" s="81"/>
      <c r="N24" s="81"/>
      <c r="O24" s="80"/>
      <c r="P24" s="80"/>
      <c r="Q24" s="80"/>
      <c r="R24" s="74"/>
      <c r="U24" s="66"/>
      <c r="Y24" s="42"/>
      <c r="Z24" s="42"/>
      <c r="AA24" s="42"/>
      <c r="AB24" s="42"/>
      <c r="AC24" s="42"/>
    </row>
    <row r="25" spans="2:29" ht="12" customHeight="1">
      <c r="B25" s="42"/>
      <c r="C25" s="69"/>
      <c r="D25" s="69"/>
      <c r="E25" s="69"/>
      <c r="F25" s="69"/>
      <c r="G25" s="69"/>
      <c r="H25" s="69"/>
      <c r="I25" s="69"/>
      <c r="J25" s="69"/>
      <c r="K25" s="69"/>
      <c r="L25" s="86"/>
      <c r="M25" s="42"/>
      <c r="N25" s="42"/>
      <c r="U25" s="66"/>
      <c r="Y25" s="42"/>
      <c r="Z25" s="42"/>
      <c r="AA25" s="42"/>
      <c r="AB25" s="42"/>
      <c r="AC25" s="42"/>
    </row>
    <row r="26" spans="2:29" ht="12" customHeight="1">
      <c r="B26" s="114"/>
      <c r="C26" s="1"/>
      <c r="D26" s="115"/>
      <c r="E26" s="115"/>
      <c r="F26" s="115"/>
      <c r="G26" s="115"/>
      <c r="H26" s="115"/>
      <c r="I26" s="115"/>
      <c r="J26" s="115"/>
      <c r="K26" s="115"/>
      <c r="L26" s="114"/>
      <c r="M26" s="114"/>
      <c r="N26" s="42"/>
      <c r="O26" s="42"/>
      <c r="U26" s="66"/>
      <c r="Y26" s="42"/>
      <c r="Z26" s="42"/>
      <c r="AA26" s="42"/>
      <c r="AB26" s="42"/>
      <c r="AC26" s="42"/>
    </row>
    <row r="27" spans="2:29" ht="12" customHeight="1"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42"/>
      <c r="O27" s="42"/>
      <c r="U27" s="66"/>
      <c r="Y27" s="42"/>
      <c r="Z27" s="42"/>
      <c r="AA27" s="42"/>
      <c r="AB27" s="42"/>
      <c r="AC27" s="42"/>
    </row>
    <row r="28" spans="2:25" ht="12" customHeight="1">
      <c r="B28" s="114"/>
      <c r="C28" s="117"/>
      <c r="D28" s="118">
        <f aca="true" t="shared" si="0" ref="D28:I28">+D10</f>
        <v>2013</v>
      </c>
      <c r="E28" s="118">
        <f t="shared" si="0"/>
        <v>2014</v>
      </c>
      <c r="F28" s="118">
        <f t="shared" si="0"/>
        <v>2015</v>
      </c>
      <c r="G28" s="118">
        <f t="shared" si="0"/>
        <v>2016</v>
      </c>
      <c r="H28" s="118">
        <f t="shared" si="0"/>
        <v>2017</v>
      </c>
      <c r="I28" s="118">
        <f t="shared" si="0"/>
        <v>2018</v>
      </c>
      <c r="J28" s="118">
        <f aca="true" t="shared" si="1" ref="J28:M28">+J10</f>
        <v>2019</v>
      </c>
      <c r="K28" s="118">
        <f t="shared" si="1"/>
        <v>2020</v>
      </c>
      <c r="L28" s="118">
        <f t="shared" si="1"/>
        <v>2021</v>
      </c>
      <c r="M28" s="118">
        <f t="shared" si="1"/>
        <v>2022</v>
      </c>
      <c r="U28" s="42"/>
      <c r="V28" s="42"/>
      <c r="W28" s="42"/>
      <c r="X28" s="42"/>
      <c r="Y28" s="42"/>
    </row>
    <row r="29" spans="2:25" ht="12" customHeight="1">
      <c r="B29" s="114"/>
      <c r="C29" s="117" t="s">
        <v>44</v>
      </c>
      <c r="D29" s="119">
        <f aca="true" t="shared" si="2" ref="D29:K32">+D11/D$15*100</f>
        <v>35.29289335564808</v>
      </c>
      <c r="E29" s="119">
        <f t="shared" si="2"/>
        <v>33.17839509364766</v>
      </c>
      <c r="F29" s="119">
        <f t="shared" si="2"/>
        <v>33.65815055042006</v>
      </c>
      <c r="G29" s="119">
        <f t="shared" si="2"/>
        <v>27.62079356724419</v>
      </c>
      <c r="H29" s="119">
        <f t="shared" si="2"/>
        <v>27.273922119042098</v>
      </c>
      <c r="I29" s="119">
        <f t="shared" si="2"/>
        <v>29.20887631037623</v>
      </c>
      <c r="J29" s="119">
        <f t="shared" si="2"/>
        <v>26.846316908300917</v>
      </c>
      <c r="K29" s="119">
        <f t="shared" si="2"/>
        <v>27.0722388106483</v>
      </c>
      <c r="L29" s="119">
        <f>L11/$L$15*100</f>
        <v>23.847855688782886</v>
      </c>
      <c r="M29" s="119">
        <f>M11/$M$15*100</f>
        <v>23.952154468158202</v>
      </c>
      <c r="N29" s="42"/>
      <c r="O29" s="42"/>
      <c r="P29" s="42"/>
      <c r="Q29" s="42"/>
      <c r="R29" s="42"/>
      <c r="U29" s="42"/>
      <c r="V29" s="42"/>
      <c r="W29" s="42"/>
      <c r="X29" s="42"/>
      <c r="Y29" s="42"/>
    </row>
    <row r="30" spans="2:25" ht="12" customHeight="1">
      <c r="B30" s="114"/>
      <c r="C30" s="117" t="s">
        <v>2</v>
      </c>
      <c r="D30" s="119">
        <f t="shared" si="2"/>
        <v>17.18556217625144</v>
      </c>
      <c r="E30" s="119">
        <f t="shared" si="2"/>
        <v>17.024606200219225</v>
      </c>
      <c r="F30" s="119">
        <f t="shared" si="2"/>
        <v>14.901236719041474</v>
      </c>
      <c r="G30" s="119">
        <f t="shared" si="2"/>
        <v>13.165814319039255</v>
      </c>
      <c r="H30" s="119">
        <f t="shared" si="2"/>
        <v>13.098103883237059</v>
      </c>
      <c r="I30" s="119">
        <f t="shared" si="2"/>
        <v>14.213767091298996</v>
      </c>
      <c r="J30" s="119">
        <f t="shared" si="2"/>
        <v>13.254200022662529</v>
      </c>
      <c r="K30" s="119">
        <f t="shared" si="2"/>
        <v>10.847640760135421</v>
      </c>
      <c r="L30" s="119">
        <f>L12/$L$15*100</f>
        <v>12.00543445633606</v>
      </c>
      <c r="M30" s="119">
        <f>M12/$M$15*100</f>
        <v>12.732025022869067</v>
      </c>
      <c r="N30" s="42"/>
      <c r="O30" s="42"/>
      <c r="P30" s="42"/>
      <c r="Q30" s="42"/>
      <c r="R30" s="42"/>
      <c r="U30" s="42"/>
      <c r="V30" s="42"/>
      <c r="W30" s="42"/>
      <c r="X30" s="42"/>
      <c r="Y30" s="42"/>
    </row>
    <row r="31" spans="2:25" ht="12" customHeight="1">
      <c r="B31" s="114"/>
      <c r="C31" s="117" t="s">
        <v>3</v>
      </c>
      <c r="D31" s="119">
        <f t="shared" si="2"/>
        <v>26.05671652389388</v>
      </c>
      <c r="E31" s="119">
        <f t="shared" si="2"/>
        <v>25.94546893725058</v>
      </c>
      <c r="F31" s="119">
        <f t="shared" si="2"/>
        <v>29.603726677509528</v>
      </c>
      <c r="G31" s="119">
        <f t="shared" si="2"/>
        <v>29.564362635463937</v>
      </c>
      <c r="H31" s="119">
        <f t="shared" si="2"/>
        <v>33.518401003482424</v>
      </c>
      <c r="I31" s="119">
        <f t="shared" si="2"/>
        <v>35.260290263994634</v>
      </c>
      <c r="J31" s="119">
        <f t="shared" si="2"/>
        <v>39.68546795140677</v>
      </c>
      <c r="K31" s="119">
        <f t="shared" si="2"/>
        <v>39.35707236505584</v>
      </c>
      <c r="L31" s="119">
        <f>L13/$L$15*100</f>
        <v>45.10857997369412</v>
      </c>
      <c r="M31" s="119">
        <f>M13/$M$15*100</f>
        <v>42.49668055951669</v>
      </c>
      <c r="N31" s="42"/>
      <c r="O31" s="42"/>
      <c r="P31" s="42"/>
      <c r="Q31" s="42"/>
      <c r="R31" s="42"/>
      <c r="U31" s="42"/>
      <c r="V31" s="42"/>
      <c r="W31" s="42"/>
      <c r="X31" s="42"/>
      <c r="Y31" s="42"/>
    </row>
    <row r="32" spans="2:25" ht="12" customHeight="1">
      <c r="B32" s="114"/>
      <c r="C32" s="117" t="s">
        <v>4</v>
      </c>
      <c r="D32" s="119">
        <f t="shared" si="2"/>
        <v>21.464827944206593</v>
      </c>
      <c r="E32" s="119">
        <f t="shared" si="2"/>
        <v>23.851529768882532</v>
      </c>
      <c r="F32" s="119">
        <f t="shared" si="2"/>
        <v>21.83688605302893</v>
      </c>
      <c r="G32" s="119">
        <f t="shared" si="2"/>
        <v>29.649029478252608</v>
      </c>
      <c r="H32" s="119">
        <f t="shared" si="2"/>
        <v>26.109572994238416</v>
      </c>
      <c r="I32" s="119">
        <f t="shared" si="2"/>
        <v>21.31706633433013</v>
      </c>
      <c r="J32" s="119">
        <f t="shared" si="2"/>
        <v>20.214015117629796</v>
      </c>
      <c r="K32" s="119">
        <f t="shared" si="2"/>
        <v>22.723048064160423</v>
      </c>
      <c r="L32" s="119">
        <f>L14/$L$15*100</f>
        <v>19.03812988118693</v>
      </c>
      <c r="M32" s="119">
        <f>M14/$M$15*100</f>
        <v>20.81913994945604</v>
      </c>
      <c r="N32" s="42"/>
      <c r="O32" s="42"/>
      <c r="P32" s="42"/>
      <c r="Q32" s="42"/>
      <c r="R32" s="42"/>
      <c r="U32" s="42"/>
      <c r="V32" s="42"/>
      <c r="W32" s="42"/>
      <c r="X32" s="42"/>
      <c r="Y32" s="42"/>
    </row>
    <row r="33" spans="2:29" ht="12" customHeight="1">
      <c r="B33" s="114"/>
      <c r="C33" s="113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42"/>
      <c r="O33" s="116"/>
      <c r="U33" s="66"/>
      <c r="Y33" s="42"/>
      <c r="Z33" s="42"/>
      <c r="AA33" s="42"/>
      <c r="AB33" s="42"/>
      <c r="AC33" s="42"/>
    </row>
    <row r="34" spans="2:29" ht="12" customHeight="1">
      <c r="B34" s="114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42"/>
      <c r="O34" s="42"/>
      <c r="U34" s="66"/>
      <c r="Y34" s="42"/>
      <c r="Z34" s="42"/>
      <c r="AA34" s="42"/>
      <c r="AB34" s="42"/>
      <c r="AC34" s="42"/>
    </row>
    <row r="35" spans="2:59" ht="12" customHeight="1">
      <c r="B35" s="43"/>
      <c r="N35" s="43"/>
      <c r="O35" s="43"/>
      <c r="U35" s="66"/>
      <c r="Y35" s="43"/>
      <c r="Z35" s="43"/>
      <c r="AA35" s="43"/>
      <c r="AB35" s="43"/>
      <c r="AC35" s="42"/>
      <c r="AD35" s="43"/>
      <c r="AE35" s="43"/>
      <c r="AF35" s="43"/>
      <c r="AG35" s="43"/>
      <c r="AH35" s="161"/>
      <c r="AI35" s="162"/>
      <c r="AJ35" s="162"/>
      <c r="AK35" s="162"/>
      <c r="AL35" s="162"/>
      <c r="AM35" s="162"/>
      <c r="AN35" s="43"/>
      <c r="AO35" s="43"/>
      <c r="AP35" s="43"/>
      <c r="AQ35" s="43"/>
      <c r="AR35" s="43"/>
      <c r="AS35" s="43"/>
      <c r="AT35" s="43"/>
      <c r="AU35" s="161"/>
      <c r="AV35" s="162"/>
      <c r="AW35" s="162"/>
      <c r="AX35" s="162"/>
      <c r="AY35" s="162"/>
      <c r="AZ35" s="162"/>
      <c r="BA35" s="46"/>
      <c r="BB35" s="46"/>
      <c r="BC35" s="46"/>
      <c r="BD35" s="46"/>
      <c r="BE35" s="46"/>
      <c r="BF35" s="46"/>
      <c r="BG35" s="46"/>
    </row>
    <row r="36" spans="2:59" ht="12" customHeight="1">
      <c r="B36" s="43"/>
      <c r="N36" s="43"/>
      <c r="O36" s="43"/>
      <c r="U36" s="66"/>
      <c r="Y36" s="43"/>
      <c r="Z36" s="43"/>
      <c r="AA36" s="43"/>
      <c r="AB36" s="43"/>
      <c r="AC36" s="42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2:59" ht="12" customHeight="1">
      <c r="B37" s="43"/>
      <c r="C37" s="126"/>
      <c r="J37" s="87"/>
      <c r="O37" s="43"/>
      <c r="AA37" s="48"/>
      <c r="AB37" s="48"/>
      <c r="AC37" s="48"/>
      <c r="AD37" s="48"/>
      <c r="AE37" s="48"/>
      <c r="AF37" s="48"/>
      <c r="AG37" s="48"/>
      <c r="AH37" s="48"/>
      <c r="AI37" s="48"/>
      <c r="AJ37" s="43"/>
      <c r="AL37" s="43"/>
      <c r="AM37" s="43"/>
      <c r="AN37" s="43"/>
      <c r="AO37" s="42"/>
      <c r="AQ37" s="43"/>
      <c r="AR37" s="43"/>
      <c r="AS37" s="43"/>
      <c r="AT37" s="43"/>
      <c r="AU37" s="42"/>
      <c r="AW37" s="43"/>
      <c r="AX37" s="43"/>
      <c r="AY37" s="43"/>
      <c r="AZ37" s="43"/>
      <c r="BA37" s="43"/>
      <c r="BC37" s="43"/>
      <c r="BD37" s="43"/>
      <c r="BE37" s="43"/>
      <c r="BF37" s="43"/>
      <c r="BG37" s="43"/>
    </row>
    <row r="38" spans="2:59" ht="12" customHeight="1">
      <c r="B38" s="43"/>
      <c r="J38" s="87"/>
      <c r="N38" s="51"/>
      <c r="O38" s="43"/>
      <c r="AA38" s="48"/>
      <c r="AB38" s="48"/>
      <c r="AC38" s="48"/>
      <c r="AD38" s="48"/>
      <c r="AE38" s="48"/>
      <c r="AF38" s="48"/>
      <c r="AG38" s="48"/>
      <c r="AH38" s="48"/>
      <c r="AI38" s="48"/>
      <c r="AJ38" s="43"/>
      <c r="AK38" s="42"/>
      <c r="AL38" s="48"/>
      <c r="AM38" s="48"/>
      <c r="AN38" s="48"/>
      <c r="AO38" s="42"/>
      <c r="AQ38" s="48"/>
      <c r="AR38" s="48"/>
      <c r="AS38" s="48"/>
      <c r="AT38" s="48"/>
      <c r="AU38" s="42"/>
      <c r="AV38" s="42"/>
      <c r="AW38" s="48"/>
      <c r="AX38" s="48"/>
      <c r="AY38" s="48"/>
      <c r="AZ38" s="48"/>
      <c r="BA38" s="43"/>
      <c r="BB38" s="42"/>
      <c r="BC38" s="48"/>
      <c r="BD38" s="48"/>
      <c r="BE38" s="48"/>
      <c r="BF38" s="48"/>
      <c r="BG38" s="43"/>
    </row>
    <row r="39" spans="2:59" ht="12" customHeight="1">
      <c r="B39" s="47"/>
      <c r="L39" s="51"/>
      <c r="M39" s="51"/>
      <c r="N39" s="51"/>
      <c r="O39" s="43"/>
      <c r="AA39" s="48"/>
      <c r="AB39" s="48"/>
      <c r="AC39" s="48"/>
      <c r="AD39" s="48"/>
      <c r="AE39" s="48"/>
      <c r="AF39" s="48"/>
      <c r="AG39" s="48"/>
      <c r="AH39" s="48"/>
      <c r="AI39" s="48"/>
      <c r="AJ39" s="43"/>
      <c r="AL39" s="48"/>
      <c r="AM39" s="48"/>
      <c r="AN39" s="48"/>
      <c r="AO39" s="42"/>
      <c r="AP39" s="42"/>
      <c r="AQ39" s="48"/>
      <c r="AR39" s="48"/>
      <c r="AS39" s="48"/>
      <c r="AT39" s="48"/>
      <c r="AU39" s="42"/>
      <c r="AV39" s="42"/>
      <c r="AW39" s="48"/>
      <c r="AX39" s="48"/>
      <c r="AY39" s="48"/>
      <c r="AZ39" s="48"/>
      <c r="BA39" s="43"/>
      <c r="BB39" s="42"/>
      <c r="BC39" s="48"/>
      <c r="BD39" s="48"/>
      <c r="BE39" s="48"/>
      <c r="BF39" s="48"/>
      <c r="BG39" s="43"/>
    </row>
    <row r="40" spans="2:66" ht="12" customHeight="1">
      <c r="B40" s="47"/>
      <c r="L40" s="51"/>
      <c r="M40" s="51"/>
      <c r="N40" s="51"/>
      <c r="O40" s="43"/>
      <c r="AA40" s="48"/>
      <c r="AB40" s="48"/>
      <c r="AC40" s="48"/>
      <c r="AD40" s="48"/>
      <c r="AE40" s="48"/>
      <c r="AF40" s="48"/>
      <c r="AG40" s="48"/>
      <c r="AH40" s="48"/>
      <c r="AI40" s="48"/>
      <c r="AJ40" s="43"/>
      <c r="AK40" s="42"/>
      <c r="AL40" s="48"/>
      <c r="AM40" s="48"/>
      <c r="AN40" s="48"/>
      <c r="AO40" s="42"/>
      <c r="AP40" s="42"/>
      <c r="AQ40" s="48"/>
      <c r="AR40" s="48"/>
      <c r="AS40" s="48"/>
      <c r="AT40" s="48"/>
      <c r="AU40" s="42"/>
      <c r="AV40" s="42"/>
      <c r="AW40" s="48"/>
      <c r="AX40" s="48"/>
      <c r="AY40" s="48"/>
      <c r="AZ40" s="48"/>
      <c r="BA40" s="43"/>
      <c r="BB40" s="42"/>
      <c r="BC40" s="48"/>
      <c r="BD40" s="48"/>
      <c r="BE40" s="48"/>
      <c r="BF40" s="48"/>
      <c r="BG40" s="43"/>
      <c r="BH40" s="49"/>
      <c r="BK40" s="49"/>
      <c r="BN40" s="49"/>
    </row>
    <row r="41" spans="2:66" ht="12" customHeight="1">
      <c r="B41" s="47"/>
      <c r="L41" s="51"/>
      <c r="M41" s="51"/>
      <c r="N41" s="51"/>
      <c r="O41" s="43"/>
      <c r="AA41" s="48"/>
      <c r="AB41" s="48"/>
      <c r="AC41" s="48"/>
      <c r="AD41" s="48"/>
      <c r="AE41" s="48"/>
      <c r="AF41" s="48"/>
      <c r="AG41" s="48"/>
      <c r="AH41" s="48"/>
      <c r="AI41" s="48"/>
      <c r="AJ41" s="43"/>
      <c r="AK41" s="42"/>
      <c r="AL41" s="48"/>
      <c r="AM41" s="48"/>
      <c r="AN41" s="48"/>
      <c r="AO41" s="42"/>
      <c r="AP41" s="42"/>
      <c r="AQ41" s="48"/>
      <c r="AR41" s="48"/>
      <c r="AS41" s="48"/>
      <c r="AT41" s="48"/>
      <c r="AU41" s="42"/>
      <c r="AV41" s="42"/>
      <c r="AW41" s="48"/>
      <c r="AX41" s="48"/>
      <c r="AY41" s="48"/>
      <c r="AZ41" s="48"/>
      <c r="BA41" s="43"/>
      <c r="BB41" s="42"/>
      <c r="BC41" s="48"/>
      <c r="BD41" s="48"/>
      <c r="BE41" s="48"/>
      <c r="BF41" s="48"/>
      <c r="BG41" s="43"/>
      <c r="BH41" s="49"/>
      <c r="BK41" s="49"/>
      <c r="BN41" s="49"/>
    </row>
    <row r="42" spans="2:66" ht="12" customHeight="1">
      <c r="B42" s="47"/>
      <c r="L42" s="51"/>
      <c r="M42" s="51"/>
      <c r="N42" s="51"/>
      <c r="O42" s="43"/>
      <c r="AA42" s="48"/>
      <c r="AB42" s="48"/>
      <c r="AC42" s="48"/>
      <c r="AD42" s="48"/>
      <c r="AE42" s="48"/>
      <c r="AF42" s="48"/>
      <c r="AG42" s="48"/>
      <c r="AH42" s="48"/>
      <c r="AI42" s="48"/>
      <c r="AJ42" s="43"/>
      <c r="AK42" s="42"/>
      <c r="AL42" s="48"/>
      <c r="AM42" s="48"/>
      <c r="AN42" s="48"/>
      <c r="AO42" s="42"/>
      <c r="AP42" s="42"/>
      <c r="AQ42" s="48"/>
      <c r="AR42" s="48"/>
      <c r="AS42" s="48"/>
      <c r="AT42" s="48"/>
      <c r="AU42" s="42"/>
      <c r="AV42" s="42"/>
      <c r="AW42" s="48"/>
      <c r="AX42" s="48"/>
      <c r="AY42" s="48"/>
      <c r="AZ42" s="48"/>
      <c r="BA42" s="43"/>
      <c r="BB42" s="42"/>
      <c r="BC42" s="48"/>
      <c r="BD42" s="48"/>
      <c r="BE42" s="48"/>
      <c r="BF42" s="48"/>
      <c r="BG42" s="43"/>
      <c r="BH42" s="49"/>
      <c r="BK42" s="49"/>
      <c r="BN42" s="49"/>
    </row>
    <row r="43" spans="2:66" ht="12" customHeight="1">
      <c r="B43" s="47"/>
      <c r="L43" s="51"/>
      <c r="M43" s="51"/>
      <c r="N43" s="51"/>
      <c r="O43" s="43"/>
      <c r="AA43" s="48"/>
      <c r="AB43" s="48"/>
      <c r="AC43" s="48"/>
      <c r="AD43" s="48"/>
      <c r="AE43" s="48"/>
      <c r="AF43" s="48"/>
      <c r="AG43" s="48"/>
      <c r="AH43" s="48"/>
      <c r="AI43" s="48"/>
      <c r="AJ43" s="43"/>
      <c r="AK43" s="42"/>
      <c r="AL43" s="48"/>
      <c r="AM43" s="48"/>
      <c r="AN43" s="48"/>
      <c r="AO43" s="42"/>
      <c r="AP43" s="42"/>
      <c r="AQ43" s="48"/>
      <c r="AR43" s="48"/>
      <c r="AS43" s="48"/>
      <c r="AT43" s="48"/>
      <c r="AU43" s="42"/>
      <c r="AV43" s="42"/>
      <c r="AW43" s="48"/>
      <c r="AX43" s="48"/>
      <c r="AY43" s="48"/>
      <c r="AZ43" s="48"/>
      <c r="BA43" s="43"/>
      <c r="BB43" s="42"/>
      <c r="BC43" s="48"/>
      <c r="BD43" s="48"/>
      <c r="BE43" s="48"/>
      <c r="BF43" s="48"/>
      <c r="BG43" s="43"/>
      <c r="BH43" s="49"/>
      <c r="BK43" s="49"/>
      <c r="BN43" s="49"/>
    </row>
    <row r="44" spans="2:66" ht="12" customHeight="1">
      <c r="B44" s="47"/>
      <c r="L44" s="51"/>
      <c r="M44" s="51"/>
      <c r="N44" s="51"/>
      <c r="O44" s="43"/>
      <c r="AA44" s="48"/>
      <c r="AB44" s="48"/>
      <c r="AC44" s="48"/>
      <c r="AD44" s="48"/>
      <c r="AE44" s="48"/>
      <c r="AF44" s="48"/>
      <c r="AG44" s="48"/>
      <c r="AH44" s="48"/>
      <c r="AI44" s="48"/>
      <c r="AJ44" s="43"/>
      <c r="AK44" s="42"/>
      <c r="AL44" s="48"/>
      <c r="AM44" s="48"/>
      <c r="AN44" s="48"/>
      <c r="AO44" s="42"/>
      <c r="AP44" s="42"/>
      <c r="AQ44" s="48"/>
      <c r="AR44" s="48"/>
      <c r="AS44" s="48"/>
      <c r="AT44" s="48"/>
      <c r="AU44" s="42"/>
      <c r="AV44" s="43"/>
      <c r="AW44" s="48"/>
      <c r="AX44" s="48"/>
      <c r="AY44" s="48"/>
      <c r="AZ44" s="48"/>
      <c r="BA44" s="43"/>
      <c r="BB44" s="42"/>
      <c r="BC44" s="48"/>
      <c r="BD44" s="48"/>
      <c r="BE44" s="48"/>
      <c r="BF44" s="48"/>
      <c r="BG44" s="43"/>
      <c r="BH44" s="49"/>
      <c r="BK44" s="49"/>
      <c r="BN44" s="49"/>
    </row>
    <row r="45" spans="2:66" ht="12" customHeight="1">
      <c r="B45" s="47"/>
      <c r="L45" s="51"/>
      <c r="M45" s="51"/>
      <c r="AA45" s="48"/>
      <c r="AB45" s="48"/>
      <c r="AC45" s="48"/>
      <c r="AD45" s="48"/>
      <c r="AE45" s="48"/>
      <c r="AF45" s="48"/>
      <c r="AG45" s="48"/>
      <c r="AH45" s="48"/>
      <c r="AI45" s="48"/>
      <c r="AJ45" s="43"/>
      <c r="AK45" s="42"/>
      <c r="AL45" s="48"/>
      <c r="AM45" s="48"/>
      <c r="AN45" s="48"/>
      <c r="AO45" s="42"/>
      <c r="AP45" s="42"/>
      <c r="AQ45" s="48"/>
      <c r="AR45" s="48"/>
      <c r="AS45" s="48"/>
      <c r="AT45" s="48"/>
      <c r="AU45" s="42"/>
      <c r="AV45" s="42"/>
      <c r="AW45" s="48"/>
      <c r="AX45" s="48"/>
      <c r="AY45" s="48"/>
      <c r="AZ45" s="48"/>
      <c r="BA45" s="43"/>
      <c r="BB45" s="42"/>
      <c r="BC45" s="48"/>
      <c r="BD45" s="48"/>
      <c r="BE45" s="48"/>
      <c r="BF45" s="48"/>
      <c r="BG45" s="43"/>
      <c r="BH45" s="49"/>
      <c r="BK45" s="49"/>
      <c r="BN45" s="49"/>
    </row>
    <row r="46" spans="2:66" ht="12" customHeight="1">
      <c r="B46" s="47"/>
      <c r="H46" s="42"/>
      <c r="I46" s="42"/>
      <c r="J46" s="53"/>
      <c r="K46" s="45"/>
      <c r="L46" s="56"/>
      <c r="M46" s="56"/>
      <c r="AA46" s="48"/>
      <c r="AB46" s="48"/>
      <c r="AC46" s="48"/>
      <c r="AD46" s="48"/>
      <c r="AE46" s="48"/>
      <c r="AF46" s="48"/>
      <c r="AG46" s="48"/>
      <c r="AH46" s="48"/>
      <c r="AI46" s="48"/>
      <c r="AJ46" s="43"/>
      <c r="AK46" s="42"/>
      <c r="AL46" s="48"/>
      <c r="AM46" s="48"/>
      <c r="AN46" s="48"/>
      <c r="AO46" s="42"/>
      <c r="AP46" s="42"/>
      <c r="AQ46" s="48"/>
      <c r="AR46" s="48"/>
      <c r="AS46" s="48"/>
      <c r="AT46" s="48"/>
      <c r="AU46" s="42"/>
      <c r="AV46" s="42"/>
      <c r="AW46" s="48"/>
      <c r="AX46" s="48"/>
      <c r="AY46" s="48"/>
      <c r="AZ46" s="48"/>
      <c r="BA46" s="43"/>
      <c r="BB46" s="42"/>
      <c r="BC46" s="48"/>
      <c r="BD46" s="48"/>
      <c r="BE46" s="48"/>
      <c r="BF46" s="48"/>
      <c r="BG46" s="43"/>
      <c r="BH46" s="49"/>
      <c r="BK46" s="49"/>
      <c r="BN46" s="49"/>
    </row>
    <row r="47" spans="2:66" ht="12" customHeight="1">
      <c r="B47" s="47"/>
      <c r="D47" s="43"/>
      <c r="E47" s="43"/>
      <c r="F47" s="43"/>
      <c r="H47" s="51"/>
      <c r="I47" s="51"/>
      <c r="J47" s="51"/>
      <c r="K47" s="51"/>
      <c r="L47" s="51"/>
      <c r="M47" s="51"/>
      <c r="AA47" s="48"/>
      <c r="AB47" s="48"/>
      <c r="AC47" s="48"/>
      <c r="AD47" s="48"/>
      <c r="AE47" s="48"/>
      <c r="AF47" s="48"/>
      <c r="AG47" s="48"/>
      <c r="AH47" s="48"/>
      <c r="AI47" s="48"/>
      <c r="AJ47" s="43"/>
      <c r="AK47" s="42"/>
      <c r="AL47" s="48"/>
      <c r="AM47" s="48"/>
      <c r="AN47" s="48"/>
      <c r="AO47" s="42"/>
      <c r="AP47" s="42"/>
      <c r="AQ47" s="48"/>
      <c r="AR47" s="48"/>
      <c r="AS47" s="48"/>
      <c r="AT47" s="48"/>
      <c r="AU47" s="42"/>
      <c r="AV47" s="42"/>
      <c r="AW47" s="48"/>
      <c r="AX47" s="48"/>
      <c r="AY47" s="48"/>
      <c r="AZ47" s="48"/>
      <c r="BA47" s="43"/>
      <c r="BB47" s="42"/>
      <c r="BC47" s="48"/>
      <c r="BD47" s="48"/>
      <c r="BE47" s="48"/>
      <c r="BF47" s="48"/>
      <c r="BG47" s="43"/>
      <c r="BH47" s="49"/>
      <c r="BK47" s="49"/>
      <c r="BN47" s="49"/>
    </row>
    <row r="48" spans="2:66" ht="12" customHeight="1">
      <c r="B48" s="47"/>
      <c r="D48" s="59"/>
      <c r="E48" s="59"/>
      <c r="F48" s="59"/>
      <c r="G48" s="58"/>
      <c r="H48" s="58"/>
      <c r="I48" s="58"/>
      <c r="J48" s="60"/>
      <c r="K48" s="51"/>
      <c r="U48" s="66"/>
      <c r="AA48" s="48"/>
      <c r="AB48" s="48"/>
      <c r="AC48" s="48"/>
      <c r="AD48" s="48"/>
      <c r="AE48" s="48"/>
      <c r="AF48" s="48"/>
      <c r="AG48" s="48"/>
      <c r="AH48" s="48"/>
      <c r="AI48" s="48"/>
      <c r="AJ48" s="43"/>
      <c r="AK48" s="42"/>
      <c r="AL48" s="48"/>
      <c r="AM48" s="48"/>
      <c r="AN48" s="48"/>
      <c r="AO48" s="42"/>
      <c r="AP48" s="42"/>
      <c r="AQ48" s="48"/>
      <c r="AR48" s="48"/>
      <c r="AS48" s="48"/>
      <c r="AT48" s="48"/>
      <c r="AU48" s="42"/>
      <c r="AV48" s="42"/>
      <c r="AW48" s="48"/>
      <c r="AX48" s="48"/>
      <c r="AY48" s="48"/>
      <c r="AZ48" s="48"/>
      <c r="BA48" s="43"/>
      <c r="BB48" s="42"/>
      <c r="BC48" s="48"/>
      <c r="BD48" s="48"/>
      <c r="BE48" s="48"/>
      <c r="BF48" s="48"/>
      <c r="BG48" s="43"/>
      <c r="BH48" s="49"/>
      <c r="BK48" s="49"/>
      <c r="BN48" s="49"/>
    </row>
    <row r="49" spans="2:66" ht="12" customHeight="1">
      <c r="B49" s="47"/>
      <c r="C49" s="43"/>
      <c r="D49" s="43"/>
      <c r="E49" s="43"/>
      <c r="F49" s="43"/>
      <c r="U49" s="66"/>
      <c r="AA49" s="48"/>
      <c r="AB49" s="48"/>
      <c r="AC49" s="48"/>
      <c r="AD49" s="48"/>
      <c r="AE49" s="48"/>
      <c r="AF49" s="48"/>
      <c r="AG49" s="48"/>
      <c r="AH49" s="48"/>
      <c r="AI49" s="48"/>
      <c r="AJ49" s="43"/>
      <c r="AK49" s="42"/>
      <c r="AL49" s="48"/>
      <c r="AM49" s="48"/>
      <c r="AN49" s="48"/>
      <c r="AO49" s="42"/>
      <c r="AP49" s="42"/>
      <c r="AQ49" s="48"/>
      <c r="AR49" s="48"/>
      <c r="AS49" s="48"/>
      <c r="AT49" s="48"/>
      <c r="AU49" s="42"/>
      <c r="AV49" s="42"/>
      <c r="AW49" s="48"/>
      <c r="AX49" s="48"/>
      <c r="AY49" s="48"/>
      <c r="AZ49" s="48"/>
      <c r="BA49" s="43"/>
      <c r="BB49" s="42"/>
      <c r="BC49" s="48"/>
      <c r="BD49" s="48"/>
      <c r="BE49" s="48"/>
      <c r="BF49" s="48"/>
      <c r="BG49" s="43"/>
      <c r="BH49" s="49"/>
      <c r="BK49" s="49"/>
      <c r="BN49" s="49"/>
    </row>
    <row r="50" spans="2:66" ht="12" customHeight="1">
      <c r="B50" s="47"/>
      <c r="C50" s="43"/>
      <c r="D50" s="43"/>
      <c r="E50" s="43"/>
      <c r="F50" s="43"/>
      <c r="U50" s="66"/>
      <c r="AA50" s="48"/>
      <c r="AB50" s="48"/>
      <c r="AC50" s="48"/>
      <c r="AD50" s="48"/>
      <c r="AE50" s="48"/>
      <c r="AF50" s="48"/>
      <c r="AG50" s="48"/>
      <c r="AH50" s="48"/>
      <c r="AI50" s="48"/>
      <c r="AJ50" s="43"/>
      <c r="AK50" s="42"/>
      <c r="AL50" s="48"/>
      <c r="AM50" s="48"/>
      <c r="AN50" s="48"/>
      <c r="AO50" s="42"/>
      <c r="AP50" s="42"/>
      <c r="AQ50" s="48"/>
      <c r="AR50" s="48"/>
      <c r="AS50" s="48"/>
      <c r="AT50" s="48"/>
      <c r="AU50" s="42"/>
      <c r="AV50" s="42"/>
      <c r="AW50" s="48"/>
      <c r="AX50" s="48"/>
      <c r="AY50" s="48"/>
      <c r="AZ50" s="48"/>
      <c r="BA50" s="43"/>
      <c r="BB50" s="42"/>
      <c r="BC50" s="48"/>
      <c r="BD50" s="48"/>
      <c r="BE50" s="48"/>
      <c r="BF50" s="48"/>
      <c r="BG50" s="43"/>
      <c r="BH50" s="49"/>
      <c r="BK50" s="49"/>
      <c r="BN50" s="49"/>
    </row>
    <row r="51" spans="2:66" ht="12" customHeight="1">
      <c r="B51" s="47"/>
      <c r="C51" s="43"/>
      <c r="D51" s="43"/>
      <c r="E51" s="43"/>
      <c r="F51" s="43"/>
      <c r="U51" s="66"/>
      <c r="AA51" s="48"/>
      <c r="AB51" s="48"/>
      <c r="AC51" s="48"/>
      <c r="AD51" s="48"/>
      <c r="AE51" s="48"/>
      <c r="AF51" s="48"/>
      <c r="AG51" s="48"/>
      <c r="AH51" s="48"/>
      <c r="AI51" s="48"/>
      <c r="AJ51" s="43"/>
      <c r="AK51" s="42"/>
      <c r="AL51" s="48"/>
      <c r="AM51" s="48"/>
      <c r="AN51" s="48"/>
      <c r="AO51" s="42"/>
      <c r="AP51" s="42"/>
      <c r="AQ51" s="48"/>
      <c r="AR51" s="48"/>
      <c r="AS51" s="48"/>
      <c r="AT51" s="48"/>
      <c r="AU51" s="42"/>
      <c r="AV51" s="42"/>
      <c r="AW51" s="48"/>
      <c r="AX51" s="48"/>
      <c r="AY51" s="48"/>
      <c r="AZ51" s="48"/>
      <c r="BA51" s="43"/>
      <c r="BB51" s="42"/>
      <c r="BC51" s="48"/>
      <c r="BD51" s="48"/>
      <c r="BE51" s="48"/>
      <c r="BF51" s="48"/>
      <c r="BG51" s="43"/>
      <c r="BH51" s="49"/>
      <c r="BK51" s="49"/>
      <c r="BN51" s="49"/>
    </row>
    <row r="52" spans="2:66" ht="12" customHeight="1">
      <c r="B52" s="47"/>
      <c r="C52" s="43"/>
      <c r="D52" s="43"/>
      <c r="E52" s="43"/>
      <c r="F52" s="43"/>
      <c r="U52" s="66"/>
      <c r="AA52" s="48"/>
      <c r="AB52" s="48"/>
      <c r="AC52" s="48"/>
      <c r="AD52" s="48"/>
      <c r="AE52" s="48"/>
      <c r="AF52" s="48"/>
      <c r="AG52" s="48"/>
      <c r="AH52" s="48"/>
      <c r="AI52" s="48"/>
      <c r="AJ52" s="43"/>
      <c r="AK52" s="42"/>
      <c r="AL52" s="48"/>
      <c r="AM52" s="48"/>
      <c r="AN52" s="48"/>
      <c r="AO52" s="42"/>
      <c r="AP52" s="42"/>
      <c r="AQ52" s="48"/>
      <c r="AR52" s="48"/>
      <c r="AS52" s="48"/>
      <c r="AT52" s="48"/>
      <c r="AU52" s="42"/>
      <c r="AV52" s="42"/>
      <c r="AW52" s="48"/>
      <c r="AX52" s="48"/>
      <c r="AY52" s="48"/>
      <c r="AZ52" s="48"/>
      <c r="BA52" s="43"/>
      <c r="BB52" s="42"/>
      <c r="BC52" s="48"/>
      <c r="BD52" s="48"/>
      <c r="BE52" s="48"/>
      <c r="BF52" s="48"/>
      <c r="BG52" s="43"/>
      <c r="BH52" s="49"/>
      <c r="BK52" s="49"/>
      <c r="BN52" s="49"/>
    </row>
    <row r="53" spans="2:66" ht="12" customHeight="1">
      <c r="B53" s="47"/>
      <c r="C53" s="43"/>
      <c r="D53" s="43"/>
      <c r="E53" s="43"/>
      <c r="F53" s="43"/>
      <c r="U53" s="66"/>
      <c r="AA53" s="48"/>
      <c r="AB53" s="48"/>
      <c r="AC53" s="48"/>
      <c r="AD53" s="48"/>
      <c r="AE53" s="48"/>
      <c r="AF53" s="48"/>
      <c r="AG53" s="48"/>
      <c r="AH53" s="48"/>
      <c r="AI53" s="48"/>
      <c r="AJ53" s="43"/>
      <c r="AK53" s="42"/>
      <c r="AL53" s="48"/>
      <c r="AM53" s="48"/>
      <c r="AN53" s="48"/>
      <c r="AO53" s="42"/>
      <c r="AP53" s="42"/>
      <c r="AQ53" s="48"/>
      <c r="AR53" s="48"/>
      <c r="AS53" s="48"/>
      <c r="AT53" s="48"/>
      <c r="AU53" s="42"/>
      <c r="AV53" s="42"/>
      <c r="AW53" s="48"/>
      <c r="AX53" s="48"/>
      <c r="AY53" s="48"/>
      <c r="AZ53" s="48"/>
      <c r="BA53" s="43"/>
      <c r="BB53" s="42"/>
      <c r="BC53" s="48"/>
      <c r="BD53" s="48"/>
      <c r="BE53" s="48"/>
      <c r="BF53" s="48"/>
      <c r="BG53" s="43"/>
      <c r="BH53" s="49"/>
      <c r="BK53" s="49"/>
      <c r="BN53" s="49"/>
    </row>
    <row r="54" spans="2:66" ht="12" customHeight="1">
      <c r="B54" s="47"/>
      <c r="C54" s="43"/>
      <c r="D54" s="43"/>
      <c r="E54" s="43"/>
      <c r="F54" s="43"/>
      <c r="U54" s="66"/>
      <c r="AA54" s="48"/>
      <c r="AB54" s="48"/>
      <c r="AC54" s="48"/>
      <c r="AD54" s="48"/>
      <c r="AE54" s="48"/>
      <c r="AF54" s="48"/>
      <c r="AG54" s="48"/>
      <c r="AH54" s="48"/>
      <c r="AI54" s="48"/>
      <c r="AJ54" s="43"/>
      <c r="AK54" s="42"/>
      <c r="AL54" s="48"/>
      <c r="AM54" s="48"/>
      <c r="AN54" s="48"/>
      <c r="AO54" s="42"/>
      <c r="AP54" s="42"/>
      <c r="AQ54" s="48"/>
      <c r="AR54" s="48"/>
      <c r="AS54" s="48"/>
      <c r="AT54" s="48"/>
      <c r="AU54" s="42"/>
      <c r="AV54" s="42"/>
      <c r="AW54" s="48"/>
      <c r="AX54" s="48"/>
      <c r="AY54" s="48"/>
      <c r="AZ54" s="48"/>
      <c r="BA54" s="43"/>
      <c r="BB54" s="42"/>
      <c r="BC54" s="48"/>
      <c r="BD54" s="48"/>
      <c r="BE54" s="48"/>
      <c r="BF54" s="48"/>
      <c r="BG54" s="43"/>
      <c r="BH54" s="49"/>
      <c r="BK54" s="49"/>
      <c r="BN54" s="49"/>
    </row>
    <row r="55" spans="2:66" ht="12" customHeight="1">
      <c r="B55" s="47"/>
      <c r="C55" s="43"/>
      <c r="D55" s="43"/>
      <c r="E55" s="43"/>
      <c r="F55" s="43"/>
      <c r="U55" s="66"/>
      <c r="AA55" s="48"/>
      <c r="AB55" s="48"/>
      <c r="AC55" s="48"/>
      <c r="AD55" s="48"/>
      <c r="AE55" s="48"/>
      <c r="AF55" s="48"/>
      <c r="AG55" s="48"/>
      <c r="AH55" s="48"/>
      <c r="AI55" s="48"/>
      <c r="AJ55" s="43"/>
      <c r="AK55" s="42"/>
      <c r="AL55" s="48"/>
      <c r="AM55" s="48"/>
      <c r="AN55" s="48"/>
      <c r="AO55" s="42"/>
      <c r="AP55" s="42"/>
      <c r="AQ55" s="48"/>
      <c r="AR55" s="48"/>
      <c r="AS55" s="48"/>
      <c r="AT55" s="48"/>
      <c r="AU55" s="42"/>
      <c r="AV55" s="42"/>
      <c r="AW55" s="48"/>
      <c r="AX55" s="48"/>
      <c r="AY55" s="48"/>
      <c r="AZ55" s="48"/>
      <c r="BA55" s="43"/>
      <c r="BB55" s="42"/>
      <c r="BC55" s="48"/>
      <c r="BD55" s="48"/>
      <c r="BE55" s="48"/>
      <c r="BF55" s="48"/>
      <c r="BG55" s="43"/>
      <c r="BH55" s="49"/>
      <c r="BK55" s="49"/>
      <c r="BN55" s="49"/>
    </row>
    <row r="56" spans="2:66" ht="12" customHeight="1">
      <c r="B56" s="47"/>
      <c r="C56" s="43"/>
      <c r="D56" s="43"/>
      <c r="E56" s="43"/>
      <c r="F56" s="43"/>
      <c r="U56" s="66"/>
      <c r="AA56" s="48"/>
      <c r="AB56" s="48"/>
      <c r="AC56" s="48"/>
      <c r="AD56" s="48"/>
      <c r="AE56" s="48"/>
      <c r="AF56" s="48"/>
      <c r="AG56" s="48"/>
      <c r="AH56" s="48"/>
      <c r="AI56" s="48"/>
      <c r="AJ56" s="43"/>
      <c r="AK56" s="42"/>
      <c r="AL56" s="48"/>
      <c r="AM56" s="48"/>
      <c r="AN56" s="48"/>
      <c r="AO56" s="42"/>
      <c r="AP56" s="42"/>
      <c r="AQ56" s="48"/>
      <c r="AR56" s="48"/>
      <c r="AS56" s="48"/>
      <c r="AT56" s="48"/>
      <c r="AU56" s="42"/>
      <c r="AV56" s="42"/>
      <c r="AW56" s="48"/>
      <c r="AX56" s="48"/>
      <c r="AY56" s="48"/>
      <c r="AZ56" s="48"/>
      <c r="BA56" s="43"/>
      <c r="BB56" s="42"/>
      <c r="BC56" s="48"/>
      <c r="BD56" s="48"/>
      <c r="BE56" s="48"/>
      <c r="BF56" s="48"/>
      <c r="BG56" s="43"/>
      <c r="BH56" s="49"/>
      <c r="BK56" s="49"/>
      <c r="BN56" s="49"/>
    </row>
    <row r="57" spans="2:66" ht="12" customHeight="1">
      <c r="B57" s="47"/>
      <c r="C57" s="43"/>
      <c r="D57" s="43"/>
      <c r="E57" s="43"/>
      <c r="F57" s="43"/>
      <c r="U57" s="66"/>
      <c r="AA57" s="48"/>
      <c r="AB57" s="48"/>
      <c r="AC57" s="48"/>
      <c r="AD57" s="48"/>
      <c r="AE57" s="48"/>
      <c r="AF57" s="48"/>
      <c r="AG57" s="48"/>
      <c r="AH57" s="48"/>
      <c r="AI57" s="48"/>
      <c r="AJ57" s="43"/>
      <c r="AK57" s="42"/>
      <c r="AL57" s="48"/>
      <c r="AM57" s="48"/>
      <c r="AN57" s="48"/>
      <c r="AO57" s="42"/>
      <c r="AP57" s="42"/>
      <c r="AQ57" s="48"/>
      <c r="AR57" s="48"/>
      <c r="AS57" s="48"/>
      <c r="AT57" s="48"/>
      <c r="AU57" s="42"/>
      <c r="AV57" s="42"/>
      <c r="AW57" s="48"/>
      <c r="AX57" s="48"/>
      <c r="AY57" s="48"/>
      <c r="AZ57" s="48"/>
      <c r="BA57" s="43"/>
      <c r="BB57" s="42"/>
      <c r="BC57" s="48"/>
      <c r="BD57" s="48"/>
      <c r="BE57" s="48"/>
      <c r="BF57" s="48"/>
      <c r="BG57" s="43"/>
      <c r="BH57" s="49"/>
      <c r="BK57" s="49"/>
      <c r="BN57" s="49"/>
    </row>
    <row r="58" spans="2:66" ht="12" customHeight="1">
      <c r="B58" s="47"/>
      <c r="C58" s="43"/>
      <c r="D58" s="43"/>
      <c r="E58" s="43"/>
      <c r="F58" s="43"/>
      <c r="U58" s="66"/>
      <c r="AA58" s="48"/>
      <c r="AB58" s="48"/>
      <c r="AC58" s="48"/>
      <c r="AD58" s="48"/>
      <c r="AE58" s="48"/>
      <c r="AF58" s="48"/>
      <c r="AG58" s="48"/>
      <c r="AH58" s="48"/>
      <c r="AI58" s="48"/>
      <c r="AJ58" s="43"/>
      <c r="AK58" s="42"/>
      <c r="AL58" s="48"/>
      <c r="AM58" s="48"/>
      <c r="AN58" s="48"/>
      <c r="AO58" s="42"/>
      <c r="AP58" s="42"/>
      <c r="AQ58" s="48"/>
      <c r="AR58" s="48"/>
      <c r="AS58" s="48"/>
      <c r="AT58" s="48"/>
      <c r="AU58" s="42"/>
      <c r="AV58" s="42"/>
      <c r="AW58" s="48"/>
      <c r="AX58" s="48"/>
      <c r="AY58" s="48"/>
      <c r="AZ58" s="48"/>
      <c r="BA58" s="43"/>
      <c r="BB58" s="42"/>
      <c r="BC58" s="48"/>
      <c r="BD58" s="48"/>
      <c r="BE58" s="48"/>
      <c r="BF58" s="48"/>
      <c r="BG58" s="43"/>
      <c r="BH58" s="49"/>
      <c r="BK58" s="49"/>
      <c r="BN58" s="49"/>
    </row>
    <row r="59" spans="2:66" ht="12" customHeight="1">
      <c r="B59" s="47"/>
      <c r="C59" s="43"/>
      <c r="D59" s="43"/>
      <c r="E59" s="43"/>
      <c r="F59" s="43"/>
      <c r="U59" s="66"/>
      <c r="AA59" s="48"/>
      <c r="AB59" s="48"/>
      <c r="AC59" s="48"/>
      <c r="AD59" s="48"/>
      <c r="AE59" s="48"/>
      <c r="AF59" s="48"/>
      <c r="AG59" s="48"/>
      <c r="AH59" s="48"/>
      <c r="AI59" s="48"/>
      <c r="AJ59" s="43"/>
      <c r="AK59" s="42"/>
      <c r="AL59" s="48"/>
      <c r="AM59" s="48"/>
      <c r="AN59" s="48"/>
      <c r="AO59" s="42"/>
      <c r="AP59" s="42"/>
      <c r="AQ59" s="48"/>
      <c r="AR59" s="48"/>
      <c r="AS59" s="48"/>
      <c r="AT59" s="48"/>
      <c r="AU59" s="42"/>
      <c r="AV59" s="42"/>
      <c r="AW59" s="48"/>
      <c r="AX59" s="48"/>
      <c r="AY59" s="48"/>
      <c r="AZ59" s="48"/>
      <c r="BA59" s="43"/>
      <c r="BB59" s="42"/>
      <c r="BC59" s="48"/>
      <c r="BD59" s="48"/>
      <c r="BE59" s="48"/>
      <c r="BF59" s="48"/>
      <c r="BG59" s="43"/>
      <c r="BH59" s="49"/>
      <c r="BK59" s="49"/>
      <c r="BN59" s="49"/>
    </row>
    <row r="60" spans="2:66" ht="12" customHeight="1">
      <c r="B60" s="47"/>
      <c r="C60" s="43"/>
      <c r="D60" s="43"/>
      <c r="E60" s="43"/>
      <c r="F60" s="43"/>
      <c r="U60" s="66"/>
      <c r="AA60" s="48"/>
      <c r="AB60" s="48"/>
      <c r="AC60" s="48"/>
      <c r="AD60" s="48"/>
      <c r="AE60" s="48"/>
      <c r="AF60" s="48"/>
      <c r="AG60" s="48"/>
      <c r="AH60" s="48"/>
      <c r="AI60" s="48"/>
      <c r="AJ60" s="43"/>
      <c r="AK60" s="42"/>
      <c r="AL60" s="48"/>
      <c r="AM60" s="48"/>
      <c r="AN60" s="48"/>
      <c r="AO60" s="42"/>
      <c r="AP60" s="42"/>
      <c r="AQ60" s="48"/>
      <c r="AR60" s="48"/>
      <c r="AS60" s="48"/>
      <c r="AT60" s="48"/>
      <c r="AU60" s="42"/>
      <c r="AV60" s="42"/>
      <c r="AW60" s="48"/>
      <c r="AX60" s="48"/>
      <c r="AY60" s="48"/>
      <c r="AZ60" s="48"/>
      <c r="BA60" s="43"/>
      <c r="BB60" s="42"/>
      <c r="BC60" s="48"/>
      <c r="BD60" s="48"/>
      <c r="BE60" s="48"/>
      <c r="BF60" s="48"/>
      <c r="BG60" s="43"/>
      <c r="BH60" s="49"/>
      <c r="BK60" s="49"/>
      <c r="BN60" s="49"/>
    </row>
    <row r="61" spans="2:66" ht="12" customHeight="1">
      <c r="B61" s="47"/>
      <c r="C61" s="43"/>
      <c r="D61" s="43"/>
      <c r="E61" s="43"/>
      <c r="F61" s="43"/>
      <c r="U61" s="66"/>
      <c r="AA61" s="48"/>
      <c r="AB61" s="48"/>
      <c r="AC61" s="48"/>
      <c r="AD61" s="48"/>
      <c r="AE61" s="48"/>
      <c r="AF61" s="48"/>
      <c r="AG61" s="48"/>
      <c r="AH61" s="48"/>
      <c r="AI61" s="48"/>
      <c r="AJ61" s="43"/>
      <c r="AK61" s="42"/>
      <c r="AL61" s="48"/>
      <c r="AM61" s="48"/>
      <c r="AN61" s="48"/>
      <c r="AO61" s="42"/>
      <c r="AP61" s="42"/>
      <c r="AQ61" s="48"/>
      <c r="AR61" s="48"/>
      <c r="AS61" s="48"/>
      <c r="AT61" s="48"/>
      <c r="AU61" s="42"/>
      <c r="AV61" s="42"/>
      <c r="AW61" s="48"/>
      <c r="AX61" s="48"/>
      <c r="AY61" s="48"/>
      <c r="AZ61" s="48"/>
      <c r="BA61" s="43"/>
      <c r="BB61" s="42"/>
      <c r="BC61" s="48"/>
      <c r="BD61" s="48"/>
      <c r="BE61" s="48"/>
      <c r="BF61" s="48"/>
      <c r="BG61" s="43"/>
      <c r="BH61" s="49"/>
      <c r="BK61" s="49"/>
      <c r="BN61" s="49"/>
    </row>
    <row r="62" spans="2:66" ht="12" customHeight="1">
      <c r="B62" s="47"/>
      <c r="C62" s="43"/>
      <c r="D62" s="43"/>
      <c r="E62" s="43"/>
      <c r="F62" s="43"/>
      <c r="U62" s="66"/>
      <c r="AA62" s="48"/>
      <c r="AB62" s="48"/>
      <c r="AC62" s="48"/>
      <c r="AD62" s="48"/>
      <c r="AE62" s="48"/>
      <c r="AF62" s="48"/>
      <c r="AG62" s="48"/>
      <c r="AH62" s="48"/>
      <c r="AI62" s="48"/>
      <c r="AJ62" s="43"/>
      <c r="AK62" s="42"/>
      <c r="AL62" s="48"/>
      <c r="AM62" s="48"/>
      <c r="AN62" s="48"/>
      <c r="AO62" s="42"/>
      <c r="AP62" s="42"/>
      <c r="AQ62" s="48"/>
      <c r="AR62" s="48"/>
      <c r="AS62" s="48"/>
      <c r="AT62" s="48"/>
      <c r="AU62" s="42"/>
      <c r="AV62" s="42"/>
      <c r="AW62" s="48"/>
      <c r="AX62" s="48"/>
      <c r="AY62" s="48"/>
      <c r="AZ62" s="48"/>
      <c r="BA62" s="43"/>
      <c r="BB62" s="42"/>
      <c r="BC62" s="48"/>
      <c r="BD62" s="48"/>
      <c r="BE62" s="48"/>
      <c r="BF62" s="48"/>
      <c r="BG62" s="43"/>
      <c r="BH62" s="49"/>
      <c r="BK62" s="49"/>
      <c r="BN62" s="49"/>
    </row>
    <row r="63" spans="2:66" ht="12" customHeight="1">
      <c r="B63" s="47"/>
      <c r="C63" s="43"/>
      <c r="D63" s="43"/>
      <c r="E63" s="43"/>
      <c r="F63" s="43"/>
      <c r="AA63" s="48"/>
      <c r="AB63" s="48"/>
      <c r="AC63" s="48"/>
      <c r="AD63" s="48"/>
      <c r="AE63" s="48"/>
      <c r="AF63" s="48"/>
      <c r="AG63" s="48"/>
      <c r="AH63" s="48"/>
      <c r="AI63" s="48"/>
      <c r="AJ63" s="43"/>
      <c r="AK63" s="42"/>
      <c r="AL63" s="48"/>
      <c r="AM63" s="48"/>
      <c r="AN63" s="48"/>
      <c r="AO63" s="42"/>
      <c r="AP63" s="42"/>
      <c r="AQ63" s="48"/>
      <c r="AR63" s="48"/>
      <c r="AS63" s="48"/>
      <c r="AT63" s="48"/>
      <c r="AU63" s="42"/>
      <c r="AV63" s="42"/>
      <c r="AW63" s="48"/>
      <c r="AX63" s="48"/>
      <c r="AY63" s="48"/>
      <c r="AZ63" s="48"/>
      <c r="BA63" s="43"/>
      <c r="BB63" s="42"/>
      <c r="BC63" s="48"/>
      <c r="BD63" s="48"/>
      <c r="BE63" s="48"/>
      <c r="BF63" s="48"/>
      <c r="BG63" s="43"/>
      <c r="BH63" s="49"/>
      <c r="BK63" s="49"/>
      <c r="BN63" s="49"/>
    </row>
    <row r="64" spans="2:66" ht="12" customHeight="1">
      <c r="B64" s="47"/>
      <c r="C64" s="43"/>
      <c r="D64" s="43"/>
      <c r="E64" s="43"/>
      <c r="F64" s="43"/>
      <c r="AA64" s="48"/>
      <c r="AB64" s="48"/>
      <c r="AC64" s="48"/>
      <c r="AD64" s="48"/>
      <c r="AE64" s="48"/>
      <c r="AF64" s="48"/>
      <c r="AG64" s="48"/>
      <c r="AH64" s="48"/>
      <c r="AI64" s="48"/>
      <c r="AJ64" s="43"/>
      <c r="AK64" s="42"/>
      <c r="AL64" s="48"/>
      <c r="AM64" s="48"/>
      <c r="AN64" s="48"/>
      <c r="AO64" s="42"/>
      <c r="AP64" s="42"/>
      <c r="AQ64" s="48"/>
      <c r="AR64" s="48"/>
      <c r="AS64" s="48"/>
      <c r="AT64" s="48"/>
      <c r="AU64" s="42"/>
      <c r="AV64" s="42"/>
      <c r="AW64" s="48"/>
      <c r="AX64" s="48"/>
      <c r="AY64" s="48"/>
      <c r="AZ64" s="48"/>
      <c r="BA64" s="43"/>
      <c r="BB64" s="42"/>
      <c r="BC64" s="48"/>
      <c r="BD64" s="48"/>
      <c r="BE64" s="48"/>
      <c r="BF64" s="48"/>
      <c r="BG64" s="43"/>
      <c r="BH64" s="49"/>
      <c r="BK64" s="49"/>
      <c r="BN64" s="49"/>
    </row>
    <row r="65" spans="2:66" ht="12" customHeight="1">
      <c r="B65" s="47"/>
      <c r="E65" s="43"/>
      <c r="F65" s="43"/>
      <c r="AA65" s="48"/>
      <c r="AB65" s="48"/>
      <c r="AC65" s="48"/>
      <c r="AD65" s="48"/>
      <c r="AE65" s="48"/>
      <c r="AF65" s="48"/>
      <c r="AG65" s="48"/>
      <c r="AH65" s="48"/>
      <c r="AI65" s="48"/>
      <c r="AJ65" s="43"/>
      <c r="AK65" s="42"/>
      <c r="AL65" s="48"/>
      <c r="AM65" s="48"/>
      <c r="AN65" s="48"/>
      <c r="AO65" s="42"/>
      <c r="AP65" s="42"/>
      <c r="AQ65" s="48"/>
      <c r="AR65" s="48"/>
      <c r="AS65" s="48"/>
      <c r="AT65" s="48"/>
      <c r="AU65" s="42"/>
      <c r="AV65" s="42"/>
      <c r="AW65" s="48"/>
      <c r="AX65" s="48"/>
      <c r="AY65" s="48"/>
      <c r="AZ65" s="48"/>
      <c r="BA65" s="43"/>
      <c r="BB65" s="42"/>
      <c r="BC65" s="48"/>
      <c r="BD65" s="48"/>
      <c r="BE65" s="48"/>
      <c r="BF65" s="48"/>
      <c r="BG65" s="43"/>
      <c r="BH65" s="49"/>
      <c r="BK65" s="49"/>
      <c r="BN65" s="49"/>
    </row>
    <row r="66" spans="2:66" ht="12" customHeight="1">
      <c r="B66" s="47"/>
      <c r="C66" s="43"/>
      <c r="D66" s="44"/>
      <c r="E66" s="44"/>
      <c r="F66" s="44"/>
      <c r="AA66" s="48"/>
      <c r="AB66" s="48"/>
      <c r="AC66" s="48"/>
      <c r="AD66" s="48"/>
      <c r="AE66" s="48"/>
      <c r="AF66" s="48"/>
      <c r="AG66" s="48"/>
      <c r="AH66" s="48"/>
      <c r="AI66" s="48"/>
      <c r="AJ66" s="43"/>
      <c r="AK66" s="42"/>
      <c r="AL66" s="48"/>
      <c r="AM66" s="48"/>
      <c r="AN66" s="48"/>
      <c r="AO66" s="42"/>
      <c r="AP66" s="42"/>
      <c r="AQ66" s="48"/>
      <c r="AR66" s="48"/>
      <c r="AS66" s="48"/>
      <c r="AT66" s="48"/>
      <c r="AU66" s="42"/>
      <c r="AV66" s="42"/>
      <c r="AW66" s="48"/>
      <c r="AX66" s="48"/>
      <c r="AY66" s="48"/>
      <c r="AZ66" s="48"/>
      <c r="BA66" s="43"/>
      <c r="BB66" s="42"/>
      <c r="BC66" s="48"/>
      <c r="BD66" s="48"/>
      <c r="BE66" s="48"/>
      <c r="BF66" s="48"/>
      <c r="BG66" s="43"/>
      <c r="BH66" s="49"/>
      <c r="BK66" s="49"/>
      <c r="BN66" s="49"/>
    </row>
    <row r="67" spans="2:66" ht="12" customHeight="1">
      <c r="B67" s="47"/>
      <c r="D67" s="43"/>
      <c r="E67" s="43"/>
      <c r="F67" s="43"/>
      <c r="AA67" s="48"/>
      <c r="AB67" s="48"/>
      <c r="AC67" s="48"/>
      <c r="AD67" s="48"/>
      <c r="AE67" s="48"/>
      <c r="AF67" s="48"/>
      <c r="AG67" s="48"/>
      <c r="AH67" s="48"/>
      <c r="AI67" s="48"/>
      <c r="AJ67" s="43"/>
      <c r="AK67" s="42"/>
      <c r="AL67" s="48"/>
      <c r="AM67" s="48"/>
      <c r="AN67" s="48"/>
      <c r="AO67" s="42"/>
      <c r="AP67" s="42"/>
      <c r="AQ67" s="48"/>
      <c r="AR67" s="48"/>
      <c r="AS67" s="48"/>
      <c r="AT67" s="48"/>
      <c r="AU67" s="42"/>
      <c r="AV67" s="43"/>
      <c r="AW67" s="48"/>
      <c r="AX67" s="48"/>
      <c r="AY67" s="48"/>
      <c r="AZ67" s="48"/>
      <c r="BA67" s="43"/>
      <c r="BB67" s="42"/>
      <c r="BC67" s="48"/>
      <c r="BD67" s="48"/>
      <c r="BE67" s="48"/>
      <c r="BF67" s="48"/>
      <c r="BG67" s="43"/>
      <c r="BH67" s="49"/>
      <c r="BK67" s="49"/>
      <c r="BN67" s="49"/>
    </row>
    <row r="68" spans="2:66" ht="12" customHeight="1">
      <c r="B68" s="47"/>
      <c r="C68" s="43"/>
      <c r="D68" s="43"/>
      <c r="E68" s="43"/>
      <c r="F68" s="43"/>
      <c r="AA68" s="48"/>
      <c r="AB68" s="48"/>
      <c r="AC68" s="48"/>
      <c r="AD68" s="48"/>
      <c r="AE68" s="48"/>
      <c r="AF68" s="48"/>
      <c r="AG68" s="48"/>
      <c r="AH68" s="48"/>
      <c r="AI68" s="48"/>
      <c r="AJ68" s="43"/>
      <c r="AK68" s="42"/>
      <c r="AL68" s="48"/>
      <c r="AM68" s="48"/>
      <c r="AN68" s="48"/>
      <c r="AO68" s="42"/>
      <c r="AP68" s="42"/>
      <c r="AQ68" s="48"/>
      <c r="AR68" s="48"/>
      <c r="AS68" s="48"/>
      <c r="AT68" s="48"/>
      <c r="AU68" s="42"/>
      <c r="AV68" s="42"/>
      <c r="AW68" s="48"/>
      <c r="AX68" s="48"/>
      <c r="AY68" s="48"/>
      <c r="AZ68" s="48"/>
      <c r="BA68" s="43"/>
      <c r="BB68" s="42"/>
      <c r="BC68" s="48"/>
      <c r="BD68" s="48"/>
      <c r="BE68" s="48"/>
      <c r="BF68" s="48"/>
      <c r="BG68" s="43"/>
      <c r="BH68" s="49"/>
      <c r="BK68" s="49"/>
      <c r="BN68" s="49"/>
    </row>
    <row r="69" spans="2:66" ht="12" customHeight="1">
      <c r="B69" s="47"/>
      <c r="D69" s="43"/>
      <c r="E69" s="43"/>
      <c r="F69" s="43"/>
      <c r="AA69" s="48"/>
      <c r="AB69" s="48"/>
      <c r="AC69" s="48"/>
      <c r="AD69" s="48"/>
      <c r="AE69" s="48"/>
      <c r="AF69" s="48"/>
      <c r="AG69" s="48"/>
      <c r="AH69" s="48"/>
      <c r="AI69" s="48"/>
      <c r="AJ69" s="43"/>
      <c r="AK69" s="42"/>
      <c r="AL69" s="48"/>
      <c r="AM69" s="48"/>
      <c r="AN69" s="48"/>
      <c r="AO69" s="42"/>
      <c r="AP69" s="42"/>
      <c r="AQ69" s="48"/>
      <c r="AR69" s="48"/>
      <c r="AS69" s="48"/>
      <c r="AT69" s="48"/>
      <c r="AU69" s="42"/>
      <c r="AV69" s="42"/>
      <c r="AW69" s="48"/>
      <c r="AX69" s="48"/>
      <c r="AY69" s="48"/>
      <c r="AZ69" s="48"/>
      <c r="BA69" s="43"/>
      <c r="BB69" s="42"/>
      <c r="BC69" s="48"/>
      <c r="BD69" s="48"/>
      <c r="BE69" s="48"/>
      <c r="BF69" s="48"/>
      <c r="BG69" s="43"/>
      <c r="BH69" s="49"/>
      <c r="BK69" s="49"/>
      <c r="BN69" s="49"/>
    </row>
    <row r="70" spans="2:66" ht="12" customHeight="1">
      <c r="B70" s="47"/>
      <c r="D70" s="43"/>
      <c r="E70" s="43"/>
      <c r="F70" s="43"/>
      <c r="AA70" s="48"/>
      <c r="AB70" s="48"/>
      <c r="AC70" s="48"/>
      <c r="AD70" s="48"/>
      <c r="AE70" s="48"/>
      <c r="AF70" s="48"/>
      <c r="AG70" s="48"/>
      <c r="AH70" s="48"/>
      <c r="AI70" s="48"/>
      <c r="AJ70" s="43"/>
      <c r="AK70" s="42"/>
      <c r="AL70" s="48"/>
      <c r="AM70" s="48"/>
      <c r="AN70" s="48"/>
      <c r="AO70" s="42"/>
      <c r="AP70" s="42"/>
      <c r="AQ70" s="48"/>
      <c r="AR70" s="48"/>
      <c r="AS70" s="48"/>
      <c r="AT70" s="48"/>
      <c r="AU70" s="42"/>
      <c r="AV70" s="42"/>
      <c r="AW70" s="48"/>
      <c r="AX70" s="48"/>
      <c r="AY70" s="48"/>
      <c r="AZ70" s="48"/>
      <c r="BA70" s="43"/>
      <c r="BB70" s="42"/>
      <c r="BC70" s="48"/>
      <c r="BD70" s="48"/>
      <c r="BE70" s="48"/>
      <c r="BF70" s="48"/>
      <c r="BG70" s="43"/>
      <c r="BH70" s="49"/>
      <c r="BK70" s="49"/>
      <c r="BN70" s="49"/>
    </row>
    <row r="71" spans="2:66" ht="12" customHeight="1">
      <c r="B71" s="47"/>
      <c r="E71" s="43"/>
      <c r="F71" s="43"/>
      <c r="AA71" s="48"/>
      <c r="AB71" s="48"/>
      <c r="AC71" s="48"/>
      <c r="AD71" s="48"/>
      <c r="AE71" s="48"/>
      <c r="AF71" s="48"/>
      <c r="AG71" s="48"/>
      <c r="AH71" s="48"/>
      <c r="AI71" s="48"/>
      <c r="AJ71" s="43"/>
      <c r="AK71" s="42"/>
      <c r="AL71" s="48"/>
      <c r="AM71" s="48"/>
      <c r="AN71" s="48"/>
      <c r="AO71" s="42"/>
      <c r="AP71" s="42"/>
      <c r="AQ71" s="48"/>
      <c r="AR71" s="48"/>
      <c r="AS71" s="48"/>
      <c r="AT71" s="48"/>
      <c r="AU71" s="42"/>
      <c r="AV71" s="42"/>
      <c r="AW71" s="48"/>
      <c r="AX71" s="48"/>
      <c r="AY71" s="48"/>
      <c r="AZ71" s="48"/>
      <c r="BA71" s="43"/>
      <c r="BC71" s="48"/>
      <c r="BD71" s="48"/>
      <c r="BE71" s="48"/>
      <c r="BF71" s="48"/>
      <c r="BG71" s="43"/>
      <c r="BH71" s="49"/>
      <c r="BK71" s="49"/>
      <c r="BN71" s="49"/>
    </row>
    <row r="72" spans="2:66" ht="40.35" customHeight="1">
      <c r="B72" s="43"/>
      <c r="E72" s="43"/>
      <c r="F72" s="43"/>
      <c r="AA72" s="48"/>
      <c r="AB72" s="48"/>
      <c r="AC72" s="48"/>
      <c r="AD72" s="48"/>
      <c r="AE72" s="48"/>
      <c r="AF72" s="48"/>
      <c r="AG72" s="48"/>
      <c r="AH72" s="48"/>
      <c r="AI72" s="48"/>
      <c r="AJ72" s="43"/>
      <c r="AK72" s="42"/>
      <c r="AL72" s="48"/>
      <c r="AM72" s="48"/>
      <c r="AN72" s="48"/>
      <c r="AO72" s="42"/>
      <c r="AP72" s="42"/>
      <c r="AQ72" s="48"/>
      <c r="AR72" s="48"/>
      <c r="AS72" s="48"/>
      <c r="AT72" s="48"/>
      <c r="AU72" s="42"/>
      <c r="AV72" s="42"/>
      <c r="AW72" s="48"/>
      <c r="AX72" s="48"/>
      <c r="AY72" s="48"/>
      <c r="AZ72" s="48"/>
      <c r="BA72" s="43"/>
      <c r="BB72" s="42"/>
      <c r="BC72" s="48"/>
      <c r="BD72" s="48"/>
      <c r="BE72" s="48"/>
      <c r="BF72" s="48"/>
      <c r="BG72" s="43"/>
      <c r="BH72" s="49"/>
      <c r="BK72" s="49"/>
      <c r="BN72" s="49"/>
    </row>
    <row r="73" spans="2:59" ht="12">
      <c r="B73" s="43"/>
      <c r="C73" s="6"/>
      <c r="D73" s="7"/>
      <c r="E73" s="7"/>
      <c r="F73" s="7"/>
      <c r="G73" s="7"/>
      <c r="H73" s="7"/>
      <c r="J73" s="63"/>
      <c r="AA73" s="48"/>
      <c r="AB73" s="48"/>
      <c r="AC73" s="48"/>
      <c r="AD73" s="48"/>
      <c r="AE73" s="48"/>
      <c r="AF73" s="48"/>
      <c r="AG73" s="48"/>
      <c r="AH73" s="48"/>
      <c r="AI73" s="48"/>
      <c r="AJ73" s="43"/>
      <c r="AK73" s="42"/>
      <c r="AL73" s="48"/>
      <c r="AM73" s="48"/>
      <c r="AN73" s="48"/>
      <c r="AO73" s="42"/>
      <c r="AP73" s="42"/>
      <c r="AQ73" s="48"/>
      <c r="AR73" s="48"/>
      <c r="AS73" s="48"/>
      <c r="AT73" s="48"/>
      <c r="AU73" s="42"/>
      <c r="AV73" s="42"/>
      <c r="AW73" s="48"/>
      <c r="AX73" s="48"/>
      <c r="AY73" s="48"/>
      <c r="AZ73" s="48"/>
      <c r="BA73" s="43"/>
      <c r="BB73" s="42"/>
      <c r="BC73" s="48"/>
      <c r="BD73" s="48"/>
      <c r="BE73" s="48"/>
      <c r="BF73" s="48"/>
      <c r="BG73" s="43"/>
    </row>
    <row r="74" spans="2:59" ht="12">
      <c r="B74" s="43"/>
      <c r="E74" s="43"/>
      <c r="F74" s="43"/>
      <c r="G74" s="43"/>
      <c r="H74" s="43"/>
      <c r="I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:59" ht="12" customHeight="1">
      <c r="B75" s="43"/>
      <c r="G75" s="7"/>
      <c r="H75" s="7"/>
      <c r="I75" s="43"/>
      <c r="J75" s="63"/>
      <c r="K75" s="6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ht="12" customHeight="1">
      <c r="B76" s="43"/>
      <c r="G76" s="7"/>
      <c r="H76" s="7"/>
      <c r="I76" s="43"/>
      <c r="J76" s="63"/>
      <c r="K76" s="65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19" ht="12" customHeight="1">
      <c r="B77" s="42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4:19" ht="12" customHeight="1">
      <c r="D78" s="83"/>
      <c r="E78" s="83"/>
      <c r="F78" s="8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4:19" ht="12" customHeight="1">
      <c r="D79" s="75"/>
      <c r="E79" s="75"/>
      <c r="F79" s="75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3:19" ht="12" customHeight="1">
      <c r="C80" s="71"/>
      <c r="D80" s="75"/>
      <c r="E80" s="75"/>
      <c r="F80" s="75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3:19" ht="12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3:19" ht="12" customHeight="1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3:19" ht="12" customHeight="1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3:19" ht="12" customHeight="1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3:19" ht="12" customHeight="1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3:21" s="42" customFormat="1" ht="12" customHeight="1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U86" s="43"/>
    </row>
    <row r="87" spans="4:19" ht="12" customHeight="1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8:19" ht="12" customHeight="1">
      <c r="R88" s="63"/>
      <c r="S88" s="63"/>
    </row>
    <row r="89" spans="4:19" ht="12" customHeight="1"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4:19" ht="12" customHeight="1"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3:19" ht="12" customHeight="1">
      <c r="C91" s="15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3:19" ht="12" customHeight="1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3:19" ht="12" customHeight="1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3:19" ht="12" customHeight="1">
      <c r="C94" s="63"/>
      <c r="R94" s="63"/>
      <c r="S94" s="63"/>
    </row>
    <row r="95" spans="3:19" ht="12" customHeight="1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3:19" ht="12" customHeight="1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3:19" ht="12" customHeight="1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3:19" ht="12" customHeight="1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3:19" ht="12" customHeight="1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3:19" ht="12" customHeight="1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3:19" ht="12" customHeight="1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3:21" ht="12" customHeight="1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U102" s="66"/>
    </row>
    <row r="103" spans="3:21" ht="12" customHeight="1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U103" s="66"/>
    </row>
    <row r="104" spans="3:21" ht="12" customHeight="1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U104" s="66"/>
    </row>
    <row r="105" spans="3:21" ht="12" customHeight="1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U105" s="66"/>
    </row>
    <row r="106" spans="3:21" ht="12" customHeight="1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U106" s="66"/>
    </row>
    <row r="107" spans="3:21" ht="12" customHeight="1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U107" s="66"/>
    </row>
    <row r="108" spans="3:21" ht="12" customHeight="1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U108" s="66"/>
    </row>
    <row r="109" spans="3:21" ht="12" customHeight="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U109" s="66"/>
    </row>
    <row r="110" spans="3:21" ht="12" customHeight="1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U110" s="66"/>
    </row>
    <row r="111" spans="3:21" ht="12" customHeight="1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U111" s="66"/>
    </row>
    <row r="112" spans="3:21" ht="12" customHeight="1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U112" s="66"/>
    </row>
    <row r="113" spans="3:21" ht="12" customHeight="1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U113" s="66"/>
    </row>
    <row r="114" spans="3:21" ht="12" customHeight="1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U114" s="66"/>
    </row>
    <row r="115" spans="3:21" ht="12" customHeight="1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U115" s="66"/>
    </row>
    <row r="116" spans="3:21" ht="12" customHeight="1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U116" s="66"/>
    </row>
    <row r="117" spans="3:21" ht="12" customHeight="1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U117" s="66"/>
    </row>
    <row r="118" spans="3:21" ht="12" customHeight="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U118" s="66"/>
    </row>
    <row r="119" spans="3:21" ht="12" customHeight="1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U119" s="66"/>
    </row>
    <row r="120" spans="3:21" ht="12" customHeight="1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U120" s="66"/>
    </row>
    <row r="121" spans="3:21" ht="12" customHeight="1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U121" s="66"/>
    </row>
    <row r="122" spans="3:21" ht="12" customHeight="1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U122" s="66"/>
    </row>
    <row r="123" spans="3:21" ht="12" customHeight="1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U123" s="66"/>
    </row>
    <row r="124" spans="3:21" ht="12" customHeight="1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U124" s="66"/>
    </row>
    <row r="125" spans="3:21" ht="12" customHeight="1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U125" s="66"/>
    </row>
    <row r="126" spans="3:21" ht="12" customHeight="1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U126" s="66"/>
    </row>
    <row r="127" spans="3:21" ht="12" customHeight="1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U127" s="66"/>
    </row>
    <row r="128" spans="3:21" ht="12" customHeight="1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U128" s="66"/>
    </row>
    <row r="129" spans="3:21" ht="12" customHeight="1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U129" s="66"/>
    </row>
    <row r="135" spans="2:21" ht="12" customHeight="1">
      <c r="B135" s="42"/>
      <c r="D135" s="42"/>
      <c r="E135" s="42"/>
      <c r="F135" s="42"/>
      <c r="G135" s="42"/>
      <c r="U135" s="66"/>
    </row>
  </sheetData>
  <mergeCells count="2">
    <mergeCell ref="AH35:AM35"/>
    <mergeCell ref="AU35:AZ35"/>
  </mergeCells>
  <hyperlinks>
    <hyperlink ref="A24" r:id="rId1" display="https://ec.europa.eu/eurostat/databrowser/bookmark/4da53537-c0b7-4987-822f-e5ec2f188198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"/>
  <sheetViews>
    <sheetView showGridLines="0" workbookViewId="0" topLeftCell="A1">
      <selection activeCell="B8" sqref="B8"/>
    </sheetView>
  </sheetViews>
  <sheetFormatPr defaultColWidth="8.7109375" defaultRowHeight="12" customHeight="1"/>
  <cols>
    <col min="1" max="2" width="9.7109375" style="66" customWidth="1"/>
    <col min="3" max="3" width="20.7109375" style="66" bestFit="1" customWidth="1"/>
    <col min="4" max="5" width="12.7109375" style="66" customWidth="1"/>
    <col min="6" max="6" width="14.57421875" style="66" customWidth="1"/>
    <col min="7" max="7" width="12.7109375" style="66" customWidth="1"/>
    <col min="8" max="8" width="14.57421875" style="66" customWidth="1"/>
    <col min="9" max="9" width="12.7109375" style="66" customWidth="1"/>
    <col min="10" max="10" width="14.57421875" style="66" customWidth="1"/>
    <col min="11" max="11" width="12.7109375" style="66" customWidth="1"/>
    <col min="12" max="12" width="13.421875" style="66" customWidth="1"/>
    <col min="13" max="13" width="9.28125" style="66" bestFit="1" customWidth="1"/>
    <col min="14" max="14" width="14.28125" style="66" bestFit="1" customWidth="1"/>
    <col min="15" max="15" width="17.421875" style="66" bestFit="1" customWidth="1"/>
    <col min="16" max="16" width="28.7109375" style="66" bestFit="1" customWidth="1"/>
    <col min="17" max="17" width="13.421875" style="66" bestFit="1" customWidth="1"/>
    <col min="18" max="16384" width="8.7109375" style="66" customWidth="1"/>
  </cols>
  <sheetData>
    <row r="3" ht="12" customHeight="1">
      <c r="C3" s="67" t="s">
        <v>54</v>
      </c>
    </row>
    <row r="4" spans="3:12" ht="12" customHeight="1">
      <c r="C4" s="68" t="s">
        <v>55</v>
      </c>
      <c r="D4" s="42"/>
      <c r="E4" s="42"/>
      <c r="F4" s="42"/>
      <c r="G4" s="21"/>
      <c r="H4" s="42"/>
      <c r="I4" s="42"/>
      <c r="J4" s="42"/>
      <c r="L4" s="42"/>
    </row>
    <row r="5" spans="4:12" ht="12" customHeight="1">
      <c r="D5" s="43"/>
      <c r="E5" s="43"/>
      <c r="F5" s="43"/>
      <c r="G5" s="21"/>
      <c r="H5" s="43"/>
      <c r="I5" s="43"/>
      <c r="J5" s="43"/>
      <c r="K5" s="43"/>
      <c r="L5" s="43"/>
    </row>
    <row r="6" spans="3:12" ht="15.6">
      <c r="C6" s="136" t="s">
        <v>86</v>
      </c>
      <c r="D6" s="43"/>
      <c r="E6" s="43"/>
      <c r="F6" s="43"/>
      <c r="G6" s="124"/>
      <c r="H6" s="56"/>
      <c r="I6" s="43"/>
      <c r="J6" s="124"/>
      <c r="K6" s="43"/>
      <c r="L6" s="43"/>
    </row>
    <row r="7" spans="3:12" ht="12" customHeight="1">
      <c r="C7" s="100"/>
      <c r="D7" s="43"/>
      <c r="E7" s="43"/>
      <c r="F7" s="43"/>
      <c r="G7" s="21"/>
      <c r="H7" s="43"/>
      <c r="I7" s="43"/>
      <c r="J7" s="43"/>
      <c r="K7" s="43"/>
      <c r="L7" s="43"/>
    </row>
    <row r="8" spans="3:12" ht="12" customHeight="1">
      <c r="C8" s="100"/>
      <c r="D8" s="43"/>
      <c r="E8" s="43"/>
      <c r="G8" s="21"/>
      <c r="H8" s="43"/>
      <c r="I8" s="43"/>
      <c r="J8" s="43"/>
      <c r="K8" s="43"/>
      <c r="L8" s="43"/>
    </row>
    <row r="9" spans="3:12" ht="12" customHeight="1">
      <c r="C9" s="2"/>
      <c r="D9" s="134"/>
      <c r="E9" s="125"/>
      <c r="F9" s="43"/>
      <c r="G9" s="43"/>
      <c r="H9" s="125"/>
      <c r="I9" s="43"/>
      <c r="J9" s="125"/>
      <c r="K9" s="134"/>
      <c r="L9" s="125"/>
    </row>
    <row r="10" spans="3:12" ht="12" customHeight="1">
      <c r="C10" s="38"/>
      <c r="D10" s="163" t="s">
        <v>71</v>
      </c>
      <c r="E10" s="163" t="s">
        <v>1</v>
      </c>
      <c r="F10" s="164"/>
      <c r="G10" s="163" t="s">
        <v>2</v>
      </c>
      <c r="H10" s="164"/>
      <c r="I10" s="163" t="s">
        <v>3</v>
      </c>
      <c r="J10" s="164"/>
      <c r="K10" s="163" t="s">
        <v>4</v>
      </c>
      <c r="L10" s="164"/>
    </row>
    <row r="11" spans="1:13" s="17" customFormat="1" ht="24">
      <c r="A11" s="66"/>
      <c r="C11" s="39"/>
      <c r="D11" s="165"/>
      <c r="E11" s="13" t="s">
        <v>72</v>
      </c>
      <c r="F11" s="40" t="s">
        <v>59</v>
      </c>
      <c r="G11" s="13" t="s">
        <v>72</v>
      </c>
      <c r="H11" s="37" t="s">
        <v>59</v>
      </c>
      <c r="I11" s="13" t="s">
        <v>72</v>
      </c>
      <c r="J11" s="37" t="s">
        <v>59</v>
      </c>
      <c r="K11" s="13" t="s">
        <v>72</v>
      </c>
      <c r="L11" s="37" t="s">
        <v>59</v>
      </c>
      <c r="M11" s="66"/>
    </row>
    <row r="12" spans="2:13" ht="12" customHeight="1">
      <c r="B12" s="54"/>
      <c r="C12" s="24" t="s">
        <v>99</v>
      </c>
      <c r="D12" s="141">
        <v>3685109</v>
      </c>
      <c r="E12" s="141">
        <v>882663</v>
      </c>
      <c r="F12" s="110">
        <v>23.952154468158202</v>
      </c>
      <c r="G12" s="141">
        <v>469189</v>
      </c>
      <c r="H12" s="110">
        <v>12.732025022869065</v>
      </c>
      <c r="I12" s="141">
        <v>1566049</v>
      </c>
      <c r="J12" s="110">
        <v>42.49668055951669</v>
      </c>
      <c r="K12" s="141">
        <v>767208</v>
      </c>
      <c r="L12" s="110">
        <v>20.81913994945604</v>
      </c>
      <c r="M12" s="52"/>
    </row>
    <row r="13" spans="2:13" ht="12" customHeight="1">
      <c r="B13" s="54"/>
      <c r="C13" s="25" t="s">
        <v>6</v>
      </c>
      <c r="D13" s="142">
        <v>68522</v>
      </c>
      <c r="E13" s="142">
        <v>33313</v>
      </c>
      <c r="F13" s="111">
        <v>48.616502729050524</v>
      </c>
      <c r="G13" s="142">
        <v>9297</v>
      </c>
      <c r="H13" s="111">
        <v>13.567905198330463</v>
      </c>
      <c r="I13" s="142">
        <v>8144</v>
      </c>
      <c r="J13" s="111">
        <v>11.885233939464698</v>
      </c>
      <c r="K13" s="142">
        <v>17768</v>
      </c>
      <c r="L13" s="111">
        <v>25.930358133154314</v>
      </c>
      <c r="M13" s="52"/>
    </row>
    <row r="14" spans="2:13" ht="12" customHeight="1">
      <c r="B14" s="54"/>
      <c r="C14" s="26" t="s">
        <v>7</v>
      </c>
      <c r="D14" s="143">
        <v>15839</v>
      </c>
      <c r="E14" s="143">
        <v>5345</v>
      </c>
      <c r="F14" s="112">
        <v>33.745817286444854</v>
      </c>
      <c r="G14" s="143">
        <v>1923</v>
      </c>
      <c r="H14" s="112">
        <v>12.14091798724667</v>
      </c>
      <c r="I14" s="143">
        <v>4621</v>
      </c>
      <c r="J14" s="112">
        <v>29.17482164278048</v>
      </c>
      <c r="K14" s="143">
        <v>3950</v>
      </c>
      <c r="L14" s="112">
        <v>24.938443083528</v>
      </c>
      <c r="M14" s="52"/>
    </row>
    <row r="15" spans="2:13" ht="12" customHeight="1">
      <c r="B15" s="54"/>
      <c r="C15" s="26" t="s">
        <v>67</v>
      </c>
      <c r="D15" s="143">
        <v>53809</v>
      </c>
      <c r="E15" s="143">
        <v>14250</v>
      </c>
      <c r="F15" s="112">
        <v>26.48255867977476</v>
      </c>
      <c r="G15" s="143">
        <v>10128</v>
      </c>
      <c r="H15" s="112">
        <v>18.82213012693044</v>
      </c>
      <c r="I15" s="143">
        <v>24592</v>
      </c>
      <c r="J15" s="112">
        <v>45.702391793194444</v>
      </c>
      <c r="K15" s="143">
        <v>4839</v>
      </c>
      <c r="L15" s="112">
        <v>8.992919400100355</v>
      </c>
      <c r="M15" s="52"/>
    </row>
    <row r="16" spans="2:13" ht="12" customHeight="1">
      <c r="B16" s="90"/>
      <c r="C16" s="26" t="s">
        <v>8</v>
      </c>
      <c r="D16" s="143">
        <v>40467</v>
      </c>
      <c r="E16" s="143">
        <v>11236</v>
      </c>
      <c r="F16" s="112">
        <v>27.765833889341934</v>
      </c>
      <c r="G16" s="143">
        <v>10932</v>
      </c>
      <c r="H16" s="112">
        <v>27.014604492549484</v>
      </c>
      <c r="I16" s="143">
        <v>14801</v>
      </c>
      <c r="J16" s="112">
        <v>36.57548125633232</v>
      </c>
      <c r="K16" s="143">
        <v>3498</v>
      </c>
      <c r="L16" s="112">
        <v>8.644080361776263</v>
      </c>
      <c r="M16" s="52"/>
    </row>
    <row r="17" spans="1:13" ht="12" customHeight="1">
      <c r="A17" s="51"/>
      <c r="B17" s="91"/>
      <c r="C17" s="26" t="s">
        <v>36</v>
      </c>
      <c r="D17" s="143">
        <v>538690</v>
      </c>
      <c r="E17" s="143">
        <v>188367</v>
      </c>
      <c r="F17" s="112">
        <v>34.96760660119921</v>
      </c>
      <c r="G17" s="143">
        <v>70072</v>
      </c>
      <c r="H17" s="112">
        <v>13.00785238263194</v>
      </c>
      <c r="I17" s="143">
        <v>81795</v>
      </c>
      <c r="J17" s="112">
        <v>15.184057621266405</v>
      </c>
      <c r="K17" s="143">
        <v>198456</v>
      </c>
      <c r="L17" s="112">
        <v>36.84048339490245</v>
      </c>
      <c r="M17" s="52"/>
    </row>
    <row r="18" spans="2:13" ht="12" customHeight="1">
      <c r="B18" s="20"/>
      <c r="C18" s="26" t="s">
        <v>9</v>
      </c>
      <c r="D18" s="143">
        <v>8425</v>
      </c>
      <c r="E18" s="143">
        <v>3117</v>
      </c>
      <c r="F18" s="112">
        <v>36.997032640949556</v>
      </c>
      <c r="G18" s="143">
        <v>579</v>
      </c>
      <c r="H18" s="112">
        <v>6.87240356083086</v>
      </c>
      <c r="I18" s="143">
        <v>2341</v>
      </c>
      <c r="J18" s="112">
        <v>27.78635014836795</v>
      </c>
      <c r="K18" s="143">
        <v>2388</v>
      </c>
      <c r="L18" s="112">
        <v>28.344213649851632</v>
      </c>
      <c r="M18" s="52"/>
    </row>
    <row r="19" spans="2:13" ht="12" customHeight="1">
      <c r="B19" s="20"/>
      <c r="C19" s="26" t="s">
        <v>63</v>
      </c>
      <c r="D19" s="143">
        <v>85793</v>
      </c>
      <c r="E19" s="143">
        <v>3997</v>
      </c>
      <c r="F19" s="112">
        <v>4.65888825428648</v>
      </c>
      <c r="G19" s="143">
        <v>41506</v>
      </c>
      <c r="H19" s="112">
        <v>48.379238399403214</v>
      </c>
      <c r="I19" s="143">
        <v>19502</v>
      </c>
      <c r="J19" s="112">
        <v>22.731458277481845</v>
      </c>
      <c r="K19" s="143">
        <v>20788</v>
      </c>
      <c r="L19" s="112">
        <v>24.23041506882846</v>
      </c>
      <c r="M19" s="52"/>
    </row>
    <row r="20" spans="2:13" ht="12" customHeight="1">
      <c r="B20" s="91"/>
      <c r="C20" s="26" t="s">
        <v>10</v>
      </c>
      <c r="D20" s="143">
        <v>35391</v>
      </c>
      <c r="E20" s="143">
        <v>15935</v>
      </c>
      <c r="F20" s="112">
        <v>45.025571472973354</v>
      </c>
      <c r="G20" s="143">
        <v>893</v>
      </c>
      <c r="H20" s="112">
        <v>2.5232403718459495</v>
      </c>
      <c r="I20" s="143">
        <v>5649</v>
      </c>
      <c r="J20" s="112">
        <v>15.96168517419683</v>
      </c>
      <c r="K20" s="143">
        <v>12914</v>
      </c>
      <c r="L20" s="112">
        <v>36.489502980983865</v>
      </c>
      <c r="M20" s="52"/>
    </row>
    <row r="21" spans="2:13" ht="12" customHeight="1">
      <c r="B21" s="20"/>
      <c r="C21" s="26" t="s">
        <v>11</v>
      </c>
      <c r="D21" s="143">
        <v>457412</v>
      </c>
      <c r="E21" s="143">
        <v>168804</v>
      </c>
      <c r="F21" s="112">
        <v>36.904147683051605</v>
      </c>
      <c r="G21" s="143">
        <v>58636</v>
      </c>
      <c r="H21" s="112">
        <v>12.819077767964112</v>
      </c>
      <c r="I21" s="143">
        <v>145314</v>
      </c>
      <c r="J21" s="112">
        <v>31.768733658058817</v>
      </c>
      <c r="K21" s="143">
        <v>84658</v>
      </c>
      <c r="L21" s="112">
        <v>18.508040890925468</v>
      </c>
      <c r="M21" s="52"/>
    </row>
    <row r="22" spans="2:13" ht="12" customHeight="1">
      <c r="B22" s="5"/>
      <c r="C22" s="26" t="s">
        <v>12</v>
      </c>
      <c r="D22" s="143">
        <v>324200</v>
      </c>
      <c r="E22" s="143">
        <v>96598</v>
      </c>
      <c r="F22" s="112">
        <v>29.795805058605797</v>
      </c>
      <c r="G22" s="143">
        <v>104777</v>
      </c>
      <c r="H22" s="112">
        <v>32.318630475015425</v>
      </c>
      <c r="I22" s="143">
        <v>54885</v>
      </c>
      <c r="J22" s="112">
        <v>16.92936458975941</v>
      </c>
      <c r="K22" s="143">
        <v>67940</v>
      </c>
      <c r="L22" s="112">
        <v>20.956199876619372</v>
      </c>
      <c r="M22" s="52"/>
    </row>
    <row r="23" spans="2:13" ht="12" customHeight="1">
      <c r="B23" s="5"/>
      <c r="C23" s="26" t="s">
        <v>117</v>
      </c>
      <c r="D23" s="143" t="s">
        <v>78</v>
      </c>
      <c r="E23" s="143" t="s">
        <v>78</v>
      </c>
      <c r="F23" s="112" t="s">
        <v>78</v>
      </c>
      <c r="G23" s="143" t="s">
        <v>78</v>
      </c>
      <c r="H23" s="112" t="s">
        <v>78</v>
      </c>
      <c r="I23" s="143" t="s">
        <v>78</v>
      </c>
      <c r="J23" s="112" t="s">
        <v>78</v>
      </c>
      <c r="K23" s="143" t="s">
        <v>78</v>
      </c>
      <c r="L23" s="112" t="s">
        <v>78</v>
      </c>
      <c r="M23" s="52"/>
    </row>
    <row r="24" spans="2:13" ht="12" customHeight="1">
      <c r="B24" s="5"/>
      <c r="C24" s="26" t="s">
        <v>13</v>
      </c>
      <c r="D24" s="143">
        <v>337788</v>
      </c>
      <c r="E24" s="143">
        <v>131275</v>
      </c>
      <c r="F24" s="112">
        <v>38.863133089393344</v>
      </c>
      <c r="G24" s="143">
        <v>25466</v>
      </c>
      <c r="H24" s="112">
        <v>7.53904816038462</v>
      </c>
      <c r="I24" s="143">
        <v>66791</v>
      </c>
      <c r="J24" s="112">
        <v>19.773052920766872</v>
      </c>
      <c r="K24" s="143">
        <v>114256</v>
      </c>
      <c r="L24" s="112">
        <v>33.82476582945516</v>
      </c>
      <c r="M24" s="52"/>
    </row>
    <row r="25" spans="2:13" ht="12" customHeight="1">
      <c r="B25" s="5"/>
      <c r="C25" s="26" t="s">
        <v>98</v>
      </c>
      <c r="D25" s="143">
        <v>38917</v>
      </c>
      <c r="E25" s="143">
        <v>8371</v>
      </c>
      <c r="F25" s="112">
        <v>21.509880001027827</v>
      </c>
      <c r="G25" s="143">
        <v>1956</v>
      </c>
      <c r="H25" s="112">
        <v>5.026081147056556</v>
      </c>
      <c r="I25" s="143">
        <v>19221</v>
      </c>
      <c r="J25" s="112">
        <v>49.38972685458797</v>
      </c>
      <c r="K25" s="143">
        <v>9369</v>
      </c>
      <c r="L25" s="112">
        <v>24.074311997327644</v>
      </c>
      <c r="M25" s="52"/>
    </row>
    <row r="26" spans="2:13" ht="12" customHeight="1">
      <c r="B26" s="5"/>
      <c r="C26" s="26" t="s">
        <v>14</v>
      </c>
      <c r="D26" s="143">
        <v>8790</v>
      </c>
      <c r="E26" s="143">
        <v>2203</v>
      </c>
      <c r="F26" s="112">
        <v>25.062571103526736</v>
      </c>
      <c r="G26" s="143">
        <v>1985</v>
      </c>
      <c r="H26" s="112">
        <v>22.582480091012513</v>
      </c>
      <c r="I26" s="143">
        <v>3549</v>
      </c>
      <c r="J26" s="112">
        <v>40.37542662116041</v>
      </c>
      <c r="K26" s="143">
        <v>1053</v>
      </c>
      <c r="L26" s="112">
        <v>11.979522184300341</v>
      </c>
      <c r="M26" s="52"/>
    </row>
    <row r="27" spans="2:13" ht="12" customHeight="1">
      <c r="B27" s="5"/>
      <c r="C27" s="26" t="s">
        <v>15</v>
      </c>
      <c r="D27" s="143">
        <v>27380</v>
      </c>
      <c r="E27" s="143">
        <v>2468</v>
      </c>
      <c r="F27" s="112">
        <v>9.013878743608473</v>
      </c>
      <c r="G27" s="143">
        <v>1970</v>
      </c>
      <c r="H27" s="112">
        <v>7.1950328707085465</v>
      </c>
      <c r="I27" s="143">
        <v>22346</v>
      </c>
      <c r="J27" s="112">
        <v>81.61431701972242</v>
      </c>
      <c r="K27" s="143">
        <v>596</v>
      </c>
      <c r="L27" s="112">
        <v>2.176771365960555</v>
      </c>
      <c r="M27" s="52"/>
    </row>
    <row r="28" spans="2:13" ht="12" customHeight="1">
      <c r="B28" s="5"/>
      <c r="C28" s="26" t="s">
        <v>16</v>
      </c>
      <c r="D28" s="143">
        <v>9245</v>
      </c>
      <c r="E28" s="143">
        <v>4181</v>
      </c>
      <c r="F28" s="112">
        <v>45.224445646295294</v>
      </c>
      <c r="G28" s="143">
        <v>633</v>
      </c>
      <c r="H28" s="112">
        <v>6.846944294213088</v>
      </c>
      <c r="I28" s="143">
        <v>3204</v>
      </c>
      <c r="J28" s="112">
        <v>34.65657111952407</v>
      </c>
      <c r="K28" s="143">
        <v>1227</v>
      </c>
      <c r="L28" s="112">
        <v>13.27203893996755</v>
      </c>
      <c r="M28" s="52"/>
    </row>
    <row r="29" spans="2:14" ht="12" customHeight="1">
      <c r="B29" s="5"/>
      <c r="C29" s="26" t="s">
        <v>17</v>
      </c>
      <c r="D29" s="143">
        <v>57286</v>
      </c>
      <c r="E29" s="143">
        <v>5485</v>
      </c>
      <c r="F29" s="112">
        <v>9.574765213141081</v>
      </c>
      <c r="G29" s="143">
        <v>10148</v>
      </c>
      <c r="H29" s="112">
        <v>17.71462486471389</v>
      </c>
      <c r="I29" s="143">
        <v>35986</v>
      </c>
      <c r="J29" s="112">
        <v>62.81814055790245</v>
      </c>
      <c r="K29" s="143">
        <v>5667</v>
      </c>
      <c r="L29" s="112">
        <v>9.892469364242572</v>
      </c>
      <c r="M29" s="52"/>
      <c r="N29" s="56"/>
    </row>
    <row r="30" spans="2:14" ht="12" customHeight="1">
      <c r="B30" s="5"/>
      <c r="C30" s="26" t="s">
        <v>18</v>
      </c>
      <c r="D30" s="143">
        <v>37851</v>
      </c>
      <c r="E30" s="143">
        <v>2693</v>
      </c>
      <c r="F30" s="112">
        <v>7.114739372803889</v>
      </c>
      <c r="G30" s="143">
        <v>5260</v>
      </c>
      <c r="H30" s="112">
        <v>13.896594541755832</v>
      </c>
      <c r="I30" s="143">
        <v>27549</v>
      </c>
      <c r="J30" s="112">
        <v>72.78275342791471</v>
      </c>
      <c r="K30" s="143">
        <v>2349</v>
      </c>
      <c r="L30" s="112">
        <v>6.205912657525561</v>
      </c>
      <c r="M30" s="52"/>
      <c r="N30" s="56"/>
    </row>
    <row r="31" spans="2:13" ht="12" customHeight="1">
      <c r="B31" s="5"/>
      <c r="C31" s="26" t="s">
        <v>19</v>
      </c>
      <c r="D31" s="143">
        <v>137446</v>
      </c>
      <c r="E31" s="143">
        <v>45870</v>
      </c>
      <c r="F31" s="112">
        <v>33.37310652910961</v>
      </c>
      <c r="G31" s="143">
        <v>21871</v>
      </c>
      <c r="H31" s="112">
        <v>15.91243106383598</v>
      </c>
      <c r="I31" s="143">
        <v>32369</v>
      </c>
      <c r="J31" s="112">
        <v>23.5503397698005</v>
      </c>
      <c r="K31" s="143">
        <v>37336</v>
      </c>
      <c r="L31" s="112">
        <v>27.164122637253904</v>
      </c>
      <c r="M31" s="52"/>
    </row>
    <row r="32" spans="2:13" ht="12" customHeight="1">
      <c r="B32" s="5"/>
      <c r="C32" s="26" t="s">
        <v>20</v>
      </c>
      <c r="D32" s="143">
        <v>55258</v>
      </c>
      <c r="E32" s="143">
        <v>17369</v>
      </c>
      <c r="F32" s="112">
        <v>31.43255275254262</v>
      </c>
      <c r="G32" s="143">
        <v>4743</v>
      </c>
      <c r="H32" s="112">
        <v>8.58337254334214</v>
      </c>
      <c r="I32" s="143">
        <v>5437</v>
      </c>
      <c r="J32" s="112">
        <v>9.83929928698107</v>
      </c>
      <c r="K32" s="143">
        <v>27709</v>
      </c>
      <c r="L32" s="112">
        <v>50.14477541713417</v>
      </c>
      <c r="M32" s="52"/>
    </row>
    <row r="33" spans="2:15" ht="12" customHeight="1">
      <c r="B33" s="5"/>
      <c r="C33" s="26" t="s">
        <v>21</v>
      </c>
      <c r="D33" s="143" t="s">
        <v>78</v>
      </c>
      <c r="E33" s="143" t="s">
        <v>78</v>
      </c>
      <c r="F33" s="112" t="s">
        <v>78</v>
      </c>
      <c r="G33" s="143" t="s">
        <v>78</v>
      </c>
      <c r="H33" s="112" t="s">
        <v>78</v>
      </c>
      <c r="I33" s="143" t="s">
        <v>78</v>
      </c>
      <c r="J33" s="112" t="s">
        <v>78</v>
      </c>
      <c r="K33" s="143" t="s">
        <v>78</v>
      </c>
      <c r="L33" s="112" t="s">
        <v>78</v>
      </c>
      <c r="M33" s="52"/>
      <c r="N33" s="51"/>
      <c r="O33" s="56"/>
    </row>
    <row r="34" spans="2:13" ht="12" customHeight="1">
      <c r="B34" s="5"/>
      <c r="C34" s="26" t="s">
        <v>22</v>
      </c>
      <c r="D34" s="143">
        <v>108684</v>
      </c>
      <c r="E34" s="143">
        <v>38602</v>
      </c>
      <c r="F34" s="112">
        <v>35.517647491811125</v>
      </c>
      <c r="G34" s="143">
        <v>9712</v>
      </c>
      <c r="H34" s="112">
        <v>8.935997938979058</v>
      </c>
      <c r="I34" s="143">
        <v>53194</v>
      </c>
      <c r="J34" s="112">
        <v>48.943726767509474</v>
      </c>
      <c r="K34" s="143">
        <v>7176</v>
      </c>
      <c r="L34" s="112">
        <v>6.602627801700343</v>
      </c>
      <c r="M34" s="52"/>
    </row>
    <row r="35" spans="2:13" ht="12" customHeight="1">
      <c r="B35" s="5"/>
      <c r="C35" s="26" t="s">
        <v>23</v>
      </c>
      <c r="D35" s="143">
        <v>42207</v>
      </c>
      <c r="E35" s="143">
        <v>4224</v>
      </c>
      <c r="F35" s="112">
        <v>10.007818608287725</v>
      </c>
      <c r="G35" s="143">
        <v>4851</v>
      </c>
      <c r="H35" s="112">
        <v>11.493354182955434</v>
      </c>
      <c r="I35" s="143">
        <v>31079</v>
      </c>
      <c r="J35" s="112">
        <v>73.63470514369655</v>
      </c>
      <c r="K35" s="143">
        <v>2053</v>
      </c>
      <c r="L35" s="112">
        <v>4.864122065060298</v>
      </c>
      <c r="M35" s="52"/>
    </row>
    <row r="36" spans="2:13" ht="12" customHeight="1">
      <c r="B36" s="5"/>
      <c r="C36" s="26" t="s">
        <v>24</v>
      </c>
      <c r="D36" s="143">
        <v>32781</v>
      </c>
      <c r="E36" s="143">
        <v>7499</v>
      </c>
      <c r="F36" s="112">
        <v>22.87605625209725</v>
      </c>
      <c r="G36" s="143">
        <v>2424</v>
      </c>
      <c r="H36" s="112">
        <v>7.394527317653519</v>
      </c>
      <c r="I36" s="143">
        <v>22517</v>
      </c>
      <c r="J36" s="112">
        <v>68.68917970775755</v>
      </c>
      <c r="K36" s="143">
        <v>341</v>
      </c>
      <c r="L36" s="112">
        <v>1.0402367224916873</v>
      </c>
      <c r="M36" s="52"/>
    </row>
    <row r="37" spans="2:13" ht="12" customHeight="1">
      <c r="B37" s="5"/>
      <c r="C37" s="26" t="s">
        <v>25</v>
      </c>
      <c r="D37" s="143">
        <v>27441</v>
      </c>
      <c r="E37" s="143">
        <v>4062</v>
      </c>
      <c r="F37" s="112">
        <v>14.802667541270361</v>
      </c>
      <c r="G37" s="143">
        <v>3345</v>
      </c>
      <c r="H37" s="112">
        <v>12.189789001858532</v>
      </c>
      <c r="I37" s="143">
        <v>19339</v>
      </c>
      <c r="J37" s="112">
        <v>70.47483692285266</v>
      </c>
      <c r="K37" s="143">
        <v>695</v>
      </c>
      <c r="L37" s="112">
        <v>2.5327065340184394</v>
      </c>
      <c r="M37" s="52"/>
    </row>
    <row r="38" spans="2:13" ht="12" customHeight="1">
      <c r="B38" s="5"/>
      <c r="C38" s="27" t="s">
        <v>26</v>
      </c>
      <c r="D38" s="143">
        <v>49774</v>
      </c>
      <c r="E38" s="143">
        <v>17228</v>
      </c>
      <c r="F38" s="112">
        <v>34.61244826616306</v>
      </c>
      <c r="G38" s="143">
        <v>9314</v>
      </c>
      <c r="H38" s="112">
        <v>18.712580865512116</v>
      </c>
      <c r="I38" s="143">
        <v>17616</v>
      </c>
      <c r="J38" s="112">
        <v>35.39197171213887</v>
      </c>
      <c r="K38" s="143">
        <v>5616</v>
      </c>
      <c r="L38" s="112">
        <v>11.28299915618596</v>
      </c>
      <c r="M38" s="52"/>
    </row>
    <row r="39" spans="2:13" ht="12" customHeight="1">
      <c r="B39" s="5"/>
      <c r="C39" s="101" t="s">
        <v>27</v>
      </c>
      <c r="D39" s="143">
        <v>84788</v>
      </c>
      <c r="E39" s="143">
        <v>36165</v>
      </c>
      <c r="F39" s="112">
        <v>42.65344152474407</v>
      </c>
      <c r="G39" s="143">
        <v>10928</v>
      </c>
      <c r="H39" s="112">
        <v>12.888616313629287</v>
      </c>
      <c r="I39" s="143">
        <v>24082</v>
      </c>
      <c r="J39" s="112">
        <v>28.40260414209558</v>
      </c>
      <c r="K39" s="143">
        <v>13613</v>
      </c>
      <c r="L39" s="112">
        <v>16.055338019531067</v>
      </c>
      <c r="M39" s="52"/>
    </row>
    <row r="40" spans="3:13" ht="12" customHeight="1">
      <c r="C40" s="25" t="s">
        <v>66</v>
      </c>
      <c r="D40" s="142" t="s">
        <v>78</v>
      </c>
      <c r="E40" s="142" t="s">
        <v>78</v>
      </c>
      <c r="F40" s="111" t="s">
        <v>78</v>
      </c>
      <c r="G40" s="142" t="s">
        <v>78</v>
      </c>
      <c r="H40" s="111" t="s">
        <v>78</v>
      </c>
      <c r="I40" s="142" t="s">
        <v>78</v>
      </c>
      <c r="J40" s="111" t="s">
        <v>78</v>
      </c>
      <c r="K40" s="142" t="s">
        <v>78</v>
      </c>
      <c r="L40" s="111" t="s">
        <v>78</v>
      </c>
      <c r="M40" s="52"/>
    </row>
    <row r="41" spans="3:13" ht="12" customHeight="1">
      <c r="C41" s="129" t="s">
        <v>28</v>
      </c>
      <c r="D41" s="145">
        <v>902</v>
      </c>
      <c r="E41" s="145">
        <v>688</v>
      </c>
      <c r="F41" s="112">
        <v>76.2749445676275</v>
      </c>
      <c r="G41" s="145">
        <v>22</v>
      </c>
      <c r="H41" s="112">
        <v>2.4390243902439024</v>
      </c>
      <c r="I41" s="145">
        <v>124</v>
      </c>
      <c r="J41" s="112">
        <v>13.747228381374724</v>
      </c>
      <c r="K41" s="145">
        <v>68</v>
      </c>
      <c r="L41" s="112">
        <v>7.5388026607538805</v>
      </c>
      <c r="M41" s="52"/>
    </row>
    <row r="42" spans="3:13" ht="12" customHeight="1">
      <c r="C42" s="26" t="s">
        <v>118</v>
      </c>
      <c r="D42" s="143">
        <v>29001</v>
      </c>
      <c r="E42" s="143">
        <v>11817</v>
      </c>
      <c r="F42" s="112">
        <v>40.74687079755871</v>
      </c>
      <c r="G42" s="143">
        <v>5232</v>
      </c>
      <c r="H42" s="112">
        <v>18.04075721526844</v>
      </c>
      <c r="I42" s="143" t="s">
        <v>78</v>
      </c>
      <c r="J42" s="112" t="s">
        <v>78</v>
      </c>
      <c r="K42" s="143">
        <v>5072</v>
      </c>
      <c r="L42" s="112">
        <v>17.489052101651666</v>
      </c>
      <c r="M42" s="52"/>
    </row>
    <row r="43" spans="3:13" ht="12" customHeight="1">
      <c r="C43" s="130" t="s">
        <v>76</v>
      </c>
      <c r="D43" s="146">
        <v>49257</v>
      </c>
      <c r="E43" s="146">
        <v>20258</v>
      </c>
      <c r="F43" s="128">
        <v>41.12714944068863</v>
      </c>
      <c r="G43" s="144">
        <v>12981</v>
      </c>
      <c r="H43" s="128">
        <v>26.353614714659845</v>
      </c>
      <c r="I43" s="146">
        <v>13273</v>
      </c>
      <c r="J43" s="128">
        <v>26.946423858537873</v>
      </c>
      <c r="K43" s="146">
        <v>2745</v>
      </c>
      <c r="L43" s="128">
        <v>5.572811986113649</v>
      </c>
      <c r="M43" s="52"/>
    </row>
    <row r="44" spans="4:13" ht="12" customHeight="1">
      <c r="D44" s="43"/>
      <c r="M44" s="52"/>
    </row>
    <row r="45" ht="15" customHeight="1">
      <c r="C45" s="137" t="s">
        <v>122</v>
      </c>
    </row>
    <row r="46" ht="11.4">
      <c r="C46" s="137" t="s">
        <v>120</v>
      </c>
    </row>
    <row r="47" ht="12" customHeight="1">
      <c r="C47" s="66" t="s">
        <v>121</v>
      </c>
    </row>
    <row r="48" spans="3:4" ht="12" customHeight="1">
      <c r="C48" s="102" t="s">
        <v>56</v>
      </c>
      <c r="D48" s="51"/>
    </row>
    <row r="50" ht="12" customHeight="1">
      <c r="A50" s="138" t="s">
        <v>57</v>
      </c>
    </row>
    <row r="51" ht="12" customHeight="1">
      <c r="A51" s="139" t="s">
        <v>87</v>
      </c>
    </row>
    <row r="60" ht="25.95" customHeight="1"/>
    <row r="61" ht="12" customHeight="1">
      <c r="C61" s="92"/>
    </row>
    <row r="62" ht="12" customHeight="1">
      <c r="C62" s="92"/>
    </row>
    <row r="63" ht="12" customHeight="1">
      <c r="C63" s="92"/>
    </row>
    <row r="64" ht="12" customHeight="1">
      <c r="C64" s="92"/>
    </row>
    <row r="65" ht="12" customHeight="1">
      <c r="C65" s="92"/>
    </row>
    <row r="66" ht="12" customHeight="1">
      <c r="C66" s="92"/>
    </row>
    <row r="67" ht="12" customHeight="1">
      <c r="C67" s="92"/>
    </row>
    <row r="68" ht="12" customHeight="1">
      <c r="C68" s="92"/>
    </row>
    <row r="69" ht="12" customHeight="1">
      <c r="C69" s="92"/>
    </row>
    <row r="70" ht="12" customHeight="1">
      <c r="C70" s="92"/>
    </row>
    <row r="71" ht="12" customHeight="1">
      <c r="C71" s="92"/>
    </row>
    <row r="72" ht="12" customHeight="1">
      <c r="C72" s="92"/>
    </row>
    <row r="73" ht="12" customHeight="1">
      <c r="C73" s="92"/>
    </row>
    <row r="74" ht="12" customHeight="1">
      <c r="C74" s="92"/>
    </row>
    <row r="75" ht="12" customHeight="1">
      <c r="C75" s="92"/>
    </row>
    <row r="76" ht="12" customHeight="1">
      <c r="C76" s="92"/>
    </row>
    <row r="77" ht="12" customHeight="1">
      <c r="C77" s="92"/>
    </row>
    <row r="78" ht="12" customHeight="1">
      <c r="C78" s="92"/>
    </row>
    <row r="79" ht="12" customHeight="1">
      <c r="C79" s="92"/>
    </row>
    <row r="80" ht="12" customHeight="1">
      <c r="C80" s="92"/>
    </row>
    <row r="81" ht="12" customHeight="1">
      <c r="C81" s="92"/>
    </row>
    <row r="82" ht="12" customHeight="1">
      <c r="C82" s="92"/>
    </row>
    <row r="83" ht="12" customHeight="1">
      <c r="C83" s="92"/>
    </row>
    <row r="84" ht="12" customHeight="1">
      <c r="C84" s="92"/>
    </row>
    <row r="85" ht="12" customHeight="1">
      <c r="C85" s="92"/>
    </row>
    <row r="86" ht="12" customHeight="1">
      <c r="C86" s="92"/>
    </row>
    <row r="87" ht="12" customHeight="1">
      <c r="C87" s="92"/>
    </row>
    <row r="88" ht="12" customHeight="1">
      <c r="C88" s="92"/>
    </row>
    <row r="89" ht="12" customHeight="1">
      <c r="C89" s="92"/>
    </row>
    <row r="90" ht="12" customHeight="1">
      <c r="C90" s="92"/>
    </row>
    <row r="91" ht="12" customHeight="1">
      <c r="C91" s="92"/>
    </row>
    <row r="92" ht="12" customHeight="1">
      <c r="C92" s="92"/>
    </row>
    <row r="105" ht="27.6" customHeight="1"/>
  </sheetData>
  <mergeCells count="5">
    <mergeCell ref="E10:F10"/>
    <mergeCell ref="G10:H10"/>
    <mergeCell ref="I10:J10"/>
    <mergeCell ref="K10:L10"/>
    <mergeCell ref="D10:D11"/>
  </mergeCells>
  <hyperlinks>
    <hyperlink ref="A51" r:id="rId1" display="https://ec.europa.eu/eurostat/databrowser/bookmark/9c1ec7f7-c8fc-4544-8773-b336ce227f47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1"/>
  <sheetViews>
    <sheetView showGridLines="0" workbookViewId="0" topLeftCell="A1">
      <selection activeCell="B32" sqref="B32"/>
    </sheetView>
  </sheetViews>
  <sheetFormatPr defaultColWidth="9.28125" defaultRowHeight="12" customHeight="1"/>
  <cols>
    <col min="1" max="2" width="9.7109375" style="66" customWidth="1"/>
    <col min="3" max="3" width="17.7109375" style="66" customWidth="1"/>
    <col min="4" max="16384" width="9.28125" style="66" customWidth="1"/>
  </cols>
  <sheetData>
    <row r="1" ht="12" customHeight="1">
      <c r="A1" s="54"/>
    </row>
    <row r="3" ht="12" customHeight="1">
      <c r="C3" s="67" t="s">
        <v>54</v>
      </c>
    </row>
    <row r="4" spans="3:14" ht="12" customHeight="1">
      <c r="C4" s="68" t="s">
        <v>55</v>
      </c>
      <c r="M4" s="87"/>
      <c r="N4" s="56"/>
    </row>
    <row r="5" spans="13:14" ht="12" customHeight="1">
      <c r="M5" s="87"/>
      <c r="N5" s="56"/>
    </row>
    <row r="6" spans="3:14" ht="12">
      <c r="C6" s="126" t="s">
        <v>116</v>
      </c>
      <c r="L6" s="87"/>
      <c r="M6" s="87"/>
      <c r="N6" s="56"/>
    </row>
    <row r="7" spans="2:29" ht="12" customHeight="1">
      <c r="B7" s="42"/>
      <c r="C7" s="16" t="s">
        <v>70</v>
      </c>
      <c r="L7" s="87"/>
      <c r="M7" s="87"/>
      <c r="N7" s="56"/>
      <c r="O7" s="42"/>
      <c r="Y7" s="42"/>
      <c r="Z7" s="42"/>
      <c r="AA7" s="42"/>
      <c r="AB7" s="42"/>
      <c r="AC7" s="42"/>
    </row>
    <row r="8" spans="2:29" ht="12" customHeight="1">
      <c r="B8" s="42"/>
      <c r="C8" s="69"/>
      <c r="L8" s="87"/>
      <c r="M8" s="87"/>
      <c r="O8" s="42"/>
      <c r="Y8" s="42"/>
      <c r="Z8" s="42"/>
      <c r="AA8" s="42"/>
      <c r="AB8" s="42"/>
      <c r="AC8" s="42"/>
    </row>
    <row r="9" spans="2:29" ht="12" customHeight="1">
      <c r="B9" s="42"/>
      <c r="D9" s="52"/>
      <c r="E9" s="52"/>
      <c r="F9" s="52"/>
      <c r="G9" s="52"/>
      <c r="H9" s="52"/>
      <c r="I9" s="52"/>
      <c r="J9" s="52"/>
      <c r="K9" s="52"/>
      <c r="L9" s="52"/>
      <c r="M9" s="52"/>
      <c r="N9" s="42"/>
      <c r="O9" s="42"/>
      <c r="Y9" s="42"/>
      <c r="Z9" s="42"/>
      <c r="AA9" s="42"/>
      <c r="AB9" s="42"/>
      <c r="AC9" s="42"/>
    </row>
    <row r="10" spans="2:25" ht="12" customHeight="1">
      <c r="B10" s="42"/>
      <c r="C10" s="76"/>
      <c r="D10" s="70">
        <v>2013</v>
      </c>
      <c r="E10" s="70">
        <v>2014</v>
      </c>
      <c r="F10" s="70">
        <v>2015</v>
      </c>
      <c r="G10" s="70">
        <v>2016</v>
      </c>
      <c r="H10" s="70">
        <v>2017</v>
      </c>
      <c r="I10" s="70">
        <v>2018</v>
      </c>
      <c r="J10" s="70">
        <v>2019</v>
      </c>
      <c r="K10" s="70">
        <v>2020</v>
      </c>
      <c r="L10" s="70">
        <v>2021</v>
      </c>
      <c r="M10" s="70">
        <v>2022</v>
      </c>
      <c r="N10" s="70"/>
      <c r="O10" s="70"/>
      <c r="P10" s="70"/>
      <c r="Q10" s="70"/>
      <c r="R10" s="70"/>
      <c r="S10" s="70"/>
      <c r="T10" s="70"/>
      <c r="U10" s="69"/>
      <c r="V10" s="42"/>
      <c r="W10" s="42"/>
      <c r="X10" s="42"/>
      <c r="Y10" s="42"/>
    </row>
    <row r="11" spans="2:25" ht="12" customHeight="1">
      <c r="B11" s="42"/>
      <c r="C11" s="77" t="s">
        <v>44</v>
      </c>
      <c r="D11" s="89">
        <v>576.544</v>
      </c>
      <c r="E11" s="89">
        <v>583.887</v>
      </c>
      <c r="F11" s="89">
        <v>670.295</v>
      </c>
      <c r="G11" s="89">
        <v>688.996</v>
      </c>
      <c r="H11" s="89">
        <v>736.667</v>
      </c>
      <c r="I11" s="89">
        <v>814.911</v>
      </c>
      <c r="J11" s="89">
        <v>810.275</v>
      </c>
      <c r="K11" s="94">
        <v>621.881</v>
      </c>
      <c r="L11" s="88">
        <v>699.139</v>
      </c>
      <c r="M11" s="88">
        <v>882.663</v>
      </c>
      <c r="N11" s="88"/>
      <c r="O11" s="88"/>
      <c r="P11" s="88"/>
      <c r="Q11" s="88"/>
      <c r="R11" s="88"/>
      <c r="S11" s="88"/>
      <c r="T11" s="88"/>
      <c r="U11" s="88"/>
      <c r="V11" s="42"/>
      <c r="W11" s="42"/>
      <c r="X11" s="42"/>
      <c r="Y11" s="42"/>
    </row>
    <row r="12" spans="2:25" ht="12" customHeight="1">
      <c r="B12" s="42"/>
      <c r="C12" s="77" t="s">
        <v>2</v>
      </c>
      <c r="D12" s="89">
        <v>280.743</v>
      </c>
      <c r="E12" s="89">
        <v>299.606</v>
      </c>
      <c r="F12" s="89">
        <v>296.755</v>
      </c>
      <c r="G12" s="89">
        <v>328.419</v>
      </c>
      <c r="H12" s="89">
        <v>353.779</v>
      </c>
      <c r="I12" s="89">
        <v>396.556</v>
      </c>
      <c r="J12" s="89">
        <v>400.038</v>
      </c>
      <c r="K12" s="94">
        <v>249.183</v>
      </c>
      <c r="L12" s="88">
        <v>351.959</v>
      </c>
      <c r="M12" s="88">
        <v>469.189</v>
      </c>
      <c r="N12" s="88"/>
      <c r="O12" s="88"/>
      <c r="P12" s="88"/>
      <c r="Q12" s="88"/>
      <c r="R12" s="88"/>
      <c r="S12" s="88"/>
      <c r="T12" s="88"/>
      <c r="U12" s="88"/>
      <c r="V12" s="42"/>
      <c r="W12" s="42"/>
      <c r="X12" s="42"/>
      <c r="Y12" s="42"/>
    </row>
    <row r="13" spans="2:25" ht="12" customHeight="1">
      <c r="B13" s="42"/>
      <c r="C13" s="77" t="s">
        <v>3</v>
      </c>
      <c r="D13" s="89">
        <v>425.662</v>
      </c>
      <c r="E13" s="89">
        <v>456.599</v>
      </c>
      <c r="F13" s="89">
        <v>589.552</v>
      </c>
      <c r="G13" s="89">
        <v>737.478</v>
      </c>
      <c r="H13" s="89">
        <v>905.33</v>
      </c>
      <c r="I13" s="89">
        <v>983.742</v>
      </c>
      <c r="J13" s="89">
        <v>1197.786</v>
      </c>
      <c r="K13" s="94">
        <v>904.078</v>
      </c>
      <c r="L13" s="88">
        <v>1322.432</v>
      </c>
      <c r="M13" s="88">
        <v>1566.049</v>
      </c>
      <c r="N13" s="88"/>
      <c r="O13" s="88"/>
      <c r="P13" s="88"/>
      <c r="Q13" s="88"/>
      <c r="R13" s="88"/>
      <c r="S13" s="88"/>
      <c r="T13" s="88"/>
      <c r="U13" s="88"/>
      <c r="V13" s="42"/>
      <c r="W13" s="42"/>
      <c r="X13" s="42"/>
      <c r="Y13" s="42"/>
    </row>
    <row r="14" spans="2:25" ht="12" customHeight="1">
      <c r="B14" s="42"/>
      <c r="C14" s="77" t="s">
        <v>4</v>
      </c>
      <c r="D14" s="89">
        <v>350.649</v>
      </c>
      <c r="E14" s="89">
        <v>419.749</v>
      </c>
      <c r="F14" s="89">
        <v>434.877</v>
      </c>
      <c r="G14" s="89">
        <v>739.59</v>
      </c>
      <c r="H14" s="89">
        <v>705.218</v>
      </c>
      <c r="I14" s="89">
        <v>594.734</v>
      </c>
      <c r="J14" s="89">
        <v>610.099</v>
      </c>
      <c r="K14" s="94">
        <v>521.975</v>
      </c>
      <c r="L14" s="88">
        <v>558.134</v>
      </c>
      <c r="M14" s="88">
        <v>767.208</v>
      </c>
      <c r="N14" s="88"/>
      <c r="O14" s="88"/>
      <c r="P14" s="88"/>
      <c r="Q14" s="88"/>
      <c r="R14" s="88"/>
      <c r="S14" s="88"/>
      <c r="T14" s="88"/>
      <c r="U14" s="88"/>
      <c r="V14" s="42"/>
      <c r="W14" s="42"/>
      <c r="X14" s="42"/>
      <c r="Y14" s="42"/>
    </row>
    <row r="15" spans="2:29" ht="12" customHeight="1">
      <c r="B15" s="42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83"/>
      <c r="O15" s="83"/>
      <c r="P15" s="83"/>
      <c r="Q15" s="83"/>
      <c r="R15" s="73"/>
      <c r="Y15" s="42"/>
      <c r="Z15" s="42"/>
      <c r="AA15" s="42"/>
      <c r="AB15" s="42"/>
      <c r="AC15" s="42"/>
    </row>
    <row r="16" spans="2:29" ht="12" customHeight="1">
      <c r="B16" s="42"/>
      <c r="C16" s="137" t="s">
        <v>126</v>
      </c>
      <c r="D16" s="75"/>
      <c r="E16" s="75"/>
      <c r="F16" s="75"/>
      <c r="G16" s="75"/>
      <c r="H16" s="42"/>
      <c r="L16" s="83"/>
      <c r="M16" s="83"/>
      <c r="N16" s="83"/>
      <c r="O16" s="83"/>
      <c r="P16" s="83"/>
      <c r="Q16" s="83"/>
      <c r="R16" s="73"/>
      <c r="Y16" s="42"/>
      <c r="Z16" s="42"/>
      <c r="AA16" s="42"/>
      <c r="AB16" s="42"/>
      <c r="AC16" s="42"/>
    </row>
    <row r="17" spans="2:29" ht="12">
      <c r="B17" s="42"/>
      <c r="C17" s="137" t="s">
        <v>127</v>
      </c>
      <c r="D17" s="75"/>
      <c r="E17" s="75"/>
      <c r="F17" s="75"/>
      <c r="G17" s="75"/>
      <c r="H17" s="42"/>
      <c r="L17" s="83"/>
      <c r="M17" s="83"/>
      <c r="N17" s="83"/>
      <c r="O17" s="83"/>
      <c r="P17" s="83"/>
      <c r="Q17" s="83"/>
      <c r="R17" s="73"/>
      <c r="Y17" s="42"/>
      <c r="Z17" s="42"/>
      <c r="AA17" s="42"/>
      <c r="AB17" s="42"/>
      <c r="AC17" s="42"/>
    </row>
    <row r="18" spans="2:29" ht="12">
      <c r="B18" s="42"/>
      <c r="C18" s="98" t="s">
        <v>56</v>
      </c>
      <c r="D18" s="75"/>
      <c r="E18" s="75"/>
      <c r="F18" s="75"/>
      <c r="G18" s="75"/>
      <c r="H18" s="42"/>
      <c r="L18" s="83"/>
      <c r="M18" s="83"/>
      <c r="N18" s="83"/>
      <c r="O18" s="83"/>
      <c r="P18" s="83"/>
      <c r="Q18" s="83"/>
      <c r="R18" s="73"/>
      <c r="Y18" s="42"/>
      <c r="Z18" s="42"/>
      <c r="AA18" s="42"/>
      <c r="AB18" s="42"/>
      <c r="AC18" s="42"/>
    </row>
    <row r="19" spans="2:29" ht="12" customHeight="1">
      <c r="B19" s="42"/>
      <c r="F19" s="75"/>
      <c r="G19" s="75"/>
      <c r="H19" s="42"/>
      <c r="L19" s="83"/>
      <c r="M19" s="83"/>
      <c r="N19" s="83"/>
      <c r="O19" s="83"/>
      <c r="P19" s="83"/>
      <c r="Q19" s="83"/>
      <c r="R19" s="73"/>
      <c r="Y19" s="42"/>
      <c r="Z19" s="42"/>
      <c r="AA19" s="42"/>
      <c r="AB19" s="42"/>
      <c r="AC19" s="42"/>
    </row>
    <row r="20" spans="1:29" ht="12" customHeight="1">
      <c r="A20" s="138" t="s">
        <v>57</v>
      </c>
      <c r="B20" s="42"/>
      <c r="C20" s="72"/>
      <c r="D20" s="75"/>
      <c r="E20" s="75"/>
      <c r="F20" s="75"/>
      <c r="G20" s="75"/>
      <c r="H20" s="85"/>
      <c r="I20" s="52"/>
      <c r="J20" s="52"/>
      <c r="K20" s="52"/>
      <c r="L20" s="80"/>
      <c r="M20" s="80"/>
      <c r="N20" s="81"/>
      <c r="O20" s="80"/>
      <c r="P20" s="80"/>
      <c r="Q20" s="80"/>
      <c r="R20" s="74"/>
      <c r="Y20" s="42"/>
      <c r="Z20" s="42"/>
      <c r="AA20" s="42"/>
      <c r="AB20" s="42"/>
      <c r="AC20" s="42"/>
    </row>
    <row r="21" spans="1:29" ht="12" customHeight="1">
      <c r="A21" s="139" t="s">
        <v>88</v>
      </c>
      <c r="B21" s="42"/>
      <c r="C21" s="69"/>
      <c r="D21" s="69"/>
      <c r="E21" s="69"/>
      <c r="F21" s="69"/>
      <c r="G21" s="69"/>
      <c r="H21" s="69"/>
      <c r="I21" s="69"/>
      <c r="J21" s="69"/>
      <c r="K21" s="69"/>
      <c r="L21" s="86"/>
      <c r="M21" s="86"/>
      <c r="N21" s="42"/>
      <c r="Y21" s="42"/>
      <c r="Z21" s="42"/>
      <c r="AA21" s="42"/>
      <c r="AB21" s="42"/>
      <c r="AC21" s="42"/>
    </row>
    <row r="22" spans="2:29" ht="12" customHeight="1">
      <c r="B22" s="42"/>
      <c r="D22" s="69"/>
      <c r="E22" s="69"/>
      <c r="F22" s="69"/>
      <c r="G22" s="69"/>
      <c r="H22" s="69"/>
      <c r="I22" s="69"/>
      <c r="J22" s="69"/>
      <c r="K22" s="69"/>
      <c r="L22" s="42"/>
      <c r="M22" s="42"/>
      <c r="N22" s="42"/>
      <c r="O22" s="42"/>
      <c r="Y22" s="42"/>
      <c r="Z22" s="42"/>
      <c r="AA22" s="42"/>
      <c r="AB22" s="42"/>
      <c r="AC22" s="42"/>
    </row>
    <row r="23" spans="2:29" ht="12" customHeight="1">
      <c r="B23" s="42"/>
      <c r="C23" s="78"/>
      <c r="D23" s="79"/>
      <c r="E23" s="79"/>
      <c r="F23" s="82"/>
      <c r="G23" s="82"/>
      <c r="H23" s="82"/>
      <c r="I23" s="82"/>
      <c r="J23" s="82"/>
      <c r="K23" s="82"/>
      <c r="L23" s="79"/>
      <c r="M23" s="79"/>
      <c r="N23" s="42"/>
      <c r="O23" s="42"/>
      <c r="Y23" s="42"/>
      <c r="Z23" s="42"/>
      <c r="AA23" s="42"/>
      <c r="AB23" s="42"/>
      <c r="AC23" s="42"/>
    </row>
    <row r="24" spans="2:29" ht="12" customHeight="1">
      <c r="B24" s="42"/>
      <c r="C24" s="7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2"/>
      <c r="O24" s="42"/>
      <c r="Y24" s="42"/>
      <c r="Z24" s="42"/>
      <c r="AA24" s="42"/>
      <c r="AB24" s="42"/>
      <c r="AC24" s="42"/>
    </row>
    <row r="25" spans="2:29" ht="12" customHeight="1">
      <c r="B25" s="42"/>
      <c r="C25" s="7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42"/>
      <c r="O25" s="42"/>
      <c r="Y25" s="42"/>
      <c r="Z25" s="42"/>
      <c r="AA25" s="42"/>
      <c r="AB25" s="42"/>
      <c r="AC25" s="42"/>
    </row>
    <row r="26" spans="2:29" ht="12" customHeight="1">
      <c r="B26" s="42"/>
      <c r="C26" s="7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2"/>
      <c r="O26" s="42"/>
      <c r="Y26" s="42"/>
      <c r="Z26" s="42"/>
      <c r="AA26" s="42"/>
      <c r="AB26" s="42"/>
      <c r="AC26" s="42"/>
    </row>
    <row r="27" spans="2:29" ht="12" customHeight="1">
      <c r="B27" s="42"/>
      <c r="C27" s="7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42"/>
      <c r="O27" s="42"/>
      <c r="Y27" s="42"/>
      <c r="Z27" s="42"/>
      <c r="AA27" s="42"/>
      <c r="AB27" s="42"/>
      <c r="AC27" s="42"/>
    </row>
    <row r="28" spans="2:29" ht="12" customHeight="1">
      <c r="B28" s="42"/>
      <c r="C28" s="5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Y28" s="42"/>
      <c r="Z28" s="42"/>
      <c r="AA28" s="42"/>
      <c r="AB28" s="42"/>
      <c r="AC28" s="42"/>
    </row>
    <row r="29" spans="2:29" ht="12" customHeight="1">
      <c r="B29" s="42"/>
      <c r="C29" s="5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Y29" s="42"/>
      <c r="Z29" s="42"/>
      <c r="AA29" s="42"/>
      <c r="AB29" s="42"/>
      <c r="AC29" s="42"/>
    </row>
    <row r="30" spans="2:29" ht="12" customHeight="1">
      <c r="B30" s="42"/>
      <c r="C30" s="5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Y30" s="42"/>
      <c r="Z30" s="42"/>
      <c r="AA30" s="42"/>
      <c r="AB30" s="42"/>
      <c r="AC30" s="42"/>
    </row>
    <row r="31" spans="2:59" ht="12" customHeight="1">
      <c r="B31" s="43"/>
      <c r="C31" s="43"/>
      <c r="D31" s="43"/>
      <c r="E31" s="43"/>
      <c r="F31" s="43"/>
      <c r="G31" s="43"/>
      <c r="H31" s="43"/>
      <c r="I31" s="42"/>
      <c r="J31" s="43"/>
      <c r="K31" s="43"/>
      <c r="L31" s="43"/>
      <c r="M31" s="43"/>
      <c r="N31" s="43"/>
      <c r="O31" s="43"/>
      <c r="Y31" s="43"/>
      <c r="Z31" s="43"/>
      <c r="AA31" s="43"/>
      <c r="AB31" s="43"/>
      <c r="AC31" s="42"/>
      <c r="AD31" s="43"/>
      <c r="AE31" s="43"/>
      <c r="AF31" s="43"/>
      <c r="AG31" s="43"/>
      <c r="AH31" s="161"/>
      <c r="AI31" s="162"/>
      <c r="AJ31" s="162"/>
      <c r="AK31" s="162"/>
      <c r="AL31" s="162"/>
      <c r="AM31" s="162"/>
      <c r="AN31" s="43"/>
      <c r="AO31" s="43"/>
      <c r="AP31" s="43"/>
      <c r="AQ31" s="43"/>
      <c r="AR31" s="43"/>
      <c r="AS31" s="43"/>
      <c r="AT31" s="43"/>
      <c r="AU31" s="161"/>
      <c r="AV31" s="162"/>
      <c r="AW31" s="162"/>
      <c r="AX31" s="162"/>
      <c r="AY31" s="162"/>
      <c r="AZ31" s="162"/>
      <c r="BA31" s="46"/>
      <c r="BB31" s="46"/>
      <c r="BC31" s="46"/>
      <c r="BD31" s="46"/>
      <c r="BE31" s="46"/>
      <c r="BF31" s="46"/>
      <c r="BG31" s="46"/>
    </row>
    <row r="32" spans="2:59" ht="12" customHeight="1">
      <c r="B32" s="43"/>
      <c r="L32" s="43"/>
      <c r="M32" s="43"/>
      <c r="N32" s="43"/>
      <c r="O32" s="43"/>
      <c r="Y32" s="43"/>
      <c r="Z32" s="43"/>
      <c r="AA32" s="43"/>
      <c r="AB32" s="43"/>
      <c r="AC32" s="42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2:59" ht="12" customHeight="1">
      <c r="B33" s="43"/>
      <c r="O33" s="43"/>
      <c r="AA33" s="48"/>
      <c r="AB33" s="48"/>
      <c r="AC33" s="48"/>
      <c r="AD33" s="48"/>
      <c r="AE33" s="48"/>
      <c r="AF33" s="48"/>
      <c r="AG33" s="48"/>
      <c r="AH33" s="48"/>
      <c r="AI33" s="48"/>
      <c r="AJ33" s="43"/>
      <c r="AL33" s="43"/>
      <c r="AM33" s="43"/>
      <c r="AN33" s="43"/>
      <c r="AO33" s="42"/>
      <c r="AQ33" s="43"/>
      <c r="AR33" s="43"/>
      <c r="AS33" s="43"/>
      <c r="AT33" s="43"/>
      <c r="AU33" s="42"/>
      <c r="AW33" s="43"/>
      <c r="AX33" s="43"/>
      <c r="AY33" s="43"/>
      <c r="AZ33" s="43"/>
      <c r="BA33" s="43"/>
      <c r="BC33" s="43"/>
      <c r="BD33" s="43"/>
      <c r="BE33" s="43"/>
      <c r="BF33" s="43"/>
      <c r="BG33" s="43"/>
    </row>
    <row r="34" spans="2:59" ht="12" customHeight="1">
      <c r="B34" s="43"/>
      <c r="L34" s="51"/>
      <c r="M34" s="51"/>
      <c r="N34" s="51"/>
      <c r="O34" s="43"/>
      <c r="AA34" s="48"/>
      <c r="AB34" s="48"/>
      <c r="AC34" s="48"/>
      <c r="AD34" s="48"/>
      <c r="AE34" s="48"/>
      <c r="AF34" s="48"/>
      <c r="AG34" s="48"/>
      <c r="AH34" s="48"/>
      <c r="AI34" s="48"/>
      <c r="AJ34" s="43"/>
      <c r="AK34" s="42"/>
      <c r="AL34" s="48"/>
      <c r="AM34" s="48"/>
      <c r="AN34" s="48"/>
      <c r="AO34" s="42"/>
      <c r="AQ34" s="48"/>
      <c r="AR34" s="48"/>
      <c r="AS34" s="48"/>
      <c r="AT34" s="48"/>
      <c r="AU34" s="42"/>
      <c r="AV34" s="42"/>
      <c r="AW34" s="48"/>
      <c r="AX34" s="48"/>
      <c r="AY34" s="48"/>
      <c r="AZ34" s="48"/>
      <c r="BA34" s="43"/>
      <c r="BB34" s="42"/>
      <c r="BC34" s="48"/>
      <c r="BD34" s="48"/>
      <c r="BE34" s="48"/>
      <c r="BF34" s="48"/>
      <c r="BG34" s="43"/>
    </row>
    <row r="35" spans="2:59" ht="12" customHeight="1">
      <c r="B35" s="47"/>
      <c r="L35" s="51"/>
      <c r="M35" s="51"/>
      <c r="N35" s="51"/>
      <c r="O35" s="43"/>
      <c r="AA35" s="48"/>
      <c r="AB35" s="48"/>
      <c r="AC35" s="48"/>
      <c r="AD35" s="48"/>
      <c r="AE35" s="48"/>
      <c r="AF35" s="48"/>
      <c r="AG35" s="48"/>
      <c r="AH35" s="48"/>
      <c r="AI35" s="48"/>
      <c r="AJ35" s="43"/>
      <c r="AL35" s="48"/>
      <c r="AM35" s="48"/>
      <c r="AN35" s="48"/>
      <c r="AO35" s="42"/>
      <c r="AP35" s="42"/>
      <c r="AQ35" s="48"/>
      <c r="AR35" s="48"/>
      <c r="AS35" s="48"/>
      <c r="AT35" s="48"/>
      <c r="AU35" s="42"/>
      <c r="AV35" s="42"/>
      <c r="AW35" s="48"/>
      <c r="AX35" s="48"/>
      <c r="AY35" s="48"/>
      <c r="AZ35" s="48"/>
      <c r="BA35" s="43"/>
      <c r="BB35" s="42"/>
      <c r="BC35" s="48"/>
      <c r="BD35" s="48"/>
      <c r="BE35" s="48"/>
      <c r="BF35" s="48"/>
      <c r="BG35" s="43"/>
    </row>
    <row r="36" spans="2:66" ht="12" customHeight="1">
      <c r="B36" s="47"/>
      <c r="L36" s="51"/>
      <c r="M36" s="51"/>
      <c r="N36" s="51"/>
      <c r="O36" s="43"/>
      <c r="AA36" s="48"/>
      <c r="AB36" s="48"/>
      <c r="AC36" s="48"/>
      <c r="AD36" s="48"/>
      <c r="AE36" s="48"/>
      <c r="AF36" s="48"/>
      <c r="AG36" s="48"/>
      <c r="AH36" s="48"/>
      <c r="AI36" s="48"/>
      <c r="AJ36" s="43"/>
      <c r="AK36" s="42"/>
      <c r="AL36" s="48"/>
      <c r="AM36" s="48"/>
      <c r="AN36" s="48"/>
      <c r="AO36" s="42"/>
      <c r="AP36" s="42"/>
      <c r="AQ36" s="48"/>
      <c r="AR36" s="48"/>
      <c r="AS36" s="48"/>
      <c r="AT36" s="48"/>
      <c r="AU36" s="42"/>
      <c r="AV36" s="42"/>
      <c r="AW36" s="48"/>
      <c r="AX36" s="48"/>
      <c r="AY36" s="48"/>
      <c r="AZ36" s="48"/>
      <c r="BA36" s="43"/>
      <c r="BB36" s="42"/>
      <c r="BC36" s="48"/>
      <c r="BD36" s="48"/>
      <c r="BE36" s="48"/>
      <c r="BF36" s="48"/>
      <c r="BG36" s="43"/>
      <c r="BH36" s="49"/>
      <c r="BK36" s="49"/>
      <c r="BN36" s="49"/>
    </row>
    <row r="37" spans="2:66" ht="12" customHeight="1">
      <c r="B37" s="47"/>
      <c r="L37" s="51"/>
      <c r="M37" s="51"/>
      <c r="N37" s="51"/>
      <c r="O37" s="43"/>
      <c r="AA37" s="48"/>
      <c r="AB37" s="48"/>
      <c r="AC37" s="48"/>
      <c r="AD37" s="48"/>
      <c r="AE37" s="48"/>
      <c r="AF37" s="48"/>
      <c r="AG37" s="48"/>
      <c r="AH37" s="48"/>
      <c r="AI37" s="48"/>
      <c r="AJ37" s="43"/>
      <c r="AK37" s="42"/>
      <c r="AL37" s="48"/>
      <c r="AM37" s="48"/>
      <c r="AN37" s="48"/>
      <c r="AO37" s="42"/>
      <c r="AP37" s="42"/>
      <c r="AQ37" s="48"/>
      <c r="AR37" s="48"/>
      <c r="AS37" s="48"/>
      <c r="AT37" s="48"/>
      <c r="AU37" s="42"/>
      <c r="AV37" s="42"/>
      <c r="AW37" s="48"/>
      <c r="AX37" s="48"/>
      <c r="AY37" s="48"/>
      <c r="AZ37" s="48"/>
      <c r="BA37" s="43"/>
      <c r="BB37" s="42"/>
      <c r="BC37" s="48"/>
      <c r="BD37" s="48"/>
      <c r="BE37" s="48"/>
      <c r="BF37" s="48"/>
      <c r="BG37" s="43"/>
      <c r="BH37" s="49"/>
      <c r="BK37" s="49"/>
      <c r="BN37" s="49"/>
    </row>
    <row r="38" spans="2:66" ht="12" customHeight="1">
      <c r="B38" s="47"/>
      <c r="L38" s="51"/>
      <c r="M38" s="51"/>
      <c r="N38" s="51"/>
      <c r="O38" s="43"/>
      <c r="AA38" s="48"/>
      <c r="AB38" s="48"/>
      <c r="AC38" s="48"/>
      <c r="AD38" s="48"/>
      <c r="AE38" s="48"/>
      <c r="AF38" s="48"/>
      <c r="AG38" s="48"/>
      <c r="AH38" s="48"/>
      <c r="AI38" s="48"/>
      <c r="AJ38" s="43"/>
      <c r="AK38" s="42"/>
      <c r="AL38" s="48"/>
      <c r="AM38" s="48"/>
      <c r="AN38" s="48"/>
      <c r="AO38" s="42"/>
      <c r="AP38" s="42"/>
      <c r="AQ38" s="48"/>
      <c r="AR38" s="48"/>
      <c r="AS38" s="48"/>
      <c r="AT38" s="48"/>
      <c r="AU38" s="42"/>
      <c r="AV38" s="42"/>
      <c r="AW38" s="48"/>
      <c r="AX38" s="48"/>
      <c r="AY38" s="48"/>
      <c r="AZ38" s="48"/>
      <c r="BA38" s="43"/>
      <c r="BB38" s="42"/>
      <c r="BC38" s="48"/>
      <c r="BD38" s="48"/>
      <c r="BE38" s="48"/>
      <c r="BF38" s="48"/>
      <c r="BG38" s="43"/>
      <c r="BH38" s="49"/>
      <c r="BK38" s="49"/>
      <c r="BN38" s="49"/>
    </row>
    <row r="39" spans="2:66" ht="12" customHeight="1">
      <c r="B39" s="47"/>
      <c r="L39" s="51"/>
      <c r="M39" s="51"/>
      <c r="N39" s="51"/>
      <c r="O39" s="43"/>
      <c r="AA39" s="48"/>
      <c r="AB39" s="48"/>
      <c r="AC39" s="48"/>
      <c r="AD39" s="48"/>
      <c r="AE39" s="48"/>
      <c r="AF39" s="48"/>
      <c r="AG39" s="48"/>
      <c r="AH39" s="48"/>
      <c r="AI39" s="48"/>
      <c r="AJ39" s="43"/>
      <c r="AK39" s="42"/>
      <c r="AL39" s="48"/>
      <c r="AM39" s="48"/>
      <c r="AN39" s="48"/>
      <c r="AO39" s="42"/>
      <c r="AP39" s="42"/>
      <c r="AQ39" s="48"/>
      <c r="AR39" s="48"/>
      <c r="AS39" s="48"/>
      <c r="AT39" s="48"/>
      <c r="AU39" s="42"/>
      <c r="AV39" s="42"/>
      <c r="AW39" s="48"/>
      <c r="AX39" s="48"/>
      <c r="AY39" s="48"/>
      <c r="AZ39" s="48"/>
      <c r="BA39" s="43"/>
      <c r="BB39" s="42"/>
      <c r="BC39" s="48"/>
      <c r="BD39" s="48"/>
      <c r="BE39" s="48"/>
      <c r="BF39" s="48"/>
      <c r="BG39" s="43"/>
      <c r="BH39" s="49"/>
      <c r="BK39" s="49"/>
      <c r="BN39" s="49"/>
    </row>
    <row r="40" spans="2:66" ht="12" customHeight="1">
      <c r="B40" s="47"/>
      <c r="L40" s="51"/>
      <c r="M40" s="51"/>
      <c r="N40" s="51"/>
      <c r="O40" s="43"/>
      <c r="AA40" s="48"/>
      <c r="AB40" s="48"/>
      <c r="AC40" s="48"/>
      <c r="AD40" s="48"/>
      <c r="AE40" s="48"/>
      <c r="AF40" s="48"/>
      <c r="AG40" s="48"/>
      <c r="AH40" s="48"/>
      <c r="AI40" s="48"/>
      <c r="AJ40" s="43"/>
      <c r="AK40" s="42"/>
      <c r="AL40" s="48"/>
      <c r="AM40" s="48"/>
      <c r="AN40" s="48"/>
      <c r="AO40" s="42"/>
      <c r="AP40" s="42"/>
      <c r="AQ40" s="48"/>
      <c r="AR40" s="48"/>
      <c r="AS40" s="48"/>
      <c r="AT40" s="48"/>
      <c r="AU40" s="42"/>
      <c r="AV40" s="43"/>
      <c r="AW40" s="48"/>
      <c r="AX40" s="48"/>
      <c r="AY40" s="48"/>
      <c r="AZ40" s="48"/>
      <c r="BA40" s="43"/>
      <c r="BB40" s="42"/>
      <c r="BC40" s="48"/>
      <c r="BD40" s="48"/>
      <c r="BE40" s="48"/>
      <c r="BF40" s="48"/>
      <c r="BG40" s="43"/>
      <c r="BH40" s="49"/>
      <c r="BK40" s="49"/>
      <c r="BN40" s="49"/>
    </row>
    <row r="41" spans="2:66" ht="12" customHeight="1">
      <c r="B41" s="47"/>
      <c r="L41" s="51"/>
      <c r="M41" s="51"/>
      <c r="AA41" s="48"/>
      <c r="AB41" s="48"/>
      <c r="AC41" s="48"/>
      <c r="AD41" s="48"/>
      <c r="AE41" s="48"/>
      <c r="AF41" s="48"/>
      <c r="AG41" s="48"/>
      <c r="AH41" s="48"/>
      <c r="AI41" s="48"/>
      <c r="AJ41" s="43"/>
      <c r="AK41" s="42"/>
      <c r="AL41" s="48"/>
      <c r="AM41" s="48"/>
      <c r="AN41" s="48"/>
      <c r="AO41" s="42"/>
      <c r="AP41" s="42"/>
      <c r="AQ41" s="48"/>
      <c r="AR41" s="48"/>
      <c r="AS41" s="48"/>
      <c r="AT41" s="48"/>
      <c r="AU41" s="42"/>
      <c r="AV41" s="42"/>
      <c r="AW41" s="48"/>
      <c r="AX41" s="48"/>
      <c r="AY41" s="48"/>
      <c r="AZ41" s="48"/>
      <c r="BA41" s="43"/>
      <c r="BB41" s="42"/>
      <c r="BC41" s="48"/>
      <c r="BD41" s="48"/>
      <c r="BE41" s="48"/>
      <c r="BF41" s="48"/>
      <c r="BG41" s="43"/>
      <c r="BH41" s="49"/>
      <c r="BK41" s="49"/>
      <c r="BN41" s="49"/>
    </row>
    <row r="42" spans="2:66" ht="12" customHeight="1">
      <c r="B42" s="47"/>
      <c r="H42" s="42"/>
      <c r="I42" s="42"/>
      <c r="J42" s="53"/>
      <c r="K42" s="45"/>
      <c r="L42" s="56"/>
      <c r="M42" s="56"/>
      <c r="AA42" s="48"/>
      <c r="AB42" s="48"/>
      <c r="AC42" s="48"/>
      <c r="AD42" s="48"/>
      <c r="AE42" s="48"/>
      <c r="AF42" s="48"/>
      <c r="AG42" s="48"/>
      <c r="AH42" s="48"/>
      <c r="AI42" s="48"/>
      <c r="AJ42" s="43"/>
      <c r="AK42" s="42"/>
      <c r="AL42" s="48"/>
      <c r="AM42" s="48"/>
      <c r="AN42" s="48"/>
      <c r="AO42" s="42"/>
      <c r="AP42" s="42"/>
      <c r="AQ42" s="48"/>
      <c r="AR42" s="48"/>
      <c r="AS42" s="48"/>
      <c r="AT42" s="48"/>
      <c r="AU42" s="42"/>
      <c r="AV42" s="42"/>
      <c r="AW42" s="48"/>
      <c r="AX42" s="48"/>
      <c r="AY42" s="48"/>
      <c r="AZ42" s="48"/>
      <c r="BA42" s="43"/>
      <c r="BB42" s="42"/>
      <c r="BC42" s="48"/>
      <c r="BD42" s="48"/>
      <c r="BE42" s="48"/>
      <c r="BF42" s="48"/>
      <c r="BG42" s="43"/>
      <c r="BH42" s="49"/>
      <c r="BK42" s="49"/>
      <c r="BN42" s="49"/>
    </row>
    <row r="43" spans="2:66" ht="12" customHeight="1">
      <c r="B43" s="47"/>
      <c r="D43" s="43"/>
      <c r="E43" s="43"/>
      <c r="F43" s="43"/>
      <c r="H43" s="51"/>
      <c r="I43" s="51"/>
      <c r="J43" s="51"/>
      <c r="K43" s="51"/>
      <c r="L43" s="51"/>
      <c r="M43" s="51"/>
      <c r="AA43" s="48"/>
      <c r="AB43" s="48"/>
      <c r="AC43" s="48"/>
      <c r="AD43" s="48"/>
      <c r="AE43" s="48"/>
      <c r="AF43" s="48"/>
      <c r="AG43" s="48"/>
      <c r="AH43" s="48"/>
      <c r="AI43" s="48"/>
      <c r="AJ43" s="43"/>
      <c r="AK43" s="42"/>
      <c r="AL43" s="48"/>
      <c r="AM43" s="48"/>
      <c r="AN43" s="48"/>
      <c r="AO43" s="42"/>
      <c r="AP43" s="42"/>
      <c r="AQ43" s="48"/>
      <c r="AR43" s="48"/>
      <c r="AS43" s="48"/>
      <c r="AT43" s="48"/>
      <c r="AU43" s="42"/>
      <c r="AV43" s="42"/>
      <c r="AW43" s="48"/>
      <c r="AX43" s="48"/>
      <c r="AY43" s="48"/>
      <c r="AZ43" s="48"/>
      <c r="BA43" s="43"/>
      <c r="BB43" s="42"/>
      <c r="BC43" s="48"/>
      <c r="BD43" s="48"/>
      <c r="BE43" s="48"/>
      <c r="BF43" s="48"/>
      <c r="BG43" s="43"/>
      <c r="BH43" s="49"/>
      <c r="BK43" s="49"/>
      <c r="BN43" s="49"/>
    </row>
    <row r="44" spans="2:66" ht="12" customHeight="1">
      <c r="B44" s="47"/>
      <c r="D44" s="59"/>
      <c r="E44" s="59"/>
      <c r="F44" s="59"/>
      <c r="G44" s="58"/>
      <c r="H44" s="58"/>
      <c r="I44" s="58"/>
      <c r="J44" s="60"/>
      <c r="K44" s="51"/>
      <c r="AA44" s="48"/>
      <c r="AB44" s="48"/>
      <c r="AC44" s="48"/>
      <c r="AD44" s="48"/>
      <c r="AE44" s="48"/>
      <c r="AF44" s="48"/>
      <c r="AG44" s="48"/>
      <c r="AH44" s="48"/>
      <c r="AI44" s="48"/>
      <c r="AJ44" s="43"/>
      <c r="AK44" s="42"/>
      <c r="AL44" s="48"/>
      <c r="AM44" s="48"/>
      <c r="AN44" s="48"/>
      <c r="AO44" s="42"/>
      <c r="AP44" s="42"/>
      <c r="AQ44" s="48"/>
      <c r="AR44" s="48"/>
      <c r="AS44" s="48"/>
      <c r="AT44" s="48"/>
      <c r="AU44" s="42"/>
      <c r="AV44" s="42"/>
      <c r="AW44" s="48"/>
      <c r="AX44" s="48"/>
      <c r="AY44" s="48"/>
      <c r="AZ44" s="48"/>
      <c r="BA44" s="43"/>
      <c r="BB44" s="42"/>
      <c r="BC44" s="48"/>
      <c r="BD44" s="48"/>
      <c r="BE44" s="48"/>
      <c r="BF44" s="48"/>
      <c r="BG44" s="43"/>
      <c r="BH44" s="49"/>
      <c r="BK44" s="49"/>
      <c r="BN44" s="49"/>
    </row>
    <row r="45" spans="2:66" ht="12" customHeight="1">
      <c r="B45" s="47"/>
      <c r="C45" s="43"/>
      <c r="D45" s="43"/>
      <c r="E45" s="43"/>
      <c r="F45" s="43"/>
      <c r="AA45" s="48"/>
      <c r="AB45" s="48"/>
      <c r="AC45" s="48"/>
      <c r="AD45" s="48"/>
      <c r="AE45" s="48"/>
      <c r="AF45" s="48"/>
      <c r="AG45" s="48"/>
      <c r="AH45" s="48"/>
      <c r="AI45" s="48"/>
      <c r="AJ45" s="43"/>
      <c r="AK45" s="42"/>
      <c r="AL45" s="48"/>
      <c r="AM45" s="48"/>
      <c r="AN45" s="48"/>
      <c r="AO45" s="42"/>
      <c r="AP45" s="42"/>
      <c r="AQ45" s="48"/>
      <c r="AR45" s="48"/>
      <c r="AS45" s="48"/>
      <c r="AT45" s="48"/>
      <c r="AU45" s="42"/>
      <c r="AV45" s="42"/>
      <c r="AW45" s="48"/>
      <c r="AX45" s="48"/>
      <c r="AY45" s="48"/>
      <c r="AZ45" s="48"/>
      <c r="BA45" s="43"/>
      <c r="BB45" s="42"/>
      <c r="BC45" s="48"/>
      <c r="BD45" s="48"/>
      <c r="BE45" s="48"/>
      <c r="BF45" s="48"/>
      <c r="BG45" s="43"/>
      <c r="BH45" s="49"/>
      <c r="BK45" s="49"/>
      <c r="BN45" s="49"/>
    </row>
    <row r="46" spans="2:66" ht="12" customHeight="1">
      <c r="B46" s="47"/>
      <c r="C46" s="43"/>
      <c r="D46" s="43"/>
      <c r="E46" s="43"/>
      <c r="F46" s="43"/>
      <c r="AA46" s="48"/>
      <c r="AB46" s="48"/>
      <c r="AC46" s="48"/>
      <c r="AD46" s="48"/>
      <c r="AE46" s="48"/>
      <c r="AF46" s="48"/>
      <c r="AG46" s="48"/>
      <c r="AH46" s="48"/>
      <c r="AI46" s="48"/>
      <c r="AJ46" s="43"/>
      <c r="AK46" s="42"/>
      <c r="AL46" s="48"/>
      <c r="AM46" s="48"/>
      <c r="AN46" s="48"/>
      <c r="AO46" s="42"/>
      <c r="AP46" s="42"/>
      <c r="AQ46" s="48"/>
      <c r="AR46" s="48"/>
      <c r="AS46" s="48"/>
      <c r="AT46" s="48"/>
      <c r="AU46" s="42"/>
      <c r="AV46" s="42"/>
      <c r="AW46" s="48"/>
      <c r="AX46" s="48"/>
      <c r="AY46" s="48"/>
      <c r="AZ46" s="48"/>
      <c r="BA46" s="43"/>
      <c r="BB46" s="42"/>
      <c r="BC46" s="48"/>
      <c r="BD46" s="48"/>
      <c r="BE46" s="48"/>
      <c r="BF46" s="48"/>
      <c r="BG46" s="43"/>
      <c r="BH46" s="49"/>
      <c r="BK46" s="49"/>
      <c r="BN46" s="49"/>
    </row>
    <row r="47" spans="2:66" ht="12" customHeight="1">
      <c r="B47" s="47"/>
      <c r="C47" s="43"/>
      <c r="D47" s="43"/>
      <c r="E47" s="43"/>
      <c r="F47" s="43"/>
      <c r="AA47" s="48"/>
      <c r="AB47" s="48"/>
      <c r="AC47" s="48"/>
      <c r="AD47" s="48"/>
      <c r="AE47" s="48"/>
      <c r="AF47" s="48"/>
      <c r="AG47" s="48"/>
      <c r="AH47" s="48"/>
      <c r="AI47" s="48"/>
      <c r="AJ47" s="43"/>
      <c r="AK47" s="42"/>
      <c r="AL47" s="48"/>
      <c r="AM47" s="48"/>
      <c r="AN47" s="48"/>
      <c r="AO47" s="42"/>
      <c r="AP47" s="42"/>
      <c r="AQ47" s="48"/>
      <c r="AR47" s="48"/>
      <c r="AS47" s="48"/>
      <c r="AT47" s="48"/>
      <c r="AU47" s="42"/>
      <c r="AV47" s="42"/>
      <c r="AW47" s="48"/>
      <c r="AX47" s="48"/>
      <c r="AY47" s="48"/>
      <c r="AZ47" s="48"/>
      <c r="BA47" s="43"/>
      <c r="BB47" s="42"/>
      <c r="BC47" s="48"/>
      <c r="BD47" s="48"/>
      <c r="BE47" s="48"/>
      <c r="BF47" s="48"/>
      <c r="BG47" s="43"/>
      <c r="BH47" s="49"/>
      <c r="BK47" s="49"/>
      <c r="BN47" s="49"/>
    </row>
    <row r="48" spans="2:66" ht="12" customHeight="1">
      <c r="B48" s="47"/>
      <c r="C48" s="43"/>
      <c r="D48" s="43"/>
      <c r="E48" s="43"/>
      <c r="F48" s="43"/>
      <c r="AA48" s="48"/>
      <c r="AB48" s="48"/>
      <c r="AC48" s="48"/>
      <c r="AD48" s="48"/>
      <c r="AE48" s="48"/>
      <c r="AF48" s="48"/>
      <c r="AG48" s="48"/>
      <c r="AH48" s="48"/>
      <c r="AI48" s="48"/>
      <c r="AJ48" s="43"/>
      <c r="AK48" s="42"/>
      <c r="AL48" s="48"/>
      <c r="AM48" s="48"/>
      <c r="AN48" s="48"/>
      <c r="AO48" s="42"/>
      <c r="AP48" s="42"/>
      <c r="AQ48" s="48"/>
      <c r="AR48" s="48"/>
      <c r="AS48" s="48"/>
      <c r="AT48" s="48"/>
      <c r="AU48" s="42"/>
      <c r="AV48" s="42"/>
      <c r="AW48" s="48"/>
      <c r="AX48" s="48"/>
      <c r="AY48" s="48"/>
      <c r="AZ48" s="48"/>
      <c r="BA48" s="43"/>
      <c r="BB48" s="42"/>
      <c r="BC48" s="48"/>
      <c r="BD48" s="48"/>
      <c r="BE48" s="48"/>
      <c r="BF48" s="48"/>
      <c r="BG48" s="43"/>
      <c r="BH48" s="49"/>
      <c r="BK48" s="49"/>
      <c r="BN48" s="49"/>
    </row>
    <row r="49" spans="2:66" ht="12" customHeight="1">
      <c r="B49" s="47"/>
      <c r="C49" s="43"/>
      <c r="D49" s="43"/>
      <c r="E49" s="43"/>
      <c r="F49" s="43"/>
      <c r="AA49" s="48"/>
      <c r="AB49" s="48"/>
      <c r="AC49" s="48"/>
      <c r="AD49" s="48"/>
      <c r="AE49" s="48"/>
      <c r="AF49" s="48"/>
      <c r="AG49" s="48"/>
      <c r="AH49" s="48"/>
      <c r="AI49" s="48"/>
      <c r="AJ49" s="43"/>
      <c r="AK49" s="42"/>
      <c r="AL49" s="48"/>
      <c r="AM49" s="48"/>
      <c r="AN49" s="48"/>
      <c r="AO49" s="42"/>
      <c r="AP49" s="42"/>
      <c r="AQ49" s="48"/>
      <c r="AR49" s="48"/>
      <c r="AS49" s="48"/>
      <c r="AT49" s="48"/>
      <c r="AU49" s="42"/>
      <c r="AV49" s="42"/>
      <c r="AW49" s="48"/>
      <c r="AX49" s="48"/>
      <c r="AY49" s="48"/>
      <c r="AZ49" s="48"/>
      <c r="BA49" s="43"/>
      <c r="BB49" s="42"/>
      <c r="BC49" s="48"/>
      <c r="BD49" s="48"/>
      <c r="BE49" s="48"/>
      <c r="BF49" s="48"/>
      <c r="BG49" s="43"/>
      <c r="BH49" s="49"/>
      <c r="BK49" s="49"/>
      <c r="BN49" s="49"/>
    </row>
    <row r="50" spans="2:66" ht="12" customHeight="1">
      <c r="B50" s="47"/>
      <c r="C50" s="43"/>
      <c r="D50" s="43"/>
      <c r="E50" s="43"/>
      <c r="F50" s="43"/>
      <c r="AA50" s="48"/>
      <c r="AB50" s="48"/>
      <c r="AC50" s="48"/>
      <c r="AD50" s="48"/>
      <c r="AE50" s="48"/>
      <c r="AF50" s="48"/>
      <c r="AG50" s="48"/>
      <c r="AH50" s="48"/>
      <c r="AI50" s="48"/>
      <c r="AJ50" s="43"/>
      <c r="AK50" s="42"/>
      <c r="AL50" s="48"/>
      <c r="AM50" s="48"/>
      <c r="AN50" s="48"/>
      <c r="AO50" s="42"/>
      <c r="AP50" s="42"/>
      <c r="AQ50" s="48"/>
      <c r="AR50" s="48"/>
      <c r="AS50" s="48"/>
      <c r="AT50" s="48"/>
      <c r="AU50" s="42"/>
      <c r="AV50" s="42"/>
      <c r="AW50" s="48"/>
      <c r="AX50" s="48"/>
      <c r="AY50" s="48"/>
      <c r="AZ50" s="48"/>
      <c r="BA50" s="43"/>
      <c r="BB50" s="42"/>
      <c r="BC50" s="48"/>
      <c r="BD50" s="48"/>
      <c r="BE50" s="48"/>
      <c r="BF50" s="48"/>
      <c r="BG50" s="43"/>
      <c r="BH50" s="49"/>
      <c r="BK50" s="49"/>
      <c r="BN50" s="49"/>
    </row>
    <row r="51" spans="2:66" ht="12" customHeight="1">
      <c r="B51" s="47"/>
      <c r="C51" s="43"/>
      <c r="D51" s="43"/>
      <c r="E51" s="43"/>
      <c r="F51" s="43"/>
      <c r="AA51" s="48"/>
      <c r="AB51" s="48"/>
      <c r="AC51" s="48"/>
      <c r="AD51" s="48"/>
      <c r="AE51" s="48"/>
      <c r="AF51" s="48"/>
      <c r="AG51" s="48"/>
      <c r="AH51" s="48"/>
      <c r="AI51" s="48"/>
      <c r="AJ51" s="43"/>
      <c r="AK51" s="42"/>
      <c r="AL51" s="48"/>
      <c r="AM51" s="48"/>
      <c r="AN51" s="48"/>
      <c r="AO51" s="42"/>
      <c r="AP51" s="42"/>
      <c r="AQ51" s="48"/>
      <c r="AR51" s="48"/>
      <c r="AS51" s="48"/>
      <c r="AT51" s="48"/>
      <c r="AU51" s="42"/>
      <c r="AV51" s="42"/>
      <c r="AW51" s="48"/>
      <c r="AX51" s="48"/>
      <c r="AY51" s="48"/>
      <c r="AZ51" s="48"/>
      <c r="BA51" s="43"/>
      <c r="BB51" s="42"/>
      <c r="BC51" s="48"/>
      <c r="BD51" s="48"/>
      <c r="BE51" s="48"/>
      <c r="BF51" s="48"/>
      <c r="BG51" s="43"/>
      <c r="BH51" s="49"/>
      <c r="BK51" s="49"/>
      <c r="BN51" s="49"/>
    </row>
    <row r="52" spans="2:66" ht="12" customHeight="1">
      <c r="B52" s="47"/>
      <c r="C52" s="43"/>
      <c r="D52" s="43"/>
      <c r="E52" s="43"/>
      <c r="F52" s="43"/>
      <c r="AA52" s="48"/>
      <c r="AB52" s="48"/>
      <c r="AC52" s="48"/>
      <c r="AD52" s="48"/>
      <c r="AE52" s="48"/>
      <c r="AF52" s="48"/>
      <c r="AG52" s="48"/>
      <c r="AH52" s="48"/>
      <c r="AI52" s="48"/>
      <c r="AJ52" s="43"/>
      <c r="AK52" s="42"/>
      <c r="AL52" s="48"/>
      <c r="AM52" s="48"/>
      <c r="AN52" s="48"/>
      <c r="AO52" s="42"/>
      <c r="AP52" s="42"/>
      <c r="AQ52" s="48"/>
      <c r="AR52" s="48"/>
      <c r="AS52" s="48"/>
      <c r="AT52" s="48"/>
      <c r="AU52" s="42"/>
      <c r="AV52" s="42"/>
      <c r="AW52" s="48"/>
      <c r="AX52" s="48"/>
      <c r="AY52" s="48"/>
      <c r="AZ52" s="48"/>
      <c r="BA52" s="43"/>
      <c r="BB52" s="42"/>
      <c r="BC52" s="48"/>
      <c r="BD52" s="48"/>
      <c r="BE52" s="48"/>
      <c r="BF52" s="48"/>
      <c r="BG52" s="43"/>
      <c r="BH52" s="49"/>
      <c r="BK52" s="49"/>
      <c r="BN52" s="49"/>
    </row>
    <row r="53" spans="2:66" ht="12" customHeight="1">
      <c r="B53" s="47"/>
      <c r="C53" s="43"/>
      <c r="D53" s="43"/>
      <c r="E53" s="43"/>
      <c r="F53" s="43"/>
      <c r="AA53" s="48"/>
      <c r="AB53" s="48"/>
      <c r="AC53" s="48"/>
      <c r="AD53" s="48"/>
      <c r="AE53" s="48"/>
      <c r="AF53" s="48"/>
      <c r="AG53" s="48"/>
      <c r="AH53" s="48"/>
      <c r="AI53" s="48"/>
      <c r="AJ53" s="43"/>
      <c r="AK53" s="42"/>
      <c r="AL53" s="48"/>
      <c r="AM53" s="48"/>
      <c r="AN53" s="48"/>
      <c r="AO53" s="42"/>
      <c r="AP53" s="42"/>
      <c r="AQ53" s="48"/>
      <c r="AR53" s="48"/>
      <c r="AS53" s="48"/>
      <c r="AT53" s="48"/>
      <c r="AU53" s="42"/>
      <c r="AV53" s="42"/>
      <c r="AW53" s="48"/>
      <c r="AX53" s="48"/>
      <c r="AY53" s="48"/>
      <c r="AZ53" s="48"/>
      <c r="BA53" s="43"/>
      <c r="BB53" s="42"/>
      <c r="BC53" s="48"/>
      <c r="BD53" s="48"/>
      <c r="BE53" s="48"/>
      <c r="BF53" s="48"/>
      <c r="BG53" s="43"/>
      <c r="BH53" s="49"/>
      <c r="BK53" s="49"/>
      <c r="BN53" s="49"/>
    </row>
    <row r="54" spans="2:66" ht="12" customHeight="1">
      <c r="B54" s="47"/>
      <c r="C54" s="43"/>
      <c r="D54" s="43"/>
      <c r="E54" s="43"/>
      <c r="F54" s="43"/>
      <c r="AA54" s="48"/>
      <c r="AB54" s="48"/>
      <c r="AC54" s="48"/>
      <c r="AD54" s="48"/>
      <c r="AE54" s="48"/>
      <c r="AF54" s="48"/>
      <c r="AG54" s="48"/>
      <c r="AH54" s="48"/>
      <c r="AI54" s="48"/>
      <c r="AJ54" s="43"/>
      <c r="AK54" s="42"/>
      <c r="AL54" s="48"/>
      <c r="AM54" s="48"/>
      <c r="AN54" s="48"/>
      <c r="AO54" s="42"/>
      <c r="AP54" s="42"/>
      <c r="AQ54" s="48"/>
      <c r="AR54" s="48"/>
      <c r="AS54" s="48"/>
      <c r="AT54" s="48"/>
      <c r="AU54" s="42"/>
      <c r="AV54" s="42"/>
      <c r="AW54" s="48"/>
      <c r="AX54" s="48"/>
      <c r="AY54" s="48"/>
      <c r="AZ54" s="48"/>
      <c r="BA54" s="43"/>
      <c r="BB54" s="42"/>
      <c r="BC54" s="48"/>
      <c r="BD54" s="48"/>
      <c r="BE54" s="48"/>
      <c r="BF54" s="48"/>
      <c r="BG54" s="43"/>
      <c r="BH54" s="49"/>
      <c r="BK54" s="49"/>
      <c r="BN54" s="49"/>
    </row>
    <row r="55" spans="2:66" ht="12" customHeight="1">
      <c r="B55" s="47"/>
      <c r="C55" s="43"/>
      <c r="D55" s="43"/>
      <c r="E55" s="43"/>
      <c r="F55" s="43"/>
      <c r="AA55" s="48"/>
      <c r="AB55" s="48"/>
      <c r="AC55" s="48"/>
      <c r="AD55" s="48"/>
      <c r="AE55" s="48"/>
      <c r="AF55" s="48"/>
      <c r="AG55" s="48"/>
      <c r="AH55" s="48"/>
      <c r="AI55" s="48"/>
      <c r="AJ55" s="43"/>
      <c r="AK55" s="42"/>
      <c r="AL55" s="48"/>
      <c r="AM55" s="48"/>
      <c r="AN55" s="48"/>
      <c r="AO55" s="42"/>
      <c r="AP55" s="42"/>
      <c r="AQ55" s="48"/>
      <c r="AR55" s="48"/>
      <c r="AS55" s="48"/>
      <c r="AT55" s="48"/>
      <c r="AU55" s="42"/>
      <c r="AV55" s="42"/>
      <c r="AW55" s="48"/>
      <c r="AX55" s="48"/>
      <c r="AY55" s="48"/>
      <c r="AZ55" s="48"/>
      <c r="BA55" s="43"/>
      <c r="BB55" s="42"/>
      <c r="BC55" s="48"/>
      <c r="BD55" s="48"/>
      <c r="BE55" s="48"/>
      <c r="BF55" s="48"/>
      <c r="BG55" s="43"/>
      <c r="BH55" s="49"/>
      <c r="BK55" s="49"/>
      <c r="BN55" s="49"/>
    </row>
    <row r="56" spans="2:66" ht="12" customHeight="1">
      <c r="B56" s="47"/>
      <c r="C56" s="43"/>
      <c r="D56" s="43"/>
      <c r="E56" s="43"/>
      <c r="F56" s="43"/>
      <c r="AA56" s="48"/>
      <c r="AB56" s="48"/>
      <c r="AC56" s="48"/>
      <c r="AD56" s="48"/>
      <c r="AE56" s="48"/>
      <c r="AF56" s="48"/>
      <c r="AG56" s="48"/>
      <c r="AH56" s="48"/>
      <c r="AI56" s="48"/>
      <c r="AJ56" s="43"/>
      <c r="AK56" s="42"/>
      <c r="AL56" s="48"/>
      <c r="AM56" s="48"/>
      <c r="AN56" s="48"/>
      <c r="AO56" s="42"/>
      <c r="AP56" s="42"/>
      <c r="AQ56" s="48"/>
      <c r="AR56" s="48"/>
      <c r="AS56" s="48"/>
      <c r="AT56" s="48"/>
      <c r="AU56" s="42"/>
      <c r="AV56" s="42"/>
      <c r="AW56" s="48"/>
      <c r="AX56" s="48"/>
      <c r="AY56" s="48"/>
      <c r="AZ56" s="48"/>
      <c r="BA56" s="43"/>
      <c r="BB56" s="42"/>
      <c r="BC56" s="48"/>
      <c r="BD56" s="48"/>
      <c r="BE56" s="48"/>
      <c r="BF56" s="48"/>
      <c r="BG56" s="43"/>
      <c r="BH56" s="49"/>
      <c r="BK56" s="49"/>
      <c r="BN56" s="49"/>
    </row>
    <row r="57" spans="2:66" ht="12" customHeight="1">
      <c r="B57" s="47"/>
      <c r="C57" s="43"/>
      <c r="D57" s="43"/>
      <c r="E57" s="43"/>
      <c r="F57" s="43"/>
      <c r="AA57" s="48"/>
      <c r="AB57" s="48"/>
      <c r="AC57" s="48"/>
      <c r="AD57" s="48"/>
      <c r="AE57" s="48"/>
      <c r="AF57" s="48"/>
      <c r="AG57" s="48"/>
      <c r="AH57" s="48"/>
      <c r="AI57" s="48"/>
      <c r="AJ57" s="43"/>
      <c r="AK57" s="42"/>
      <c r="AL57" s="48"/>
      <c r="AM57" s="48"/>
      <c r="AN57" s="48"/>
      <c r="AO57" s="42"/>
      <c r="AP57" s="42"/>
      <c r="AQ57" s="48"/>
      <c r="AR57" s="48"/>
      <c r="AS57" s="48"/>
      <c r="AT57" s="48"/>
      <c r="AU57" s="42"/>
      <c r="AV57" s="42"/>
      <c r="AW57" s="48"/>
      <c r="AX57" s="48"/>
      <c r="AY57" s="48"/>
      <c r="AZ57" s="48"/>
      <c r="BA57" s="43"/>
      <c r="BB57" s="42"/>
      <c r="BC57" s="48"/>
      <c r="BD57" s="48"/>
      <c r="BE57" s="48"/>
      <c r="BF57" s="48"/>
      <c r="BG57" s="43"/>
      <c r="BH57" s="49"/>
      <c r="BK57" s="49"/>
      <c r="BN57" s="49"/>
    </row>
    <row r="58" spans="2:66" ht="12" customHeight="1">
      <c r="B58" s="47"/>
      <c r="C58" s="43"/>
      <c r="D58" s="43"/>
      <c r="E58" s="43"/>
      <c r="F58" s="43"/>
      <c r="AA58" s="48"/>
      <c r="AB58" s="48"/>
      <c r="AC58" s="48"/>
      <c r="AD58" s="48"/>
      <c r="AE58" s="48"/>
      <c r="AF58" s="48"/>
      <c r="AG58" s="48"/>
      <c r="AH58" s="48"/>
      <c r="AI58" s="48"/>
      <c r="AJ58" s="43"/>
      <c r="AK58" s="42"/>
      <c r="AL58" s="48"/>
      <c r="AM58" s="48"/>
      <c r="AN58" s="48"/>
      <c r="AO58" s="42"/>
      <c r="AP58" s="42"/>
      <c r="AQ58" s="48"/>
      <c r="AR58" s="48"/>
      <c r="AS58" s="48"/>
      <c r="AT58" s="48"/>
      <c r="AU58" s="42"/>
      <c r="AV58" s="42"/>
      <c r="AW58" s="48"/>
      <c r="AX58" s="48"/>
      <c r="AY58" s="48"/>
      <c r="AZ58" s="48"/>
      <c r="BA58" s="43"/>
      <c r="BB58" s="42"/>
      <c r="BC58" s="48"/>
      <c r="BD58" s="48"/>
      <c r="BE58" s="48"/>
      <c r="BF58" s="48"/>
      <c r="BG58" s="43"/>
      <c r="BH58" s="49"/>
      <c r="BK58" s="49"/>
      <c r="BN58" s="49"/>
    </row>
    <row r="59" spans="2:66" ht="12" customHeight="1">
      <c r="B59" s="47"/>
      <c r="C59" s="43"/>
      <c r="D59" s="43"/>
      <c r="E59" s="43"/>
      <c r="F59" s="43"/>
      <c r="AA59" s="48"/>
      <c r="AB59" s="48"/>
      <c r="AC59" s="48"/>
      <c r="AD59" s="48"/>
      <c r="AE59" s="48"/>
      <c r="AF59" s="48"/>
      <c r="AG59" s="48"/>
      <c r="AH59" s="48"/>
      <c r="AI59" s="48"/>
      <c r="AJ59" s="43"/>
      <c r="AK59" s="42"/>
      <c r="AL59" s="48"/>
      <c r="AM59" s="48"/>
      <c r="AN59" s="48"/>
      <c r="AO59" s="42"/>
      <c r="AP59" s="42"/>
      <c r="AQ59" s="48"/>
      <c r="AR59" s="48"/>
      <c r="AS59" s="48"/>
      <c r="AT59" s="48"/>
      <c r="AU59" s="42"/>
      <c r="AV59" s="42"/>
      <c r="AW59" s="48"/>
      <c r="AX59" s="48"/>
      <c r="AY59" s="48"/>
      <c r="AZ59" s="48"/>
      <c r="BA59" s="43"/>
      <c r="BB59" s="42"/>
      <c r="BC59" s="48"/>
      <c r="BD59" s="48"/>
      <c r="BE59" s="48"/>
      <c r="BF59" s="48"/>
      <c r="BG59" s="43"/>
      <c r="BH59" s="49"/>
      <c r="BK59" s="49"/>
      <c r="BN59" s="49"/>
    </row>
    <row r="60" spans="2:66" ht="12" customHeight="1">
      <c r="B60" s="47"/>
      <c r="C60" s="43"/>
      <c r="D60" s="43"/>
      <c r="E60" s="43"/>
      <c r="F60" s="43"/>
      <c r="AA60" s="48"/>
      <c r="AB60" s="48"/>
      <c r="AC60" s="48"/>
      <c r="AD60" s="48"/>
      <c r="AE60" s="48"/>
      <c r="AF60" s="48"/>
      <c r="AG60" s="48"/>
      <c r="AH60" s="48"/>
      <c r="AI60" s="48"/>
      <c r="AJ60" s="43"/>
      <c r="AK60" s="42"/>
      <c r="AL60" s="48"/>
      <c r="AM60" s="48"/>
      <c r="AN60" s="48"/>
      <c r="AO60" s="42"/>
      <c r="AP60" s="42"/>
      <c r="AQ60" s="48"/>
      <c r="AR60" s="48"/>
      <c r="AS60" s="48"/>
      <c r="AT60" s="48"/>
      <c r="AU60" s="42"/>
      <c r="AV60" s="42"/>
      <c r="AW60" s="48"/>
      <c r="AX60" s="48"/>
      <c r="AY60" s="48"/>
      <c r="AZ60" s="48"/>
      <c r="BA60" s="43"/>
      <c r="BB60" s="42"/>
      <c r="BC60" s="48"/>
      <c r="BD60" s="48"/>
      <c r="BE60" s="48"/>
      <c r="BF60" s="48"/>
      <c r="BG60" s="43"/>
      <c r="BH60" s="49"/>
      <c r="BK60" s="49"/>
      <c r="BN60" s="49"/>
    </row>
    <row r="61" spans="2:66" ht="40.35" customHeight="1">
      <c r="B61" s="47"/>
      <c r="E61" s="43"/>
      <c r="F61" s="43"/>
      <c r="AA61" s="48"/>
      <c r="AB61" s="48"/>
      <c r="AC61" s="48"/>
      <c r="AD61" s="48"/>
      <c r="AE61" s="48"/>
      <c r="AF61" s="48"/>
      <c r="AG61" s="48"/>
      <c r="AH61" s="48"/>
      <c r="AI61" s="48"/>
      <c r="AJ61" s="43"/>
      <c r="AK61" s="42"/>
      <c r="AL61" s="48"/>
      <c r="AM61" s="48"/>
      <c r="AN61" s="48"/>
      <c r="AO61" s="42"/>
      <c r="AP61" s="42"/>
      <c r="AQ61" s="48"/>
      <c r="AR61" s="48"/>
      <c r="AS61" s="48"/>
      <c r="AT61" s="48"/>
      <c r="AU61" s="42"/>
      <c r="AV61" s="42"/>
      <c r="AW61" s="48"/>
      <c r="AX61" s="48"/>
      <c r="AY61" s="48"/>
      <c r="AZ61" s="48"/>
      <c r="BA61" s="43"/>
      <c r="BB61" s="42"/>
      <c r="BC61" s="48"/>
      <c r="BD61" s="48"/>
      <c r="BE61" s="48"/>
      <c r="BF61" s="48"/>
      <c r="BG61" s="43"/>
      <c r="BH61" s="49"/>
      <c r="BK61" s="49"/>
      <c r="BN61" s="49"/>
    </row>
    <row r="62" spans="2:66" ht="12" customHeight="1">
      <c r="B62" s="47"/>
      <c r="C62" s="43"/>
      <c r="D62" s="44"/>
      <c r="E62" s="44"/>
      <c r="F62" s="44"/>
      <c r="AA62" s="48"/>
      <c r="AB62" s="48"/>
      <c r="AC62" s="48"/>
      <c r="AD62" s="48"/>
      <c r="AE62" s="48"/>
      <c r="AF62" s="48"/>
      <c r="AG62" s="48"/>
      <c r="AH62" s="48"/>
      <c r="AI62" s="48"/>
      <c r="AJ62" s="43"/>
      <c r="AK62" s="42"/>
      <c r="AL62" s="48"/>
      <c r="AM62" s="48"/>
      <c r="AN62" s="48"/>
      <c r="AO62" s="42"/>
      <c r="AP62" s="42"/>
      <c r="AQ62" s="48"/>
      <c r="AR62" s="48"/>
      <c r="AS62" s="48"/>
      <c r="AT62" s="48"/>
      <c r="AU62" s="42"/>
      <c r="AV62" s="42"/>
      <c r="AW62" s="48"/>
      <c r="AX62" s="48"/>
      <c r="AY62" s="48"/>
      <c r="AZ62" s="48"/>
      <c r="BA62" s="43"/>
      <c r="BB62" s="42"/>
      <c r="BC62" s="48"/>
      <c r="BD62" s="48"/>
      <c r="BE62" s="48"/>
      <c r="BF62" s="48"/>
      <c r="BG62" s="43"/>
      <c r="BH62" s="49"/>
      <c r="BK62" s="49"/>
      <c r="BN62" s="49"/>
    </row>
    <row r="63" spans="2:66" ht="12" customHeight="1">
      <c r="B63" s="47"/>
      <c r="D63" s="43"/>
      <c r="E63" s="43"/>
      <c r="F63" s="43"/>
      <c r="AA63" s="48"/>
      <c r="AB63" s="48"/>
      <c r="AC63" s="48"/>
      <c r="AD63" s="48"/>
      <c r="AE63" s="48"/>
      <c r="AF63" s="48"/>
      <c r="AG63" s="48"/>
      <c r="AH63" s="48"/>
      <c r="AI63" s="48"/>
      <c r="AJ63" s="43"/>
      <c r="AK63" s="42"/>
      <c r="AL63" s="48"/>
      <c r="AM63" s="48"/>
      <c r="AN63" s="48"/>
      <c r="AO63" s="42"/>
      <c r="AP63" s="42"/>
      <c r="AQ63" s="48"/>
      <c r="AR63" s="48"/>
      <c r="AS63" s="48"/>
      <c r="AT63" s="48"/>
      <c r="AU63" s="42"/>
      <c r="AV63" s="43"/>
      <c r="AW63" s="48"/>
      <c r="AX63" s="48"/>
      <c r="AY63" s="48"/>
      <c r="AZ63" s="48"/>
      <c r="BA63" s="43"/>
      <c r="BB63" s="42"/>
      <c r="BC63" s="48"/>
      <c r="BD63" s="48"/>
      <c r="BE63" s="48"/>
      <c r="BF63" s="48"/>
      <c r="BG63" s="43"/>
      <c r="BH63" s="49"/>
      <c r="BK63" s="49"/>
      <c r="BN63" s="49"/>
    </row>
    <row r="64" spans="2:66" ht="47.25" customHeight="1">
      <c r="B64" s="47"/>
      <c r="AA64" s="48"/>
      <c r="AB64" s="48"/>
      <c r="AC64" s="48"/>
      <c r="AD64" s="48"/>
      <c r="AE64" s="48"/>
      <c r="AF64" s="48"/>
      <c r="AG64" s="48"/>
      <c r="AH64" s="48"/>
      <c r="AI64" s="48"/>
      <c r="AJ64" s="43"/>
      <c r="AK64" s="42"/>
      <c r="AL64" s="48"/>
      <c r="AM64" s="48"/>
      <c r="AN64" s="48"/>
      <c r="AO64" s="42"/>
      <c r="AP64" s="42"/>
      <c r="AQ64" s="48"/>
      <c r="AR64" s="48"/>
      <c r="AS64" s="48"/>
      <c r="AT64" s="48"/>
      <c r="AU64" s="42"/>
      <c r="AV64" s="42"/>
      <c r="AW64" s="48"/>
      <c r="AX64" s="48"/>
      <c r="AY64" s="48"/>
      <c r="AZ64" s="48"/>
      <c r="BA64" s="43"/>
      <c r="BB64" s="42"/>
      <c r="BC64" s="48"/>
      <c r="BD64" s="48"/>
      <c r="BE64" s="48"/>
      <c r="BF64" s="48"/>
      <c r="BG64" s="43"/>
      <c r="BH64" s="49"/>
      <c r="BK64" s="49"/>
      <c r="BN64" s="49"/>
    </row>
    <row r="65" spans="2:66" ht="15" customHeight="1">
      <c r="B65" s="47"/>
      <c r="AA65" s="48"/>
      <c r="AB65" s="48"/>
      <c r="AC65" s="48"/>
      <c r="AD65" s="48"/>
      <c r="AE65" s="48"/>
      <c r="AF65" s="48"/>
      <c r="AG65" s="48"/>
      <c r="AH65" s="48"/>
      <c r="AI65" s="48"/>
      <c r="AJ65" s="43"/>
      <c r="AK65" s="42"/>
      <c r="AL65" s="48"/>
      <c r="AM65" s="48"/>
      <c r="AN65" s="48"/>
      <c r="AO65" s="42"/>
      <c r="AP65" s="42"/>
      <c r="AQ65" s="48"/>
      <c r="AR65" s="48"/>
      <c r="AS65" s="48"/>
      <c r="AT65" s="48"/>
      <c r="AU65" s="42"/>
      <c r="AV65" s="42"/>
      <c r="AW65" s="48"/>
      <c r="AX65" s="48"/>
      <c r="AY65" s="48"/>
      <c r="AZ65" s="48"/>
      <c r="BA65" s="43"/>
      <c r="BB65" s="42"/>
      <c r="BC65" s="48"/>
      <c r="BD65" s="48"/>
      <c r="BE65" s="48"/>
      <c r="BF65" s="48"/>
      <c r="BG65" s="43"/>
      <c r="BH65" s="49"/>
      <c r="BK65" s="49"/>
      <c r="BN65" s="49"/>
    </row>
    <row r="66" spans="2:66" ht="12" customHeight="1">
      <c r="B66" s="47"/>
      <c r="D66" s="43"/>
      <c r="E66" s="43"/>
      <c r="F66" s="43"/>
      <c r="AA66" s="48"/>
      <c r="AB66" s="48"/>
      <c r="AC66" s="48"/>
      <c r="AD66" s="48"/>
      <c r="AE66" s="48"/>
      <c r="AF66" s="48"/>
      <c r="AG66" s="48"/>
      <c r="AH66" s="48"/>
      <c r="AI66" s="48"/>
      <c r="AJ66" s="43"/>
      <c r="AK66" s="42"/>
      <c r="AL66" s="48"/>
      <c r="AM66" s="48"/>
      <c r="AN66" s="48"/>
      <c r="AO66" s="42"/>
      <c r="AP66" s="42"/>
      <c r="AQ66" s="48"/>
      <c r="AR66" s="48"/>
      <c r="AS66" s="48"/>
      <c r="AT66" s="48"/>
      <c r="AU66" s="42"/>
      <c r="AV66" s="42"/>
      <c r="AW66" s="48"/>
      <c r="AX66" s="48"/>
      <c r="AY66" s="48"/>
      <c r="AZ66" s="48"/>
      <c r="BA66" s="43"/>
      <c r="BB66" s="42"/>
      <c r="BC66" s="48"/>
      <c r="BD66" s="48"/>
      <c r="BE66" s="48"/>
      <c r="BF66" s="48"/>
      <c r="BG66" s="43"/>
      <c r="BH66" s="49"/>
      <c r="BK66" s="49"/>
      <c r="BN66" s="49"/>
    </row>
    <row r="67" spans="2:66" ht="12" customHeight="1">
      <c r="B67" s="47"/>
      <c r="E67" s="43"/>
      <c r="F67" s="43"/>
      <c r="AA67" s="48"/>
      <c r="AB67" s="48"/>
      <c r="AC67" s="48"/>
      <c r="AD67" s="48"/>
      <c r="AE67" s="48"/>
      <c r="AF67" s="48"/>
      <c r="AG67" s="48"/>
      <c r="AH67" s="48"/>
      <c r="AI67" s="48"/>
      <c r="AJ67" s="43"/>
      <c r="AK67" s="42"/>
      <c r="AL67" s="48"/>
      <c r="AM67" s="48"/>
      <c r="AN67" s="48"/>
      <c r="AO67" s="42"/>
      <c r="AP67" s="42"/>
      <c r="AQ67" s="48"/>
      <c r="AR67" s="48"/>
      <c r="AS67" s="48"/>
      <c r="AT67" s="48"/>
      <c r="AU67" s="42"/>
      <c r="AV67" s="42"/>
      <c r="AW67" s="48"/>
      <c r="AX67" s="48"/>
      <c r="AY67" s="48"/>
      <c r="AZ67" s="48"/>
      <c r="BA67" s="43"/>
      <c r="BC67" s="48"/>
      <c r="BD67" s="48"/>
      <c r="BE67" s="48"/>
      <c r="BF67" s="48"/>
      <c r="BG67" s="43"/>
      <c r="BH67" s="49"/>
      <c r="BK67" s="49"/>
      <c r="BN67" s="49"/>
    </row>
    <row r="68" spans="2:66" ht="48.75" customHeight="1">
      <c r="B68" s="43"/>
      <c r="C68" s="166"/>
      <c r="D68" s="166"/>
      <c r="E68" s="166"/>
      <c r="F68" s="166"/>
      <c r="G68" s="166"/>
      <c r="H68" s="166"/>
      <c r="I68" s="166"/>
      <c r="J68" s="166"/>
      <c r="K68" s="166"/>
      <c r="AA68" s="48"/>
      <c r="AB68" s="48"/>
      <c r="AC68" s="48"/>
      <c r="AD68" s="48"/>
      <c r="AE68" s="48"/>
      <c r="AF68" s="48"/>
      <c r="AG68" s="48"/>
      <c r="AH68" s="48"/>
      <c r="AI68" s="48"/>
      <c r="AJ68" s="43"/>
      <c r="AK68" s="42"/>
      <c r="AL68" s="48"/>
      <c r="AM68" s="48"/>
      <c r="AN68" s="48"/>
      <c r="AO68" s="42"/>
      <c r="AP68" s="42"/>
      <c r="AQ68" s="48"/>
      <c r="AR68" s="48"/>
      <c r="AS68" s="48"/>
      <c r="AT68" s="48"/>
      <c r="AU68" s="42"/>
      <c r="AV68" s="42"/>
      <c r="AW68" s="48"/>
      <c r="AX68" s="48"/>
      <c r="AY68" s="48"/>
      <c r="AZ68" s="48"/>
      <c r="BA68" s="43"/>
      <c r="BB68" s="42"/>
      <c r="BC68" s="48"/>
      <c r="BD68" s="48"/>
      <c r="BE68" s="48"/>
      <c r="BF68" s="48"/>
      <c r="BG68" s="43"/>
      <c r="BH68" s="49"/>
      <c r="BK68" s="49"/>
      <c r="BN68" s="49"/>
    </row>
    <row r="69" spans="2:59" ht="12" customHeight="1">
      <c r="B69" s="43"/>
      <c r="C69" s="127"/>
      <c r="D69" s="43"/>
      <c r="E69" s="43"/>
      <c r="F69" s="43"/>
      <c r="AA69" s="48"/>
      <c r="AB69" s="48"/>
      <c r="AC69" s="48"/>
      <c r="AD69" s="48"/>
      <c r="AE69" s="48"/>
      <c r="AF69" s="48"/>
      <c r="AG69" s="48"/>
      <c r="AH69" s="48"/>
      <c r="AI69" s="48"/>
      <c r="AJ69" s="43"/>
      <c r="AK69" s="42"/>
      <c r="AL69" s="48"/>
      <c r="AM69" s="48"/>
      <c r="AN69" s="48"/>
      <c r="AO69" s="42"/>
      <c r="AP69" s="42"/>
      <c r="AQ69" s="48"/>
      <c r="AR69" s="48"/>
      <c r="AS69" s="48"/>
      <c r="AT69" s="48"/>
      <c r="AU69" s="42"/>
      <c r="AV69" s="42"/>
      <c r="AW69" s="48"/>
      <c r="AX69" s="48"/>
      <c r="AY69" s="48"/>
      <c r="AZ69" s="48"/>
      <c r="BA69" s="43"/>
      <c r="BB69" s="42"/>
      <c r="BC69" s="48"/>
      <c r="BD69" s="48"/>
      <c r="BE69" s="48"/>
      <c r="BF69" s="48"/>
      <c r="BG69" s="43"/>
    </row>
    <row r="70" spans="2:59" ht="12" customHeight="1">
      <c r="B70" s="43"/>
      <c r="E70" s="43"/>
      <c r="F70" s="43"/>
      <c r="G70" s="43"/>
      <c r="H70" s="43"/>
      <c r="I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2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2:59" ht="12" customHeight="1">
      <c r="B71" s="43"/>
      <c r="C71" s="61"/>
      <c r="D71" s="64"/>
      <c r="E71" s="62"/>
      <c r="F71" s="62"/>
      <c r="G71" s="62"/>
      <c r="H71" s="62"/>
      <c r="I71" s="43"/>
      <c r="J71" s="63"/>
      <c r="K71" s="65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2:59" ht="12" customHeight="1">
      <c r="B72" s="43"/>
      <c r="C72" s="61"/>
      <c r="D72" s="64"/>
      <c r="E72" s="62"/>
      <c r="F72" s="62"/>
      <c r="G72" s="62"/>
      <c r="H72" s="62"/>
      <c r="I72" s="43"/>
      <c r="J72" s="63"/>
      <c r="K72" s="65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2:19" ht="12" customHeight="1">
      <c r="B73" s="4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3:19" ht="12" customHeight="1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3:19" ht="12" customHeight="1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3:19" ht="12" customHeight="1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3:19" ht="12" customHeight="1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3:19" ht="12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3:19" ht="12" customHeight="1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3:19" ht="12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3:19" ht="12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3:21" ht="12" customHeight="1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42"/>
      <c r="U82" s="43"/>
    </row>
    <row r="83" spans="3:19" ht="12" customHeight="1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3:19" ht="12" customHeight="1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3:19" ht="12" customHeight="1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3:19" ht="12" customHeight="1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3:19" ht="12" customHeight="1"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3:19" ht="12" customHeight="1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3:19" ht="12" customHeight="1"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3:19" ht="12" customHeight="1"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3:19" ht="12" customHeight="1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3:19" ht="12" customHeight="1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3:19" ht="12" customHeight="1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3:19" ht="12" customHeight="1"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3:19" ht="12" customHeight="1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3:19" ht="12" customHeight="1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3:19" ht="12" customHeight="1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3:19" ht="12" customHeight="1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3:19" ht="12" customHeight="1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3:19" ht="12" customHeight="1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3:19" ht="12" customHeight="1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3:19" ht="12" customHeight="1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3:19" ht="12" customHeight="1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3:19" ht="12" customHeight="1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3:19" ht="12" customHeight="1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3:19" ht="12" customHeight="1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3:19" ht="12" customHeight="1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3:19" ht="12" customHeight="1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3:19" ht="12" customHeight="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3:19" ht="12" customHeight="1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3:19" ht="12" customHeight="1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3:19" ht="12" customHeight="1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3:19" ht="12" customHeight="1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3:19" ht="12" customHeight="1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3:19" ht="12" customHeight="1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3:19" ht="12" customHeight="1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3:19" ht="12" customHeight="1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3:19" ht="12" customHeight="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3:19" ht="12" customHeight="1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3:19" ht="12" customHeight="1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3:19" ht="12" customHeight="1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3:19" ht="12" customHeight="1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3:19" ht="12" customHeight="1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3:19" ht="12" customHeight="1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3:19" ht="12" customHeight="1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31" spans="2:7" ht="12" customHeight="1">
      <c r="B131" s="42"/>
      <c r="D131" s="42"/>
      <c r="E131" s="42"/>
      <c r="F131" s="42"/>
      <c r="G131" s="42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9c8ce932-c876-40ea-891e-f166c102a9e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showGridLines="0" workbookViewId="0" topLeftCell="A1">
      <selection activeCell="A21" sqref="A21"/>
    </sheetView>
  </sheetViews>
  <sheetFormatPr defaultColWidth="9.28125" defaultRowHeight="12" customHeight="1"/>
  <cols>
    <col min="1" max="2" width="9.7109375" style="66" customWidth="1"/>
    <col min="3" max="3" width="19.00390625" style="66" customWidth="1"/>
    <col min="4" max="4" width="13.28125" style="66" customWidth="1"/>
    <col min="5" max="5" width="12.00390625" style="66" customWidth="1"/>
    <col min="6" max="6" width="9.28125" style="66" customWidth="1"/>
    <col min="7" max="7" width="10.28125" style="66" customWidth="1"/>
    <col min="8" max="16" width="9.28125" style="66" customWidth="1"/>
    <col min="17" max="17" width="13.7109375" style="66" bestFit="1" customWidth="1"/>
    <col min="18" max="18" width="12.28125" style="66" bestFit="1" customWidth="1"/>
    <col min="19" max="19" width="19.28125" style="66" customWidth="1"/>
    <col min="20" max="20" width="17.57421875" style="66" customWidth="1"/>
    <col min="21" max="21" width="17.421875" style="66" customWidth="1"/>
    <col min="22" max="23" width="9.28125" style="66" customWidth="1"/>
    <col min="24" max="24" width="19.421875" style="66" customWidth="1"/>
    <col min="25" max="26" width="9.28125" style="66" customWidth="1"/>
    <col min="27" max="27" width="9.421875" style="66" hidden="1" customWidth="1"/>
    <col min="28" max="16384" width="9.28125" style="66" customWidth="1"/>
  </cols>
  <sheetData>
    <row r="1" ht="12" customHeight="1">
      <c r="A1" s="54"/>
    </row>
    <row r="3" spans="3:22" ht="12" customHeight="1">
      <c r="C3" s="67" t="s">
        <v>54</v>
      </c>
      <c r="V3" s="4"/>
    </row>
    <row r="4" spans="3:22" ht="12" customHeight="1">
      <c r="C4" s="68" t="s">
        <v>55</v>
      </c>
      <c r="V4" s="45"/>
    </row>
    <row r="5" spans="3:22" ht="12" customHeight="1">
      <c r="C5" s="68"/>
      <c r="V5" s="45"/>
    </row>
    <row r="6" spans="2:27" ht="12">
      <c r="B6" s="43"/>
      <c r="C6" s="126" t="s">
        <v>91</v>
      </c>
      <c r="V6" s="45"/>
      <c r="AA6" s="8" t="e">
        <f>+#REF!-'Table 1'!D12</f>
        <v>#REF!</v>
      </c>
    </row>
    <row r="7" spans="2:27" ht="12" customHeight="1">
      <c r="B7" s="43"/>
      <c r="C7" s="16" t="s">
        <v>77</v>
      </c>
      <c r="V7" s="45"/>
      <c r="AA7" s="8"/>
    </row>
    <row r="8" spans="2:27" ht="12" customHeight="1">
      <c r="B8" s="43"/>
      <c r="C8" s="43"/>
      <c r="V8" s="45"/>
      <c r="AA8" s="8" t="e">
        <f>+#REF!-'Table 1'!D13</f>
        <v>#REF!</v>
      </c>
    </row>
    <row r="9" spans="2:27" ht="12" customHeight="1">
      <c r="B9" s="43"/>
      <c r="C9" s="149"/>
      <c r="F9" s="109"/>
      <c r="G9" s="42"/>
      <c r="V9" s="45"/>
      <c r="AA9" s="8" t="e">
        <f>+#REF!-'Table 1'!D14</f>
        <v>#REF!</v>
      </c>
    </row>
    <row r="10" spans="2:24" ht="12" customHeight="1">
      <c r="B10" s="43"/>
      <c r="C10" s="43"/>
      <c r="D10" s="22">
        <v>2022</v>
      </c>
      <c r="E10" s="42"/>
      <c r="F10" s="42"/>
      <c r="G10" s="42"/>
      <c r="S10" s="45"/>
      <c r="X10" s="8"/>
    </row>
    <row r="11" spans="2:24" ht="12" customHeight="1">
      <c r="B11" s="19"/>
      <c r="C11" s="103" t="s">
        <v>99</v>
      </c>
      <c r="D11" s="154">
        <v>8.243480985772246</v>
      </c>
      <c r="E11" s="23"/>
      <c r="F11" s="109"/>
      <c r="G11" s="42"/>
      <c r="I11" s="42"/>
      <c r="S11" s="45"/>
      <c r="X11" s="8"/>
    </row>
    <row r="12" spans="2:24" ht="12" customHeight="1">
      <c r="B12" s="19"/>
      <c r="D12" s="3"/>
      <c r="G12" s="42"/>
      <c r="S12" s="45"/>
      <c r="X12" s="8"/>
    </row>
    <row r="13" spans="2:24" ht="12" customHeight="1">
      <c r="B13" s="43"/>
      <c r="C13" s="103" t="s">
        <v>18</v>
      </c>
      <c r="D13" s="154">
        <v>71.26731976057826</v>
      </c>
      <c r="F13" s="56"/>
      <c r="G13" s="42"/>
      <c r="K13" s="56"/>
      <c r="S13" s="45"/>
      <c r="X13" s="8"/>
    </row>
    <row r="14" spans="2:24" ht="12" customHeight="1">
      <c r="B14" s="43"/>
      <c r="C14" s="103" t="s">
        <v>98</v>
      </c>
      <c r="D14" s="154">
        <v>42.63928134343812</v>
      </c>
      <c r="E14" s="23"/>
      <c r="F14" s="56"/>
      <c r="G14" s="42"/>
      <c r="K14" s="56"/>
      <c r="S14" s="45"/>
      <c r="X14" s="8"/>
    </row>
    <row r="15" spans="2:24" ht="12" customHeight="1">
      <c r="B15" s="43"/>
      <c r="C15" s="103" t="s">
        <v>63</v>
      </c>
      <c r="D15" s="154">
        <v>16.73301255858495</v>
      </c>
      <c r="E15" s="23"/>
      <c r="F15" s="56"/>
      <c r="G15" s="42"/>
      <c r="K15" s="56"/>
      <c r="S15" s="45"/>
      <c r="X15" s="8"/>
    </row>
    <row r="16" spans="2:24" ht="12" customHeight="1">
      <c r="B16" s="43"/>
      <c r="C16" s="103" t="s">
        <v>24</v>
      </c>
      <c r="D16" s="154">
        <v>15.52140970631434</v>
      </c>
      <c r="E16" s="23"/>
      <c r="F16" s="56"/>
      <c r="G16" s="42"/>
      <c r="I16" s="42"/>
      <c r="K16" s="56"/>
      <c r="S16" s="45"/>
      <c r="X16" s="8"/>
    </row>
    <row r="17" spans="2:24" ht="12" customHeight="1">
      <c r="B17" s="43"/>
      <c r="C17" s="103" t="s">
        <v>16</v>
      </c>
      <c r="D17" s="154">
        <v>14.155500740312018</v>
      </c>
      <c r="E17" s="23"/>
      <c r="F17" s="56"/>
      <c r="G17" s="42"/>
      <c r="I17" s="42"/>
      <c r="K17" s="56"/>
      <c r="S17" s="45"/>
      <c r="X17" s="8"/>
    </row>
    <row r="18" spans="2:24" ht="12" customHeight="1">
      <c r="B18" s="43"/>
      <c r="C18" s="103" t="s">
        <v>22</v>
      </c>
      <c r="D18" s="154">
        <v>10.440642692626035</v>
      </c>
      <c r="E18" s="23"/>
      <c r="F18" s="56"/>
      <c r="G18" s="42"/>
      <c r="I18" s="42"/>
      <c r="K18" s="56"/>
      <c r="S18" s="45"/>
      <c r="X18" s="8"/>
    </row>
    <row r="19" spans="2:24" ht="12" customHeight="1">
      <c r="B19" s="43"/>
      <c r="C19" s="103" t="s">
        <v>15</v>
      </c>
      <c r="D19" s="154">
        <v>9.669311660137469</v>
      </c>
      <c r="E19" s="23"/>
      <c r="F19" s="56"/>
      <c r="G19" s="42"/>
      <c r="I19" s="42"/>
      <c r="K19" s="56"/>
      <c r="S19" s="45"/>
      <c r="X19" s="8"/>
    </row>
    <row r="20" spans="2:24" ht="12" customHeight="1">
      <c r="B20" s="43"/>
      <c r="C20" s="103" t="s">
        <v>11</v>
      </c>
      <c r="D20" s="154">
        <v>9.573626877786044</v>
      </c>
      <c r="E20" s="23"/>
      <c r="F20" s="56"/>
      <c r="G20" s="42"/>
      <c r="I20" s="42"/>
      <c r="K20" s="56"/>
      <c r="S20" s="45"/>
      <c r="X20" s="8"/>
    </row>
    <row r="21" spans="2:24" ht="12" customHeight="1">
      <c r="B21" s="43"/>
      <c r="C21" s="103" t="s">
        <v>26</v>
      </c>
      <c r="D21" s="154">
        <v>8.958432398517955</v>
      </c>
      <c r="E21" s="23"/>
      <c r="F21" s="56"/>
      <c r="G21" s="42"/>
      <c r="I21" s="42"/>
      <c r="K21" s="56"/>
      <c r="S21" s="45"/>
      <c r="X21" s="8"/>
    </row>
    <row r="22" spans="2:24" ht="12" customHeight="1">
      <c r="B22" s="43"/>
      <c r="C22" s="103" t="s">
        <v>27</v>
      </c>
      <c r="D22" s="154">
        <v>8.08510317737079</v>
      </c>
      <c r="E22" s="23"/>
      <c r="F22" s="56"/>
      <c r="G22" s="42"/>
      <c r="I22" s="42"/>
      <c r="K22" s="56"/>
      <c r="S22" s="45"/>
      <c r="X22" s="8"/>
    </row>
    <row r="23" spans="2:24" ht="12" customHeight="1">
      <c r="B23" s="43"/>
      <c r="C23" s="103" t="s">
        <v>19</v>
      </c>
      <c r="D23" s="154">
        <v>7.764879937169587</v>
      </c>
      <c r="E23" s="23"/>
      <c r="F23" s="56"/>
      <c r="G23" s="42"/>
      <c r="I23" s="42"/>
      <c r="K23" s="56"/>
      <c r="S23" s="45"/>
      <c r="X23" s="8"/>
    </row>
    <row r="24" spans="2:24" ht="12" customHeight="1">
      <c r="B24" s="43"/>
      <c r="C24" s="103" t="s">
        <v>8</v>
      </c>
      <c r="D24" s="154">
        <v>6.85528483050335</v>
      </c>
      <c r="E24" s="23"/>
      <c r="F24" s="56"/>
      <c r="G24" s="42"/>
      <c r="I24" s="42"/>
      <c r="K24" s="56"/>
      <c r="S24" s="45"/>
      <c r="X24" s="8"/>
    </row>
    <row r="25" spans="2:24" ht="12" customHeight="1">
      <c r="B25" s="43"/>
      <c r="C25" s="103" t="s">
        <v>36</v>
      </c>
      <c r="D25" s="154">
        <v>6.428436196884687</v>
      </c>
      <c r="E25" s="23"/>
      <c r="F25" s="56"/>
      <c r="G25" s="42"/>
      <c r="I25" s="42"/>
      <c r="K25" s="56"/>
      <c r="S25" s="45"/>
      <c r="X25" s="8"/>
    </row>
    <row r="26" spans="2:24" ht="12" customHeight="1">
      <c r="B26" s="43"/>
      <c r="C26" s="103" t="s">
        <v>9</v>
      </c>
      <c r="D26" s="154">
        <v>6.246107766673586</v>
      </c>
      <c r="E26" s="23"/>
      <c r="F26" s="56"/>
      <c r="G26" s="42"/>
      <c r="I26" s="42"/>
      <c r="K26" s="56"/>
      <c r="S26" s="45"/>
      <c r="X26" s="8"/>
    </row>
    <row r="27" spans="2:24" ht="12" customHeight="1">
      <c r="B27" s="43"/>
      <c r="C27" s="103" t="s">
        <v>20</v>
      </c>
      <c r="D27" s="154">
        <v>6.111359278094717</v>
      </c>
      <c r="E27" s="23"/>
      <c r="F27" s="56"/>
      <c r="G27" s="42"/>
      <c r="I27" s="42"/>
      <c r="K27" s="56"/>
      <c r="S27" s="45"/>
      <c r="X27" s="8"/>
    </row>
    <row r="28" spans="2:24" ht="12" customHeight="1">
      <c r="B28" s="43"/>
      <c r="C28" s="103" t="s">
        <v>17</v>
      </c>
      <c r="D28" s="154">
        <v>5.940652789449975</v>
      </c>
      <c r="E28" s="23"/>
      <c r="F28" s="56"/>
      <c r="G28" s="42"/>
      <c r="I28" s="42"/>
      <c r="K28" s="56"/>
      <c r="S28" s="45"/>
      <c r="X28" s="8"/>
    </row>
    <row r="29" spans="2:24" ht="12" customHeight="1">
      <c r="B29" s="43"/>
      <c r="C29" s="103" t="s">
        <v>6</v>
      </c>
      <c r="D29" s="154">
        <v>5.863690796379268</v>
      </c>
      <c r="E29" s="23"/>
      <c r="F29" s="56"/>
      <c r="G29" s="42"/>
      <c r="I29" s="42"/>
      <c r="K29" s="56"/>
      <c r="S29" s="45"/>
      <c r="X29" s="8"/>
    </row>
    <row r="30" spans="2:24" ht="12" customHeight="1">
      <c r="B30" s="43"/>
      <c r="C30" s="103" t="s">
        <v>13</v>
      </c>
      <c r="D30" s="154">
        <v>5.731007199218533</v>
      </c>
      <c r="E30" s="23"/>
      <c r="F30" s="56"/>
      <c r="G30" s="42"/>
      <c r="I30" s="42"/>
      <c r="K30" s="56"/>
      <c r="S30" s="45"/>
      <c r="X30" s="8"/>
    </row>
    <row r="31" spans="2:24" ht="12" customHeight="1">
      <c r="B31" s="43"/>
      <c r="C31" s="103" t="s">
        <v>25</v>
      </c>
      <c r="D31" s="154">
        <v>5.05196113519174</v>
      </c>
      <c r="E31" s="23"/>
      <c r="F31" s="56"/>
      <c r="G31" s="42"/>
      <c r="K31" s="56"/>
      <c r="S31" s="45"/>
      <c r="X31" s="8"/>
    </row>
    <row r="32" spans="2:24" ht="12" customHeight="1">
      <c r="B32" s="43"/>
      <c r="C32" s="103" t="s">
        <v>67</v>
      </c>
      <c r="D32" s="154">
        <v>5.0420169642052315</v>
      </c>
      <c r="E32" s="23"/>
      <c r="F32" s="56"/>
      <c r="G32" s="42"/>
      <c r="K32" s="56"/>
      <c r="S32" s="45"/>
      <c r="X32" s="8"/>
    </row>
    <row r="33" spans="2:24" ht="12" customHeight="1">
      <c r="B33" s="43"/>
      <c r="C33" s="103" t="s">
        <v>12</v>
      </c>
      <c r="D33" s="154">
        <v>4.769659364080825</v>
      </c>
      <c r="E33" s="23"/>
      <c r="F33" s="56"/>
      <c r="G33" s="42"/>
      <c r="K33" s="56"/>
      <c r="S33" s="45"/>
      <c r="X33" s="8"/>
    </row>
    <row r="34" spans="2:24" ht="12" customHeight="1">
      <c r="B34" s="43"/>
      <c r="C34" s="103" t="s">
        <v>14</v>
      </c>
      <c r="D34" s="154">
        <v>4.677066888441579</v>
      </c>
      <c r="E34" s="23"/>
      <c r="F34" s="56"/>
      <c r="G34" s="42"/>
      <c r="K34" s="56"/>
      <c r="S34" s="45"/>
      <c r="X34" s="8"/>
    </row>
    <row r="35" spans="2:24" ht="12" customHeight="1">
      <c r="B35" s="43"/>
      <c r="C35" s="103" t="s">
        <v>10</v>
      </c>
      <c r="D35" s="154">
        <v>3.3941953514743903</v>
      </c>
      <c r="E35" s="23"/>
      <c r="F35" s="56"/>
      <c r="G35" s="42"/>
      <c r="K35" s="56"/>
      <c r="S35" s="45"/>
      <c r="X35" s="8"/>
    </row>
    <row r="36" spans="2:24" ht="12" customHeight="1">
      <c r="B36" s="43"/>
      <c r="C36" s="31" t="s">
        <v>7</v>
      </c>
      <c r="D36" s="154">
        <v>2.4499245718973746</v>
      </c>
      <c r="E36" s="23"/>
      <c r="F36" s="56"/>
      <c r="G36" s="42"/>
      <c r="K36" s="56"/>
      <c r="S36" s="45"/>
      <c r="X36" s="8"/>
    </row>
    <row r="37" spans="2:24" ht="12" customHeight="1">
      <c r="B37" s="43"/>
      <c r="C37" s="103" t="s">
        <v>23</v>
      </c>
      <c r="D37" s="154">
        <v>2.215938470969379</v>
      </c>
      <c r="E37" s="23"/>
      <c r="F37" s="56"/>
      <c r="G37" s="42"/>
      <c r="K37" s="56"/>
      <c r="S37" s="45"/>
      <c r="X37" s="8"/>
    </row>
    <row r="38" spans="2:24" ht="12" customHeight="1">
      <c r="B38" s="43"/>
      <c r="C38" s="103"/>
      <c r="D38" s="154"/>
      <c r="G38" s="42"/>
      <c r="S38" s="45"/>
      <c r="X38" s="8"/>
    </row>
    <row r="39" spans="2:24" ht="12" customHeight="1">
      <c r="B39" s="42"/>
      <c r="C39" s="31" t="s">
        <v>28</v>
      </c>
      <c r="D39" s="154">
        <v>22.8389122398339</v>
      </c>
      <c r="E39" s="23"/>
      <c r="G39" s="42"/>
      <c r="S39" s="45"/>
      <c r="X39" s="8"/>
    </row>
    <row r="40" spans="3:24" ht="12" customHeight="1">
      <c r="C40" s="66" t="s">
        <v>76</v>
      </c>
      <c r="D40" s="154">
        <v>5.6128472063957995</v>
      </c>
      <c r="E40" s="23"/>
      <c r="F40" s="42"/>
      <c r="G40" s="42"/>
      <c r="S40" s="45"/>
      <c r="X40" s="8"/>
    </row>
    <row r="41" spans="3:27" ht="12" customHeight="1">
      <c r="C41" s="140" t="s">
        <v>118</v>
      </c>
      <c r="D41" s="154">
        <v>5.314334813904825</v>
      </c>
      <c r="G41" s="42"/>
      <c r="V41" s="45"/>
      <c r="AA41" s="8" t="e">
        <f>+#REF!-'Table 1'!D20</f>
        <v>#REF!</v>
      </c>
    </row>
    <row r="42" spans="4:27" ht="12" customHeight="1">
      <c r="D42" s="154"/>
      <c r="G42" s="42"/>
      <c r="V42" s="45"/>
      <c r="AA42" s="8"/>
    </row>
    <row r="43" spans="7:27" ht="12" customHeight="1">
      <c r="G43" s="42"/>
      <c r="V43" s="45"/>
      <c r="AA43" s="8"/>
    </row>
    <row r="44" spans="3:27" ht="12" customHeight="1">
      <c r="C44" s="173" t="s">
        <v>122</v>
      </c>
      <c r="D44" s="16"/>
      <c r="E44" s="16"/>
      <c r="F44" s="16"/>
      <c r="G44" s="31"/>
      <c r="H44" s="16"/>
      <c r="V44" s="45"/>
      <c r="AA44" s="8"/>
    </row>
    <row r="45" spans="3:27" ht="12" customHeight="1">
      <c r="C45" s="137" t="s">
        <v>125</v>
      </c>
      <c r="G45" s="42"/>
      <c r="V45" s="45"/>
      <c r="AA45" s="8"/>
    </row>
    <row r="46" spans="3:27" ht="12" customHeight="1">
      <c r="C46" s="66" t="s">
        <v>119</v>
      </c>
      <c r="G46" s="42"/>
      <c r="V46" s="45"/>
      <c r="AA46" s="8"/>
    </row>
    <row r="47" spans="3:27" ht="12" customHeight="1">
      <c r="C47" s="102" t="s">
        <v>61</v>
      </c>
      <c r="E47" s="23"/>
      <c r="F47" s="42"/>
      <c r="G47" s="42"/>
      <c r="H47" s="42"/>
      <c r="I47" s="42"/>
      <c r="J47" s="42"/>
      <c r="K47" s="42"/>
      <c r="V47" s="45"/>
      <c r="AA47" s="8" t="e">
        <f>+#REF!-'Table 1'!D23</f>
        <v>#REF!</v>
      </c>
    </row>
    <row r="48" spans="1:27" ht="12" customHeight="1">
      <c r="A48" s="138" t="s">
        <v>58</v>
      </c>
      <c r="B48" s="54"/>
      <c r="C48" s="54"/>
      <c r="D48" s="54"/>
      <c r="E48" s="54"/>
      <c r="F48" s="54"/>
      <c r="G48" s="54"/>
      <c r="H48" s="54"/>
      <c r="V48" s="45"/>
      <c r="AA48" s="8"/>
    </row>
    <row r="49" spans="1:27" ht="12" customHeight="1">
      <c r="A49" s="1" t="s">
        <v>81</v>
      </c>
      <c r="B49" s="139" t="s">
        <v>89</v>
      </c>
      <c r="C49" s="54"/>
      <c r="D49" s="54"/>
      <c r="E49" s="54"/>
      <c r="F49" s="54"/>
      <c r="G49" s="54"/>
      <c r="H49" s="54"/>
      <c r="V49" s="45"/>
      <c r="AA49" s="8"/>
    </row>
    <row r="50" spans="1:27" ht="12" customHeight="1">
      <c r="A50" s="1" t="s">
        <v>82</v>
      </c>
      <c r="B50" s="139" t="s">
        <v>90</v>
      </c>
      <c r="C50" s="54"/>
      <c r="D50" s="54"/>
      <c r="E50" s="54"/>
      <c r="F50" s="54"/>
      <c r="G50" s="54"/>
      <c r="H50" s="54"/>
      <c r="V50" s="45"/>
      <c r="AA50" s="8"/>
    </row>
    <row r="51" spans="22:27" ht="12" customHeight="1">
      <c r="V51" s="45"/>
      <c r="AA51" s="8"/>
    </row>
    <row r="52" spans="22:27" ht="12" customHeight="1">
      <c r="V52" s="45"/>
      <c r="AA52" s="8"/>
    </row>
    <row r="53" spans="22:27" ht="12" customHeight="1">
      <c r="V53" s="45"/>
      <c r="AA53" s="8"/>
    </row>
    <row r="54" spans="22:27" ht="12" customHeight="1">
      <c r="V54" s="45"/>
      <c r="AA54" s="8"/>
    </row>
    <row r="55" spans="22:27" ht="12" customHeight="1">
      <c r="V55" s="45"/>
      <c r="AA55" s="8"/>
    </row>
    <row r="56" spans="22:27" ht="12" customHeight="1">
      <c r="V56" s="45"/>
      <c r="AA56" s="8"/>
    </row>
    <row r="57" spans="22:27" ht="12" customHeight="1">
      <c r="V57" s="45"/>
      <c r="AA57" s="8"/>
    </row>
    <row r="58" spans="22:27" ht="12" customHeight="1">
      <c r="V58" s="45"/>
      <c r="AA58" s="8"/>
    </row>
    <row r="59" spans="22:27" ht="12" customHeight="1">
      <c r="V59" s="45"/>
      <c r="AA59" s="8"/>
    </row>
    <row r="60" spans="22:27" ht="12" customHeight="1">
      <c r="V60" s="45"/>
      <c r="AA60" s="8"/>
    </row>
    <row r="61" spans="22:27" ht="12" customHeight="1">
      <c r="V61" s="45"/>
      <c r="AA61" s="8"/>
    </row>
    <row r="62" spans="22:27" ht="12" customHeight="1">
      <c r="V62" s="45"/>
      <c r="AA62" s="8"/>
    </row>
    <row r="63" spans="22:27" ht="12" customHeight="1">
      <c r="V63" s="45"/>
      <c r="AA63" s="8"/>
    </row>
    <row r="64" spans="22:27" ht="12" customHeight="1">
      <c r="V64" s="45"/>
      <c r="AA64" s="8"/>
    </row>
    <row r="65" spans="22:27" ht="12" customHeight="1">
      <c r="V65" s="45"/>
      <c r="AA65" s="8"/>
    </row>
    <row r="66" spans="22:27" ht="12" customHeight="1">
      <c r="V66" s="45"/>
      <c r="AA66" s="8"/>
    </row>
    <row r="67" spans="22:27" ht="12" customHeight="1">
      <c r="V67" s="45"/>
      <c r="AA67" s="8"/>
    </row>
    <row r="68" spans="22:27" ht="12" customHeight="1">
      <c r="V68" s="45"/>
      <c r="AA68" s="8"/>
    </row>
    <row r="69" spans="22:27" ht="12" customHeight="1">
      <c r="V69" s="45"/>
      <c r="AA69" s="8"/>
    </row>
    <row r="70" spans="22:27" ht="12" customHeight="1">
      <c r="V70" s="45"/>
      <c r="AA70" s="8"/>
    </row>
    <row r="71" spans="22:27" ht="12" customHeight="1">
      <c r="V71" s="45"/>
      <c r="AA71" s="8"/>
    </row>
    <row r="72" spans="22:27" ht="12" customHeight="1">
      <c r="V72" s="45"/>
      <c r="AA72" s="8"/>
    </row>
    <row r="73" spans="22:27" ht="12" customHeight="1">
      <c r="V73" s="45"/>
      <c r="AA73" s="8"/>
    </row>
    <row r="74" spans="22:27" ht="12" customHeight="1">
      <c r="V74" s="45"/>
      <c r="AA74" s="8"/>
    </row>
    <row r="75" spans="22:27" ht="12" customHeight="1">
      <c r="V75" s="45"/>
      <c r="AA75" s="8"/>
    </row>
    <row r="76" spans="22:27" ht="12" customHeight="1">
      <c r="V76" s="45"/>
      <c r="AA76" s="8"/>
    </row>
    <row r="77" spans="22:27" ht="12" customHeight="1">
      <c r="V77" s="45"/>
      <c r="AA77" s="8"/>
    </row>
    <row r="78" spans="22:27" ht="12" customHeight="1">
      <c r="V78" s="45"/>
      <c r="AA78" s="8"/>
    </row>
    <row r="89" ht="68.7" customHeight="1"/>
    <row r="96" spans="3:6" ht="39" customHeight="1">
      <c r="C96" s="148"/>
      <c r="D96" s="167"/>
      <c r="E96" s="167"/>
      <c r="F96" s="17"/>
    </row>
    <row r="97" ht="12" customHeight="1">
      <c r="B97"/>
    </row>
    <row r="98" ht="12" customHeight="1">
      <c r="B98"/>
    </row>
    <row r="99" ht="12" customHeight="1">
      <c r="B99" s="147"/>
    </row>
    <row r="100" ht="12" customHeight="1">
      <c r="B100" s="147"/>
    </row>
    <row r="101" ht="12" customHeight="1">
      <c r="B101" s="147"/>
    </row>
    <row r="102" ht="12" customHeight="1">
      <c r="B102" s="147"/>
    </row>
    <row r="103" ht="12" customHeight="1">
      <c r="B103" s="147"/>
    </row>
    <row r="104" ht="12" customHeight="1">
      <c r="B104" s="147"/>
    </row>
    <row r="105" ht="12" customHeight="1">
      <c r="B105" s="147"/>
    </row>
    <row r="106" ht="12" customHeight="1">
      <c r="B106" s="147"/>
    </row>
    <row r="107" ht="12" customHeight="1">
      <c r="B107" s="147"/>
    </row>
    <row r="108" ht="12" customHeight="1">
      <c r="B108" s="147"/>
    </row>
    <row r="109" ht="12" customHeight="1">
      <c r="B109" s="147"/>
    </row>
    <row r="110" ht="12" customHeight="1">
      <c r="B110" s="147"/>
    </row>
    <row r="111" ht="12" customHeight="1">
      <c r="B111" s="147"/>
    </row>
    <row r="112" ht="12" customHeight="1">
      <c r="B112" s="147"/>
    </row>
    <row r="113" ht="12" customHeight="1">
      <c r="B113" s="147"/>
    </row>
    <row r="114" ht="12" customHeight="1">
      <c r="B114" s="147"/>
    </row>
    <row r="115" ht="12" customHeight="1">
      <c r="B115" s="147"/>
    </row>
    <row r="116" ht="12" customHeight="1">
      <c r="B116" s="147"/>
    </row>
    <row r="117" ht="12" customHeight="1">
      <c r="B117" s="147"/>
    </row>
    <row r="118" ht="12" customHeight="1">
      <c r="B118" s="147"/>
    </row>
    <row r="119" ht="12" customHeight="1">
      <c r="B119" s="147"/>
    </row>
    <row r="120" ht="12" customHeight="1">
      <c r="B120" s="147"/>
    </row>
    <row r="121" ht="12" customHeight="1">
      <c r="B121" s="147"/>
    </row>
    <row r="122" ht="12" customHeight="1">
      <c r="B122" s="147"/>
    </row>
    <row r="123" ht="12" customHeight="1">
      <c r="B123" s="147"/>
    </row>
    <row r="124" ht="12" customHeight="1">
      <c r="B124" s="147"/>
    </row>
    <row r="125" ht="12" customHeight="1">
      <c r="B125" s="147"/>
    </row>
    <row r="126" ht="12" customHeight="1">
      <c r="B126"/>
    </row>
    <row r="127" ht="12" customHeight="1">
      <c r="B127"/>
    </row>
    <row r="128" ht="12" customHeight="1">
      <c r="B128"/>
    </row>
    <row r="129" ht="12" customHeight="1">
      <c r="B129"/>
    </row>
    <row r="130" ht="12" customHeight="1">
      <c r="B130"/>
    </row>
  </sheetData>
  <mergeCells count="1">
    <mergeCell ref="D96:E96"/>
  </mergeCells>
  <hyperlinks>
    <hyperlink ref="B49" r:id="rId1" display="https://ec.europa.eu/eurostat/databrowser/bookmark/0fd43075-381f-4f96-9329-36e7107297c2?lang=en"/>
    <hyperlink ref="B50" r:id="rId2" display="https://ec.europa.eu/eurostat/databrowser/bookmark/1772dd46-f10c-4596-9271-87206c917359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workbookViewId="0" topLeftCell="A1">
      <selection activeCell="K67" sqref="K67"/>
    </sheetView>
  </sheetViews>
  <sheetFormatPr defaultColWidth="9.28125" defaultRowHeight="15"/>
  <cols>
    <col min="1" max="2" width="9.7109375" style="66" customWidth="1"/>
    <col min="3" max="3" width="15.57421875" style="66" customWidth="1"/>
    <col min="4" max="4" width="14.28125" style="66" customWidth="1"/>
    <col min="5" max="5" width="10.421875" style="66" bestFit="1" customWidth="1"/>
    <col min="6" max="6" width="9.28125" style="66" customWidth="1"/>
    <col min="7" max="7" width="11.28125" style="66" customWidth="1"/>
    <col min="8" max="16384" width="9.28125" style="66" customWidth="1"/>
  </cols>
  <sheetData>
    <row r="1" ht="12">
      <c r="A1" s="54"/>
    </row>
    <row r="2" ht="12"/>
    <row r="3" ht="12">
      <c r="C3" s="67" t="s">
        <v>54</v>
      </c>
    </row>
    <row r="4" ht="12">
      <c r="C4" s="68" t="s">
        <v>55</v>
      </c>
    </row>
    <row r="5" ht="12"/>
    <row r="6" ht="15.75">
      <c r="C6" s="136" t="s">
        <v>113</v>
      </c>
    </row>
    <row r="7" ht="12.75">
      <c r="C7" s="159" t="s">
        <v>111</v>
      </c>
    </row>
    <row r="8" ht="12"/>
    <row r="9" spans="21:22" ht="12">
      <c r="U9" s="56"/>
      <c r="V9" s="56"/>
    </row>
    <row r="10" spans="4:22" ht="12">
      <c r="D10" s="18" t="s">
        <v>110</v>
      </c>
      <c r="E10" s="18" t="s">
        <v>109</v>
      </c>
      <c r="G10" s="157">
        <f>SUM(G11:H14)</f>
        <v>3436889</v>
      </c>
      <c r="H10" s="158"/>
      <c r="U10" s="56"/>
      <c r="V10" s="56"/>
    </row>
    <row r="11" spans="3:22" ht="12" customHeight="1">
      <c r="C11" s="77" t="s">
        <v>44</v>
      </c>
      <c r="D11" s="56">
        <f aca="true" t="shared" si="0" ref="D11:E14">J11</f>
        <v>9.844629838205423</v>
      </c>
      <c r="E11" s="56">
        <f t="shared" si="0"/>
        <v>14.30116014802922</v>
      </c>
      <c r="F11" s="56"/>
      <c r="G11" s="160">
        <v>338349</v>
      </c>
      <c r="H11" s="160">
        <v>491515</v>
      </c>
      <c r="I11" s="156"/>
      <c r="J11" s="121">
        <f>(G11*100)/G10</f>
        <v>9.844629838205423</v>
      </c>
      <c r="K11" s="121">
        <f>(H11*100)/G10</f>
        <v>14.30116014802922</v>
      </c>
      <c r="U11" s="56"/>
      <c r="V11" s="56"/>
    </row>
    <row r="12" spans="3:22" ht="12" customHeight="1">
      <c r="C12" s="77" t="s">
        <v>2</v>
      </c>
      <c r="D12" s="56">
        <f t="shared" si="0"/>
        <v>6.309659695148723</v>
      </c>
      <c r="E12" s="56">
        <f t="shared" si="0"/>
        <v>6.444898278646765</v>
      </c>
      <c r="F12" s="56"/>
      <c r="G12" s="160">
        <v>216856</v>
      </c>
      <c r="H12" s="160">
        <v>221504</v>
      </c>
      <c r="I12" s="156"/>
      <c r="J12" s="121">
        <f>(G12*100)/G10</f>
        <v>6.309659695148723</v>
      </c>
      <c r="K12" s="121">
        <f>(H12*100)/G10</f>
        <v>6.444898278646765</v>
      </c>
      <c r="U12" s="56"/>
      <c r="V12" s="56"/>
    </row>
    <row r="13" spans="3:11" ht="12" customHeight="1">
      <c r="C13" s="77" t="s">
        <v>108</v>
      </c>
      <c r="D13" s="56">
        <f t="shared" si="0"/>
        <v>29.357043535592798</v>
      </c>
      <c r="E13" s="56">
        <f t="shared" si="0"/>
        <v>13.712459145465566</v>
      </c>
      <c r="F13" s="56"/>
      <c r="G13" s="160">
        <v>1008969</v>
      </c>
      <c r="H13" s="160">
        <v>471282</v>
      </c>
      <c r="I13" s="156"/>
      <c r="J13" s="121">
        <f>(G13*100)/G10</f>
        <v>29.357043535592798</v>
      </c>
      <c r="K13" s="121">
        <f>(H13*100)/G10</f>
        <v>13.712459145465566</v>
      </c>
    </row>
    <row r="14" spans="3:11" ht="12" customHeight="1">
      <c r="C14" s="77" t="s">
        <v>43</v>
      </c>
      <c r="D14" s="56">
        <f t="shared" si="0"/>
        <v>11.352970666204232</v>
      </c>
      <c r="E14" s="56">
        <f t="shared" si="0"/>
        <v>8.67717869270727</v>
      </c>
      <c r="F14" s="56"/>
      <c r="G14" s="160">
        <v>390189</v>
      </c>
      <c r="H14" s="160">
        <v>298225</v>
      </c>
      <c r="I14" s="156"/>
      <c r="J14" s="121">
        <f>(G14*100)/G10</f>
        <v>11.352970666204232</v>
      </c>
      <c r="K14" s="121">
        <f>(H14*100)/G10</f>
        <v>8.67717869270727</v>
      </c>
    </row>
    <row r="15" ht="12">
      <c r="C15" s="77"/>
    </row>
    <row r="16" spans="3:16" ht="24" customHeight="1">
      <c r="C16" s="168" t="s">
        <v>128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3:16" ht="24.45" customHeight="1">
      <c r="C17" s="168" t="s">
        <v>123</v>
      </c>
      <c r="D17" s="168"/>
      <c r="E17" s="168"/>
      <c r="F17" s="168"/>
      <c r="G17" s="168"/>
      <c r="H17" s="168"/>
      <c r="I17" s="168"/>
      <c r="J17" s="168"/>
      <c r="K17" s="168"/>
      <c r="L17" s="155"/>
      <c r="M17" s="155"/>
      <c r="N17" s="155"/>
      <c r="O17" s="155"/>
      <c r="P17" s="155"/>
    </row>
    <row r="18" ht="12">
      <c r="C18" s="102" t="s">
        <v>107</v>
      </c>
    </row>
    <row r="19" ht="12"/>
    <row r="20" ht="12">
      <c r="A20" s="50" t="s">
        <v>57</v>
      </c>
    </row>
    <row r="21" ht="15">
      <c r="A21" s="139" t="s">
        <v>112</v>
      </c>
    </row>
  </sheetData>
  <mergeCells count="3">
    <mergeCell ref="C17:K17"/>
    <mergeCell ref="C16:K16"/>
    <mergeCell ref="L16:P16"/>
  </mergeCells>
  <hyperlinks>
    <hyperlink ref="A21" r:id="rId1" display="https://ec.europa.eu/eurostat/databrowser/bookmark/43668270-4de5-4fda-b60f-41b9216abf4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5"/>
  <sheetViews>
    <sheetView showGridLines="0" workbookViewId="0" topLeftCell="A1">
      <selection activeCell="A2" sqref="A2"/>
    </sheetView>
  </sheetViews>
  <sheetFormatPr defaultColWidth="9.28125" defaultRowHeight="15"/>
  <cols>
    <col min="1" max="2" width="9.7109375" style="66" customWidth="1"/>
    <col min="3" max="3" width="20.421875" style="16" customWidth="1"/>
    <col min="4" max="4" width="8.7109375" style="18" customWidth="1"/>
    <col min="5" max="5" width="4.7109375" style="18" customWidth="1"/>
    <col min="6" max="6" width="20.421875" style="66" customWidth="1"/>
    <col min="7" max="7" width="8.7109375" style="18" customWidth="1"/>
    <col min="8" max="8" width="4.7109375" style="18" customWidth="1"/>
    <col min="9" max="9" width="20.421875" style="66" customWidth="1"/>
    <col min="10" max="10" width="8.7109375" style="18" customWidth="1"/>
    <col min="11" max="11" width="4.7109375" style="18" customWidth="1"/>
    <col min="12" max="12" width="20.421875" style="66" customWidth="1"/>
    <col min="13" max="13" width="8.7109375" style="18" customWidth="1"/>
    <col min="14" max="14" width="4.7109375" style="18" customWidth="1"/>
    <col min="15" max="15" width="16.28125" style="122" customWidth="1"/>
    <col min="16" max="16" width="9.28125" style="66" customWidth="1"/>
    <col min="17" max="17" width="9.7109375" style="66" customWidth="1"/>
    <col min="18" max="21" width="9.28125" style="66" customWidth="1"/>
    <col min="22" max="22" width="9.421875" style="66" bestFit="1" customWidth="1"/>
    <col min="23" max="16384" width="9.28125" style="66" customWidth="1"/>
  </cols>
  <sheetData>
    <row r="3" ht="12" customHeight="1">
      <c r="C3" s="32" t="s">
        <v>54</v>
      </c>
    </row>
    <row r="4" ht="12" customHeight="1">
      <c r="C4" s="33" t="s">
        <v>55</v>
      </c>
    </row>
    <row r="5" ht="12" customHeight="1">
      <c r="C5" s="126"/>
    </row>
    <row r="6" spans="3:19" ht="15.6">
      <c r="C6" s="131" t="s">
        <v>114</v>
      </c>
      <c r="D6" s="96"/>
      <c r="E6" s="96"/>
      <c r="P6" s="1"/>
      <c r="Q6" s="1"/>
      <c r="R6" s="1"/>
      <c r="S6" s="1"/>
    </row>
    <row r="7" spans="3:19" ht="12" customHeight="1">
      <c r="C7" s="131"/>
      <c r="D7" s="96"/>
      <c r="E7" s="96"/>
      <c r="P7" s="1"/>
      <c r="Q7" s="1"/>
      <c r="R7" s="1"/>
      <c r="S7" s="1"/>
    </row>
    <row r="8" spans="3:19" ht="12" customHeight="1">
      <c r="C8" s="150"/>
      <c r="D8" s="96"/>
      <c r="E8" s="96"/>
      <c r="P8" s="1"/>
      <c r="Q8" s="1"/>
      <c r="R8" s="1"/>
      <c r="S8" s="1"/>
    </row>
    <row r="9" spans="3:19" ht="12" customHeight="1">
      <c r="C9" s="126"/>
      <c r="D9" s="96"/>
      <c r="E9" s="96"/>
      <c r="P9" s="1"/>
      <c r="Q9" s="1"/>
      <c r="R9" s="1"/>
      <c r="S9" s="1"/>
    </row>
    <row r="10" spans="2:18" ht="12" customHeight="1">
      <c r="B10" s="19"/>
      <c r="C10" s="170" t="s">
        <v>6</v>
      </c>
      <c r="D10" s="170"/>
      <c r="E10" s="171"/>
      <c r="F10" s="170" t="s">
        <v>7</v>
      </c>
      <c r="G10" s="170"/>
      <c r="H10" s="171"/>
      <c r="I10" s="170" t="s">
        <v>67</v>
      </c>
      <c r="J10" s="170"/>
      <c r="K10" s="171"/>
      <c r="L10" s="170" t="s">
        <v>8</v>
      </c>
      <c r="M10" s="170"/>
      <c r="N10" s="171"/>
      <c r="O10" s="9"/>
      <c r="P10" s="9"/>
      <c r="Q10" s="9"/>
      <c r="R10" s="42"/>
    </row>
    <row r="11" spans="2:18" ht="12" customHeight="1">
      <c r="B11" s="42"/>
      <c r="C11" s="30" t="s">
        <v>62</v>
      </c>
      <c r="D11" s="41" t="s">
        <v>72</v>
      </c>
      <c r="E11" s="36" t="s">
        <v>5</v>
      </c>
      <c r="F11" s="30" t="s">
        <v>62</v>
      </c>
      <c r="G11" s="41" t="s">
        <v>72</v>
      </c>
      <c r="H11" s="36" t="s">
        <v>5</v>
      </c>
      <c r="I11" s="30" t="s">
        <v>62</v>
      </c>
      <c r="J11" s="41" t="s">
        <v>72</v>
      </c>
      <c r="K11" s="36" t="s">
        <v>5</v>
      </c>
      <c r="L11" s="30" t="s">
        <v>62</v>
      </c>
      <c r="M11" s="41" t="s">
        <v>72</v>
      </c>
      <c r="N11" s="36" t="s">
        <v>5</v>
      </c>
      <c r="O11" s="10"/>
      <c r="P11" s="10"/>
      <c r="Q11" s="10"/>
      <c r="R11" s="42"/>
    </row>
    <row r="12" spans="2:18" ht="12" customHeight="1">
      <c r="B12" s="42"/>
      <c r="C12" s="35" t="s">
        <v>31</v>
      </c>
      <c r="D12" s="151">
        <v>6756</v>
      </c>
      <c r="E12" s="104">
        <v>9.85960713347538</v>
      </c>
      <c r="F12" s="35" t="s">
        <v>92</v>
      </c>
      <c r="G12" s="151">
        <v>4205</v>
      </c>
      <c r="H12" s="104">
        <v>26.548393206641833</v>
      </c>
      <c r="I12" s="35" t="s">
        <v>30</v>
      </c>
      <c r="J12" s="151">
        <v>19148</v>
      </c>
      <c r="K12" s="104">
        <v>35.585125164935235</v>
      </c>
      <c r="L12" s="35" t="s">
        <v>29</v>
      </c>
      <c r="M12" s="151">
        <v>5684</v>
      </c>
      <c r="N12" s="104">
        <v>14.046012800553537</v>
      </c>
      <c r="O12" s="11"/>
      <c r="P12" s="11"/>
      <c r="Q12" s="11"/>
      <c r="R12" s="8"/>
    </row>
    <row r="13" spans="2:18" ht="12" customHeight="1">
      <c r="B13" s="42"/>
      <c r="C13" s="28" t="s">
        <v>92</v>
      </c>
      <c r="D13" s="152">
        <v>3993</v>
      </c>
      <c r="E13" s="104">
        <v>5.827325530486559</v>
      </c>
      <c r="F13" s="28" t="s">
        <v>46</v>
      </c>
      <c r="G13" s="152">
        <v>3926</v>
      </c>
      <c r="H13" s="104">
        <v>24.78691836605846</v>
      </c>
      <c r="I13" s="28" t="s">
        <v>46</v>
      </c>
      <c r="J13" s="152">
        <v>3072</v>
      </c>
      <c r="K13" s="104">
        <v>5.709082123808285</v>
      </c>
      <c r="L13" s="28" t="s">
        <v>47</v>
      </c>
      <c r="M13" s="152">
        <v>4689</v>
      </c>
      <c r="N13" s="104">
        <v>11.587219215657202</v>
      </c>
      <c r="O13" s="10"/>
      <c r="P13" s="10"/>
      <c r="Q13" s="10"/>
      <c r="R13" s="42"/>
    </row>
    <row r="14" spans="2:18" ht="12" customHeight="1">
      <c r="B14" s="42"/>
      <c r="C14" s="28" t="s">
        <v>29</v>
      </c>
      <c r="D14" s="152">
        <v>3794</v>
      </c>
      <c r="E14" s="104">
        <v>5.536907854411722</v>
      </c>
      <c r="F14" s="28" t="s">
        <v>30</v>
      </c>
      <c r="G14" s="152">
        <v>1054</v>
      </c>
      <c r="H14" s="104">
        <v>6.6544605088705095</v>
      </c>
      <c r="I14" s="28" t="s">
        <v>51</v>
      </c>
      <c r="J14" s="152">
        <v>3051</v>
      </c>
      <c r="K14" s="104">
        <v>5.670055195227564</v>
      </c>
      <c r="L14" s="28" t="s">
        <v>30</v>
      </c>
      <c r="M14" s="152">
        <v>2903</v>
      </c>
      <c r="N14" s="104">
        <v>7.173746509501569</v>
      </c>
      <c r="O14" s="10"/>
      <c r="P14" s="10"/>
      <c r="Q14" s="10"/>
      <c r="R14" s="42"/>
    </row>
    <row r="15" spans="2:22" ht="12" customHeight="1">
      <c r="B15" s="42"/>
      <c r="C15" s="28" t="s">
        <v>52</v>
      </c>
      <c r="D15" s="152">
        <v>3730</v>
      </c>
      <c r="E15" s="104">
        <v>5.4435071947695635</v>
      </c>
      <c r="F15" s="28" t="s">
        <v>48</v>
      </c>
      <c r="G15" s="152">
        <v>839</v>
      </c>
      <c r="H15" s="104">
        <v>5.297051581539239</v>
      </c>
      <c r="I15" s="28" t="s">
        <v>29</v>
      </c>
      <c r="J15" s="152">
        <v>2672</v>
      </c>
      <c r="K15" s="104">
        <v>4.965712055604081</v>
      </c>
      <c r="L15" s="28" t="s">
        <v>103</v>
      </c>
      <c r="M15" s="152">
        <v>2540</v>
      </c>
      <c r="N15" s="104">
        <v>6.276719302147429</v>
      </c>
      <c r="O15" s="10"/>
      <c r="P15" s="10"/>
      <c r="Q15" s="10"/>
      <c r="R15" s="42"/>
      <c r="V15" s="56"/>
    </row>
    <row r="16" spans="2:22" ht="12" customHeight="1">
      <c r="B16" s="42"/>
      <c r="C16" s="28" t="s">
        <v>49</v>
      </c>
      <c r="D16" s="152">
        <v>2981</v>
      </c>
      <c r="E16" s="104">
        <v>4.350427599894925</v>
      </c>
      <c r="F16" s="28" t="s">
        <v>80</v>
      </c>
      <c r="G16" s="152">
        <v>465</v>
      </c>
      <c r="H16" s="104">
        <v>2.9357914009722834</v>
      </c>
      <c r="I16" s="28" t="s">
        <v>47</v>
      </c>
      <c r="J16" s="152">
        <v>2513</v>
      </c>
      <c r="K16" s="104">
        <v>4.67022245349291</v>
      </c>
      <c r="L16" s="28" t="s">
        <v>93</v>
      </c>
      <c r="M16" s="152">
        <v>2128</v>
      </c>
      <c r="N16" s="104">
        <v>5.258605777547137</v>
      </c>
      <c r="O16" s="10"/>
      <c r="P16" s="10"/>
      <c r="Q16" s="10"/>
      <c r="R16" s="42"/>
      <c r="V16" s="56"/>
    </row>
    <row r="17" spans="1:22" ht="12" customHeight="1">
      <c r="A17" s="51"/>
      <c r="B17" s="42"/>
      <c r="C17" s="29" t="s">
        <v>60</v>
      </c>
      <c r="D17" s="153">
        <v>47268</v>
      </c>
      <c r="E17" s="105">
        <v>68.98222468696186</v>
      </c>
      <c r="F17" s="29" t="s">
        <v>60</v>
      </c>
      <c r="G17" s="153">
        <v>5350</v>
      </c>
      <c r="H17" s="105">
        <v>33.777384935917674</v>
      </c>
      <c r="I17" s="29" t="s">
        <v>60</v>
      </c>
      <c r="J17" s="153">
        <v>23353</v>
      </c>
      <c r="K17" s="105">
        <v>43.399803006931926</v>
      </c>
      <c r="L17" s="29" t="s">
        <v>60</v>
      </c>
      <c r="M17" s="153">
        <v>22523</v>
      </c>
      <c r="N17" s="105">
        <v>55.657696394593124</v>
      </c>
      <c r="O17" s="10"/>
      <c r="P17" s="10"/>
      <c r="Q17" s="10"/>
      <c r="R17" s="42"/>
      <c r="V17" s="56"/>
    </row>
    <row r="18" spans="2:22" ht="12" customHeight="1">
      <c r="B18" s="42"/>
      <c r="C18" s="170" t="s">
        <v>36</v>
      </c>
      <c r="D18" s="170"/>
      <c r="E18" s="171"/>
      <c r="F18" s="170" t="s">
        <v>9</v>
      </c>
      <c r="G18" s="170"/>
      <c r="H18" s="171"/>
      <c r="I18" s="170" t="s">
        <v>63</v>
      </c>
      <c r="J18" s="170"/>
      <c r="K18" s="171"/>
      <c r="L18" s="170" t="s">
        <v>10</v>
      </c>
      <c r="M18" s="170"/>
      <c r="N18" s="171"/>
      <c r="O18" s="10"/>
      <c r="P18" s="10"/>
      <c r="Q18" s="10"/>
      <c r="R18" s="42"/>
      <c r="V18" s="56"/>
    </row>
    <row r="19" spans="2:22" ht="12" customHeight="1">
      <c r="B19" s="42"/>
      <c r="C19" s="30" t="s">
        <v>62</v>
      </c>
      <c r="D19" s="41" t="s">
        <v>72</v>
      </c>
      <c r="E19" s="36" t="s">
        <v>5</v>
      </c>
      <c r="F19" s="30" t="s">
        <v>62</v>
      </c>
      <c r="G19" s="41" t="s">
        <v>72</v>
      </c>
      <c r="H19" s="36" t="s">
        <v>5</v>
      </c>
      <c r="I19" s="30" t="s">
        <v>62</v>
      </c>
      <c r="J19" s="41" t="s">
        <v>72</v>
      </c>
      <c r="K19" s="36" t="s">
        <v>5</v>
      </c>
      <c r="L19" s="30" t="s">
        <v>62</v>
      </c>
      <c r="M19" s="41" t="s">
        <v>72</v>
      </c>
      <c r="N19" s="36" t="s">
        <v>5</v>
      </c>
      <c r="O19" s="11"/>
      <c r="P19" s="11"/>
      <c r="Q19" s="10"/>
      <c r="R19" s="42"/>
      <c r="V19" s="56"/>
    </row>
    <row r="20" spans="2:22" ht="12" customHeight="1">
      <c r="B20" s="42"/>
      <c r="C20" s="35" t="s">
        <v>49</v>
      </c>
      <c r="D20" s="151">
        <v>91703</v>
      </c>
      <c r="E20" s="104">
        <v>17.023334385267965</v>
      </c>
      <c r="F20" s="35" t="s">
        <v>30</v>
      </c>
      <c r="G20" s="151">
        <v>3754</v>
      </c>
      <c r="H20" s="104">
        <v>44.55786350148368</v>
      </c>
      <c r="I20" s="35" t="s">
        <v>29</v>
      </c>
      <c r="J20" s="151">
        <v>18436</v>
      </c>
      <c r="K20" s="104">
        <v>21.488932663504016</v>
      </c>
      <c r="L20" s="35" t="s">
        <v>33</v>
      </c>
      <c r="M20" s="151">
        <v>14313</v>
      </c>
      <c r="N20" s="104">
        <v>40.442485377638384</v>
      </c>
      <c r="O20" s="10"/>
      <c r="P20" s="10"/>
      <c r="Q20" s="10"/>
      <c r="R20" s="42"/>
      <c r="V20" s="56"/>
    </row>
    <row r="21" spans="2:18" ht="12" customHeight="1">
      <c r="B21" s="42"/>
      <c r="C21" s="28" t="s">
        <v>52</v>
      </c>
      <c r="D21" s="152">
        <v>54269</v>
      </c>
      <c r="E21" s="104">
        <v>10.074254209285488</v>
      </c>
      <c r="F21" s="28" t="s">
        <v>46</v>
      </c>
      <c r="G21" s="152">
        <v>1399</v>
      </c>
      <c r="H21" s="104">
        <v>16.605341246290802</v>
      </c>
      <c r="I21" s="28" t="s">
        <v>35</v>
      </c>
      <c r="J21" s="152">
        <v>17531</v>
      </c>
      <c r="K21" s="104">
        <v>20.434068047509705</v>
      </c>
      <c r="L21" s="28" t="s">
        <v>103</v>
      </c>
      <c r="M21" s="152">
        <v>2561</v>
      </c>
      <c r="N21" s="104">
        <v>7.236303014890791</v>
      </c>
      <c r="O21" s="9"/>
      <c r="P21" s="9"/>
      <c r="Q21" s="9"/>
      <c r="R21" s="42"/>
    </row>
    <row r="22" spans="2:18" ht="12" customHeight="1">
      <c r="B22" s="42"/>
      <c r="C22" s="28" t="s">
        <v>42</v>
      </c>
      <c r="D22" s="152">
        <v>37053</v>
      </c>
      <c r="E22" s="104">
        <v>6.878353041638048</v>
      </c>
      <c r="F22" s="28" t="s">
        <v>29</v>
      </c>
      <c r="G22" s="152">
        <v>379</v>
      </c>
      <c r="H22" s="104">
        <v>4.498516320474778</v>
      </c>
      <c r="I22" s="28" t="s">
        <v>103</v>
      </c>
      <c r="J22" s="152">
        <v>4950</v>
      </c>
      <c r="K22" s="104">
        <v>5.769701490797617</v>
      </c>
      <c r="L22" s="28" t="s">
        <v>46</v>
      </c>
      <c r="M22" s="152">
        <v>1817</v>
      </c>
      <c r="N22" s="104">
        <v>5.134073634539854</v>
      </c>
      <c r="O22" s="9"/>
      <c r="P22" s="9"/>
      <c r="Q22" s="9"/>
      <c r="R22" s="42"/>
    </row>
    <row r="23" spans="2:18" ht="12" customHeight="1">
      <c r="B23" s="42"/>
      <c r="C23" s="28" t="s">
        <v>29</v>
      </c>
      <c r="D23" s="152">
        <v>35811</v>
      </c>
      <c r="E23" s="104">
        <v>6.647793721806605</v>
      </c>
      <c r="F23" s="28" t="s">
        <v>41</v>
      </c>
      <c r="G23" s="152">
        <v>328</v>
      </c>
      <c r="H23" s="104">
        <v>3.893175074183976</v>
      </c>
      <c r="I23" s="28" t="s">
        <v>47</v>
      </c>
      <c r="J23" s="152">
        <v>3831</v>
      </c>
      <c r="K23" s="104">
        <v>4.465399274999125</v>
      </c>
      <c r="L23" s="28" t="s">
        <v>32</v>
      </c>
      <c r="M23" s="152">
        <v>1597</v>
      </c>
      <c r="N23" s="104">
        <v>4.5124466672317824</v>
      </c>
      <c r="O23" s="9"/>
      <c r="P23" s="9"/>
      <c r="Q23" s="9"/>
      <c r="R23" s="42"/>
    </row>
    <row r="24" spans="2:22" ht="12" customHeight="1">
      <c r="B24" s="42"/>
      <c r="C24" s="28" t="s">
        <v>92</v>
      </c>
      <c r="D24" s="152">
        <v>31487</v>
      </c>
      <c r="E24" s="104">
        <v>5.84510571943047</v>
      </c>
      <c r="F24" s="28" t="s">
        <v>92</v>
      </c>
      <c r="G24" s="152">
        <v>258</v>
      </c>
      <c r="H24" s="104">
        <v>3.0623145400593472</v>
      </c>
      <c r="I24" s="28" t="s">
        <v>94</v>
      </c>
      <c r="J24" s="152">
        <v>2879</v>
      </c>
      <c r="K24" s="104">
        <v>3.355751634748756</v>
      </c>
      <c r="L24" s="28" t="s">
        <v>37</v>
      </c>
      <c r="M24" s="152">
        <v>1499</v>
      </c>
      <c r="N24" s="104">
        <v>4.235540109067277</v>
      </c>
      <c r="O24" s="9"/>
      <c r="P24" s="9"/>
      <c r="Q24" s="9"/>
      <c r="R24" s="42"/>
      <c r="V24" s="56"/>
    </row>
    <row r="25" spans="2:22" ht="12" customHeight="1">
      <c r="B25" s="42"/>
      <c r="C25" s="29" t="s">
        <v>60</v>
      </c>
      <c r="D25" s="153">
        <v>288367</v>
      </c>
      <c r="E25" s="105">
        <v>53.53115892257142</v>
      </c>
      <c r="F25" s="29" t="s">
        <v>60</v>
      </c>
      <c r="G25" s="153">
        <v>2307</v>
      </c>
      <c r="H25" s="105">
        <v>27.382789317507417</v>
      </c>
      <c r="I25" s="29" t="s">
        <v>60</v>
      </c>
      <c r="J25" s="153">
        <v>38166</v>
      </c>
      <c r="K25" s="105">
        <v>44.48614688844078</v>
      </c>
      <c r="L25" s="29" t="s">
        <v>60</v>
      </c>
      <c r="M25" s="153">
        <v>13604</v>
      </c>
      <c r="N25" s="105">
        <v>38.43915119663191</v>
      </c>
      <c r="O25" s="9"/>
      <c r="P25" s="9"/>
      <c r="Q25" s="9"/>
      <c r="R25" s="42"/>
      <c r="V25" s="56"/>
    </row>
    <row r="26" spans="2:19" ht="12" customHeight="1">
      <c r="B26" s="42"/>
      <c r="C26" s="170" t="s">
        <v>11</v>
      </c>
      <c r="D26" s="170"/>
      <c r="E26" s="171"/>
      <c r="F26" s="170" t="s">
        <v>12</v>
      </c>
      <c r="G26" s="170"/>
      <c r="H26" s="171"/>
      <c r="I26" s="170" t="s">
        <v>13</v>
      </c>
      <c r="J26" s="170"/>
      <c r="K26" s="171"/>
      <c r="L26" s="170" t="s">
        <v>98</v>
      </c>
      <c r="M26" s="170"/>
      <c r="N26" s="171"/>
      <c r="O26" s="42"/>
      <c r="S26" s="56"/>
    </row>
    <row r="27" spans="2:19" ht="12" customHeight="1">
      <c r="B27" s="42"/>
      <c r="C27" s="30" t="s">
        <v>62</v>
      </c>
      <c r="D27" s="41" t="s">
        <v>72</v>
      </c>
      <c r="E27" s="36" t="s">
        <v>5</v>
      </c>
      <c r="F27" s="30" t="s">
        <v>62</v>
      </c>
      <c r="G27" s="41" t="s">
        <v>72</v>
      </c>
      <c r="H27" s="36" t="s">
        <v>5</v>
      </c>
      <c r="I27" s="30" t="s">
        <v>62</v>
      </c>
      <c r="J27" s="41" t="s">
        <v>72</v>
      </c>
      <c r="K27" s="36" t="s">
        <v>5</v>
      </c>
      <c r="L27" s="30" t="s">
        <v>62</v>
      </c>
      <c r="M27" s="41" t="s">
        <v>72</v>
      </c>
      <c r="N27" s="36" t="s">
        <v>5</v>
      </c>
      <c r="O27" s="66"/>
      <c r="S27" s="56"/>
    </row>
    <row r="28" spans="2:19" ht="12" customHeight="1">
      <c r="B28" s="42"/>
      <c r="C28" s="35" t="s">
        <v>31</v>
      </c>
      <c r="D28" s="151">
        <v>77703</v>
      </c>
      <c r="E28" s="104">
        <v>16.987529841805635</v>
      </c>
      <c r="F28" s="35" t="s">
        <v>31</v>
      </c>
      <c r="G28" s="151">
        <v>39073</v>
      </c>
      <c r="H28" s="104">
        <v>12.05212831585441</v>
      </c>
      <c r="I28" s="35" t="s">
        <v>33</v>
      </c>
      <c r="J28" s="151">
        <v>34864</v>
      </c>
      <c r="K28" s="104">
        <v>10.321266593247836</v>
      </c>
      <c r="L28" s="35" t="s">
        <v>46</v>
      </c>
      <c r="M28" s="151">
        <v>14723</v>
      </c>
      <c r="N28" s="104">
        <v>37.83179587326875</v>
      </c>
      <c r="O28" s="66"/>
      <c r="S28" s="56"/>
    </row>
    <row r="29" spans="2:19" ht="12" customHeight="1">
      <c r="B29" s="42"/>
      <c r="C29" s="28" t="s">
        <v>39</v>
      </c>
      <c r="D29" s="152">
        <v>51399</v>
      </c>
      <c r="E29" s="104">
        <v>11.236915515989962</v>
      </c>
      <c r="F29" s="28" t="s">
        <v>38</v>
      </c>
      <c r="G29" s="152">
        <v>29246</v>
      </c>
      <c r="H29" s="104">
        <v>9.020974706971005</v>
      </c>
      <c r="I29" s="28" t="s">
        <v>73</v>
      </c>
      <c r="J29" s="152">
        <v>27157</v>
      </c>
      <c r="K29" s="104">
        <v>8.039658010349687</v>
      </c>
      <c r="L29" s="28" t="s">
        <v>49</v>
      </c>
      <c r="M29" s="152">
        <v>3578</v>
      </c>
      <c r="N29" s="104">
        <v>9.193925533828404</v>
      </c>
      <c r="O29" s="66"/>
      <c r="S29" s="56"/>
    </row>
    <row r="30" spans="2:15" ht="12" customHeight="1">
      <c r="B30" s="42"/>
      <c r="C30" s="28" t="s">
        <v>64</v>
      </c>
      <c r="D30" s="152">
        <v>34361</v>
      </c>
      <c r="E30" s="104">
        <v>7.512046032898131</v>
      </c>
      <c r="F30" s="28" t="s">
        <v>40</v>
      </c>
      <c r="G30" s="152">
        <v>21739</v>
      </c>
      <c r="H30" s="104">
        <v>6.7054287476866135</v>
      </c>
      <c r="I30" s="28" t="s">
        <v>31</v>
      </c>
      <c r="J30" s="152">
        <v>24625</v>
      </c>
      <c r="K30" s="104">
        <v>7.290075431927718</v>
      </c>
      <c r="L30" s="28" t="s">
        <v>65</v>
      </c>
      <c r="M30" s="152">
        <v>3388</v>
      </c>
      <c r="N30" s="104">
        <v>8.70570701749878</v>
      </c>
      <c r="O30" s="66"/>
    </row>
    <row r="31" spans="2:15" ht="12" customHeight="1">
      <c r="B31" s="42"/>
      <c r="C31" s="28" t="s">
        <v>95</v>
      </c>
      <c r="D31" s="152">
        <v>22317</v>
      </c>
      <c r="E31" s="104">
        <v>4.878971255673222</v>
      </c>
      <c r="F31" s="28" t="s">
        <v>47</v>
      </c>
      <c r="G31" s="152">
        <v>12220</v>
      </c>
      <c r="H31" s="104">
        <v>3.769278223318939</v>
      </c>
      <c r="I31" s="28" t="s">
        <v>32</v>
      </c>
      <c r="J31" s="152">
        <v>24170</v>
      </c>
      <c r="K31" s="104">
        <v>7.155375561002759</v>
      </c>
      <c r="L31" s="28" t="s">
        <v>29</v>
      </c>
      <c r="M31" s="152">
        <v>2985</v>
      </c>
      <c r="N31" s="104">
        <v>7.67016984865226</v>
      </c>
      <c r="O31" s="66"/>
    </row>
    <row r="32" spans="2:15" ht="12" customHeight="1">
      <c r="B32" s="42"/>
      <c r="C32" s="28" t="s">
        <v>79</v>
      </c>
      <c r="D32" s="152">
        <v>20497</v>
      </c>
      <c r="E32" s="104">
        <v>4.4810805138474725</v>
      </c>
      <c r="F32" s="28" t="s">
        <v>96</v>
      </c>
      <c r="G32" s="152">
        <v>11455</v>
      </c>
      <c r="H32" s="104">
        <v>3.5333127698951263</v>
      </c>
      <c r="I32" s="28" t="s">
        <v>30</v>
      </c>
      <c r="J32" s="152">
        <v>21395</v>
      </c>
      <c r="K32" s="104">
        <v>6.333854370196692</v>
      </c>
      <c r="L32" s="28" t="s">
        <v>75</v>
      </c>
      <c r="M32" s="152">
        <v>1642</v>
      </c>
      <c r="N32" s="104">
        <v>4.219235809543387</v>
      </c>
      <c r="O32" s="66"/>
    </row>
    <row r="33" spans="2:15" ht="12" customHeight="1">
      <c r="B33" s="42"/>
      <c r="C33" s="29" t="s">
        <v>60</v>
      </c>
      <c r="D33" s="153">
        <v>251135</v>
      </c>
      <c r="E33" s="105">
        <v>54.90345683978558</v>
      </c>
      <c r="F33" s="29" t="s">
        <v>60</v>
      </c>
      <c r="G33" s="153">
        <v>210467</v>
      </c>
      <c r="H33" s="105">
        <v>64.9188772362739</v>
      </c>
      <c r="I33" s="29" t="s">
        <v>60</v>
      </c>
      <c r="J33" s="153">
        <v>205577</v>
      </c>
      <c r="K33" s="105">
        <v>60.85977003327531</v>
      </c>
      <c r="L33" s="29" t="s">
        <v>4</v>
      </c>
      <c r="M33" s="153">
        <v>12601</v>
      </c>
      <c r="N33" s="105">
        <v>32.37916591720842</v>
      </c>
      <c r="O33" s="66"/>
    </row>
    <row r="34" spans="2:17" ht="12" customHeight="1">
      <c r="B34" s="42"/>
      <c r="C34" s="170" t="s">
        <v>14</v>
      </c>
      <c r="D34" s="170"/>
      <c r="E34" s="171"/>
      <c r="F34" s="170" t="s">
        <v>15</v>
      </c>
      <c r="G34" s="170"/>
      <c r="H34" s="171"/>
      <c r="I34" s="170" t="s">
        <v>16</v>
      </c>
      <c r="J34" s="170"/>
      <c r="K34" s="171"/>
      <c r="L34" s="170" t="s">
        <v>17</v>
      </c>
      <c r="M34" s="170"/>
      <c r="N34" s="171"/>
      <c r="O34" s="9"/>
      <c r="P34" s="9"/>
      <c r="Q34" s="12"/>
    </row>
    <row r="35" spans="2:17" ht="12" customHeight="1">
      <c r="B35" s="42"/>
      <c r="C35" s="30" t="s">
        <v>62</v>
      </c>
      <c r="D35" s="41" t="s">
        <v>72</v>
      </c>
      <c r="E35" s="36" t="s">
        <v>5</v>
      </c>
      <c r="F35" s="30" t="s">
        <v>62</v>
      </c>
      <c r="G35" s="41" t="s">
        <v>72</v>
      </c>
      <c r="H35" s="36" t="s">
        <v>5</v>
      </c>
      <c r="I35" s="30" t="s">
        <v>62</v>
      </c>
      <c r="J35" s="41" t="s">
        <v>72</v>
      </c>
      <c r="K35" s="36" t="s">
        <v>5</v>
      </c>
      <c r="L35" s="30" t="s">
        <v>62</v>
      </c>
      <c r="M35" s="41" t="s">
        <v>72</v>
      </c>
      <c r="N35" s="36" t="s">
        <v>5</v>
      </c>
      <c r="O35" s="11"/>
      <c r="P35" s="11"/>
      <c r="Q35" s="12"/>
    </row>
    <row r="36" spans="2:17" ht="12" customHeight="1">
      <c r="B36" s="42"/>
      <c r="C36" s="35" t="s">
        <v>48</v>
      </c>
      <c r="D36" s="151">
        <v>1727</v>
      </c>
      <c r="E36" s="104">
        <v>19.647326507394766</v>
      </c>
      <c r="F36" s="35" t="s">
        <v>41</v>
      </c>
      <c r="G36" s="151">
        <v>13006</v>
      </c>
      <c r="H36" s="104">
        <v>47.5018261504748</v>
      </c>
      <c r="I36" s="35" t="s">
        <v>29</v>
      </c>
      <c r="J36" s="151">
        <v>1304</v>
      </c>
      <c r="K36" s="104">
        <v>14.104921579232018</v>
      </c>
      <c r="L36" s="35" t="s">
        <v>30</v>
      </c>
      <c r="M36" s="151">
        <v>11763</v>
      </c>
      <c r="N36" s="104">
        <v>20.53381279893866</v>
      </c>
      <c r="O36" s="9"/>
      <c r="P36" s="9"/>
      <c r="Q36" s="12"/>
    </row>
    <row r="37" spans="2:17" ht="12" customHeight="1">
      <c r="B37" s="42"/>
      <c r="C37" s="28" t="s">
        <v>46</v>
      </c>
      <c r="D37" s="152">
        <v>1684</v>
      </c>
      <c r="E37" s="104">
        <v>19.158134243458477</v>
      </c>
      <c r="F37" s="28" t="s">
        <v>30</v>
      </c>
      <c r="G37" s="152">
        <v>5990</v>
      </c>
      <c r="H37" s="104">
        <v>21.877282688093498</v>
      </c>
      <c r="I37" s="28" t="s">
        <v>49</v>
      </c>
      <c r="J37" s="152">
        <v>497</v>
      </c>
      <c r="K37" s="104">
        <v>5.375878853434289</v>
      </c>
      <c r="L37" s="28" t="s">
        <v>51</v>
      </c>
      <c r="M37" s="152">
        <v>4037</v>
      </c>
      <c r="N37" s="104">
        <v>7.04709702195999</v>
      </c>
      <c r="O37" s="9"/>
      <c r="P37" s="9"/>
      <c r="Q37" s="12"/>
    </row>
    <row r="38" spans="2:17" ht="12" customHeight="1">
      <c r="B38" s="42"/>
      <c r="C38" s="28" t="s">
        <v>29</v>
      </c>
      <c r="D38" s="152">
        <v>1039</v>
      </c>
      <c r="E38" s="104">
        <v>11.820250284414106</v>
      </c>
      <c r="F38" s="28" t="s">
        <v>46</v>
      </c>
      <c r="G38" s="152">
        <v>2153</v>
      </c>
      <c r="H38" s="104">
        <v>7.863403944485025</v>
      </c>
      <c r="I38" s="28" t="s">
        <v>35</v>
      </c>
      <c r="J38" s="152">
        <v>478</v>
      </c>
      <c r="K38" s="104">
        <v>5.170362358031368</v>
      </c>
      <c r="L38" s="28" t="s">
        <v>34</v>
      </c>
      <c r="M38" s="152">
        <v>4001</v>
      </c>
      <c r="N38" s="104">
        <v>6.984254442621234</v>
      </c>
      <c r="O38" s="9"/>
      <c r="P38" s="9"/>
      <c r="Q38" s="12"/>
    </row>
    <row r="39" spans="2:17" ht="12" customHeight="1">
      <c r="B39" s="42"/>
      <c r="C39" s="28" t="s">
        <v>30</v>
      </c>
      <c r="D39" s="152">
        <v>980</v>
      </c>
      <c r="E39" s="104">
        <v>11.149032992036405</v>
      </c>
      <c r="F39" s="28" t="s">
        <v>83</v>
      </c>
      <c r="G39" s="152">
        <v>1104</v>
      </c>
      <c r="H39" s="104">
        <v>4.032140248356464</v>
      </c>
      <c r="I39" s="28" t="s">
        <v>46</v>
      </c>
      <c r="J39" s="152">
        <v>391</v>
      </c>
      <c r="K39" s="104">
        <v>4.229313142239048</v>
      </c>
      <c r="L39" s="28" t="s">
        <v>29</v>
      </c>
      <c r="M39" s="152">
        <v>3147</v>
      </c>
      <c r="N39" s="104">
        <v>5.493488810529623</v>
      </c>
      <c r="O39" s="9"/>
      <c r="P39" s="9"/>
      <c r="Q39" s="12"/>
    </row>
    <row r="40" spans="2:17" ht="12" customHeight="1">
      <c r="B40" s="42"/>
      <c r="C40" s="28" t="s">
        <v>41</v>
      </c>
      <c r="D40" s="152">
        <v>530</v>
      </c>
      <c r="E40" s="104">
        <v>6.0295790671217295</v>
      </c>
      <c r="F40" s="28" t="s">
        <v>101</v>
      </c>
      <c r="G40" s="152">
        <v>685</v>
      </c>
      <c r="H40" s="104">
        <v>2.501826150474799</v>
      </c>
      <c r="I40" s="28" t="s">
        <v>45</v>
      </c>
      <c r="J40" s="152">
        <v>374</v>
      </c>
      <c r="K40" s="104">
        <v>4.045429962141698</v>
      </c>
      <c r="L40" s="28" t="s">
        <v>46</v>
      </c>
      <c r="M40" s="152">
        <v>3045</v>
      </c>
      <c r="N40" s="104">
        <v>5.31543483573648</v>
      </c>
      <c r="O40" s="9"/>
      <c r="P40" s="9">
        <v>27380</v>
      </c>
      <c r="Q40" s="12"/>
    </row>
    <row r="41" spans="2:17" ht="12" customHeight="1">
      <c r="B41" s="42"/>
      <c r="C41" s="29" t="s">
        <v>60</v>
      </c>
      <c r="D41" s="153">
        <v>2830</v>
      </c>
      <c r="E41" s="105">
        <v>32.195676905574516</v>
      </c>
      <c r="F41" s="29" t="s">
        <v>4</v>
      </c>
      <c r="G41" s="153">
        <v>4442</v>
      </c>
      <c r="H41" s="104">
        <v>16.223520818115414</v>
      </c>
      <c r="I41" s="29" t="s">
        <v>60</v>
      </c>
      <c r="J41" s="153">
        <v>6201</v>
      </c>
      <c r="K41" s="105">
        <v>67.07409410492158</v>
      </c>
      <c r="L41" s="29" t="s">
        <v>60</v>
      </c>
      <c r="M41" s="153">
        <v>31293</v>
      </c>
      <c r="N41" s="105">
        <v>54.625912090214015</v>
      </c>
      <c r="O41" s="9"/>
      <c r="P41" s="9"/>
      <c r="Q41" s="12"/>
    </row>
    <row r="42" spans="2:17" ht="12" customHeight="1">
      <c r="B42" s="42"/>
      <c r="C42" s="170" t="s">
        <v>18</v>
      </c>
      <c r="D42" s="170"/>
      <c r="E42" s="171"/>
      <c r="F42" s="170" t="s">
        <v>19</v>
      </c>
      <c r="G42" s="170"/>
      <c r="H42" s="171"/>
      <c r="I42" s="170" t="s">
        <v>20</v>
      </c>
      <c r="J42" s="170"/>
      <c r="K42" s="171"/>
      <c r="L42" s="170" t="s">
        <v>22</v>
      </c>
      <c r="M42" s="170"/>
      <c r="N42" s="171"/>
      <c r="O42" s="9"/>
      <c r="P42" s="9"/>
      <c r="Q42" s="12"/>
    </row>
    <row r="43" spans="2:17" ht="12" customHeight="1">
      <c r="B43" s="42"/>
      <c r="C43" s="30" t="s">
        <v>62</v>
      </c>
      <c r="D43" s="41" t="s">
        <v>72</v>
      </c>
      <c r="E43" s="36" t="s">
        <v>5</v>
      </c>
      <c r="F43" s="30" t="s">
        <v>62</v>
      </c>
      <c r="G43" s="41" t="s">
        <v>72</v>
      </c>
      <c r="H43" s="36" t="s">
        <v>5</v>
      </c>
      <c r="I43" s="30" t="s">
        <v>62</v>
      </c>
      <c r="J43" s="41" t="s">
        <v>72</v>
      </c>
      <c r="K43" s="36" t="s">
        <v>5</v>
      </c>
      <c r="L43" s="30" t="s">
        <v>62</v>
      </c>
      <c r="M43" s="41" t="s">
        <v>72</v>
      </c>
      <c r="N43" s="36" t="s">
        <v>5</v>
      </c>
      <c r="O43" s="11"/>
      <c r="P43" s="11"/>
      <c r="Q43" s="12"/>
    </row>
    <row r="44" spans="2:17" ht="12" customHeight="1">
      <c r="B44" s="42"/>
      <c r="C44" s="35" t="s">
        <v>29</v>
      </c>
      <c r="D44" s="151">
        <v>8198</v>
      </c>
      <c r="E44" s="104">
        <v>21.65860875538295</v>
      </c>
      <c r="F44" s="35" t="s">
        <v>49</v>
      </c>
      <c r="G44" s="151">
        <v>18294</v>
      </c>
      <c r="H44" s="104">
        <v>13.309954454840446</v>
      </c>
      <c r="I44" s="35" t="s">
        <v>49</v>
      </c>
      <c r="J44" s="151">
        <v>12053</v>
      </c>
      <c r="K44" s="104">
        <v>21.81222628397698</v>
      </c>
      <c r="L44" s="35" t="s">
        <v>35</v>
      </c>
      <c r="M44" s="151">
        <v>46734</v>
      </c>
      <c r="N44" s="104">
        <v>42.99988958816385</v>
      </c>
      <c r="O44" s="9"/>
      <c r="P44" s="9"/>
      <c r="Q44" s="12"/>
    </row>
    <row r="45" spans="2:17" ht="12" customHeight="1">
      <c r="B45" s="42"/>
      <c r="C45" s="28" t="s">
        <v>65</v>
      </c>
      <c r="D45" s="152">
        <v>5304</v>
      </c>
      <c r="E45" s="104">
        <v>14.012839819291433</v>
      </c>
      <c r="F45" s="28" t="s">
        <v>29</v>
      </c>
      <c r="G45" s="152">
        <v>16154</v>
      </c>
      <c r="H45" s="104">
        <v>11.752979351890925</v>
      </c>
      <c r="I45" s="28" t="s">
        <v>42</v>
      </c>
      <c r="J45" s="152">
        <v>4557</v>
      </c>
      <c r="K45" s="104">
        <v>8.246769698505194</v>
      </c>
      <c r="L45" s="28" t="s">
        <v>29</v>
      </c>
      <c r="M45" s="152">
        <v>7358</v>
      </c>
      <c r="N45" s="104">
        <v>6.770085753192742</v>
      </c>
      <c r="O45" s="9"/>
      <c r="P45" s="9"/>
      <c r="Q45" s="12"/>
    </row>
    <row r="46" spans="2:17" ht="12" customHeight="1">
      <c r="B46" s="135"/>
      <c r="C46" s="28" t="s">
        <v>39</v>
      </c>
      <c r="D46" s="152">
        <v>3676</v>
      </c>
      <c r="E46" s="104">
        <v>9.711764550474228</v>
      </c>
      <c r="F46" s="28" t="s">
        <v>92</v>
      </c>
      <c r="G46" s="152">
        <v>12542</v>
      </c>
      <c r="H46" s="104">
        <v>9.125038196819114</v>
      </c>
      <c r="I46" s="28" t="s">
        <v>52</v>
      </c>
      <c r="J46" s="152">
        <v>4491</v>
      </c>
      <c r="K46" s="104">
        <v>8.127329979369502</v>
      </c>
      <c r="L46" s="28" t="s">
        <v>69</v>
      </c>
      <c r="M46" s="152">
        <v>6698</v>
      </c>
      <c r="N46" s="104">
        <v>6.162820654374149</v>
      </c>
      <c r="O46" s="9"/>
      <c r="P46" s="9"/>
      <c r="Q46" s="12"/>
    </row>
    <row r="47" spans="2:17" ht="12" customHeight="1">
      <c r="B47" s="42"/>
      <c r="C47" s="28" t="s">
        <v>34</v>
      </c>
      <c r="D47" s="152">
        <v>2853</v>
      </c>
      <c r="E47" s="104">
        <v>7.537449472933344</v>
      </c>
      <c r="F47" s="28" t="s">
        <v>103</v>
      </c>
      <c r="G47" s="152">
        <v>6868</v>
      </c>
      <c r="H47" s="104">
        <v>4.996871498624914</v>
      </c>
      <c r="I47" s="28" t="s">
        <v>50</v>
      </c>
      <c r="J47" s="152">
        <v>3606</v>
      </c>
      <c r="K47" s="104">
        <v>6.525751927322741</v>
      </c>
      <c r="L47" s="28" t="s">
        <v>73</v>
      </c>
      <c r="M47" s="152">
        <v>6131</v>
      </c>
      <c r="N47" s="104">
        <v>5.641124728570903</v>
      </c>
      <c r="O47" s="9"/>
      <c r="P47" s="9"/>
      <c r="Q47" s="12"/>
    </row>
    <row r="48" spans="1:17" ht="12" customHeight="1">
      <c r="A48" s="92"/>
      <c r="B48" s="42"/>
      <c r="C48" s="28" t="s">
        <v>92</v>
      </c>
      <c r="D48" s="152">
        <v>2217</v>
      </c>
      <c r="E48" s="104">
        <v>5.857176824918761</v>
      </c>
      <c r="F48" s="28" t="s">
        <v>47</v>
      </c>
      <c r="G48" s="152">
        <v>6791</v>
      </c>
      <c r="H48" s="104">
        <v>4.940849497257105</v>
      </c>
      <c r="I48" s="28" t="s">
        <v>92</v>
      </c>
      <c r="J48" s="152">
        <v>3421</v>
      </c>
      <c r="K48" s="104">
        <v>6.190958775199971</v>
      </c>
      <c r="L48" s="28" t="s">
        <v>74</v>
      </c>
      <c r="M48" s="152">
        <v>4490</v>
      </c>
      <c r="N48" s="104">
        <v>4.1312428692355825</v>
      </c>
      <c r="O48" s="9"/>
      <c r="P48" s="9"/>
      <c r="Q48" s="12"/>
    </row>
    <row r="49" spans="2:17" ht="12" customHeight="1">
      <c r="B49" s="42"/>
      <c r="C49" s="29" t="s">
        <v>60</v>
      </c>
      <c r="D49" s="153">
        <v>15603</v>
      </c>
      <c r="E49" s="105">
        <v>41.222160576999286</v>
      </c>
      <c r="F49" s="29" t="s">
        <v>60</v>
      </c>
      <c r="G49" s="153">
        <v>76797</v>
      </c>
      <c r="H49" s="105">
        <v>55.8743070005675</v>
      </c>
      <c r="I49" s="29" t="s">
        <v>60</v>
      </c>
      <c r="J49" s="153">
        <v>27130</v>
      </c>
      <c r="K49" s="105">
        <v>49.09696333562561</v>
      </c>
      <c r="L49" s="29" t="s">
        <v>60</v>
      </c>
      <c r="M49" s="153">
        <v>37273</v>
      </c>
      <c r="N49" s="105">
        <v>34.29483640646277</v>
      </c>
      <c r="O49" s="9"/>
      <c r="P49" s="9"/>
      <c r="Q49" s="12"/>
    </row>
    <row r="50" spans="2:15" ht="12" customHeight="1">
      <c r="B50" s="42"/>
      <c r="C50" s="170" t="s">
        <v>23</v>
      </c>
      <c r="D50" s="170"/>
      <c r="E50" s="171"/>
      <c r="F50" s="170" t="s">
        <v>24</v>
      </c>
      <c r="G50" s="170"/>
      <c r="H50" s="171"/>
      <c r="I50" s="170" t="s">
        <v>25</v>
      </c>
      <c r="J50" s="170"/>
      <c r="K50" s="171"/>
      <c r="L50" s="170" t="s">
        <v>26</v>
      </c>
      <c r="M50" s="170"/>
      <c r="N50" s="171"/>
      <c r="O50" s="66"/>
    </row>
    <row r="51" spans="2:15" ht="12" customHeight="1">
      <c r="B51" s="42"/>
      <c r="C51" s="30" t="s">
        <v>62</v>
      </c>
      <c r="D51" s="41" t="s">
        <v>72</v>
      </c>
      <c r="E51" s="36" t="s">
        <v>5</v>
      </c>
      <c r="F51" s="30" t="s">
        <v>62</v>
      </c>
      <c r="G51" s="41" t="s">
        <v>72</v>
      </c>
      <c r="H51" s="36" t="s">
        <v>5</v>
      </c>
      <c r="I51" s="30" t="s">
        <v>62</v>
      </c>
      <c r="J51" s="41" t="s">
        <v>72</v>
      </c>
      <c r="K51" s="36" t="s">
        <v>5</v>
      </c>
      <c r="L51" s="30" t="s">
        <v>62</v>
      </c>
      <c r="M51" s="41" t="s">
        <v>72</v>
      </c>
      <c r="N51" s="36" t="s">
        <v>5</v>
      </c>
      <c r="O51" s="66"/>
    </row>
    <row r="52" spans="2:15" ht="12" customHeight="1">
      <c r="B52" s="42"/>
      <c r="C52" s="35" t="s">
        <v>65</v>
      </c>
      <c r="D52" s="151">
        <v>6750</v>
      </c>
      <c r="E52" s="104">
        <v>15.992607861255243</v>
      </c>
      <c r="F52" s="35" t="s">
        <v>50</v>
      </c>
      <c r="G52" s="151">
        <v>13994</v>
      </c>
      <c r="H52" s="104">
        <v>42.68936274061194</v>
      </c>
      <c r="I52" s="35" t="s">
        <v>30</v>
      </c>
      <c r="J52" s="151">
        <v>11128</v>
      </c>
      <c r="K52" s="104">
        <v>40.55245800080172</v>
      </c>
      <c r="L52" s="35" t="s">
        <v>46</v>
      </c>
      <c r="M52" s="151">
        <v>8183</v>
      </c>
      <c r="N52" s="104">
        <v>16.440310202113555</v>
      </c>
      <c r="O52" s="66"/>
    </row>
    <row r="53" spans="2:15" ht="12" customHeight="1">
      <c r="B53" s="42"/>
      <c r="C53" s="28" t="s">
        <v>75</v>
      </c>
      <c r="D53" s="152">
        <v>5210</v>
      </c>
      <c r="E53" s="104">
        <v>12.343923993650343</v>
      </c>
      <c r="F53" s="28" t="s">
        <v>104</v>
      </c>
      <c r="G53" s="152">
        <v>8029</v>
      </c>
      <c r="H53" s="104">
        <v>24.492846465940637</v>
      </c>
      <c r="I53" s="28" t="s">
        <v>42</v>
      </c>
      <c r="J53" s="152">
        <v>4360</v>
      </c>
      <c r="K53" s="104">
        <v>15.888633796144456</v>
      </c>
      <c r="L53" s="28" t="s">
        <v>29</v>
      </c>
      <c r="M53" s="152">
        <v>3899</v>
      </c>
      <c r="N53" s="104">
        <v>7.833406999638365</v>
      </c>
      <c r="O53" s="66"/>
    </row>
    <row r="54" spans="2:15" ht="12" customHeight="1">
      <c r="B54" s="42"/>
      <c r="C54" s="28" t="s">
        <v>92</v>
      </c>
      <c r="D54" s="152">
        <v>4718</v>
      </c>
      <c r="E54" s="104">
        <v>11.178240576207738</v>
      </c>
      <c r="F54" s="28" t="s">
        <v>42</v>
      </c>
      <c r="G54" s="152">
        <v>3506</v>
      </c>
      <c r="H54" s="104">
        <v>10.695219791952656</v>
      </c>
      <c r="I54" s="28" t="s">
        <v>37</v>
      </c>
      <c r="J54" s="152">
        <v>1956</v>
      </c>
      <c r="K54" s="104">
        <v>7.12802011588499</v>
      </c>
      <c r="L54" s="28" t="s">
        <v>34</v>
      </c>
      <c r="M54" s="152">
        <v>3509</v>
      </c>
      <c r="N54" s="104">
        <v>7.049865391569896</v>
      </c>
      <c r="O54" s="66"/>
    </row>
    <row r="55" spans="2:15" ht="12" customHeight="1">
      <c r="B55" s="42"/>
      <c r="C55" s="28" t="s">
        <v>53</v>
      </c>
      <c r="D55" s="152">
        <v>4147</v>
      </c>
      <c r="E55" s="104">
        <v>9.82538441490748</v>
      </c>
      <c r="F55" s="28" t="s">
        <v>68</v>
      </c>
      <c r="G55" s="152">
        <v>2478</v>
      </c>
      <c r="H55" s="104">
        <v>7.559256886611147</v>
      </c>
      <c r="I55" s="28" t="s">
        <v>51</v>
      </c>
      <c r="J55" s="152">
        <v>1305</v>
      </c>
      <c r="K55" s="104">
        <v>4.755657592653329</v>
      </c>
      <c r="L55" s="28" t="s">
        <v>30</v>
      </c>
      <c r="M55" s="152">
        <v>2515</v>
      </c>
      <c r="N55" s="104">
        <v>5.052838831518463</v>
      </c>
      <c r="O55" s="66"/>
    </row>
    <row r="56" spans="2:15" ht="12" customHeight="1">
      <c r="B56" s="42"/>
      <c r="C56" s="28" t="s">
        <v>29</v>
      </c>
      <c r="D56" s="152">
        <v>2759</v>
      </c>
      <c r="E56" s="104">
        <v>6.536830383585661</v>
      </c>
      <c r="F56" s="28" t="s">
        <v>46</v>
      </c>
      <c r="G56" s="152">
        <v>841</v>
      </c>
      <c r="H56" s="104">
        <v>2.56551050913639</v>
      </c>
      <c r="I56" s="28" t="s">
        <v>46</v>
      </c>
      <c r="J56" s="152">
        <v>1182</v>
      </c>
      <c r="K56" s="104">
        <v>4.307423198863015</v>
      </c>
      <c r="L56" s="28" t="s">
        <v>103</v>
      </c>
      <c r="M56" s="152">
        <v>2117</v>
      </c>
      <c r="N56" s="104">
        <v>4.253224575079359</v>
      </c>
      <c r="O56" s="66"/>
    </row>
    <row r="57" spans="2:15" ht="12" customHeight="1">
      <c r="B57" s="42"/>
      <c r="C57" s="29" t="s">
        <v>60</v>
      </c>
      <c r="D57" s="153">
        <v>18623</v>
      </c>
      <c r="E57" s="105">
        <v>44.12301277039354</v>
      </c>
      <c r="F57" s="29" t="s">
        <v>60</v>
      </c>
      <c r="G57" s="153">
        <v>3933</v>
      </c>
      <c r="H57" s="105">
        <v>11.997803605747231</v>
      </c>
      <c r="I57" s="29" t="s">
        <v>60</v>
      </c>
      <c r="J57" s="153">
        <v>7510</v>
      </c>
      <c r="K57" s="105">
        <v>27.36780729565249</v>
      </c>
      <c r="L57" s="29" t="s">
        <v>60</v>
      </c>
      <c r="M57" s="153">
        <v>29551</v>
      </c>
      <c r="N57" s="105">
        <v>59.37035400008036</v>
      </c>
      <c r="O57" s="66"/>
    </row>
    <row r="58" spans="2:17" ht="12" customHeight="1">
      <c r="B58" s="42"/>
      <c r="C58" s="170" t="s">
        <v>27</v>
      </c>
      <c r="D58" s="170"/>
      <c r="E58" s="171"/>
      <c r="F58" s="172" t="s">
        <v>28</v>
      </c>
      <c r="G58" s="172"/>
      <c r="H58" s="172"/>
      <c r="I58" s="172" t="s">
        <v>100</v>
      </c>
      <c r="J58" s="172"/>
      <c r="K58" s="172"/>
      <c r="L58" s="172" t="s">
        <v>76</v>
      </c>
      <c r="M58" s="172"/>
      <c r="N58" s="172"/>
      <c r="O58" s="9"/>
      <c r="P58" s="9"/>
      <c r="Q58" s="12"/>
    </row>
    <row r="59" spans="2:17" ht="12" customHeight="1">
      <c r="B59" s="42"/>
      <c r="C59" s="30" t="s">
        <v>62</v>
      </c>
      <c r="D59" s="41" t="s">
        <v>72</v>
      </c>
      <c r="E59" s="36" t="s">
        <v>5</v>
      </c>
      <c r="F59" s="106" t="s">
        <v>62</v>
      </c>
      <c r="G59" s="107" t="s">
        <v>72</v>
      </c>
      <c r="H59" s="108" t="s">
        <v>5</v>
      </c>
      <c r="I59" s="106" t="s">
        <v>62</v>
      </c>
      <c r="J59" s="107" t="s">
        <v>72</v>
      </c>
      <c r="K59" s="108" t="s">
        <v>5</v>
      </c>
      <c r="L59" s="106" t="s">
        <v>62</v>
      </c>
      <c r="M59" s="107" t="s">
        <v>72</v>
      </c>
      <c r="N59" s="108" t="s">
        <v>5</v>
      </c>
      <c r="O59" s="11"/>
      <c r="P59" s="11"/>
      <c r="Q59" s="12"/>
    </row>
    <row r="60" spans="2:17" ht="12" customHeight="1">
      <c r="B60" s="42"/>
      <c r="C60" s="35" t="s">
        <v>29</v>
      </c>
      <c r="D60" s="151">
        <v>11709</v>
      </c>
      <c r="E60" s="104">
        <v>13.80973722696608</v>
      </c>
      <c r="F60" s="35" t="s">
        <v>76</v>
      </c>
      <c r="G60" s="151">
        <v>468</v>
      </c>
      <c r="H60" s="104">
        <v>51.88470066518847</v>
      </c>
      <c r="I60" s="35" t="s">
        <v>49</v>
      </c>
      <c r="J60" s="151">
        <v>2871</v>
      </c>
      <c r="K60" s="104">
        <v>9.899658632460948</v>
      </c>
      <c r="L60" s="35" t="s">
        <v>29</v>
      </c>
      <c r="M60" s="151">
        <v>4711</v>
      </c>
      <c r="N60" s="104">
        <v>9.564122865785574</v>
      </c>
      <c r="O60" s="9"/>
      <c r="P60" s="9"/>
      <c r="Q60" s="12"/>
    </row>
    <row r="61" spans="2:17" ht="12" customHeight="1">
      <c r="B61" s="42"/>
      <c r="C61" s="28" t="s">
        <v>84</v>
      </c>
      <c r="D61" s="152">
        <v>8267</v>
      </c>
      <c r="E61" s="104">
        <v>9.750200500070765</v>
      </c>
      <c r="F61" s="28" t="s">
        <v>35</v>
      </c>
      <c r="G61" s="152">
        <v>55</v>
      </c>
      <c r="H61" s="104">
        <v>6.097560975609756</v>
      </c>
      <c r="I61" s="28" t="s">
        <v>29</v>
      </c>
      <c r="J61" s="152">
        <v>2397</v>
      </c>
      <c r="K61" s="104">
        <v>8.265232233371263</v>
      </c>
      <c r="L61" s="28" t="s">
        <v>47</v>
      </c>
      <c r="M61" s="152">
        <v>4513</v>
      </c>
      <c r="N61" s="104">
        <v>9.162149542197048</v>
      </c>
      <c r="O61" s="9"/>
      <c r="P61" s="9"/>
      <c r="Q61" s="12"/>
    </row>
    <row r="62" spans="2:17" ht="12" customHeight="1">
      <c r="B62" s="42"/>
      <c r="C62" s="28" t="s">
        <v>32</v>
      </c>
      <c r="D62" s="152">
        <v>4480</v>
      </c>
      <c r="E62" s="104">
        <v>5.283766570741142</v>
      </c>
      <c r="F62" s="28" t="s">
        <v>92</v>
      </c>
      <c r="G62" s="152">
        <v>35</v>
      </c>
      <c r="H62" s="104">
        <v>3.8802660753880267</v>
      </c>
      <c r="I62" s="28" t="s">
        <v>80</v>
      </c>
      <c r="J62" s="152">
        <v>2116</v>
      </c>
      <c r="K62" s="104">
        <v>7.296300127581808</v>
      </c>
      <c r="L62" s="28" t="s">
        <v>103</v>
      </c>
      <c r="M62" s="152">
        <v>3766</v>
      </c>
      <c r="N62" s="104">
        <v>7.645613821385793</v>
      </c>
      <c r="O62" s="9"/>
      <c r="P62" s="9"/>
      <c r="Q62" s="12"/>
    </row>
    <row r="63" spans="2:17" ht="12" customHeight="1">
      <c r="B63" s="42"/>
      <c r="C63" s="28" t="s">
        <v>49</v>
      </c>
      <c r="D63" s="152">
        <v>4460</v>
      </c>
      <c r="E63" s="104">
        <v>5.260178327121762</v>
      </c>
      <c r="F63" s="28" t="s">
        <v>105</v>
      </c>
      <c r="G63" s="152">
        <v>31</v>
      </c>
      <c r="H63" s="104">
        <v>3.436807095343681</v>
      </c>
      <c r="I63" s="28" t="s">
        <v>34</v>
      </c>
      <c r="J63" s="152">
        <v>1930</v>
      </c>
      <c r="K63" s="104">
        <v>6.65494293300231</v>
      </c>
      <c r="L63" s="28" t="s">
        <v>80</v>
      </c>
      <c r="M63" s="152">
        <v>3480</v>
      </c>
      <c r="N63" s="104">
        <v>7.064985687313478</v>
      </c>
      <c r="O63" s="9"/>
      <c r="P63" s="9"/>
      <c r="Q63" s="12"/>
    </row>
    <row r="64" spans="2:17" ht="12" customHeight="1">
      <c r="B64" s="42"/>
      <c r="C64" s="28" t="s">
        <v>52</v>
      </c>
      <c r="D64" s="152">
        <v>3838</v>
      </c>
      <c r="E64" s="104">
        <v>4.526583950559042</v>
      </c>
      <c r="F64" s="28" t="s">
        <v>47</v>
      </c>
      <c r="G64" s="152">
        <v>27</v>
      </c>
      <c r="H64" s="104">
        <v>2.9933481152993346</v>
      </c>
      <c r="I64" s="28" t="s">
        <v>47</v>
      </c>
      <c r="J64" s="152">
        <v>1336</v>
      </c>
      <c r="K64" s="104">
        <v>4.606737698700044</v>
      </c>
      <c r="L64" s="28" t="s">
        <v>46</v>
      </c>
      <c r="M64" s="152">
        <v>2327</v>
      </c>
      <c r="N64" s="104">
        <v>4.724201636315651</v>
      </c>
      <c r="O64" s="9"/>
      <c r="P64" s="9"/>
      <c r="Q64" s="12"/>
    </row>
    <row r="65" spans="2:17" ht="12" customHeight="1">
      <c r="B65" s="42"/>
      <c r="C65" s="29" t="s">
        <v>60</v>
      </c>
      <c r="D65" s="153">
        <v>52034</v>
      </c>
      <c r="E65" s="105">
        <v>61.36953342454121</v>
      </c>
      <c r="F65" s="29" t="s">
        <v>4</v>
      </c>
      <c r="G65" s="153">
        <v>286</v>
      </c>
      <c r="H65" s="105">
        <v>31.70731707317073</v>
      </c>
      <c r="I65" s="29" t="s">
        <v>4</v>
      </c>
      <c r="J65" s="153">
        <v>18351</v>
      </c>
      <c r="K65" s="105">
        <v>63.27712837488363</v>
      </c>
      <c r="L65" s="29" t="s">
        <v>60</v>
      </c>
      <c r="M65" s="153">
        <v>30460</v>
      </c>
      <c r="N65" s="105">
        <v>61.83892644700246</v>
      </c>
      <c r="O65" s="9"/>
      <c r="P65" s="9"/>
      <c r="Q65" s="12"/>
    </row>
    <row r="66" spans="9:20" ht="12" customHeight="1">
      <c r="I66" s="14"/>
      <c r="J66" s="14"/>
      <c r="K66" s="14"/>
      <c r="L66" s="132"/>
      <c r="M66" s="133"/>
      <c r="N66" s="132"/>
      <c r="O66" s="123"/>
      <c r="P66" s="9"/>
      <c r="Q66" s="12"/>
      <c r="R66" s="12"/>
      <c r="S66" s="12"/>
      <c r="T66" s="12"/>
    </row>
    <row r="67" spans="3:15" ht="15">
      <c r="C67" s="66" t="s">
        <v>129</v>
      </c>
      <c r="O67" s="12"/>
    </row>
    <row r="68" spans="3:15" ht="15">
      <c r="C68" s="66" t="s">
        <v>124</v>
      </c>
      <c r="O68" s="12"/>
    </row>
    <row r="69" spans="3:15" ht="15">
      <c r="C69" s="66" t="s">
        <v>106</v>
      </c>
      <c r="O69" s="12"/>
    </row>
    <row r="70" spans="3:15" ht="15">
      <c r="C70" s="16" t="s">
        <v>102</v>
      </c>
      <c r="O70" s="12"/>
    </row>
    <row r="71" spans="2:15" ht="15">
      <c r="B71" s="16"/>
      <c r="C71" s="34" t="s">
        <v>56</v>
      </c>
      <c r="H71" s="16"/>
      <c r="I71" s="16"/>
      <c r="O71" s="12"/>
    </row>
    <row r="72" spans="1:15" ht="15">
      <c r="A72" s="1"/>
      <c r="B72" s="16"/>
      <c r="H72" s="16"/>
      <c r="I72" s="16"/>
      <c r="O72" s="12"/>
    </row>
    <row r="73" spans="1:15" ht="12">
      <c r="A73" s="138" t="s">
        <v>57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</row>
    <row r="74" spans="1:15" ht="14.4">
      <c r="A74" s="139" t="s">
        <v>97</v>
      </c>
      <c r="C74" s="66"/>
      <c r="D74" s="66"/>
      <c r="O74" s="12"/>
    </row>
    <row r="75" spans="2:15" ht="15">
      <c r="B75" s="14"/>
      <c r="C75" s="66"/>
      <c r="D75" s="66"/>
      <c r="O75" s="12"/>
    </row>
  </sheetData>
  <mergeCells count="29">
    <mergeCell ref="L34:N34"/>
    <mergeCell ref="C42:E42"/>
    <mergeCell ref="F42:H42"/>
    <mergeCell ref="I42:K42"/>
    <mergeCell ref="F58:H58"/>
    <mergeCell ref="L58:N58"/>
    <mergeCell ref="L42:N42"/>
    <mergeCell ref="C50:E50"/>
    <mergeCell ref="I58:K58"/>
    <mergeCell ref="F50:H50"/>
    <mergeCell ref="I50:K50"/>
    <mergeCell ref="L50:N50"/>
    <mergeCell ref="C58:E58"/>
    <mergeCell ref="C73:O73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</mergeCells>
  <hyperlinks>
    <hyperlink ref="A74" r:id="rId1" display="https://ec.europa.eu/eurostat/databrowser/bookmark/40bc82f7-8845-452b-8fb2-62709d4ee4a3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2023-08-03T11:12:30Z</dcterms:modified>
  <cp:category/>
  <cp:version/>
  <cp:contentType/>
  <cp:contentStatus/>
</cp:coreProperties>
</file>