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35" yWindow="270" windowWidth="20730" windowHeight="11760" tabRatio="1000" activeTab="0"/>
  </bookViews>
  <sheets>
    <sheet name="Fig 1" sheetId="1" r:id="rId1"/>
    <sheet name="Tab 1" sheetId="3" r:id="rId2"/>
    <sheet name="Fig2" sheetId="27" r:id="rId3"/>
    <sheet name="Fig 3" sheetId="5" r:id="rId4"/>
    <sheet name="Fig 4" sheetId="6" r:id="rId5"/>
    <sheet name="Fig 5" sheetId="8" r:id="rId6"/>
    <sheet name="Fig 6" sheetId="12" r:id="rId7"/>
    <sheet name="Fig 7" sheetId="7" r:id="rId8"/>
    <sheet name="Fig 8" sheetId="13" r:id="rId9"/>
    <sheet name="Fig 9" sheetId="14" r:id="rId10"/>
  </sheets>
  <definedNames/>
  <calcPr calcId="145621"/>
</workbook>
</file>

<file path=xl/sharedStrings.xml><?xml version="1.0" encoding="utf-8"?>
<sst xmlns="http://schemas.openxmlformats.org/spreadsheetml/2006/main" count="389" uniqueCount="156">
  <si>
    <t>Note: 2008 data without enterprises in the NACE Rev 2 group 95.1 referring to 'Repair of computers and communication equipment'.</t>
  </si>
  <si>
    <t>EU28</t>
  </si>
  <si>
    <t>reference period</t>
  </si>
  <si>
    <t>BrkDwn</t>
  </si>
  <si>
    <t>10_C10_N82_XK</t>
  </si>
  <si>
    <t>10_C10_S951_XK</t>
  </si>
  <si>
    <t>Variable</t>
  </si>
  <si>
    <t>2009</t>
  </si>
  <si>
    <t>survey period</t>
  </si>
  <si>
    <t>E_AESELL</t>
  </si>
  <si>
    <t>E_ETURN</t>
  </si>
  <si>
    <t>e_aesell</t>
  </si>
  <si>
    <t>e_eturn</t>
  </si>
  <si>
    <t>all enterprises</t>
  </si>
  <si>
    <t>large</t>
  </si>
  <si>
    <t>medium</t>
  </si>
  <si>
    <t>small</t>
  </si>
  <si>
    <t>2011</t>
  </si>
  <si>
    <t>2012</t>
  </si>
  <si>
    <t>2013</t>
  </si>
  <si>
    <t>2014</t>
  </si>
  <si>
    <t>2015</t>
  </si>
  <si>
    <t>2016</t>
  </si>
  <si>
    <t>l_c10_s951_xk</t>
  </si>
  <si>
    <t>m_c10_s951_xk</t>
  </si>
  <si>
    <t>s_c10_s951_xk</t>
  </si>
  <si>
    <t>10_c10_s951_xk</t>
  </si>
  <si>
    <t>Country</t>
  </si>
  <si>
    <t>e_awsell</t>
  </si>
  <si>
    <t>e_axsell</t>
  </si>
  <si>
    <t>web sales</t>
  </si>
  <si>
    <t>EDI-type sales</t>
  </si>
  <si>
    <t>10_c10_33</t>
  </si>
  <si>
    <t>Manufacturing</t>
  </si>
  <si>
    <t>10_d35_e39</t>
  </si>
  <si>
    <t>Electricity, gas, steam and air conditioning; water supply, sewerage, waste management and remediation activities</t>
  </si>
  <si>
    <t>10_f41_43</t>
  </si>
  <si>
    <t>Construction</t>
  </si>
  <si>
    <t>10_g45_47</t>
  </si>
  <si>
    <t>Wholesale and retail trade; repair of motor vehicles and motorcycles</t>
  </si>
  <si>
    <t>10_g47</t>
  </si>
  <si>
    <t>Retail trade</t>
  </si>
  <si>
    <t>10_h49_53</t>
  </si>
  <si>
    <t>Transport and storage</t>
  </si>
  <si>
    <t>10_i55</t>
  </si>
  <si>
    <t>Accommodation</t>
  </si>
  <si>
    <t>10_j58_63</t>
  </si>
  <si>
    <t xml:space="preserve">Information and communication </t>
  </si>
  <si>
    <t>10_l68</t>
  </si>
  <si>
    <t xml:space="preserve">Real estate activities </t>
  </si>
  <si>
    <t>10_m69_74</t>
  </si>
  <si>
    <t xml:space="preserve">Professional, scientific and technical activities </t>
  </si>
  <si>
    <t>10_n77_82</t>
  </si>
  <si>
    <t>Administrative and support service activities</t>
  </si>
  <si>
    <t>web sales - all activities</t>
  </si>
  <si>
    <t>EDI-type sales  - all activities</t>
  </si>
  <si>
    <t>dummy</t>
  </si>
  <si>
    <t>e_awsval</t>
  </si>
  <si>
    <t>e_axsval</t>
  </si>
  <si>
    <t>% turn</t>
  </si>
  <si>
    <t>e_awsval_b2c</t>
  </si>
  <si>
    <t>e_awsval_b2bg</t>
  </si>
  <si>
    <t>EDI type sales</t>
  </si>
  <si>
    <t>web sales B2C</t>
  </si>
  <si>
    <t>web sales B2BG</t>
  </si>
  <si>
    <t>turnover from web sales</t>
  </si>
  <si>
    <t>turnover from EDI-type sales</t>
  </si>
  <si>
    <t>turnover from web sales - all activities</t>
  </si>
  <si>
    <t>turnover from EDI-type sales  - all activities</t>
  </si>
  <si>
    <t>Enterprises with e-sales (%)</t>
  </si>
  <si>
    <t>e-sales (%)</t>
  </si>
  <si>
    <t>e-sales turnover (%)</t>
  </si>
  <si>
    <t>EU-28</t>
  </si>
  <si>
    <t>2017</t>
  </si>
  <si>
    <t>e_aws_cmp</t>
  </si>
  <si>
    <t>e_aws_cown</t>
  </si>
  <si>
    <t>% ent</t>
  </si>
  <si>
    <t>% ent awsell</t>
  </si>
  <si>
    <t>e_awsval_cmp</t>
  </si>
  <si>
    <t>e_awsval_cown</t>
  </si>
  <si>
    <t>marketplace</t>
  </si>
  <si>
    <t>own website or apps</t>
  </si>
  <si>
    <t>both</t>
  </si>
  <si>
    <t xml:space="preserve">EDI-type sales only </t>
  </si>
  <si>
    <t xml:space="preserve">web sales only </t>
  </si>
  <si>
    <t>web sales only</t>
  </si>
  <si>
    <t xml:space="preserve"> EDI-type sales only</t>
  </si>
  <si>
    <t>Turnover from web sales</t>
  </si>
  <si>
    <t>2018</t>
  </si>
  <si>
    <t>UNIT</t>
  </si>
  <si>
    <t>SIZEN_R2</t>
  </si>
  <si>
    <t>INDIC_IS</t>
  </si>
  <si>
    <t>GEO/TIME</t>
  </si>
  <si>
    <t>Only countries displayed that have both web sales and EDI-type sales.</t>
  </si>
  <si>
    <t>Ireland</t>
  </si>
  <si>
    <t>Denmark</t>
  </si>
  <si>
    <t>Sweden</t>
  </si>
  <si>
    <t>Belgium</t>
  </si>
  <si>
    <t>Iceland</t>
  </si>
  <si>
    <t>Norway</t>
  </si>
  <si>
    <t>Netherlands</t>
  </si>
  <si>
    <t>Czechia</t>
  </si>
  <si>
    <t>Slovenia</t>
  </si>
  <si>
    <t>Finland</t>
  </si>
  <si>
    <t>Lithuania</t>
  </si>
  <si>
    <t>Malta</t>
  </si>
  <si>
    <t>United Kingdom</t>
  </si>
  <si>
    <t>Bosnia and Herzegovina</t>
  </si>
  <si>
    <t>Estonia</t>
  </si>
  <si>
    <t>Spain</t>
  </si>
  <si>
    <t>France</t>
  </si>
  <si>
    <t>Portugal</t>
  </si>
  <si>
    <t>Croatia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</si>
  <si>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</si>
  <si>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</si>
  <si>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</si>
  <si>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</si>
  <si>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</si>
  <si>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</si>
  <si>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</si>
  <si>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</si>
  <si>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Greece</t>
  </si>
  <si>
    <t>Montenegro</t>
  </si>
  <si>
    <t>Turkey</t>
  </si>
  <si>
    <t>Romania</t>
  </si>
  <si>
    <t>Bulgaria</t>
  </si>
  <si>
    <t>Germany</t>
  </si>
  <si>
    <t>Figure 2: E-sales broken down by web sales and EDI-type sales, 2017 (% enterprises)</t>
  </si>
  <si>
    <t>Percentage of enterprises receiving e-commerce orders over the last calendar year</t>
  </si>
  <si>
    <t>All enterprises, without financial sector (10 persons employed or more)</t>
  </si>
  <si>
    <t>Figure 3: E-sales broken down by web and EDI-type sales, 2017 (% enterprises with e-sales)</t>
  </si>
  <si>
    <t>GEO</t>
  </si>
  <si>
    <t>SIZEN_R2/TIME</t>
  </si>
  <si>
    <t>Professional, scientific and technical activities</t>
  </si>
  <si>
    <t>Information and communication</t>
  </si>
  <si>
    <t>Real estate activities</t>
  </si>
  <si>
    <r>
      <t>Source:</t>
    </r>
    <r>
      <rPr>
        <sz val="9"/>
        <color theme="1"/>
        <rFont val="Arial"/>
        <family val="2"/>
      </rPr>
      <t xml:space="preserve"> Eurostat (online data code: isoc_ec_eseln2)</t>
    </r>
  </si>
  <si>
    <r>
      <t>Source:</t>
    </r>
    <r>
      <rPr>
        <sz val="9"/>
        <color theme="1"/>
        <rFont val="Arial"/>
        <family val="2"/>
      </rPr>
      <t xml:space="preserve"> Eurostat (online data code: isoc_ci_eu_en2)</t>
    </r>
  </si>
  <si>
    <t>Serbia</t>
  </si>
  <si>
    <t>Figure 5: Turnover from web sales broken down by B2BG and B2C, 2017 (% total turnover)</t>
  </si>
  <si>
    <t>RS</t>
  </si>
  <si>
    <t>Only countries that have both B2C and B2BG web sales presented.</t>
  </si>
  <si>
    <t>Bosina and Herzegovina</t>
  </si>
  <si>
    <t>all activities</t>
  </si>
  <si>
    <t>Only countries with both are displayed.</t>
  </si>
  <si>
    <r>
      <t>Source:</t>
    </r>
    <r>
      <rPr>
        <sz val="9"/>
        <color theme="1"/>
        <rFont val="Arial"/>
        <family val="2"/>
      </rPr>
      <t xml:space="preserve"> Eurostat (online data code: isoc_ec_evaln2)</t>
    </r>
  </si>
  <si>
    <t>Figure 7: Turnover from e-sales broken down by web and EDI-type sales, 2017 (% total turnover)</t>
  </si>
  <si>
    <t>Netherland</t>
  </si>
  <si>
    <t>Figure 8: Web sales broken down by own website or apps and marketplace, 2017 (% enterprises with web sales)</t>
  </si>
  <si>
    <t>Figure 9: Turnover from web sales broken down by own website or apps and marketplace, 2017 (% total turnover)</t>
  </si>
  <si>
    <t>Figure 1: E-sales and turnover from e-sales, 2008 to 2017, EU-28 (% enterprises, % total turnover)</t>
  </si>
  <si>
    <t>Figure 4: E-sales broken down by web and EDI-type sales, by economic activity and size, EU-28, 2017 (% enterprises with e-sales)</t>
  </si>
  <si>
    <t>Table 1: E-sales and turnover from e-sales, by size class, 2013 to 2017, EU-28 (% enterprises, % total turnover)</t>
  </si>
  <si>
    <t>Figure 6: Turnover from e-sales broken down by web and EDI-type sales, by economic activity and size, EU-28, 2017, (% total turnover)</t>
  </si>
  <si>
    <t>Note: Only countries with available results for both indicators are displayed. Not available: LU, ME, MK</t>
  </si>
  <si>
    <t>Enterprises' turnover from e-sales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</si>
</sst>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0.0%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4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13">
    <xf numFmtId="0" fontId="0" fillId="0" borderId="0" xfId="0"/>
    <xf numFmtId="0" fontId="24" fillId="0" borderId="0" xfId="0" applyFont="1"/>
    <xf numFmtId="0" fontId="23" fillId="33" borderId="0" xfId="64" applyFont="1" applyFill="1" applyBorder="1" applyAlignment="1">
      <alignment horizontal="left"/>
      <protection/>
    </xf>
    <xf numFmtId="0" fontId="25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1" fillId="34" borderId="0" xfId="60" applyFont="1" applyFill="1" applyBorder="1">
      <alignment/>
      <protection/>
    </xf>
    <xf numFmtId="0" fontId="25" fillId="0" borderId="0" xfId="0" applyFont="1"/>
    <xf numFmtId="0" fontId="22" fillId="0" borderId="0" xfId="0" applyFont="1"/>
    <xf numFmtId="0" fontId="19" fillId="0" borderId="0" xfId="60" applyFont="1" applyFill="1">
      <alignment/>
      <protection/>
    </xf>
    <xf numFmtId="0" fontId="19" fillId="0" borderId="0" xfId="60" applyFont="1">
      <alignment/>
      <protection/>
    </xf>
    <xf numFmtId="0" fontId="20" fillId="0" borderId="0" xfId="60" applyFont="1" applyFill="1">
      <alignment/>
      <protection/>
    </xf>
    <xf numFmtId="0" fontId="22" fillId="0" borderId="0" xfId="60" applyFont="1">
      <alignment/>
      <protection/>
    </xf>
    <xf numFmtId="0" fontId="21" fillId="34" borderId="0" xfId="60" applyFont="1" applyFill="1">
      <alignment/>
      <protection/>
    </xf>
    <xf numFmtId="0" fontId="21" fillId="0" borderId="0" xfId="60" applyFont="1">
      <alignment/>
      <protection/>
    </xf>
    <xf numFmtId="0" fontId="21" fillId="0" borderId="0" xfId="60" applyFont="1" applyBorder="1">
      <alignment/>
      <protection/>
    </xf>
    <xf numFmtId="0" fontId="24" fillId="0" borderId="10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10" xfId="60" applyFont="1" applyBorder="1">
      <alignment/>
      <protection/>
    </xf>
    <xf numFmtId="9" fontId="22" fillId="0" borderId="11" xfId="60" applyNumberFormat="1" applyFont="1" applyBorder="1">
      <alignment/>
      <protection/>
    </xf>
    <xf numFmtId="9" fontId="22" fillId="0" borderId="0" xfId="0" applyNumberFormat="1" applyFont="1"/>
    <xf numFmtId="9" fontId="20" fillId="0" borderId="12" xfId="15" applyFont="1" applyFill="1" applyBorder="1" applyAlignment="1">
      <alignment horizontal="right" wrapText="1"/>
    </xf>
    <xf numFmtId="9" fontId="22" fillId="0" borderId="0" xfId="15" applyFont="1"/>
    <xf numFmtId="0" fontId="26" fillId="0" borderId="0" xfId="63" applyFont="1">
      <alignment/>
      <protection/>
    </xf>
    <xf numFmtId="0" fontId="26" fillId="34" borderId="0" xfId="63" applyFont="1" applyFill="1">
      <alignment/>
      <protection/>
    </xf>
    <xf numFmtId="0" fontId="20" fillId="33" borderId="0" xfId="77" applyFont="1" applyFill="1" applyBorder="1" applyAlignment="1">
      <alignment horizontal="center"/>
      <protection/>
    </xf>
    <xf numFmtId="0" fontId="22" fillId="34" borderId="0" xfId="0" applyFont="1" applyFill="1"/>
    <xf numFmtId="0" fontId="19" fillId="0" borderId="0" xfId="60" applyFont="1" applyAlignment="1">
      <alignment vertical="center"/>
      <protection/>
    </xf>
    <xf numFmtId="0" fontId="22" fillId="34" borderId="13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9" fontId="22" fillId="0" borderId="0" xfId="15" applyFont="1" applyAlignment="1">
      <alignment/>
    </xf>
    <xf numFmtId="1" fontId="22" fillId="34" borderId="13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left"/>
    </xf>
    <xf numFmtId="1" fontId="22" fillId="34" borderId="14" xfId="0" applyNumberFormat="1" applyFont="1" applyFill="1" applyBorder="1" applyAlignment="1">
      <alignment horizontal="center"/>
    </xf>
    <xf numFmtId="1" fontId="22" fillId="34" borderId="15" xfId="0" applyNumberFormat="1" applyFont="1" applyFill="1" applyBorder="1" applyAlignment="1">
      <alignment horizontal="center"/>
    </xf>
    <xf numFmtId="1" fontId="22" fillId="34" borderId="16" xfId="0" applyNumberFormat="1" applyFont="1" applyFill="1" applyBorder="1" applyAlignment="1">
      <alignment horizontal="center"/>
    </xf>
    <xf numFmtId="166" fontId="22" fillId="0" borderId="0" xfId="18" applyFont="1"/>
    <xf numFmtId="0" fontId="22" fillId="0" borderId="0" xfId="0" applyFont="1" applyAlignment="1">
      <alignment wrapText="1"/>
    </xf>
    <xf numFmtId="0" fontId="26" fillId="34" borderId="0" xfId="63" applyFont="1" applyFill="1" applyAlignment="1">
      <alignment wrapText="1"/>
      <protection/>
    </xf>
    <xf numFmtId="0" fontId="24" fillId="0" borderId="0" xfId="0" applyFont="1" applyAlignment="1">
      <alignment wrapText="1"/>
    </xf>
    <xf numFmtId="0" fontId="19" fillId="0" borderId="0" xfId="63" applyFont="1" applyAlignment="1">
      <alignment wrapText="1"/>
      <protection/>
    </xf>
    <xf numFmtId="9" fontId="22" fillId="0" borderId="17" xfId="60" applyNumberFormat="1" applyFont="1" applyBorder="1">
      <alignment/>
      <protection/>
    </xf>
    <xf numFmtId="0" fontId="26" fillId="0" borderId="0" xfId="63" applyFont="1" applyAlignment="1">
      <alignment horizontal="center" vertical="center" wrapText="1"/>
      <protection/>
    </xf>
    <xf numFmtId="0" fontId="20" fillId="35" borderId="10" xfId="86" applyFont="1" applyFill="1" applyBorder="1" applyAlignment="1">
      <alignment horizontal="center"/>
      <protection/>
    </xf>
    <xf numFmtId="14" fontId="22" fillId="0" borderId="0" xfId="0" applyNumberFormat="1" applyFont="1"/>
    <xf numFmtId="0" fontId="24" fillId="34" borderId="0" xfId="0" applyFont="1" applyFill="1" applyAlignment="1">
      <alignment/>
    </xf>
    <xf numFmtId="0" fontId="20" fillId="35" borderId="10" xfId="87" applyFont="1" applyFill="1" applyBorder="1" applyAlignment="1">
      <alignment horizontal="center"/>
      <protection/>
    </xf>
    <xf numFmtId="0" fontId="24" fillId="0" borderId="18" xfId="60" applyFont="1" applyBorder="1">
      <alignment/>
      <protection/>
    </xf>
    <xf numFmtId="0" fontId="24" fillId="0" borderId="19" xfId="64" applyFont="1" applyFill="1" applyBorder="1" applyAlignment="1">
      <alignment horizontal="right"/>
      <protection/>
    </xf>
    <xf numFmtId="9" fontId="22" fillId="0" borderId="20" xfId="64" applyNumberFormat="1" applyFont="1" applyFill="1" applyBorder="1" applyAlignment="1">
      <alignment horizontal="right"/>
      <protection/>
    </xf>
    <xf numFmtId="0" fontId="22" fillId="0" borderId="21" xfId="60" applyFont="1" applyBorder="1">
      <alignment/>
      <protection/>
    </xf>
    <xf numFmtId="0" fontId="22" fillId="0" borderId="22" xfId="60" applyFont="1" applyFill="1" applyBorder="1">
      <alignment/>
      <protection/>
    </xf>
    <xf numFmtId="0" fontId="21" fillId="0" borderId="0" xfId="0" applyFont="1" applyAlignment="1">
      <alignment horizontal="center" vertical="top"/>
    </xf>
    <xf numFmtId="0" fontId="26" fillId="0" borderId="0" xfId="63" applyFont="1" applyBorder="1" applyAlignment="1">
      <alignment horizontal="center" wrapText="1"/>
      <protection/>
    </xf>
    <xf numFmtId="0" fontId="29" fillId="0" borderId="0" xfId="63" applyFont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9" fontId="29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0" fontId="19" fillId="0" borderId="0" xfId="63" applyFont="1" applyAlignment="1">
      <alignment vertical="center" wrapText="1"/>
      <protection/>
    </xf>
    <xf numFmtId="0" fontId="24" fillId="0" borderId="0" xfId="0" applyFont="1" applyAlignment="1">
      <alignment vertical="center" wrapText="1"/>
    </xf>
    <xf numFmtId="0" fontId="26" fillId="34" borderId="0" xfId="63" applyFont="1" applyFill="1" applyAlignment="1">
      <alignment vertical="center" wrapText="1"/>
      <protection/>
    </xf>
    <xf numFmtId="0" fontId="24" fillId="0" borderId="0" xfId="60" applyFont="1" applyBorder="1" applyAlignment="1">
      <alignment horizontal="center"/>
      <protection/>
    </xf>
    <xf numFmtId="0" fontId="24" fillId="0" borderId="23" xfId="60" applyFont="1" applyBorder="1" applyAlignment="1">
      <alignment horizontal="left"/>
      <protection/>
    </xf>
    <xf numFmtId="0" fontId="24" fillId="0" borderId="22" xfId="60" applyFont="1" applyBorder="1" applyAlignment="1">
      <alignment horizontal="center"/>
      <protection/>
    </xf>
    <xf numFmtId="0" fontId="24" fillId="0" borderId="24" xfId="60" applyFont="1" applyBorder="1">
      <alignment/>
      <protection/>
    </xf>
    <xf numFmtId="0" fontId="19" fillId="0" borderId="0" xfId="0" applyNumberFormat="1" applyFont="1" applyFill="1" applyBorder="1" applyAlignment="1">
      <alignment/>
    </xf>
    <xf numFmtId="0" fontId="19" fillId="34" borderId="10" xfId="0" applyNumberFormat="1" applyFont="1" applyFill="1" applyBorder="1" applyAlignment="1">
      <alignment/>
    </xf>
    <xf numFmtId="9" fontId="19" fillId="34" borderId="10" xfId="15" applyFont="1" applyFill="1" applyBorder="1" applyAlignment="1">
      <alignment/>
    </xf>
    <xf numFmtId="0" fontId="27" fillId="0" borderId="0" xfId="0" applyFont="1" applyAlignment="1">
      <alignment/>
    </xf>
    <xf numFmtId="10" fontId="22" fillId="0" borderId="0" xfId="0" applyNumberFormat="1" applyFont="1"/>
    <xf numFmtId="0" fontId="22" fillId="0" borderId="0" xfId="0" applyFont="1" applyAlignment="1">
      <alignment horizontal="right" wrapText="1"/>
    </xf>
    <xf numFmtId="0" fontId="30" fillId="36" borderId="11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 applyProtection="1">
      <alignment vertical="center" wrapText="1"/>
      <protection/>
    </xf>
    <xf numFmtId="10" fontId="31" fillId="0" borderId="25" xfId="0" applyNumberFormat="1" applyFont="1" applyFill="1" applyBorder="1" applyAlignment="1" applyProtection="1">
      <alignment horizontal="right" vertical="center" wrapText="1"/>
      <protection/>
    </xf>
    <xf numFmtId="0" fontId="31" fillId="0" borderId="25" xfId="0" applyFont="1" applyFill="1" applyBorder="1" applyAlignment="1" applyProtection="1">
      <alignment vertical="center"/>
      <protection/>
    </xf>
    <xf numFmtId="0" fontId="32" fillId="0" borderId="0" xfId="0" applyFont="1" quotePrefix="1"/>
    <xf numFmtId="9" fontId="31" fillId="0" borderId="25" xfId="15" applyFont="1" applyFill="1" applyBorder="1" applyAlignment="1" applyProtection="1">
      <alignment horizontal="right" vertical="center"/>
      <protection/>
    </xf>
    <xf numFmtId="0" fontId="28" fillId="35" borderId="10" xfId="80" applyFont="1" applyFill="1" applyBorder="1" applyAlignment="1">
      <alignment horizontal="center" wrapText="1"/>
      <protection/>
    </xf>
    <xf numFmtId="0" fontId="24" fillId="9" borderId="2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7" fontId="22" fillId="0" borderId="11" xfId="60" applyNumberFormat="1" applyFont="1" applyBorder="1">
      <alignment/>
      <protection/>
    </xf>
    <xf numFmtId="0" fontId="27" fillId="34" borderId="0" xfId="0" applyFont="1" applyFill="1" applyAlignment="1">
      <alignment/>
    </xf>
    <xf numFmtId="0" fontId="19" fillId="34" borderId="0" xfId="60" applyFont="1" applyFill="1" applyAlignment="1">
      <alignment vertical="center"/>
      <protection/>
    </xf>
    <xf numFmtId="9" fontId="31" fillId="0" borderId="25" xfId="15" applyFont="1" applyFill="1" applyBorder="1" applyAlignment="1" applyProtection="1">
      <alignment horizontal="right" vertical="center" wrapText="1"/>
      <protection/>
    </xf>
    <xf numFmtId="10" fontId="31" fillId="0" borderId="25" xfId="15" applyNumberFormat="1" applyFont="1" applyFill="1" applyBorder="1" applyAlignment="1" applyProtection="1">
      <alignment horizontal="right" vertical="center" wrapText="1"/>
      <protection/>
    </xf>
    <xf numFmtId="0" fontId="20" fillId="0" borderId="12" xfId="88" applyFont="1" applyFill="1" applyBorder="1" applyAlignment="1">
      <alignment/>
      <protection/>
    </xf>
    <xf numFmtId="9" fontId="31" fillId="0" borderId="25" xfId="15" applyFont="1" applyFill="1" applyBorder="1" applyAlignment="1" applyProtection="1">
      <alignment horizontal="center" vertical="center" wrapText="1"/>
      <protection/>
    </xf>
    <xf numFmtId="167" fontId="31" fillId="0" borderId="25" xfId="15" applyNumberFormat="1" applyFont="1" applyFill="1" applyBorder="1" applyAlignment="1" applyProtection="1">
      <alignment horizontal="right" vertical="center" wrapText="1"/>
      <protection/>
    </xf>
    <xf numFmtId="0" fontId="24" fillId="9" borderId="27" xfId="0" applyFont="1" applyFill="1" applyBorder="1" applyAlignment="1">
      <alignment horizontal="center"/>
    </xf>
    <xf numFmtId="0" fontId="24" fillId="9" borderId="14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2" fillId="34" borderId="28" xfId="0" applyFont="1" applyFill="1" applyBorder="1" applyAlignment="1">
      <alignment horizontal="left"/>
    </xf>
    <xf numFmtId="1" fontId="22" fillId="34" borderId="29" xfId="0" applyNumberFormat="1" applyFont="1" applyFill="1" applyBorder="1" applyAlignment="1">
      <alignment horizontal="center"/>
    </xf>
    <xf numFmtId="1" fontId="22" fillId="34" borderId="28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9" fontId="22" fillId="0" borderId="0" xfId="0" applyNumberFormat="1" applyFont="1" applyAlignment="1">
      <alignment/>
    </xf>
    <xf numFmtId="0" fontId="19" fillId="34" borderId="0" xfId="60" applyFont="1" applyFill="1" applyAlignment="1">
      <alignment horizontal="left" vertical="center"/>
      <protection/>
    </xf>
    <xf numFmtId="0" fontId="24" fillId="9" borderId="30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center"/>
    </xf>
    <xf numFmtId="0" fontId="24" fillId="9" borderId="3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63" applyFont="1" applyAlignment="1">
      <alignment horizontal="left" wrapText="1"/>
      <protection/>
    </xf>
    <xf numFmtId="9" fontId="29" fillId="0" borderId="0" xfId="0" applyNumberFormat="1" applyFont="1"/>
    <xf numFmtId="0" fontId="29" fillId="0" borderId="0" xfId="0" applyFont="1"/>
    <xf numFmtId="0" fontId="19" fillId="34" borderId="10" xfId="0" applyNumberFormat="1" applyFont="1" applyFill="1" applyBorder="1" applyAlignment="1">
      <alignment horizontal="right"/>
    </xf>
    <xf numFmtId="0" fontId="19" fillId="34" borderId="10" xfId="0" applyNumberFormat="1" applyFont="1" applyFill="1" applyBorder="1" applyAlignment="1">
      <alignment wrapText="1"/>
    </xf>
    <xf numFmtId="10" fontId="29" fillId="0" borderId="0" xfId="0" applyNumberFormat="1" applyFont="1"/>
    <xf numFmtId="0" fontId="24" fillId="35" borderId="32" xfId="64" applyFont="1" applyFill="1" applyBorder="1" applyAlignment="1">
      <alignment horizontal="right"/>
      <protection/>
    </xf>
    <xf numFmtId="0" fontId="24" fillId="35" borderId="33" xfId="64" applyFont="1" applyFill="1" applyBorder="1" applyAlignment="1">
      <alignment horizontal="center"/>
      <protection/>
    </xf>
    <xf numFmtId="0" fontId="24" fillId="35" borderId="21" xfId="64" applyFont="1" applyFill="1" applyBorder="1" applyAlignment="1">
      <alignment horizontal="center"/>
      <protection/>
    </xf>
    <xf numFmtId="0" fontId="28" fillId="33" borderId="10" xfId="71" applyFont="1" applyFill="1" applyBorder="1" applyAlignment="1">
      <alignment horizontal="right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Normal_line chart" xfId="64"/>
    <cellStyle name="Percent 3" xfId="65"/>
    <cellStyle name="Percent 2" xfId="66"/>
    <cellStyle name="Normal 3" xfId="67"/>
    <cellStyle name="Note 2" xfId="68"/>
    <cellStyle name="Comma 3" xfId="69"/>
    <cellStyle name="Comma 4" xfId="70"/>
    <cellStyle name="Normal_Fig 3" xfId="71"/>
    <cellStyle name="Comma 7" xfId="72"/>
    <cellStyle name="Comma 5" xfId="73"/>
    <cellStyle name="Comma 14" xfId="74"/>
    <cellStyle name="Comma 10" xfId="75"/>
    <cellStyle name="Comma 6" xfId="76"/>
    <cellStyle name="Normal_Fig 5 and 6" xfId="77"/>
    <cellStyle name="Comma 11" xfId="78"/>
    <cellStyle name="Comma 8" xfId="79"/>
    <cellStyle name="Normal_Fig 7" xfId="80"/>
    <cellStyle name="Comma 9" xfId="81"/>
    <cellStyle name="Comma 13" xfId="82"/>
    <cellStyle name="Comma 15" xfId="83"/>
    <cellStyle name="Comma 12" xfId="84"/>
    <cellStyle name="Note" xfId="85"/>
    <cellStyle name="Normal_new Fig5 and 6" xfId="86"/>
    <cellStyle name="Normal_Fig2 alternative" xfId="87"/>
    <cellStyle name="Normal_Sheet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2008 to 2017, EU-28 (% enterprises, % total turnover)</a:t>
            </a:r>
          </a:p>
        </c:rich>
      </c:tx>
      <c:layout>
        <c:manualLayout>
          <c:xMode val="edge"/>
          <c:yMode val="edge"/>
          <c:x val="0.00725"/>
          <c:y val="0.019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1'!$B$30</c:f>
              <c:strCache>
                <c:ptCount val="1"/>
                <c:pt idx="0">
                  <c:v>e-sales 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1'!$D$27:$M$27</c:f>
              <c:numCache/>
            </c:numRef>
          </c:cat>
          <c:val>
            <c:numRef>
              <c:f>'Fig 1'!$D$30:$M$30</c:f>
              <c:numCache/>
            </c:numRef>
          </c:val>
        </c:ser>
        <c:axId val="9148894"/>
        <c:axId val="15231183"/>
      </c:barChart>
      <c:lineChart>
        <c:grouping val="standard"/>
        <c:varyColors val="0"/>
        <c:ser>
          <c:idx val="2"/>
          <c:order val="1"/>
          <c:tx>
            <c:strRef>
              <c:f>'Fig 1'!$B$31</c:f>
              <c:strCache>
                <c:ptCount val="1"/>
                <c:pt idx="0">
                  <c:v>e-sales turnover (%)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1'!$D$27:$L$27</c:f>
              <c:numCache/>
            </c:numRef>
          </c:cat>
          <c:val>
            <c:numRef>
              <c:f>'Fig 1'!$D$31:$M$31</c:f>
              <c:numCache/>
            </c:numRef>
          </c:val>
          <c:smooth val="0"/>
        </c:ser>
        <c:marker val="1"/>
        <c:axId val="9148894"/>
        <c:axId val="15231183"/>
      </c:line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48894"/>
        <c:crosses val="autoZero"/>
        <c:crossBetween val="between"/>
        <c:dispUnits/>
        <c:majorUnit val="0.0500000000000000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2017 (% enterprises)</a:t>
            </a:r>
          </a:p>
        </c:rich>
      </c:tx>
      <c:layout>
        <c:manualLayout>
          <c:xMode val="edge"/>
          <c:yMode val="edge"/>
          <c:x val="0.0057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9875"/>
          <c:w val="0.92325"/>
          <c:h val="0.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Fig2!$F$4</c:f>
              <c:strCache>
                <c:ptCount val="1"/>
                <c:pt idx="0">
                  <c:v>web sales only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Fig2!$B$5:$B$41</c:f>
              <c:strCache/>
            </c:strRef>
          </c:cat>
          <c:val>
            <c:numRef>
              <c:f>Fig2!$F$5:$F$41</c:f>
              <c:numCache/>
            </c:numRef>
          </c:val>
        </c:ser>
        <c:ser>
          <c:idx val="1"/>
          <c:order val="1"/>
          <c:tx>
            <c:strRef>
              <c:f>Fig2!$G$4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Fig2!$B$5:$B$41</c:f>
              <c:strCache/>
            </c:strRef>
          </c:cat>
          <c:val>
            <c:numRef>
              <c:f>Fig2!$G$5:$G$41</c:f>
              <c:numCache/>
            </c:numRef>
          </c:val>
        </c:ser>
        <c:ser>
          <c:idx val="2"/>
          <c:order val="2"/>
          <c:tx>
            <c:strRef>
              <c:f>Fig2!$H$4</c:f>
              <c:strCache>
                <c:ptCount val="1"/>
                <c:pt idx="0">
                  <c:v> EDI-type sales only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Fig2!$B$5:$B$41</c:f>
              <c:strCache/>
            </c:strRef>
          </c:cat>
          <c:val>
            <c:numRef>
              <c:f>Fig2!$H$5:$H$41</c:f>
              <c:numCache/>
            </c:numRef>
          </c:val>
        </c:ser>
        <c:overlap val="100"/>
        <c:axId val="2862920"/>
        <c:axId val="25766281"/>
      </c:barChart>
      <c:catAx>
        <c:axId val="28629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  <c:max val="0.3700000000000000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2920"/>
        <c:crosses val="autoZero"/>
        <c:crossBetween val="between"/>
        <c:dispUnits/>
        <c:majorUnit val="0.05000000000000001"/>
      </c:valAx>
    </c:plotArea>
    <c:legend>
      <c:legendPos val="b"/>
      <c:layout>
        <c:manualLayout>
          <c:xMode val="edge"/>
          <c:yMode val="edge"/>
          <c:x val="0.283"/>
          <c:y val="0.88775"/>
          <c:w val="0.43375"/>
          <c:h val="0.0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and EDI-type sales, 2017 (% enterprises with e-sales)</a:t>
            </a:r>
          </a:p>
        </c:rich>
      </c:tx>
      <c:layout>
        <c:manualLayout>
          <c:xMode val="edge"/>
          <c:yMode val="edge"/>
          <c:x val="0.007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088"/>
          <c:w val="0.91375"/>
          <c:h val="0.569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 3'!$H$6</c:f>
              <c:strCache>
                <c:ptCount val="1"/>
                <c:pt idx="0">
                  <c:v>web sales only 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3'!$B$7:$B$43</c:f>
              <c:strCache/>
            </c:strRef>
          </c:cat>
          <c:val>
            <c:numRef>
              <c:f>'Fig 3'!$H$7:$H$43</c:f>
              <c:numCache/>
            </c:numRef>
          </c:val>
        </c:ser>
        <c:ser>
          <c:idx val="3"/>
          <c:order val="1"/>
          <c:tx>
            <c:strRef>
              <c:f>'Fig 3'!$G$6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3'!$B$7:$B$43</c:f>
              <c:strCache/>
            </c:strRef>
          </c:cat>
          <c:val>
            <c:numRef>
              <c:f>'Fig 3'!$G$7:$G$43</c:f>
              <c:numCache/>
            </c:numRef>
          </c:val>
        </c:ser>
        <c:ser>
          <c:idx val="2"/>
          <c:order val="2"/>
          <c:tx>
            <c:strRef>
              <c:f>'Fig 3'!$F$6</c:f>
              <c:strCache>
                <c:ptCount val="1"/>
                <c:pt idx="0">
                  <c:v>EDI-type sales only 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3'!$B$7:$B$43</c:f>
              <c:strCache/>
            </c:strRef>
          </c:cat>
          <c:val>
            <c:numRef>
              <c:f>'Fig 3'!$F$7:$F$43</c:f>
              <c:numCache/>
            </c:numRef>
          </c:val>
        </c:ser>
        <c:overlap val="100"/>
        <c:axId val="30569938"/>
        <c:axId val="6693987"/>
      </c:bar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987"/>
        <c:crosses val="autoZero"/>
        <c:auto val="1"/>
        <c:lblOffset val="100"/>
        <c:noMultiLvlLbl val="0"/>
      </c:catAx>
      <c:valAx>
        <c:axId val="669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699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2"/>
          <c:y val="0.914"/>
          <c:w val="0.43925"/>
          <c:h val="0.04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and EDI-type sales, by economic activity and size, EU-28, 2017 (% enterprises with e-sales)</a:t>
            </a:r>
          </a:p>
        </c:rich>
      </c:tx>
      <c:layout>
        <c:manualLayout>
          <c:xMode val="edge"/>
          <c:yMode val="edge"/>
          <c:x val="0.004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745"/>
          <c:y val="0.10975"/>
          <c:w val="0.49275"/>
          <c:h val="0.72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4'!$D$7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4'!$B$9:$B$23</c:f>
              <c:strCache/>
            </c:strRef>
          </c:cat>
          <c:val>
            <c:numRef>
              <c:f>'Fig 4'!$D$9:$D$23</c:f>
              <c:numCache/>
            </c:numRef>
          </c:val>
        </c:ser>
        <c:ser>
          <c:idx val="0"/>
          <c:order val="1"/>
          <c:tx>
            <c:strRef>
              <c:f>'Fig 4'!$C$7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4'!$B$9:$B$23</c:f>
              <c:strCache/>
            </c:strRef>
          </c:cat>
          <c:val>
            <c:numRef>
              <c:f>'Fig 4'!$C$9:$C$23</c:f>
              <c:numCache/>
            </c:numRef>
          </c:val>
        </c:ser>
        <c:gapWidth val="101"/>
        <c:axId val="60245884"/>
        <c:axId val="5342045"/>
      </c:barChart>
      <c:scatterChart>
        <c:scatterStyle val="lineMarker"/>
        <c:varyColors val="0"/>
        <c:ser>
          <c:idx val="2"/>
          <c:order val="2"/>
          <c:tx>
            <c:strRef>
              <c:f>'Fig 4'!$E$7</c:f>
              <c:strCache>
                <c:ptCount val="1"/>
                <c:pt idx="0">
                  <c:v>web sales - all activities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-0.068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 80%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36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83%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034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83%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4'!$E$8:$E$23</c:f>
              <c:numCache/>
            </c:numRef>
          </c:xVal>
          <c:yVal>
            <c:numRef>
              <c:f>'Fig 4'!$G$8:$G$23</c:f>
              <c:numCache/>
            </c:numRef>
          </c:yVal>
          <c:smooth val="0"/>
        </c:ser>
        <c:axId val="48078406"/>
        <c:axId val="30052471"/>
      </c:scatterChart>
      <c:scatterChart>
        <c:scatterStyle val="smoothMarker"/>
        <c:varyColors val="0"/>
        <c:ser>
          <c:idx val="3"/>
          <c:order val="3"/>
          <c:tx>
            <c:strRef>
              <c:f>'Fig 4'!$F$7</c:f>
              <c:strCache>
                <c:ptCount val="1"/>
                <c:pt idx="0">
                  <c:v>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-0.0342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29%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12"/>
              <c:layout>
                <c:manualLayout>
                  <c:x val="-0.052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32%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31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29%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-0.025"/>
                  <c:y val="-0.7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29%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4'!$F$8:$F$23</c:f>
              <c:numCache/>
            </c:numRef>
          </c:xVal>
          <c:yVal>
            <c:numRef>
              <c:f>'Fig 4'!$G$8:$G$23</c:f>
              <c:numCache/>
            </c:numRef>
          </c:yVal>
          <c:smooth val="1"/>
        </c:ser>
        <c:axId val="48078406"/>
        <c:axId val="30052471"/>
      </c:scatterChart>
      <c:catAx>
        <c:axId val="6024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45884"/>
        <c:crosses val="autoZero"/>
        <c:crossBetween val="between"/>
        <c:dispUnits/>
      </c:valAx>
      <c:valAx>
        <c:axId val="4807840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2471"/>
        <c:crosses val="max"/>
        <c:crossBetween val="midCat"/>
        <c:dispUnits/>
      </c:valAx>
      <c:valAx>
        <c:axId val="30052471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48078406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B2BG and B2C, 2017 (% total turnover)</a:t>
            </a:r>
          </a:p>
        </c:rich>
      </c:tx>
      <c:layout>
        <c:manualLayout>
          <c:xMode val="edge"/>
          <c:yMode val="edge"/>
          <c:x val="0.006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2"/>
          <c:w val="0.92975"/>
          <c:h val="0.4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5'!$F$6</c:f>
              <c:strCache>
                <c:ptCount val="1"/>
                <c:pt idx="0">
                  <c:v>web sales B2C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5'!$B$7:$B$41</c:f>
              <c:strCache/>
            </c:strRef>
          </c:cat>
          <c:val>
            <c:numRef>
              <c:f>'Fig 5'!$F$7:$F$41</c:f>
              <c:numCache/>
            </c:numRef>
          </c:val>
        </c:ser>
        <c:ser>
          <c:idx val="1"/>
          <c:order val="1"/>
          <c:tx>
            <c:strRef>
              <c:f>'Fig 5'!$G$6</c:f>
              <c:strCache>
                <c:ptCount val="1"/>
                <c:pt idx="0">
                  <c:v>web sales B2BG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5'!$B$7:$B$41</c:f>
              <c:strCache/>
            </c:strRef>
          </c:cat>
          <c:val>
            <c:numRef>
              <c:f>'Fig 5'!$G$7:$G$41</c:f>
              <c:numCache/>
            </c:numRef>
          </c:val>
        </c:ser>
        <c:overlap val="100"/>
        <c:axId val="2036784"/>
        <c:axId val="18331057"/>
      </c:barChart>
      <c:catAx>
        <c:axId val="2036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  <c:max val="0.1600000000000000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678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and EDI-type sales, by economic activity and size,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EU-28,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2017, (% total turnover)</a:t>
            </a:r>
          </a:p>
        </c:rich>
      </c:tx>
      <c:layout>
        <c:manualLayout>
          <c:xMode val="edge"/>
          <c:yMode val="edge"/>
          <c:x val="0.0135"/>
          <c:y val="0.03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275"/>
          <c:y val="0.1545"/>
          <c:w val="0.52225"/>
          <c:h val="0.6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6'!$D$3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6'!$B$5:$B$19</c:f>
              <c:strCache/>
            </c:strRef>
          </c:cat>
          <c:val>
            <c:numRef>
              <c:f>'Fig 6'!$D$5:$D$19</c:f>
              <c:numCache/>
            </c:numRef>
          </c:val>
        </c:ser>
        <c:ser>
          <c:idx val="1"/>
          <c:order val="1"/>
          <c:tx>
            <c:strRef>
              <c:f>'Fig 6'!$E$3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6'!$B$5:$B$19</c:f>
              <c:strCache/>
            </c:strRef>
          </c:cat>
          <c:val>
            <c:numRef>
              <c:f>'Fig 6'!$E$5:$E$19</c:f>
              <c:numCache/>
            </c:numRef>
          </c:val>
        </c:ser>
        <c:overlap val="100"/>
        <c:axId val="30761786"/>
        <c:axId val="8420619"/>
      </c:barChart>
      <c:scatterChart>
        <c:scatterStyle val="lineMarker"/>
        <c:varyColors val="0"/>
        <c:ser>
          <c:idx val="2"/>
          <c:order val="2"/>
          <c:tx>
            <c:strRef>
              <c:f>'Fig 6'!$F$3</c:f>
              <c:strCache>
                <c:ptCount val="1"/>
                <c:pt idx="0">
                  <c:v>turnover from web sales - all activities</c:v>
                </c:pt>
              </c:strCache>
            </c:strRef>
          </c:tx>
          <c:spPr>
            <a:ln w="22225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-0.03825"/>
                  <c:y val="-0.7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4425"/>
                  <c:y val="-0.7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 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6'!$F$5:$F$20</c:f>
              <c:numCache/>
            </c:numRef>
          </c:xVal>
          <c:yVal>
            <c:numRef>
              <c:f>'Fig 6'!$H$5:$H$20</c:f>
              <c:numCache/>
            </c:numRef>
          </c:yVal>
          <c:smooth val="0"/>
        </c:ser>
        <c:ser>
          <c:idx val="3"/>
          <c:order val="3"/>
          <c:tx>
            <c:strRef>
              <c:f>'Fig 6'!$G$3</c:f>
              <c:strCache>
                <c:ptCount val="1"/>
                <c:pt idx="0">
                  <c:v>turnover from EDI-type sales  - all activities</c:v>
                </c:pt>
              </c:strCache>
            </c:strRef>
          </c:tx>
          <c:spPr>
            <a:ln w="19050">
              <a:solidFill>
                <a:schemeClr val="tx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9050">
                <a:solidFill>
                  <a:schemeClr val="accent2"/>
                </a:solidFill>
                <a:prstDash val="solid"/>
              </a:ln>
            </c:spPr>
            <c:marker>
              <c:symbol val="none"/>
            </c:marker>
          </c:dPt>
          <c:dLbls>
            <c:dLbl>
              <c:idx val="14"/>
              <c:layout>
                <c:manualLayout>
                  <c:x val="-0.04725"/>
                  <c:y val="-0.74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12%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355"/>
                  <c:y val="-0.7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11%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6'!$G$5:$G$20</c:f>
              <c:numCache/>
            </c:numRef>
          </c:xVal>
          <c:yVal>
            <c:numRef>
              <c:f>'Fig 6'!$H$5:$H$20</c:f>
              <c:numCache/>
            </c:numRef>
          </c:yVal>
          <c:smooth val="0"/>
        </c:ser>
        <c:axId val="8676708"/>
        <c:axId val="10981509"/>
      </c:scatterChart>
      <c:catAx>
        <c:axId val="3076178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61786"/>
        <c:crosses val="autoZero"/>
        <c:crossBetween val="between"/>
        <c:dispUnits/>
      </c:valAx>
      <c:valAx>
        <c:axId val="8676708"/>
        <c:scaling>
          <c:orientation val="minMax"/>
        </c:scaling>
        <c:axPos val="b"/>
        <c:delete val="1"/>
        <c:majorTickMark val="out"/>
        <c:minorTickMark val="none"/>
        <c:tickLblPos val="nextTo"/>
        <c:crossAx val="10981509"/>
        <c:crosses val="max"/>
        <c:crossBetween val="midCat"/>
        <c:dispUnits/>
      </c:valAx>
      <c:valAx>
        <c:axId val="10981509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8676708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and EDI-type sales, 2017 (% total turnover)</a:t>
            </a:r>
          </a:p>
        </c:rich>
      </c:tx>
      <c:layout>
        <c:manualLayout>
          <c:xMode val="edge"/>
          <c:yMode val="edge"/>
          <c:x val="0.006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4775"/>
          <c:w val="0.93025"/>
          <c:h val="0.3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7'!$C$4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7'!$B$5:$B$38</c:f>
              <c:strCache/>
            </c:strRef>
          </c:cat>
          <c:val>
            <c:numRef>
              <c:f>'Fig 7'!$C$5:$C$38</c:f>
              <c:numCache/>
            </c:numRef>
          </c:val>
        </c:ser>
        <c:ser>
          <c:idx val="1"/>
          <c:order val="1"/>
          <c:tx>
            <c:strRef>
              <c:f>'Fig 7'!$D$4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7'!$B$5:$B$38</c:f>
              <c:strCache/>
            </c:strRef>
          </c:cat>
          <c:val>
            <c:numRef>
              <c:f>'Fig 7'!$D$5:$D$38</c:f>
              <c:numCache/>
            </c:numRef>
          </c:val>
        </c:ser>
        <c:overlap val="100"/>
        <c:gapWidth val="70"/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2471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 broken down by own website or apps and marketplace, 2017 (% enterprises with web sales)</a:t>
            </a:r>
          </a:p>
        </c:rich>
      </c:tx>
      <c:layout>
        <c:manualLayout>
          <c:xMode val="edge"/>
          <c:yMode val="edge"/>
          <c:x val="0.0065"/>
          <c:y val="0.01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8'!$D$3</c:f>
              <c:strCache>
                <c:ptCount val="1"/>
                <c:pt idx="0">
                  <c:v>own website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8'!$B$4:$B$41</c:f>
              <c:strCache/>
            </c:strRef>
          </c:cat>
          <c:val>
            <c:numRef>
              <c:f>'Fig 8'!$D$4:$D$41</c:f>
              <c:numCache/>
            </c:numRef>
          </c:val>
        </c:ser>
        <c:ser>
          <c:idx val="0"/>
          <c:order val="1"/>
          <c:tx>
            <c:strRef>
              <c:f>'Fig 8'!$C$3</c:f>
              <c:strCache>
                <c:ptCount val="1"/>
                <c:pt idx="0">
                  <c:v>marketplace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8'!$B$4:$B$41</c:f>
              <c:strCache/>
            </c:strRef>
          </c:cat>
          <c:val>
            <c:numRef>
              <c:f>'Fig 8'!$C$4:$C$41</c:f>
              <c:numCache/>
            </c:numRef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0297"/>
        <c:crosses val="autoZero"/>
        <c:auto val="1"/>
        <c:lblOffset val="100"/>
        <c:noMultiLvlLbl val="0"/>
      </c:catAx>
      <c:valAx>
        <c:axId val="4187029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653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525"/>
          <c:y val="0.91075"/>
          <c:w val="0.33975"/>
          <c:h val="0.05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own website or apps and marketplace, 2017 (% total turnover)</a:t>
            </a:r>
          </a:p>
        </c:rich>
      </c:tx>
      <c:layout>
        <c:manualLayout>
          <c:xMode val="edge"/>
          <c:yMode val="edge"/>
          <c:x val="0.0065"/>
          <c:y val="0.015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85"/>
          <c:y val="0.14275"/>
          <c:w val="0.92325"/>
          <c:h val="0.4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9'!$D$4</c:f>
              <c:strCache>
                <c:ptCount val="1"/>
                <c:pt idx="0">
                  <c:v>marketplace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9'!$A$5:$A$39</c:f>
              <c:strCache/>
            </c:strRef>
          </c:cat>
          <c:val>
            <c:numRef>
              <c:f>'Fig 9'!$D$5:$D$39</c:f>
              <c:numCache/>
            </c:numRef>
          </c:val>
        </c:ser>
        <c:ser>
          <c:idx val="1"/>
          <c:order val="1"/>
          <c:tx>
            <c:strRef>
              <c:f>'Fig 9'!$E$4</c:f>
              <c:strCache>
                <c:ptCount val="1"/>
                <c:pt idx="0">
                  <c:v>own website or apps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9'!$A$5:$A$39</c:f>
              <c:strCache/>
            </c:strRef>
          </c:cat>
          <c:val>
            <c:numRef>
              <c:f>'Fig 9'!$E$5:$E$39</c:f>
              <c:numCache/>
            </c:numRef>
          </c:val>
        </c:ser>
        <c:overlap val="100"/>
        <c:axId val="41288354"/>
        <c:axId val="36050867"/>
      </c:barChart>
      <c:catAx>
        <c:axId val="41288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0867"/>
        <c:crosses val="autoZero"/>
        <c:auto val="1"/>
        <c:lblOffset val="100"/>
        <c:noMultiLvlLbl val="0"/>
      </c:catAx>
      <c:valAx>
        <c:axId val="36050867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88354"/>
        <c:crosses val="autoZero"/>
        <c:crossBetween val="between"/>
        <c:dispUnits/>
        <c:majorUnit val="0.030000000000000006"/>
      </c:valAx>
    </c:plotArea>
    <c:legend>
      <c:legendPos val="b"/>
      <c:layout>
        <c:manualLayout>
          <c:xMode val="edge"/>
          <c:yMode val="edge"/>
          <c:x val="0.32375"/>
          <c:y val="0.93175"/>
          <c:w val="0.35225"/>
          <c:h val="0.05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9525</xdr:rowOff>
    </xdr:from>
    <xdr:to>
      <xdr:col>13</xdr:col>
      <xdr:colOff>238125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323850" y="733425"/>
        <a:ext cx="7620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</xdr:row>
      <xdr:rowOff>66675</xdr:rowOff>
    </xdr:from>
    <xdr:to>
      <xdr:col>25</xdr:col>
      <xdr:colOff>85725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5267325" y="847725"/>
        <a:ext cx="945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9525</xdr:rowOff>
    </xdr:from>
    <xdr:to>
      <xdr:col>22</xdr:col>
      <xdr:colOff>600075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5610225" y="333375"/>
        <a:ext cx="7905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38100</xdr:rowOff>
    </xdr:from>
    <xdr:to>
      <xdr:col>23</xdr:col>
      <xdr:colOff>571500</xdr:colOff>
      <xdr:row>28</xdr:row>
      <xdr:rowOff>123825</xdr:rowOff>
    </xdr:to>
    <xdr:graphicFrame macro="">
      <xdr:nvGraphicFramePr>
        <xdr:cNvPr id="4" name="Chart 3"/>
        <xdr:cNvGraphicFramePr/>
      </xdr:nvGraphicFramePr>
      <xdr:xfrm>
        <a:off x="5476875" y="561975"/>
        <a:ext cx="112204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19050</xdr:rowOff>
    </xdr:from>
    <xdr:to>
      <xdr:col>20</xdr:col>
      <xdr:colOff>400050</xdr:colOff>
      <xdr:row>23</xdr:row>
      <xdr:rowOff>0</xdr:rowOff>
    </xdr:to>
    <xdr:graphicFrame macro="">
      <xdr:nvGraphicFramePr>
        <xdr:cNvPr id="4" name="Chart 3"/>
        <xdr:cNvGraphicFramePr/>
      </xdr:nvGraphicFramePr>
      <xdr:xfrm>
        <a:off x="4638675" y="495300"/>
        <a:ext cx="76771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23</xdr:col>
      <xdr:colOff>581025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5067300" y="552450"/>
        <a:ext cx="10763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38100</xdr:rowOff>
    </xdr:from>
    <xdr:to>
      <xdr:col>19</xdr:col>
      <xdr:colOff>190500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3971925" y="533400"/>
        <a:ext cx="7620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47625</xdr:rowOff>
    </xdr:from>
    <xdr:to>
      <xdr:col>18</xdr:col>
      <xdr:colOff>9525</xdr:colOff>
      <xdr:row>28</xdr:row>
      <xdr:rowOff>95250</xdr:rowOff>
    </xdr:to>
    <xdr:graphicFrame macro="">
      <xdr:nvGraphicFramePr>
        <xdr:cNvPr id="4" name="Chart 3"/>
        <xdr:cNvGraphicFramePr/>
      </xdr:nvGraphicFramePr>
      <xdr:xfrm>
        <a:off x="4010025" y="638175"/>
        <a:ext cx="7934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95250</xdr:rowOff>
    </xdr:from>
    <xdr:to>
      <xdr:col>17</xdr:col>
      <xdr:colOff>361950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4810125" y="666750"/>
        <a:ext cx="7648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U44"/>
  <sheetViews>
    <sheetView tabSelected="1" workbookViewId="0" topLeftCell="A1">
      <selection activeCell="B37" sqref="B37"/>
    </sheetView>
  </sheetViews>
  <sheetFormatPr defaultColWidth="9.140625" defaultRowHeight="15"/>
  <cols>
    <col min="1" max="1" width="5.00390625" style="7" customWidth="1"/>
    <col min="2" max="2" width="23.7109375" style="7" customWidth="1"/>
    <col min="3" max="3" width="9.57421875" style="7" bestFit="1" customWidth="1"/>
    <col min="4" max="4" width="14.7109375" style="7" customWidth="1"/>
    <col min="5" max="7" width="7.421875" style="7" customWidth="1"/>
    <col min="8" max="9" width="7.8515625" style="7" customWidth="1"/>
    <col min="10" max="15" width="6.140625" style="7" customWidth="1"/>
    <col min="16" max="16" width="6.421875" style="7" customWidth="1"/>
    <col min="17" max="16384" width="9.140625" style="7" customWidth="1"/>
  </cols>
  <sheetData>
    <row r="2" ht="15">
      <c r="B2" s="22"/>
    </row>
    <row r="3" ht="15">
      <c r="B3" s="1" t="s">
        <v>150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spans="2:8" ht="12">
      <c r="B20" s="9">
        <v>2016</v>
      </c>
      <c r="C20" s="9"/>
      <c r="D20" s="9"/>
      <c r="E20" s="9"/>
      <c r="F20" s="9"/>
      <c r="G20" s="9"/>
      <c r="H20" s="9"/>
    </row>
    <row r="21" spans="2:8" ht="12">
      <c r="B21" s="9"/>
      <c r="C21" s="9"/>
      <c r="D21" s="9"/>
      <c r="E21" s="9"/>
      <c r="F21" s="9"/>
      <c r="G21" s="9"/>
      <c r="H21" s="9"/>
    </row>
    <row r="22" spans="2:8" ht="12">
      <c r="B22" s="9"/>
      <c r="C22" s="8"/>
      <c r="D22" s="8"/>
      <c r="E22" s="8"/>
      <c r="F22" s="8"/>
      <c r="G22" s="8"/>
      <c r="H22" s="8"/>
    </row>
    <row r="23" spans="2:8" ht="12">
      <c r="B23" s="9"/>
      <c r="C23" s="8"/>
      <c r="D23" s="8"/>
      <c r="E23" s="8"/>
      <c r="F23" s="8"/>
      <c r="G23" s="8"/>
      <c r="H23" s="8"/>
    </row>
    <row r="24" spans="2:17" ht="12" customHeight="1">
      <c r="B24" s="98" t="s">
        <v>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26"/>
      <c r="Q24" s="26"/>
    </row>
    <row r="25" spans="2:17" ht="11.45">
      <c r="B25" s="82" t="s">
        <v>137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26"/>
      <c r="Q25" s="26"/>
    </row>
    <row r="26" spans="2:14" ht="11.45">
      <c r="B26" s="10"/>
      <c r="D26" s="11"/>
      <c r="E26" s="11"/>
      <c r="F26" s="11"/>
      <c r="G26" s="11"/>
      <c r="H26" s="11"/>
      <c r="I26" s="16"/>
      <c r="J26" s="14"/>
      <c r="K26" s="13"/>
      <c r="L26" s="9"/>
      <c r="M26" s="9"/>
      <c r="N26" s="10"/>
    </row>
    <row r="27" spans="2:15" ht="15">
      <c r="B27" s="10"/>
      <c r="C27" s="51"/>
      <c r="D27" s="47">
        <v>2008</v>
      </c>
      <c r="E27" s="65">
        <v>2009</v>
      </c>
      <c r="F27" s="47">
        <v>2010</v>
      </c>
      <c r="G27" s="47">
        <v>2011</v>
      </c>
      <c r="H27" s="47">
        <v>2012</v>
      </c>
      <c r="I27" s="47">
        <v>2013</v>
      </c>
      <c r="J27" s="47">
        <v>2014</v>
      </c>
      <c r="K27" s="47">
        <v>2015</v>
      </c>
      <c r="L27" s="47">
        <v>2016</v>
      </c>
      <c r="M27" s="47">
        <v>2017</v>
      </c>
      <c r="N27" s="47"/>
      <c r="O27" s="2" t="s">
        <v>2</v>
      </c>
    </row>
    <row r="28" spans="2:15" ht="15">
      <c r="B28" s="15" t="s">
        <v>1</v>
      </c>
      <c r="C28" s="17" t="s">
        <v>3</v>
      </c>
      <c r="D28" s="48" t="s">
        <v>4</v>
      </c>
      <c r="E28" s="63" t="s">
        <v>5</v>
      </c>
      <c r="F28" s="64"/>
      <c r="G28" s="64"/>
      <c r="H28" s="64"/>
      <c r="I28" s="64"/>
      <c r="J28" s="64"/>
      <c r="K28" s="64"/>
      <c r="L28" s="64"/>
      <c r="M28" s="62"/>
      <c r="O28" s="5"/>
    </row>
    <row r="29" spans="2:15" ht="15">
      <c r="B29" s="10"/>
      <c r="C29" s="50" t="s">
        <v>6</v>
      </c>
      <c r="D29" s="109" t="s">
        <v>7</v>
      </c>
      <c r="E29" s="110">
        <v>2010</v>
      </c>
      <c r="F29" s="111" t="s">
        <v>17</v>
      </c>
      <c r="G29" s="111" t="s">
        <v>18</v>
      </c>
      <c r="H29" s="111" t="s">
        <v>19</v>
      </c>
      <c r="I29" s="111" t="s">
        <v>20</v>
      </c>
      <c r="J29" s="111" t="s">
        <v>21</v>
      </c>
      <c r="K29" s="111" t="s">
        <v>22</v>
      </c>
      <c r="L29" s="111" t="s">
        <v>73</v>
      </c>
      <c r="M29" s="111" t="s">
        <v>88</v>
      </c>
      <c r="O29" s="2" t="s">
        <v>8</v>
      </c>
    </row>
    <row r="30" spans="2:14" ht="15">
      <c r="B30" s="112" t="s">
        <v>70</v>
      </c>
      <c r="C30" s="43" t="s">
        <v>9</v>
      </c>
      <c r="D30" s="49">
        <v>0.1289</v>
      </c>
      <c r="E30" s="41">
        <v>0.1493</v>
      </c>
      <c r="F30" s="18">
        <v>0.1520736597902586</v>
      </c>
      <c r="G30" s="18">
        <v>0.1618128715534666</v>
      </c>
      <c r="H30" s="18">
        <v>0.1704040109669628</v>
      </c>
      <c r="I30" s="18">
        <v>0.17769516478781375</v>
      </c>
      <c r="J30" s="18">
        <v>0.19446691516694273</v>
      </c>
      <c r="K30" s="18">
        <v>0.20417348531351082</v>
      </c>
      <c r="L30" s="18">
        <v>0.2038730149</v>
      </c>
      <c r="M30" s="18">
        <v>0.2038730149</v>
      </c>
      <c r="N30" s="43" t="s">
        <v>76</v>
      </c>
    </row>
    <row r="31" spans="2:14" ht="15">
      <c r="B31" s="112" t="s">
        <v>71</v>
      </c>
      <c r="C31" s="43" t="s">
        <v>10</v>
      </c>
      <c r="D31" s="49">
        <v>0.1211</v>
      </c>
      <c r="E31" s="41">
        <v>0.1387</v>
      </c>
      <c r="F31" s="18">
        <v>0.13823360960784156</v>
      </c>
      <c r="G31" s="18">
        <v>0.14549592070467476</v>
      </c>
      <c r="H31" s="18">
        <v>0.13966866504331657</v>
      </c>
      <c r="I31" s="18">
        <v>0.14789440931572778</v>
      </c>
      <c r="J31" s="18">
        <v>0.1705548893859524</v>
      </c>
      <c r="K31" s="18">
        <v>0.16310367930151604</v>
      </c>
      <c r="L31" s="81">
        <v>0.1831618836</v>
      </c>
      <c r="M31" s="81">
        <v>0.173916</v>
      </c>
      <c r="N31" s="43" t="s">
        <v>59</v>
      </c>
    </row>
    <row r="32" spans="2:8" ht="15">
      <c r="B32" s="9"/>
      <c r="C32" s="8"/>
      <c r="D32" s="8"/>
      <c r="E32" s="8"/>
      <c r="F32" s="8"/>
      <c r="G32" s="8"/>
      <c r="H32" s="8"/>
    </row>
    <row r="38" ht="15">
      <c r="R38" s="10"/>
    </row>
    <row r="39" spans="18:21" ht="15">
      <c r="R39" s="10"/>
      <c r="S39" s="10"/>
      <c r="T39" s="10"/>
      <c r="U39" s="10"/>
    </row>
    <row r="40" spans="18:21" ht="15">
      <c r="R40" s="10"/>
      <c r="S40" s="10"/>
      <c r="T40" s="10"/>
      <c r="U40" s="10"/>
    </row>
    <row r="41" spans="18:21" ht="15">
      <c r="R41" s="10"/>
      <c r="S41" s="10"/>
      <c r="T41" s="10"/>
      <c r="U41" s="10"/>
    </row>
    <row r="42" spans="17:21" ht="15">
      <c r="Q42" s="12"/>
      <c r="R42" s="10"/>
      <c r="S42" s="10"/>
      <c r="T42" s="10"/>
      <c r="U42" s="10"/>
    </row>
    <row r="43" spans="17:21" ht="15">
      <c r="Q43" s="13"/>
      <c r="R43" s="10"/>
      <c r="S43" s="10"/>
      <c r="T43" s="10"/>
      <c r="U43" s="10"/>
    </row>
    <row r="44" spans="18:21" ht="15">
      <c r="R44" s="10"/>
      <c r="S44" s="10"/>
      <c r="T44" s="10"/>
      <c r="U44" s="10"/>
    </row>
  </sheetData>
  <mergeCells count="1">
    <mergeCell ref="B24:O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Y42"/>
  <sheetViews>
    <sheetView workbookViewId="0" topLeftCell="A1">
      <selection activeCell="E15" sqref="E15"/>
    </sheetView>
  </sheetViews>
  <sheetFormatPr defaultColWidth="9.140625" defaultRowHeight="15"/>
  <cols>
    <col min="1" max="1" width="20.421875" style="7" bestFit="1" customWidth="1"/>
    <col min="2" max="2" width="8.57421875" style="7" bestFit="1" customWidth="1"/>
    <col min="3" max="3" width="9.140625" style="7" customWidth="1"/>
    <col min="4" max="4" width="13.421875" style="7" bestFit="1" customWidth="1"/>
    <col min="5" max="5" width="15.00390625" style="7" bestFit="1" customWidth="1"/>
    <col min="6" max="6" width="5.28125" style="7" customWidth="1"/>
    <col min="7" max="7" width="9.140625" style="7" customWidth="1"/>
    <col min="8" max="8" width="7.57421875" style="7" customWidth="1"/>
    <col min="9" max="11" width="9.140625" style="7" customWidth="1"/>
    <col min="12" max="12" width="18.7109375" style="7" customWidth="1"/>
    <col min="13" max="16" width="9.140625" style="7" customWidth="1"/>
    <col min="17" max="17" width="10.140625" style="7" customWidth="1"/>
    <col min="18" max="21" width="9.140625" style="7" customWidth="1"/>
    <col min="22" max="22" width="8.00390625" style="7" bestFit="1" customWidth="1"/>
    <col min="23" max="23" width="9.140625" style="7" customWidth="1"/>
    <col min="24" max="24" width="14.00390625" style="7" bestFit="1" customWidth="1"/>
    <col min="25" max="25" width="15.00390625" style="7" bestFit="1" customWidth="1"/>
    <col min="26" max="16384" width="9.140625" style="7" customWidth="1"/>
  </cols>
  <sheetData>
    <row r="3" spans="1:19" s="28" customFormat="1" ht="18" customHeight="1">
      <c r="A3" s="72" t="s">
        <v>27</v>
      </c>
      <c r="B3" s="72" t="s">
        <v>12</v>
      </c>
      <c r="C3" s="72" t="s">
        <v>57</v>
      </c>
      <c r="D3" s="72" t="s">
        <v>78</v>
      </c>
      <c r="E3" s="72" t="s">
        <v>79</v>
      </c>
      <c r="G3" s="29" t="s">
        <v>149</v>
      </c>
      <c r="S3" s="69"/>
    </row>
    <row r="4" spans="2:5" s="37" customFormat="1" ht="36">
      <c r="B4" s="58" t="s">
        <v>87</v>
      </c>
      <c r="C4" s="59" t="s">
        <v>30</v>
      </c>
      <c r="D4" s="60" t="s">
        <v>80</v>
      </c>
      <c r="E4" s="61" t="s">
        <v>81</v>
      </c>
    </row>
    <row r="5" spans="1:25" ht="11.25" customHeight="1">
      <c r="A5" s="73" t="s">
        <v>72</v>
      </c>
      <c r="B5" s="84">
        <v>0.173916</v>
      </c>
      <c r="C5" s="84">
        <v>0.068387</v>
      </c>
      <c r="D5" s="84">
        <v>0.008781</v>
      </c>
      <c r="E5" s="84">
        <v>0.059285</v>
      </c>
      <c r="U5" s="37"/>
      <c r="V5" s="37"/>
      <c r="W5" s="37"/>
      <c r="X5" s="37"/>
      <c r="Y5" s="37"/>
    </row>
    <row r="6" spans="4:25" ht="11.25" customHeight="1">
      <c r="S6" s="105"/>
      <c r="U6" s="37"/>
      <c r="V6" s="37"/>
      <c r="W6" s="37"/>
      <c r="X6" s="37"/>
      <c r="Y6" s="37"/>
    </row>
    <row r="7" spans="1:25" ht="11.25" customHeight="1">
      <c r="A7" s="75" t="s">
        <v>97</v>
      </c>
      <c r="B7" s="84">
        <v>0.324733</v>
      </c>
      <c r="C7" s="85">
        <v>0.15459</v>
      </c>
      <c r="D7" s="84">
        <v>0.01228</v>
      </c>
      <c r="E7" s="84">
        <v>0.14231</v>
      </c>
      <c r="S7" s="108">
        <f>+E7+D7</f>
        <v>0.15459</v>
      </c>
      <c r="U7" s="37"/>
      <c r="V7" s="37"/>
      <c r="W7" s="37"/>
      <c r="X7" s="37"/>
      <c r="Y7" s="37"/>
    </row>
    <row r="8" spans="1:25" ht="11.25" customHeight="1">
      <c r="A8" s="75" t="s">
        <v>94</v>
      </c>
      <c r="B8" s="84">
        <v>0.351371</v>
      </c>
      <c r="C8" s="84">
        <v>0.145929</v>
      </c>
      <c r="D8" s="84">
        <v>0.025431</v>
      </c>
      <c r="E8" s="84">
        <v>0.120498</v>
      </c>
      <c r="S8" s="108">
        <f>+E8+D8</f>
        <v>0.145929</v>
      </c>
      <c r="U8" s="37"/>
      <c r="V8" s="37"/>
      <c r="W8" s="37"/>
      <c r="X8" s="37"/>
      <c r="Y8" s="37"/>
    </row>
    <row r="9" spans="1:25" ht="11.25" customHeight="1">
      <c r="A9" s="75" t="s">
        <v>106</v>
      </c>
      <c r="B9" s="84">
        <v>0.186202</v>
      </c>
      <c r="C9" s="88">
        <v>0.092872</v>
      </c>
      <c r="D9" s="88">
        <v>0.009749</v>
      </c>
      <c r="E9" s="88">
        <v>0.083124</v>
      </c>
      <c r="S9" s="108">
        <f>+E9+D9</f>
        <v>0.09287300000000001</v>
      </c>
      <c r="U9" s="37"/>
      <c r="V9" s="37"/>
      <c r="W9" s="37"/>
      <c r="X9" s="37"/>
      <c r="Y9" s="37"/>
    </row>
    <row r="10" spans="1:25" ht="11.25" customHeight="1">
      <c r="A10" s="75" t="s">
        <v>96</v>
      </c>
      <c r="B10" s="84">
        <v>0.239733</v>
      </c>
      <c r="C10" s="88">
        <v>0.094353</v>
      </c>
      <c r="D10" s="88">
        <v>0.008078</v>
      </c>
      <c r="E10" s="88">
        <v>0.081125</v>
      </c>
      <c r="S10" s="108">
        <f>+E10+D10</f>
        <v>0.089203</v>
      </c>
      <c r="U10" s="37"/>
      <c r="V10" s="37"/>
      <c r="W10" s="37"/>
      <c r="X10" s="37"/>
      <c r="Y10" s="37"/>
    </row>
    <row r="11" spans="1:25" ht="11.25" customHeight="1">
      <c r="A11" s="75" t="s">
        <v>95</v>
      </c>
      <c r="B11" s="84">
        <v>0.233203</v>
      </c>
      <c r="C11" s="84">
        <v>0.076763</v>
      </c>
      <c r="D11" s="84">
        <v>0.005988</v>
      </c>
      <c r="E11" s="84">
        <v>0.067089</v>
      </c>
      <c r="S11" s="108">
        <f>+E11+D11</f>
        <v>0.073077</v>
      </c>
      <c r="U11" s="37"/>
      <c r="V11" s="37"/>
      <c r="W11" s="37"/>
      <c r="X11" s="37"/>
      <c r="Y11" s="37"/>
    </row>
    <row r="12" spans="1:25" ht="11.25" customHeight="1">
      <c r="A12" s="75" t="s">
        <v>100</v>
      </c>
      <c r="B12" s="84">
        <v>0.145439</v>
      </c>
      <c r="C12" s="84">
        <v>0.072631</v>
      </c>
      <c r="D12" s="84">
        <v>0.015783</v>
      </c>
      <c r="E12" s="84">
        <v>0.056849</v>
      </c>
      <c r="S12" s="108">
        <f>+E12+D12</f>
        <v>0.072632</v>
      </c>
      <c r="U12" s="37"/>
      <c r="V12" s="37"/>
      <c r="W12" s="37"/>
      <c r="X12" s="37"/>
      <c r="Y12" s="37"/>
    </row>
    <row r="13" spans="1:25" ht="11.25" customHeight="1">
      <c r="A13" s="75" t="s">
        <v>110</v>
      </c>
      <c r="B13" s="84">
        <v>0.216372</v>
      </c>
      <c r="C13" s="84">
        <v>0.072521</v>
      </c>
      <c r="D13" s="84">
        <v>0.0061</v>
      </c>
      <c r="E13" s="84">
        <v>0.066421</v>
      </c>
      <c r="S13" s="108">
        <f>+E13+D13</f>
        <v>0.07252099999999999</v>
      </c>
      <c r="U13" s="37"/>
      <c r="V13" s="37"/>
      <c r="W13" s="37"/>
      <c r="X13" s="37"/>
      <c r="Y13" s="37"/>
    </row>
    <row r="14" spans="1:25" ht="11.25" customHeight="1">
      <c r="A14" s="75" t="s">
        <v>109</v>
      </c>
      <c r="B14" s="84">
        <v>0.171296</v>
      </c>
      <c r="C14" s="84">
        <v>0.072266</v>
      </c>
      <c r="D14" s="84">
        <v>0.007557</v>
      </c>
      <c r="E14" s="84">
        <v>0.064708</v>
      </c>
      <c r="S14" s="108">
        <f>+E14+D14</f>
        <v>0.072265</v>
      </c>
      <c r="T14" s="70"/>
      <c r="U14" s="37"/>
      <c r="V14" s="37"/>
      <c r="W14" s="37"/>
      <c r="X14" s="37"/>
      <c r="Y14" s="37"/>
    </row>
    <row r="15" spans="1:25" ht="11.25" customHeight="1">
      <c r="A15" s="75" t="s">
        <v>101</v>
      </c>
      <c r="B15" s="84">
        <v>0.28559</v>
      </c>
      <c r="C15" s="84">
        <v>0.071995</v>
      </c>
      <c r="D15" s="84">
        <v>0.005513</v>
      </c>
      <c r="E15" s="84">
        <v>0.066482</v>
      </c>
      <c r="S15" s="108">
        <f>+E15+D15</f>
        <v>0.071995</v>
      </c>
      <c r="U15" s="37"/>
      <c r="V15" s="37"/>
      <c r="W15" s="37"/>
      <c r="X15" s="37"/>
      <c r="Y15" s="37"/>
    </row>
    <row r="16" spans="1:25" ht="11.25" customHeight="1">
      <c r="A16" s="75" t="s">
        <v>116</v>
      </c>
      <c r="B16" s="84">
        <v>0.229826</v>
      </c>
      <c r="C16" s="84">
        <v>0.0668</v>
      </c>
      <c r="D16" s="84">
        <v>0.002177</v>
      </c>
      <c r="E16" s="84">
        <v>0.064623</v>
      </c>
      <c r="S16" s="108">
        <f>+E16+D16</f>
        <v>0.0668</v>
      </c>
      <c r="U16" s="37"/>
      <c r="V16" s="37"/>
      <c r="W16" s="37"/>
      <c r="X16" s="37"/>
      <c r="Y16" s="37"/>
    </row>
    <row r="17" spans="1:25" ht="11.25" customHeight="1">
      <c r="A17" s="75" t="s">
        <v>104</v>
      </c>
      <c r="B17" s="84">
        <v>0.129619</v>
      </c>
      <c r="C17" s="84">
        <v>0.065765</v>
      </c>
      <c r="D17" s="84">
        <v>0.008637</v>
      </c>
      <c r="E17" s="84">
        <v>0.057128</v>
      </c>
      <c r="S17" s="108">
        <f>+E17+D17</f>
        <v>0.065765</v>
      </c>
      <c r="U17" s="37"/>
      <c r="V17" s="37"/>
      <c r="W17" s="37"/>
      <c r="X17" s="37"/>
      <c r="Y17" s="37"/>
    </row>
    <row r="18" spans="1:25" ht="11.25" customHeight="1">
      <c r="A18" s="75" t="s">
        <v>108</v>
      </c>
      <c r="B18" s="84">
        <v>0.151871</v>
      </c>
      <c r="C18" s="84">
        <v>0.064083</v>
      </c>
      <c r="D18" s="84">
        <v>0.00332</v>
      </c>
      <c r="E18" s="84">
        <v>0.060762</v>
      </c>
      <c r="S18" s="108">
        <f>+E18+D18</f>
        <v>0.064082</v>
      </c>
      <c r="U18" s="37"/>
      <c r="V18" s="37"/>
      <c r="W18" s="37"/>
      <c r="X18" s="37"/>
      <c r="Y18" s="37"/>
    </row>
    <row r="19" spans="1:25" ht="11.25" customHeight="1">
      <c r="A19" s="75" t="s">
        <v>111</v>
      </c>
      <c r="B19" s="84">
        <v>0.182602</v>
      </c>
      <c r="C19" s="84">
        <v>0.059462</v>
      </c>
      <c r="D19" s="84">
        <v>0.007816</v>
      </c>
      <c r="E19" s="84">
        <v>0.051647</v>
      </c>
      <c r="S19" s="108">
        <f>+E19+D19</f>
        <v>0.059463</v>
      </c>
      <c r="U19" s="37"/>
      <c r="V19" s="37"/>
      <c r="W19" s="37"/>
      <c r="X19" s="37"/>
      <c r="Y19" s="37"/>
    </row>
    <row r="20" spans="1:25" ht="11.25" customHeight="1">
      <c r="A20" s="75" t="s">
        <v>103</v>
      </c>
      <c r="B20" s="84">
        <v>0.207445</v>
      </c>
      <c r="C20" s="84">
        <v>0.060173</v>
      </c>
      <c r="D20" s="84">
        <v>0.012497</v>
      </c>
      <c r="E20" s="84">
        <v>0.046846</v>
      </c>
      <c r="S20" s="108">
        <f>+E20+D20</f>
        <v>0.059343</v>
      </c>
      <c r="U20" s="37"/>
      <c r="V20" s="37"/>
      <c r="W20" s="37"/>
      <c r="X20" s="37"/>
      <c r="Y20" s="37"/>
    </row>
    <row r="21" spans="1:25" ht="11.25" customHeight="1">
      <c r="A21" s="75" t="s">
        <v>115</v>
      </c>
      <c r="B21" s="84">
        <v>0.207629</v>
      </c>
      <c r="C21" s="84">
        <v>0.057474</v>
      </c>
      <c r="D21" s="84">
        <v>0.007799</v>
      </c>
      <c r="E21" s="84">
        <v>0.049674</v>
      </c>
      <c r="S21" s="108">
        <f>+E21+D21</f>
        <v>0.057473</v>
      </c>
      <c r="U21" s="37"/>
      <c r="V21" s="37"/>
      <c r="W21" s="37"/>
      <c r="X21" s="37"/>
      <c r="Y21" s="37"/>
    </row>
    <row r="22" spans="1:25" ht="11.25" customHeight="1">
      <c r="A22" s="75" t="s">
        <v>119</v>
      </c>
      <c r="B22" s="84">
        <v>0.148521</v>
      </c>
      <c r="C22" s="84">
        <v>0.056285</v>
      </c>
      <c r="D22" s="84">
        <v>0.010621</v>
      </c>
      <c r="E22" s="84">
        <v>0.045663</v>
      </c>
      <c r="S22" s="108">
        <f>+E22+D22</f>
        <v>0.056284</v>
      </c>
      <c r="U22" s="37"/>
      <c r="V22" s="37"/>
      <c r="W22" s="37"/>
      <c r="X22" s="37"/>
      <c r="Y22" s="37"/>
    </row>
    <row r="23" spans="1:25" ht="11.25" customHeight="1">
      <c r="A23" s="75" t="s">
        <v>105</v>
      </c>
      <c r="B23" s="21"/>
      <c r="C23" s="84">
        <v>0.054517</v>
      </c>
      <c r="D23" s="84">
        <v>0.007136</v>
      </c>
      <c r="E23" s="84">
        <v>0.047381</v>
      </c>
      <c r="S23" s="108">
        <f>+E23+D23</f>
        <v>0.054516999999999996</v>
      </c>
      <c r="U23" s="37"/>
      <c r="V23" s="37"/>
      <c r="W23" s="37"/>
      <c r="X23" s="37"/>
      <c r="Y23" s="37"/>
    </row>
    <row r="24" spans="1:25" ht="11.25" customHeight="1">
      <c r="A24" s="75" t="s">
        <v>112</v>
      </c>
      <c r="B24" s="84">
        <v>0.116957</v>
      </c>
      <c r="C24" s="84">
        <v>0.049344</v>
      </c>
      <c r="D24" s="84">
        <v>0.003619</v>
      </c>
      <c r="E24" s="84">
        <v>0.045724</v>
      </c>
      <c r="G24" s="102"/>
      <c r="H24" s="102"/>
      <c r="I24" s="102"/>
      <c r="J24" s="102"/>
      <c r="K24" s="102"/>
      <c r="L24" s="102"/>
      <c r="M24" s="102"/>
      <c r="N24" s="102"/>
      <c r="S24" s="108">
        <f>+E24+D24</f>
        <v>0.049343</v>
      </c>
      <c r="U24" s="37"/>
      <c r="V24" s="37"/>
      <c r="W24" s="37"/>
      <c r="X24" s="37"/>
      <c r="Y24" s="37"/>
    </row>
    <row r="25" spans="1:25" ht="11.25" customHeight="1">
      <c r="A25" s="75" t="s">
        <v>126</v>
      </c>
      <c r="B25" s="84">
        <v>0.137848</v>
      </c>
      <c r="C25" s="84">
        <v>0.048239</v>
      </c>
      <c r="D25" s="84">
        <v>0.007254</v>
      </c>
      <c r="E25" s="84">
        <v>0.04058</v>
      </c>
      <c r="S25" s="108">
        <f>+E25+D25</f>
        <v>0.047834</v>
      </c>
      <c r="U25" s="37"/>
      <c r="V25" s="37"/>
      <c r="W25" s="37"/>
      <c r="X25" s="37"/>
      <c r="Y25" s="37"/>
    </row>
    <row r="26" spans="1:25" ht="11.25" customHeight="1">
      <c r="A26" s="75" t="s">
        <v>117</v>
      </c>
      <c r="B26" s="84">
        <v>0.10737</v>
      </c>
      <c r="C26" s="84">
        <v>0.045869</v>
      </c>
      <c r="D26" s="84">
        <v>0.011645</v>
      </c>
      <c r="E26" s="84">
        <v>0.034224</v>
      </c>
      <c r="S26" s="108">
        <f>+E26+D26</f>
        <v>0.045869</v>
      </c>
      <c r="U26" s="37"/>
      <c r="V26" s="37"/>
      <c r="W26" s="37"/>
      <c r="X26" s="37"/>
      <c r="Y26" s="37"/>
    </row>
    <row r="27" spans="1:25" ht="11.25" customHeight="1">
      <c r="A27" s="75" t="s">
        <v>124</v>
      </c>
      <c r="B27" s="84">
        <v>0.090444</v>
      </c>
      <c r="C27" s="84">
        <v>0.041926</v>
      </c>
      <c r="D27" s="84">
        <v>0.008032</v>
      </c>
      <c r="E27" s="84">
        <v>0.033894</v>
      </c>
      <c r="S27" s="108">
        <f>+E27+D27</f>
        <v>0.041926</v>
      </c>
      <c r="U27" s="37"/>
      <c r="V27" s="37"/>
      <c r="W27" s="37"/>
      <c r="X27" s="37"/>
      <c r="Y27" s="37"/>
    </row>
    <row r="28" spans="1:25" ht="11.25" customHeight="1">
      <c r="A28" s="75" t="s">
        <v>121</v>
      </c>
      <c r="B28" s="84">
        <v>0.038121</v>
      </c>
      <c r="C28" s="84">
        <v>0.033954</v>
      </c>
      <c r="D28" s="84">
        <v>0.001864</v>
      </c>
      <c r="E28" s="84">
        <v>0.03209</v>
      </c>
      <c r="S28" s="108">
        <f>+E28+D28</f>
        <v>0.033954</v>
      </c>
      <c r="U28" s="37"/>
      <c r="V28" s="37"/>
      <c r="W28" s="37"/>
      <c r="X28" s="37"/>
      <c r="Y28" s="37"/>
    </row>
    <row r="29" spans="1:25" ht="11.25" customHeight="1">
      <c r="A29" s="75" t="s">
        <v>113</v>
      </c>
      <c r="B29" s="84">
        <v>0.137301</v>
      </c>
      <c r="C29" s="84">
        <v>0.033511</v>
      </c>
      <c r="D29" s="84">
        <v>0.00404</v>
      </c>
      <c r="E29" s="84">
        <v>0.029472</v>
      </c>
      <c r="S29" s="108">
        <f>+E29+D29</f>
        <v>0.033512</v>
      </c>
      <c r="U29" s="37"/>
      <c r="V29" s="37"/>
      <c r="W29" s="37"/>
      <c r="X29" s="37"/>
      <c r="Y29" s="37"/>
    </row>
    <row r="30" spans="1:25" ht="18" customHeight="1">
      <c r="A30" s="75" t="s">
        <v>118</v>
      </c>
      <c r="B30" s="84">
        <v>0.044715</v>
      </c>
      <c r="C30" s="84">
        <v>0.029515</v>
      </c>
      <c r="D30" s="84">
        <v>0.010194</v>
      </c>
      <c r="E30" s="84">
        <v>0.019322</v>
      </c>
      <c r="S30" s="108">
        <f>+E30+D30</f>
        <v>0.029516</v>
      </c>
      <c r="U30" s="37"/>
      <c r="V30" s="37"/>
      <c r="W30" s="37"/>
      <c r="X30" s="37"/>
      <c r="Y30" s="37"/>
    </row>
    <row r="31" spans="1:25" ht="11.25" customHeight="1">
      <c r="A31" s="75" t="s">
        <v>120</v>
      </c>
      <c r="B31" s="84">
        <v>0.0607</v>
      </c>
      <c r="C31" s="84">
        <v>0.027291</v>
      </c>
      <c r="D31" s="84">
        <v>0.006143</v>
      </c>
      <c r="E31" s="84">
        <v>0.021148</v>
      </c>
      <c r="S31" s="108">
        <f>+E31+D31</f>
        <v>0.027291</v>
      </c>
      <c r="U31" s="37"/>
      <c r="V31" s="37"/>
      <c r="W31" s="37"/>
      <c r="X31" s="37"/>
      <c r="Y31" s="37"/>
    </row>
    <row r="32" spans="1:25" ht="11.25" customHeight="1">
      <c r="A32" s="75" t="s">
        <v>102</v>
      </c>
      <c r="B32" s="84">
        <v>0.174613</v>
      </c>
      <c r="C32" s="84">
        <v>0.024235</v>
      </c>
      <c r="D32" s="84">
        <v>0.00538</v>
      </c>
      <c r="E32" s="84">
        <v>0.018856</v>
      </c>
      <c r="S32" s="108">
        <f>+E32+D32</f>
        <v>0.024236</v>
      </c>
      <c r="U32" s="37"/>
      <c r="V32" s="37"/>
      <c r="W32" s="37"/>
      <c r="X32" s="37"/>
      <c r="Y32" s="37"/>
    </row>
    <row r="33" spans="1:25" ht="11.25" customHeight="1">
      <c r="A33" s="75" t="s">
        <v>125</v>
      </c>
      <c r="B33" s="84">
        <v>0.052354</v>
      </c>
      <c r="C33" s="84">
        <v>0.023892</v>
      </c>
      <c r="D33" s="84">
        <v>0.004609</v>
      </c>
      <c r="E33" s="84">
        <v>0.019283</v>
      </c>
      <c r="S33" s="108">
        <f>+E33+D33</f>
        <v>0.023892000000000004</v>
      </c>
      <c r="U33" s="37"/>
      <c r="V33" s="37"/>
      <c r="W33" s="37"/>
      <c r="X33" s="37"/>
      <c r="Y33" s="37"/>
    </row>
    <row r="34" spans="1:25" ht="11.25" customHeight="1">
      <c r="A34" s="28"/>
      <c r="S34" s="108">
        <f>+E34+D34</f>
        <v>0</v>
      </c>
      <c r="U34" s="37"/>
      <c r="V34" s="37"/>
      <c r="W34" s="37"/>
      <c r="X34" s="37"/>
      <c r="Y34" s="37"/>
    </row>
    <row r="35" spans="1:19" ht="11.25" customHeight="1">
      <c r="A35" s="75" t="s">
        <v>98</v>
      </c>
      <c r="B35" s="21"/>
      <c r="C35" s="84">
        <v>0.087518</v>
      </c>
      <c r="D35" s="84">
        <v>0.026188</v>
      </c>
      <c r="E35" s="84">
        <v>0.061331</v>
      </c>
      <c r="G35" s="102" t="s">
        <v>154</v>
      </c>
      <c r="H35" s="102"/>
      <c r="I35" s="102"/>
      <c r="J35" s="102"/>
      <c r="K35" s="102"/>
      <c r="L35" s="102"/>
      <c r="M35" s="102"/>
      <c r="N35" s="102"/>
      <c r="S35" s="108">
        <f>+E35+D35</f>
        <v>0.087519</v>
      </c>
    </row>
    <row r="36" spans="1:19" ht="11.25" customHeight="1">
      <c r="A36" s="75" t="s">
        <v>99</v>
      </c>
      <c r="B36" s="84">
        <v>0.25056</v>
      </c>
      <c r="C36" s="84">
        <v>0.115237</v>
      </c>
      <c r="D36" s="84">
        <v>0.008003</v>
      </c>
      <c r="E36" s="84">
        <v>0.104771</v>
      </c>
      <c r="G36" s="69" t="s">
        <v>145</v>
      </c>
      <c r="S36" s="108">
        <f>+E36+D36</f>
        <v>0.112774</v>
      </c>
    </row>
    <row r="37" spans="1:19" ht="11.25" customHeight="1">
      <c r="A37" s="28"/>
      <c r="S37" s="108">
        <f>+E37+D37</f>
        <v>0</v>
      </c>
    </row>
    <row r="38" spans="1:19" ht="11.25" customHeight="1">
      <c r="A38" s="75" t="s">
        <v>138</v>
      </c>
      <c r="B38" s="84">
        <v>0.085074</v>
      </c>
      <c r="C38" s="84">
        <v>0.059216</v>
      </c>
      <c r="D38" s="84">
        <v>0.010823</v>
      </c>
      <c r="E38" s="84">
        <v>0.048393</v>
      </c>
      <c r="S38" s="108">
        <f>+E38+D38</f>
        <v>0.059216</v>
      </c>
    </row>
    <row r="39" spans="1:19" ht="11.25" customHeight="1">
      <c r="A39" s="75" t="s">
        <v>107</v>
      </c>
      <c r="B39" s="84">
        <v>0.112279</v>
      </c>
      <c r="C39" s="84">
        <v>0.095465</v>
      </c>
      <c r="D39" s="84">
        <v>0.005693</v>
      </c>
      <c r="E39" s="84">
        <v>0.089773</v>
      </c>
      <c r="S39" s="108">
        <f>+E39+D39</f>
        <v>0.09546600000000001</v>
      </c>
    </row>
    <row r="40" spans="1:19" ht="11.25" customHeight="1">
      <c r="A40" s="75" t="s">
        <v>114</v>
      </c>
      <c r="B40" s="84">
        <v>0.154745</v>
      </c>
      <c r="C40" s="21"/>
      <c r="D40" s="21"/>
      <c r="E40" s="21"/>
      <c r="S40" s="108">
        <f>+E40+D40</f>
        <v>0</v>
      </c>
    </row>
    <row r="41" spans="1:19" ht="15">
      <c r="A41" s="75" t="s">
        <v>122</v>
      </c>
      <c r="B41" s="84">
        <v>0.020865</v>
      </c>
      <c r="C41" s="84">
        <v>0.013034</v>
      </c>
      <c r="D41" s="21"/>
      <c r="E41" s="84">
        <v>0.011138</v>
      </c>
      <c r="S41" s="108">
        <f>+E41+D41</f>
        <v>0.011138</v>
      </c>
    </row>
    <row r="42" ht="15">
      <c r="S42" s="105"/>
    </row>
    <row r="51" ht="15" customHeight="1"/>
  </sheetData>
  <mergeCells count="2">
    <mergeCell ref="G24:N24"/>
    <mergeCell ref="G35:N35"/>
  </mergeCells>
  <printOptions/>
  <pageMargins left="0.25" right="0.25" top="0.75" bottom="0.75" header="0.3" footer="0.3"/>
  <pageSetup fitToHeight="1" fitToWidth="1" horizontalDpi="600" verticalDpi="600" orientation="portrait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I15"/>
  <sheetViews>
    <sheetView showGridLines="0" zoomScale="115" zoomScaleNormal="115" workbookViewId="0" topLeftCell="A1">
      <selection activeCell="A11" sqref="A11:XFD11"/>
    </sheetView>
  </sheetViews>
  <sheetFormatPr defaultColWidth="9.140625" defaultRowHeight="15"/>
  <cols>
    <col min="1" max="1" width="9.140625" style="7" customWidth="1"/>
    <col min="2" max="2" width="15.28125" style="7" customWidth="1"/>
    <col min="3" max="5" width="11.28125" style="7" customWidth="1"/>
    <col min="6" max="8" width="13.140625" style="7" customWidth="1"/>
    <col min="9" max="11" width="11.28125" style="7" customWidth="1"/>
    <col min="12" max="12" width="7.57421875" style="7" bestFit="1" customWidth="1"/>
    <col min="13" max="13" width="8.421875" style="7" customWidth="1"/>
    <col min="14" max="14" width="7.57421875" style="7" bestFit="1" customWidth="1"/>
    <col min="15" max="15" width="5.7109375" style="7" customWidth="1"/>
    <col min="16" max="16" width="11.140625" style="7" customWidth="1"/>
    <col min="17" max="23" width="9.140625" style="7" customWidth="1"/>
    <col min="24" max="29" width="6.8515625" style="7" customWidth="1"/>
    <col min="30" max="16384" width="9.140625" style="7" customWidth="1"/>
  </cols>
  <sheetData>
    <row r="3" ht="15">
      <c r="B3" s="22"/>
    </row>
    <row r="5" spans="3:8" ht="11.45">
      <c r="C5" s="46" t="s">
        <v>11</v>
      </c>
      <c r="D5" s="46" t="s">
        <v>11</v>
      </c>
      <c r="E5" s="46" t="s">
        <v>11</v>
      </c>
      <c r="F5" s="46" t="s">
        <v>12</v>
      </c>
      <c r="G5" s="46" t="s">
        <v>12</v>
      </c>
      <c r="H5" s="46" t="s">
        <v>12</v>
      </c>
    </row>
    <row r="6" spans="3:9" ht="11.45">
      <c r="C6" s="52">
        <v>2014</v>
      </c>
      <c r="D6" s="52">
        <v>2016</v>
      </c>
      <c r="E6" s="52">
        <v>2018</v>
      </c>
      <c r="F6" s="52">
        <v>2014</v>
      </c>
      <c r="G6" s="52">
        <v>2016</v>
      </c>
      <c r="H6" s="52">
        <v>2018</v>
      </c>
      <c r="I6" s="3" t="s">
        <v>8</v>
      </c>
    </row>
    <row r="7" s="96" customFormat="1" ht="18.75" customHeight="1">
      <c r="B7" s="95" t="s">
        <v>152</v>
      </c>
    </row>
    <row r="8" spans="2:8" ht="15">
      <c r="B8" s="79"/>
      <c r="C8" s="99" t="s">
        <v>69</v>
      </c>
      <c r="D8" s="100"/>
      <c r="E8" s="101"/>
      <c r="F8" s="100" t="s">
        <v>155</v>
      </c>
      <c r="G8" s="100"/>
      <c r="H8" s="100"/>
    </row>
    <row r="9" spans="2:9" ht="15">
      <c r="B9" s="90"/>
      <c r="C9" s="89">
        <v>2013</v>
      </c>
      <c r="D9" s="90">
        <v>2015</v>
      </c>
      <c r="E9" s="91">
        <v>2017</v>
      </c>
      <c r="F9" s="90">
        <v>2013</v>
      </c>
      <c r="G9" s="90">
        <v>2015</v>
      </c>
      <c r="H9" s="90">
        <v>2017</v>
      </c>
      <c r="I9" s="6" t="s">
        <v>2</v>
      </c>
    </row>
    <row r="10" spans="2:8" ht="11.45">
      <c r="B10" s="92" t="s">
        <v>13</v>
      </c>
      <c r="C10" s="93">
        <v>18</v>
      </c>
      <c r="D10" s="93">
        <v>20</v>
      </c>
      <c r="E10" s="93">
        <v>20.387301490000002</v>
      </c>
      <c r="F10" s="94">
        <v>15</v>
      </c>
      <c r="G10" s="94">
        <v>16</v>
      </c>
      <c r="H10" s="94">
        <v>17</v>
      </c>
    </row>
    <row r="11" spans="2:8" ht="11.45">
      <c r="B11" s="27" t="s">
        <v>14</v>
      </c>
      <c r="C11" s="34">
        <v>39.62699020681398</v>
      </c>
      <c r="D11" s="34">
        <v>42</v>
      </c>
      <c r="E11" s="34">
        <v>42</v>
      </c>
      <c r="F11" s="31">
        <v>20</v>
      </c>
      <c r="G11" s="31">
        <v>22</v>
      </c>
      <c r="H11" s="31">
        <v>24</v>
      </c>
    </row>
    <row r="12" spans="2:8" ht="11.45">
      <c r="B12" s="27" t="s">
        <v>15</v>
      </c>
      <c r="C12" s="34">
        <v>25.033398037177523</v>
      </c>
      <c r="D12" s="34">
        <v>27.88459956452828</v>
      </c>
      <c r="E12" s="34">
        <v>28</v>
      </c>
      <c r="F12" s="31">
        <v>11</v>
      </c>
      <c r="G12" s="31">
        <v>12</v>
      </c>
      <c r="H12" s="31">
        <v>13</v>
      </c>
    </row>
    <row r="13" spans="2:8" ht="11.45">
      <c r="B13" s="32" t="s">
        <v>16</v>
      </c>
      <c r="C13" s="35">
        <v>16</v>
      </c>
      <c r="D13" s="35">
        <v>18</v>
      </c>
      <c r="E13" s="35">
        <v>17</v>
      </c>
      <c r="F13" s="33">
        <v>6</v>
      </c>
      <c r="G13" s="33">
        <v>6</v>
      </c>
      <c r="H13" s="33">
        <v>7</v>
      </c>
    </row>
    <row r="14" ht="6" customHeight="1"/>
    <row r="15" ht="11.45">
      <c r="B15" s="69" t="s">
        <v>137</v>
      </c>
    </row>
  </sheetData>
  <mergeCells count="2">
    <mergeCell ref="C8:E8"/>
    <mergeCell ref="F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4:J42"/>
  <sheetViews>
    <sheetView workbookViewId="0" topLeftCell="A1">
      <selection activeCell="J31" sqref="J31"/>
    </sheetView>
  </sheetViews>
  <sheetFormatPr defaultColWidth="9.140625" defaultRowHeight="15"/>
  <cols>
    <col min="1" max="1" width="4.28125" style="7" customWidth="1"/>
    <col min="2" max="2" width="13.140625" style="7" customWidth="1"/>
    <col min="3" max="3" width="8.421875" style="7" bestFit="1" customWidth="1"/>
    <col min="4" max="4" width="8.8515625" style="7" bestFit="1" customWidth="1"/>
    <col min="5" max="5" width="8.28125" style="7" bestFit="1" customWidth="1"/>
    <col min="6" max="6" width="10.140625" style="7" customWidth="1"/>
    <col min="7" max="7" width="6.8515625" style="7" customWidth="1"/>
    <col min="8" max="12" width="9.140625" style="7" customWidth="1"/>
    <col min="13" max="13" width="4.140625" style="7" customWidth="1"/>
    <col min="14" max="16384" width="9.140625" style="7" customWidth="1"/>
  </cols>
  <sheetData>
    <row r="3" ht="11.45"/>
    <row r="4" spans="2:10" ht="23.45">
      <c r="B4" s="72" t="s">
        <v>27</v>
      </c>
      <c r="C4" s="72" t="s">
        <v>11</v>
      </c>
      <c r="D4" s="72" t="s">
        <v>28</v>
      </c>
      <c r="E4" s="72" t="s">
        <v>29</v>
      </c>
      <c r="F4" s="71" t="s">
        <v>85</v>
      </c>
      <c r="G4" s="71" t="s">
        <v>82</v>
      </c>
      <c r="H4" s="71" t="s">
        <v>86</v>
      </c>
      <c r="J4" s="23" t="s">
        <v>127</v>
      </c>
    </row>
    <row r="5" spans="2:8" ht="12">
      <c r="B5" s="73" t="s">
        <v>72</v>
      </c>
      <c r="C5" s="74">
        <v>0.19541</v>
      </c>
      <c r="D5" s="74">
        <v>0.161859</v>
      </c>
      <c r="E5" s="74">
        <v>0.057407</v>
      </c>
      <c r="F5" s="21">
        <f>D5-G5</f>
        <v>0.138003</v>
      </c>
      <c r="G5" s="20">
        <f>D5+E5-C5</f>
        <v>0.023856000000000016</v>
      </c>
      <c r="H5" s="21">
        <f>E5-G5</f>
        <v>0.033550999999999984</v>
      </c>
    </row>
    <row r="6" ht="12"/>
    <row r="7" spans="2:8" ht="12">
      <c r="B7" s="73" t="s">
        <v>94</v>
      </c>
      <c r="C7" s="74">
        <v>0.350935</v>
      </c>
      <c r="D7" s="74">
        <v>0.295329</v>
      </c>
      <c r="E7" s="74">
        <v>0.142774</v>
      </c>
      <c r="F7" s="21">
        <v>0.20816099999999998</v>
      </c>
      <c r="G7" s="20">
        <v>0.08716800000000002</v>
      </c>
      <c r="H7" s="21">
        <v>0.05560599999999999</v>
      </c>
    </row>
    <row r="8" spans="2:8" ht="12">
      <c r="B8" s="73" t="s">
        <v>96</v>
      </c>
      <c r="C8" s="74">
        <v>0.317013</v>
      </c>
      <c r="D8" s="74">
        <v>0.258094</v>
      </c>
      <c r="E8" s="74">
        <v>0.114138</v>
      </c>
      <c r="F8" s="21">
        <v>0.20287499999999997</v>
      </c>
      <c r="G8" s="20">
        <v>0.05521900000000002</v>
      </c>
      <c r="H8" s="21">
        <v>0.058918999999999985</v>
      </c>
    </row>
    <row r="9" spans="2:8" ht="12">
      <c r="B9" s="73" t="s">
        <v>95</v>
      </c>
      <c r="C9" s="74">
        <v>0.315762</v>
      </c>
      <c r="D9" s="74">
        <v>0.253806</v>
      </c>
      <c r="E9" s="74">
        <v>0.10704</v>
      </c>
      <c r="F9" s="21">
        <v>0.20872199999999996</v>
      </c>
      <c r="G9" s="20">
        <v>0.04508400000000001</v>
      </c>
      <c r="H9" s="21">
        <v>0.06195599999999998</v>
      </c>
    </row>
    <row r="10" spans="2:8" ht="12">
      <c r="B10" s="73" t="s">
        <v>97</v>
      </c>
      <c r="C10" s="74">
        <v>0.299212</v>
      </c>
      <c r="D10" s="74">
        <v>0.249323</v>
      </c>
      <c r="E10" s="74">
        <v>0.098016</v>
      </c>
      <c r="F10" s="21">
        <v>0.20119599999999996</v>
      </c>
      <c r="G10" s="20">
        <v>0.04812700000000003</v>
      </c>
      <c r="H10" s="21">
        <v>0.049888999999999975</v>
      </c>
    </row>
    <row r="11" spans="2:8" ht="12">
      <c r="B11" s="73" t="s">
        <v>100</v>
      </c>
      <c r="C11" s="74">
        <v>0.273349</v>
      </c>
      <c r="D11" s="74">
        <v>0.234664</v>
      </c>
      <c r="E11" s="74">
        <v>0.083333</v>
      </c>
      <c r="F11" s="21">
        <v>0.190016</v>
      </c>
      <c r="G11" s="20">
        <v>0.04464800000000002</v>
      </c>
      <c r="H11" s="21">
        <v>0.03868499999999998</v>
      </c>
    </row>
    <row r="12" spans="2:8" ht="12">
      <c r="B12" s="73" t="s">
        <v>102</v>
      </c>
      <c r="C12" s="74">
        <v>0.253772</v>
      </c>
      <c r="D12" s="74">
        <v>0.205864</v>
      </c>
      <c r="E12" s="74">
        <v>0.062014</v>
      </c>
      <c r="F12" s="21">
        <v>0.19175799999999998</v>
      </c>
      <c r="G12" s="20">
        <v>0.014106000000000007</v>
      </c>
      <c r="H12" s="21">
        <v>0.04790799999999999</v>
      </c>
    </row>
    <row r="13" spans="2:8" ht="12">
      <c r="B13" s="73" t="s">
        <v>101</v>
      </c>
      <c r="C13" s="74">
        <v>0.249005</v>
      </c>
      <c r="D13" s="74">
        <v>0.191687</v>
      </c>
      <c r="E13" s="74">
        <v>0.116111</v>
      </c>
      <c r="F13" s="21">
        <v>0.13289399999999998</v>
      </c>
      <c r="G13" s="20">
        <v>0.05879300000000001</v>
      </c>
      <c r="H13" s="21">
        <v>0.057317999999999994</v>
      </c>
    </row>
    <row r="14" spans="2:8" ht="12">
      <c r="B14" s="73" t="s">
        <v>103</v>
      </c>
      <c r="C14" s="74">
        <v>0.238462</v>
      </c>
      <c r="D14" s="74">
        <v>0.190736</v>
      </c>
      <c r="E14" s="74">
        <v>0.080618</v>
      </c>
      <c r="F14" s="21">
        <v>0.157844</v>
      </c>
      <c r="G14" s="20">
        <v>0.03289199999999998</v>
      </c>
      <c r="H14" s="21">
        <v>0.04772600000000002</v>
      </c>
    </row>
    <row r="15" spans="2:8" ht="12">
      <c r="B15" s="73" t="s">
        <v>104</v>
      </c>
      <c r="C15" s="74">
        <v>0.223793</v>
      </c>
      <c r="D15" s="74">
        <v>0.197065</v>
      </c>
      <c r="E15" s="74">
        <v>0.059791</v>
      </c>
      <c r="F15" s="21">
        <v>0.164002</v>
      </c>
      <c r="G15" s="20">
        <v>0.03306299999999998</v>
      </c>
      <c r="H15" s="21">
        <v>0.026728000000000016</v>
      </c>
    </row>
    <row r="16" spans="2:8" ht="12">
      <c r="B16" s="73" t="s">
        <v>105</v>
      </c>
      <c r="C16" s="74">
        <v>0.223199</v>
      </c>
      <c r="D16" s="74">
        <v>0.208098</v>
      </c>
      <c r="E16" s="74">
        <v>0.040363</v>
      </c>
      <c r="F16" s="21">
        <v>0.182836</v>
      </c>
      <c r="G16" s="20">
        <v>0.025262000000000007</v>
      </c>
      <c r="H16" s="21">
        <v>0.015100999999999996</v>
      </c>
    </row>
    <row r="17" spans="2:8" ht="24">
      <c r="B17" s="73" t="s">
        <v>106</v>
      </c>
      <c r="C17" s="74">
        <v>0.220162</v>
      </c>
      <c r="D17" s="74">
        <v>0.190014</v>
      </c>
      <c r="E17" s="74">
        <v>0.050795</v>
      </c>
      <c r="F17" s="21">
        <v>0.169367</v>
      </c>
      <c r="G17" s="20">
        <v>0.020647</v>
      </c>
      <c r="H17" s="21">
        <v>0.030148</v>
      </c>
    </row>
    <row r="18" spans="2:8" ht="12">
      <c r="B18" s="73" t="s">
        <v>126</v>
      </c>
      <c r="C18" s="74">
        <v>0.215972</v>
      </c>
      <c r="D18" s="74">
        <v>0.183464</v>
      </c>
      <c r="E18" s="74">
        <v>0.055646</v>
      </c>
      <c r="F18" s="21">
        <v>0.160326</v>
      </c>
      <c r="G18" s="20">
        <v>0.023137999999999992</v>
      </c>
      <c r="H18" s="21">
        <v>0.03250800000000001</v>
      </c>
    </row>
    <row r="19" spans="2:8" ht="12">
      <c r="B19" s="73" t="s">
        <v>109</v>
      </c>
      <c r="C19" s="74">
        <v>0.200652</v>
      </c>
      <c r="D19" s="74">
        <v>0.156722</v>
      </c>
      <c r="E19" s="74">
        <v>0.07</v>
      </c>
      <c r="F19" s="21">
        <v>0.130652</v>
      </c>
      <c r="G19" s="20">
        <v>0.02607000000000001</v>
      </c>
      <c r="H19" s="21">
        <v>0.04393</v>
      </c>
    </row>
    <row r="20" spans="2:8" ht="12">
      <c r="B20" s="73" t="s">
        <v>108</v>
      </c>
      <c r="C20" s="74">
        <v>0.197275</v>
      </c>
      <c r="D20" s="74">
        <v>0.167053</v>
      </c>
      <c r="E20" s="74">
        <v>0.04948</v>
      </c>
      <c r="F20" s="21">
        <v>0.147795</v>
      </c>
      <c r="G20" s="20">
        <v>0.019257999999999997</v>
      </c>
      <c r="H20" s="21">
        <v>0.030222000000000006</v>
      </c>
    </row>
    <row r="21" spans="2:8" ht="12">
      <c r="B21" s="73" t="s">
        <v>111</v>
      </c>
      <c r="C21" s="74">
        <v>0.188696</v>
      </c>
      <c r="D21" s="74">
        <v>0.141257</v>
      </c>
      <c r="E21" s="74">
        <v>0.068307</v>
      </c>
      <c r="F21" s="21">
        <v>0.120389</v>
      </c>
      <c r="G21" s="20">
        <v>0.020867999999999998</v>
      </c>
      <c r="H21" s="21">
        <v>0.04743900000000001</v>
      </c>
    </row>
    <row r="22" spans="2:8" ht="12">
      <c r="B22" s="73" t="s">
        <v>110</v>
      </c>
      <c r="C22" s="74">
        <v>0.185327</v>
      </c>
      <c r="D22" s="74">
        <v>0.136717</v>
      </c>
      <c r="E22" s="74">
        <v>0.072845</v>
      </c>
      <c r="F22" s="21">
        <v>0.112482</v>
      </c>
      <c r="G22" s="20">
        <v>0.024235000000000007</v>
      </c>
      <c r="H22" s="21">
        <v>0.04860999999999999</v>
      </c>
    </row>
    <row r="23" spans="2:8" ht="12">
      <c r="B23" s="73" t="s">
        <v>113</v>
      </c>
      <c r="C23" s="74">
        <v>0.184237</v>
      </c>
      <c r="D23" s="74">
        <v>0.157162</v>
      </c>
      <c r="E23" s="74">
        <v>0.050641</v>
      </c>
      <c r="F23" s="21">
        <v>0.13359600000000002</v>
      </c>
      <c r="G23" s="20">
        <v>0.023565999999999976</v>
      </c>
      <c r="H23" s="21">
        <v>0.027075000000000023</v>
      </c>
    </row>
    <row r="24" spans="2:8" ht="12">
      <c r="B24" s="73" t="s">
        <v>112</v>
      </c>
      <c r="C24" s="74">
        <v>0.181795</v>
      </c>
      <c r="D24" s="74">
        <v>0.139698</v>
      </c>
      <c r="E24" s="74">
        <v>0.066913</v>
      </c>
      <c r="F24" s="21">
        <v>0.11488200000000001</v>
      </c>
      <c r="G24" s="20">
        <v>0.024815999999999977</v>
      </c>
      <c r="H24" s="21">
        <v>0.04209700000000002</v>
      </c>
    </row>
    <row r="25" spans="2:8" ht="12">
      <c r="B25" s="73" t="s">
        <v>115</v>
      </c>
      <c r="C25" s="74">
        <v>0.16344</v>
      </c>
      <c r="D25" s="74">
        <v>0.130673</v>
      </c>
      <c r="E25" s="74">
        <v>0.048457</v>
      </c>
      <c r="F25" s="21">
        <v>0.114983</v>
      </c>
      <c r="G25" s="20">
        <v>0.01569000000000001</v>
      </c>
      <c r="H25" s="21">
        <v>0.03276699999999999</v>
      </c>
    </row>
    <row r="26" spans="2:8" ht="12">
      <c r="B26" s="73" t="s">
        <v>114</v>
      </c>
      <c r="C26" s="74">
        <v>0.162349</v>
      </c>
      <c r="D26" s="74">
        <v>0.140029</v>
      </c>
      <c r="E26" s="74">
        <v>0.035036</v>
      </c>
      <c r="F26" s="21">
        <v>0.127313</v>
      </c>
      <c r="G26" s="20">
        <v>0.012715999999999977</v>
      </c>
      <c r="H26" s="21">
        <v>0.02232000000000002</v>
      </c>
    </row>
    <row r="27" spans="2:8" ht="12">
      <c r="B27" s="73" t="s">
        <v>116</v>
      </c>
      <c r="C27" s="74">
        <v>0.151095</v>
      </c>
      <c r="D27" s="74">
        <v>0.125868</v>
      </c>
      <c r="E27" s="74">
        <v>0.036027</v>
      </c>
      <c r="F27" s="21">
        <v>0.115068</v>
      </c>
      <c r="G27" s="20">
        <v>0.010800000000000004</v>
      </c>
      <c r="H27" s="21">
        <v>0.025227</v>
      </c>
    </row>
    <row r="28" spans="2:8" ht="12">
      <c r="B28" s="73" t="s">
        <v>118</v>
      </c>
      <c r="C28" s="74">
        <v>0.142079</v>
      </c>
      <c r="D28" s="74">
        <v>0.132814</v>
      </c>
      <c r="E28" s="74">
        <v>0.02458</v>
      </c>
      <c r="F28" s="21">
        <v>0.11749900000000002</v>
      </c>
      <c r="G28" s="20">
        <v>0.015314999999999968</v>
      </c>
      <c r="H28" s="21">
        <v>0.009265000000000034</v>
      </c>
    </row>
    <row r="29" spans="2:10" ht="18" customHeight="1">
      <c r="B29" s="73" t="s">
        <v>117</v>
      </c>
      <c r="C29" s="74">
        <v>0.14186</v>
      </c>
      <c r="D29" s="74">
        <v>0.121494</v>
      </c>
      <c r="E29" s="74">
        <v>0.034102</v>
      </c>
      <c r="F29" s="21">
        <v>0.107758</v>
      </c>
      <c r="G29" s="20">
        <v>0.013735999999999998</v>
      </c>
      <c r="H29" s="21">
        <v>0.020366000000000002</v>
      </c>
      <c r="J29" s="69" t="s">
        <v>136</v>
      </c>
    </row>
    <row r="30" spans="2:8" ht="11.45">
      <c r="B30" s="73" t="s">
        <v>119</v>
      </c>
      <c r="C30" s="74">
        <v>0.139881</v>
      </c>
      <c r="D30" s="74">
        <v>0.120736</v>
      </c>
      <c r="E30" s="74">
        <v>0.032266</v>
      </c>
      <c r="F30" s="21">
        <v>0.107615</v>
      </c>
      <c r="G30" s="20">
        <v>0.013120999999999994</v>
      </c>
      <c r="H30" s="21">
        <v>0.01914500000000001</v>
      </c>
    </row>
    <row r="31" spans="2:10" ht="11.45">
      <c r="B31" s="73" t="s">
        <v>120</v>
      </c>
      <c r="C31" s="74">
        <v>0.13032</v>
      </c>
      <c r="D31" s="74">
        <v>0.107872</v>
      </c>
      <c r="E31" s="74">
        <v>0.035605</v>
      </c>
      <c r="F31" s="21">
        <v>0.094715</v>
      </c>
      <c r="G31" s="20">
        <v>0.013157000000000002</v>
      </c>
      <c r="H31" s="21">
        <v>0.022447999999999996</v>
      </c>
      <c r="J31" s="7" t="s">
        <v>93</v>
      </c>
    </row>
    <row r="32" spans="2:8" ht="15">
      <c r="B32" s="73" t="s">
        <v>121</v>
      </c>
      <c r="C32" s="74">
        <v>0.117528</v>
      </c>
      <c r="D32" s="74">
        <v>0.112639</v>
      </c>
      <c r="E32" s="74">
        <v>0.010052</v>
      </c>
      <c r="F32" s="21">
        <v>0.10747599999999999</v>
      </c>
      <c r="G32" s="20">
        <v>0.005163000000000015</v>
      </c>
      <c r="H32" s="21">
        <v>0.004888999999999985</v>
      </c>
    </row>
    <row r="33" spans="2:8" ht="15">
      <c r="B33" s="73" t="s">
        <v>124</v>
      </c>
      <c r="C33" s="74">
        <v>0.088163</v>
      </c>
      <c r="D33" s="74">
        <v>0.069554</v>
      </c>
      <c r="E33" s="74">
        <v>0.035351</v>
      </c>
      <c r="F33" s="21">
        <v>0.05281200000000001</v>
      </c>
      <c r="G33" s="20">
        <v>0.016741999999999993</v>
      </c>
      <c r="H33" s="21">
        <v>0.018609000000000007</v>
      </c>
    </row>
    <row r="34" spans="2:8" ht="15">
      <c r="B34" s="73" t="s">
        <v>125</v>
      </c>
      <c r="C34" s="74">
        <v>0.080587</v>
      </c>
      <c r="D34" s="74">
        <v>0.072928</v>
      </c>
      <c r="E34" s="74">
        <v>0.012197</v>
      </c>
      <c r="F34" s="21">
        <v>0.06839</v>
      </c>
      <c r="G34" s="20">
        <v>0.004538</v>
      </c>
      <c r="H34" s="21">
        <v>0.007658999999999999</v>
      </c>
    </row>
    <row r="36" spans="2:8" ht="15">
      <c r="B36" s="73" t="s">
        <v>98</v>
      </c>
      <c r="C36" s="74">
        <v>0.286101</v>
      </c>
      <c r="D36" s="74">
        <v>0.231287</v>
      </c>
      <c r="E36" s="74">
        <v>0.094888</v>
      </c>
      <c r="F36" s="21">
        <f aca="true" t="shared" si="0" ref="F36:F41">D36-G36</f>
        <v>0.191213</v>
      </c>
      <c r="G36" s="20">
        <f aca="true" t="shared" si="1" ref="G36:G41">D36+E36-C36</f>
        <v>0.040074</v>
      </c>
      <c r="H36" s="21">
        <f aca="true" t="shared" si="2" ref="H36:H41">E36-G36</f>
        <v>0.054814</v>
      </c>
    </row>
    <row r="37" spans="2:8" ht="15">
      <c r="B37" s="73" t="s">
        <v>99</v>
      </c>
      <c r="C37" s="74">
        <v>0.286424</v>
      </c>
      <c r="D37" s="74">
        <v>0.252659</v>
      </c>
      <c r="E37" s="74">
        <v>0.062584</v>
      </c>
      <c r="F37" s="21">
        <f t="shared" si="0"/>
        <v>0.22383999999999998</v>
      </c>
      <c r="G37" s="20">
        <f t="shared" si="1"/>
        <v>0.02881900000000004</v>
      </c>
      <c r="H37" s="21">
        <f t="shared" si="2"/>
        <v>0.03376499999999996</v>
      </c>
    </row>
    <row r="38" spans="6:8" ht="15">
      <c r="F38" s="21"/>
      <c r="G38" s="20"/>
      <c r="H38" s="21"/>
    </row>
    <row r="39" spans="2:8" ht="15">
      <c r="B39" s="73" t="s">
        <v>122</v>
      </c>
      <c r="C39" s="74">
        <v>0.096007</v>
      </c>
      <c r="D39" s="74">
        <v>0.064262</v>
      </c>
      <c r="E39" s="74">
        <v>0.038409</v>
      </c>
      <c r="F39" s="21">
        <f aca="true" t="shared" si="3" ref="F39">D39-G39</f>
        <v>0.057597999999999996</v>
      </c>
      <c r="G39" s="20">
        <f aca="true" t="shared" si="4" ref="G39">D39+E39-C39</f>
        <v>0.006664000000000003</v>
      </c>
      <c r="H39" s="21">
        <f aca="true" t="shared" si="5" ref="H39">E39-G39</f>
        <v>0.031744999999999995</v>
      </c>
    </row>
    <row r="40" spans="2:8" ht="15">
      <c r="B40" s="73" t="s">
        <v>123</v>
      </c>
      <c r="C40" s="74">
        <v>0.097609</v>
      </c>
      <c r="D40" s="74">
        <v>0.081228</v>
      </c>
      <c r="E40" s="74">
        <v>0.032785</v>
      </c>
      <c r="F40" s="21">
        <f>D40-G40</f>
        <v>0.06482399999999999</v>
      </c>
      <c r="G40" s="20">
        <f>D40+E40-C40</f>
        <v>0.016404000000000002</v>
      </c>
      <c r="H40" s="21">
        <f>E40-G40</f>
        <v>0.016381</v>
      </c>
    </row>
    <row r="41" spans="2:8" ht="15">
      <c r="B41" s="75" t="s">
        <v>142</v>
      </c>
      <c r="C41" s="74">
        <v>0.215765</v>
      </c>
      <c r="D41" s="74">
        <v>0.205987</v>
      </c>
      <c r="E41" s="74">
        <v>0.021366</v>
      </c>
      <c r="F41" s="21">
        <f t="shared" si="0"/>
        <v>0.19439900000000002</v>
      </c>
      <c r="G41" s="20">
        <f t="shared" si="1"/>
        <v>0.011587999999999987</v>
      </c>
      <c r="H41" s="21">
        <f t="shared" si="2"/>
        <v>0.009778000000000012</v>
      </c>
    </row>
    <row r="42" spans="2:4" ht="15">
      <c r="B42" s="73" t="s">
        <v>140</v>
      </c>
      <c r="C42" s="74">
        <v>0.265476</v>
      </c>
      <c r="D42" s="74">
        <v>0.260745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N73"/>
  <sheetViews>
    <sheetView workbookViewId="0" topLeftCell="A1">
      <selection activeCell="K38" sqref="K38"/>
    </sheetView>
  </sheetViews>
  <sheetFormatPr defaultColWidth="9.140625" defaultRowHeight="15"/>
  <cols>
    <col min="1" max="1" width="6.28125" style="7" customWidth="1"/>
    <col min="2" max="6" width="9.140625" style="7" customWidth="1"/>
    <col min="7" max="7" width="4.57421875" style="7" bestFit="1" customWidth="1"/>
    <col min="8" max="23" width="9.140625" style="7" customWidth="1"/>
    <col min="24" max="16384" width="9.140625" style="7" customWidth="1"/>
  </cols>
  <sheetData>
    <row r="1" ht="25.5" customHeight="1">
      <c r="K1" s="23" t="s">
        <v>130</v>
      </c>
    </row>
    <row r="2" spans="2:3" ht="23.25" customHeight="1">
      <c r="B2" s="66" t="s">
        <v>89</v>
      </c>
      <c r="C2" s="66" t="s">
        <v>128</v>
      </c>
    </row>
    <row r="3" spans="2:3" ht="12.75" customHeight="1">
      <c r="B3" s="66" t="s">
        <v>90</v>
      </c>
      <c r="C3" s="66" t="s">
        <v>129</v>
      </c>
    </row>
    <row r="4" ht="11.45" customHeight="1"/>
    <row r="5" spans="2:4" ht="11.45" customHeight="1">
      <c r="B5" s="67" t="s">
        <v>91</v>
      </c>
      <c r="C5" s="7" t="s">
        <v>28</v>
      </c>
      <c r="D5" s="7" t="s">
        <v>29</v>
      </c>
    </row>
    <row r="6" spans="2:8" ht="11.45" customHeight="1">
      <c r="B6" s="67" t="s">
        <v>92</v>
      </c>
      <c r="C6" s="67" t="s">
        <v>88</v>
      </c>
      <c r="D6" s="67" t="s">
        <v>88</v>
      </c>
      <c r="F6" s="53" t="s">
        <v>83</v>
      </c>
      <c r="G6" s="53" t="s">
        <v>82</v>
      </c>
      <c r="H6" s="53" t="s">
        <v>84</v>
      </c>
    </row>
    <row r="7" spans="2:8" ht="11.45" customHeight="1">
      <c r="B7" s="67" t="s">
        <v>72</v>
      </c>
      <c r="C7" s="68">
        <v>0.8283</v>
      </c>
      <c r="D7" s="68">
        <v>0.2938</v>
      </c>
      <c r="F7" s="21">
        <f>D7-G7</f>
        <v>0.1716999999999999</v>
      </c>
      <c r="G7" s="20">
        <f>C7+D7-100%</f>
        <v>0.1221000000000001</v>
      </c>
      <c r="H7" s="21">
        <f>C7-G7</f>
        <v>0.7061999999999999</v>
      </c>
    </row>
    <row r="8" spans="2:4" ht="11.45" customHeight="1">
      <c r="B8" s="25"/>
      <c r="C8" s="25"/>
      <c r="D8" s="25"/>
    </row>
    <row r="9" spans="2:8" ht="11.45" customHeight="1">
      <c r="B9" s="67" t="s">
        <v>121</v>
      </c>
      <c r="C9" s="68">
        <v>0.9584</v>
      </c>
      <c r="D9" s="68">
        <v>0.0855</v>
      </c>
      <c r="F9" s="21">
        <f aca="true" t="shared" si="0" ref="F9:F36">D9-G9</f>
        <v>0.041599999999999956</v>
      </c>
      <c r="G9" s="20">
        <f aca="true" t="shared" si="1" ref="G9:G36">C9+D9-100%</f>
        <v>0.04390000000000005</v>
      </c>
      <c r="H9" s="21">
        <f aca="true" t="shared" si="2" ref="H9:H36">C9-G9</f>
        <v>0.9145</v>
      </c>
    </row>
    <row r="10" spans="2:8" ht="11.45" customHeight="1">
      <c r="B10" s="67" t="s">
        <v>118</v>
      </c>
      <c r="C10" s="68">
        <v>0.9348</v>
      </c>
      <c r="D10" s="68">
        <v>0.173</v>
      </c>
      <c r="F10" s="21">
        <f t="shared" si="0"/>
        <v>0.06520000000000009</v>
      </c>
      <c r="G10" s="20">
        <f t="shared" si="1"/>
        <v>0.1077999999999999</v>
      </c>
      <c r="H10" s="21">
        <f t="shared" si="2"/>
        <v>0.8270000000000001</v>
      </c>
    </row>
    <row r="11" spans="2:8" ht="11.45" customHeight="1">
      <c r="B11" s="67" t="s">
        <v>105</v>
      </c>
      <c r="C11" s="68">
        <v>0.9323</v>
      </c>
      <c r="D11" s="68">
        <v>0.1808</v>
      </c>
      <c r="F11" s="21">
        <f t="shared" si="0"/>
        <v>0.06770000000000001</v>
      </c>
      <c r="G11" s="20">
        <f t="shared" si="1"/>
        <v>0.11309999999999998</v>
      </c>
      <c r="H11" s="21">
        <f t="shared" si="2"/>
        <v>0.8192</v>
      </c>
    </row>
    <row r="12" spans="2:8" ht="11.45" customHeight="1">
      <c r="B12" s="67" t="s">
        <v>125</v>
      </c>
      <c r="C12" s="68">
        <v>0.905</v>
      </c>
      <c r="D12" s="68">
        <v>0.1514</v>
      </c>
      <c r="F12" s="21">
        <f t="shared" si="0"/>
        <v>0.095</v>
      </c>
      <c r="G12" s="20">
        <f t="shared" si="1"/>
        <v>0.056400000000000006</v>
      </c>
      <c r="H12" s="21">
        <f t="shared" si="2"/>
        <v>0.8486</v>
      </c>
    </row>
    <row r="13" spans="2:8" ht="11.45" customHeight="1">
      <c r="B13" s="67" t="s">
        <v>104</v>
      </c>
      <c r="C13" s="68">
        <v>0.8806</v>
      </c>
      <c r="D13" s="68">
        <v>0.2672</v>
      </c>
      <c r="F13" s="21">
        <f t="shared" si="0"/>
        <v>0.11939999999999984</v>
      </c>
      <c r="G13" s="20">
        <f t="shared" si="1"/>
        <v>0.14780000000000015</v>
      </c>
      <c r="H13" s="21">
        <f t="shared" si="2"/>
        <v>0.7327999999999999</v>
      </c>
    </row>
    <row r="14" spans="2:8" ht="11.45" customHeight="1">
      <c r="B14" s="67" t="s">
        <v>119</v>
      </c>
      <c r="C14" s="68">
        <v>0.8631</v>
      </c>
      <c r="D14" s="68">
        <v>0.2307</v>
      </c>
      <c r="F14" s="21">
        <f t="shared" si="0"/>
        <v>0.1369000000000001</v>
      </c>
      <c r="G14" s="20">
        <f t="shared" si="1"/>
        <v>0.09379999999999988</v>
      </c>
      <c r="H14" s="21">
        <f t="shared" si="2"/>
        <v>0.7693000000000001</v>
      </c>
    </row>
    <row r="15" spans="2:8" ht="11.45" customHeight="1">
      <c r="B15" s="67" t="s">
        <v>106</v>
      </c>
      <c r="C15" s="68">
        <v>0.8631</v>
      </c>
      <c r="D15" s="68">
        <v>0.2307</v>
      </c>
      <c r="F15" s="21">
        <f t="shared" si="0"/>
        <v>0.1369000000000001</v>
      </c>
      <c r="G15" s="20">
        <f t="shared" si="1"/>
        <v>0.09379999999999988</v>
      </c>
      <c r="H15" s="21">
        <f t="shared" si="2"/>
        <v>0.7693000000000001</v>
      </c>
    </row>
    <row r="16" spans="2:8" ht="11.45" customHeight="1">
      <c r="B16" s="67" t="s">
        <v>114</v>
      </c>
      <c r="C16" s="68">
        <v>0.8625</v>
      </c>
      <c r="D16" s="68">
        <v>0.2158</v>
      </c>
      <c r="F16" s="21">
        <f t="shared" si="0"/>
        <v>0.13749999999999996</v>
      </c>
      <c r="G16" s="20">
        <f t="shared" si="1"/>
        <v>0.07830000000000004</v>
      </c>
      <c r="H16" s="21">
        <f t="shared" si="2"/>
        <v>0.7842</v>
      </c>
    </row>
    <row r="17" spans="2:8" ht="11.45" customHeight="1">
      <c r="B17" s="67" t="s">
        <v>100</v>
      </c>
      <c r="C17" s="68">
        <v>0.8585</v>
      </c>
      <c r="D17" s="68">
        <v>0.3049</v>
      </c>
      <c r="F17" s="21">
        <f t="shared" si="0"/>
        <v>0.14150000000000001</v>
      </c>
      <c r="G17" s="20">
        <f t="shared" si="1"/>
        <v>0.1634</v>
      </c>
      <c r="H17" s="21">
        <f t="shared" si="2"/>
        <v>0.6951</v>
      </c>
    </row>
    <row r="18" spans="2:8" ht="11.45" customHeight="1">
      <c r="B18" s="67" t="s">
        <v>117</v>
      </c>
      <c r="C18" s="68">
        <v>0.8564</v>
      </c>
      <c r="D18" s="68">
        <v>0.2404</v>
      </c>
      <c r="F18" s="21">
        <f t="shared" si="0"/>
        <v>0.1436</v>
      </c>
      <c r="G18" s="20">
        <f t="shared" si="1"/>
        <v>0.0968</v>
      </c>
      <c r="H18" s="21">
        <f t="shared" si="2"/>
        <v>0.7596</v>
      </c>
    </row>
    <row r="19" spans="2:8" ht="11.45" customHeight="1">
      <c r="B19" s="67" t="s">
        <v>113</v>
      </c>
      <c r="C19" s="68">
        <v>0.853</v>
      </c>
      <c r="D19" s="68">
        <v>0.2749</v>
      </c>
      <c r="F19" s="21">
        <f t="shared" si="0"/>
        <v>0.14700000000000008</v>
      </c>
      <c r="G19" s="20">
        <f t="shared" si="1"/>
        <v>0.1278999999999999</v>
      </c>
      <c r="H19" s="21">
        <f t="shared" si="2"/>
        <v>0.7251000000000001</v>
      </c>
    </row>
    <row r="20" spans="2:8" ht="11.45" customHeight="1">
      <c r="B20" s="67" t="s">
        <v>126</v>
      </c>
      <c r="C20" s="68">
        <v>0.8495</v>
      </c>
      <c r="D20" s="68">
        <v>0.2577</v>
      </c>
      <c r="F20" s="21">
        <f t="shared" si="0"/>
        <v>0.15050000000000002</v>
      </c>
      <c r="G20" s="20">
        <f t="shared" si="1"/>
        <v>0.10719999999999996</v>
      </c>
      <c r="H20" s="21">
        <f t="shared" si="2"/>
        <v>0.7423000000000001</v>
      </c>
    </row>
    <row r="21" spans="2:8" ht="11.45" customHeight="1">
      <c r="B21" s="67" t="s">
        <v>108</v>
      </c>
      <c r="C21" s="68">
        <v>0.8468</v>
      </c>
      <c r="D21" s="68">
        <v>0.2508</v>
      </c>
      <c r="F21" s="21">
        <f t="shared" si="0"/>
        <v>0.1532000000000001</v>
      </c>
      <c r="G21" s="20">
        <f t="shared" si="1"/>
        <v>0.09759999999999991</v>
      </c>
      <c r="H21" s="21">
        <f t="shared" si="2"/>
        <v>0.7492000000000001</v>
      </c>
    </row>
    <row r="22" spans="2:8" ht="11.45" customHeight="1">
      <c r="B22" s="67" t="s">
        <v>94</v>
      </c>
      <c r="C22" s="68">
        <v>0.8415</v>
      </c>
      <c r="D22" s="68">
        <v>0.4068</v>
      </c>
      <c r="F22" s="21">
        <f t="shared" si="0"/>
        <v>0.15850000000000003</v>
      </c>
      <c r="G22" s="20">
        <f t="shared" si="1"/>
        <v>0.24829999999999997</v>
      </c>
      <c r="H22" s="21">
        <f t="shared" si="2"/>
        <v>0.5932000000000001</v>
      </c>
    </row>
    <row r="23" spans="2:8" ht="11.45" customHeight="1">
      <c r="B23" s="67" t="s">
        <v>97</v>
      </c>
      <c r="C23" s="68">
        <v>0.8333</v>
      </c>
      <c r="D23" s="68">
        <v>0.3276</v>
      </c>
      <c r="F23" s="21">
        <f t="shared" si="0"/>
        <v>0.16669999999999996</v>
      </c>
      <c r="G23" s="20">
        <f t="shared" si="1"/>
        <v>0.16090000000000004</v>
      </c>
      <c r="H23" s="21">
        <f t="shared" si="2"/>
        <v>0.6724</v>
      </c>
    </row>
    <row r="24" spans="2:8" ht="11.45" customHeight="1">
      <c r="B24" s="67" t="s">
        <v>116</v>
      </c>
      <c r="C24" s="68">
        <v>0.833</v>
      </c>
      <c r="D24" s="68">
        <v>0.2384</v>
      </c>
      <c r="F24" s="21">
        <f t="shared" si="0"/>
        <v>0.1670000000000001</v>
      </c>
      <c r="G24" s="20">
        <f t="shared" si="1"/>
        <v>0.07139999999999991</v>
      </c>
      <c r="H24" s="21">
        <f t="shared" si="2"/>
        <v>0.7616</v>
      </c>
    </row>
    <row r="25" spans="2:8" ht="11.45" customHeight="1">
      <c r="B25" s="67" t="s">
        <v>120</v>
      </c>
      <c r="C25" s="68">
        <v>0.8277</v>
      </c>
      <c r="D25" s="68">
        <v>0.2732</v>
      </c>
      <c r="F25" s="21">
        <f t="shared" si="0"/>
        <v>0.1723</v>
      </c>
      <c r="G25" s="20">
        <f t="shared" si="1"/>
        <v>0.10089999999999999</v>
      </c>
      <c r="H25" s="21">
        <f t="shared" si="2"/>
        <v>0.7268</v>
      </c>
    </row>
    <row r="26" spans="2:8" ht="11.45" customHeight="1">
      <c r="B26" s="67" t="s">
        <v>96</v>
      </c>
      <c r="C26" s="68">
        <v>0.8141</v>
      </c>
      <c r="D26" s="68">
        <v>0.36</v>
      </c>
      <c r="F26" s="21">
        <f t="shared" si="0"/>
        <v>0.18589999999999984</v>
      </c>
      <c r="G26" s="20">
        <f t="shared" si="1"/>
        <v>0.17410000000000014</v>
      </c>
      <c r="H26" s="21">
        <f t="shared" si="2"/>
        <v>0.6399999999999999</v>
      </c>
    </row>
    <row r="27" spans="2:8" ht="11.45" customHeight="1">
      <c r="B27" s="67" t="s">
        <v>102</v>
      </c>
      <c r="C27" s="68">
        <v>0.8112</v>
      </c>
      <c r="D27" s="68">
        <v>0.2444</v>
      </c>
      <c r="F27" s="21">
        <f t="shared" si="0"/>
        <v>0.1887999999999999</v>
      </c>
      <c r="G27" s="20">
        <f t="shared" si="1"/>
        <v>0.055600000000000094</v>
      </c>
      <c r="H27" s="21">
        <f t="shared" si="2"/>
        <v>0.7555999999999999</v>
      </c>
    </row>
    <row r="28" spans="2:8" ht="11.45" customHeight="1">
      <c r="B28" s="67" t="s">
        <v>95</v>
      </c>
      <c r="C28" s="68">
        <v>0.8038</v>
      </c>
      <c r="D28" s="68">
        <v>0.339</v>
      </c>
      <c r="F28" s="21">
        <f t="shared" si="0"/>
        <v>0.19619999999999999</v>
      </c>
      <c r="G28" s="20">
        <f t="shared" si="1"/>
        <v>0.14280000000000004</v>
      </c>
      <c r="H28" s="21">
        <f t="shared" si="2"/>
        <v>0.6609999999999999</v>
      </c>
    </row>
    <row r="29" spans="2:8" ht="11.45" customHeight="1">
      <c r="B29" s="67" t="s">
        <v>103</v>
      </c>
      <c r="C29" s="68">
        <v>0.7999</v>
      </c>
      <c r="D29" s="68">
        <v>0.3381</v>
      </c>
      <c r="F29" s="21">
        <f t="shared" si="0"/>
        <v>0.2000999999999999</v>
      </c>
      <c r="G29" s="20">
        <f t="shared" si="1"/>
        <v>0.13800000000000012</v>
      </c>
      <c r="H29" s="21">
        <f t="shared" si="2"/>
        <v>0.6618999999999999</v>
      </c>
    </row>
    <row r="30" spans="2:8" ht="11.45" customHeight="1">
      <c r="B30" s="67" t="s">
        <v>115</v>
      </c>
      <c r="C30" s="68">
        <v>0.7995</v>
      </c>
      <c r="D30" s="68">
        <v>0.2965</v>
      </c>
      <c r="F30" s="21">
        <f t="shared" si="0"/>
        <v>0.2004999999999999</v>
      </c>
      <c r="G30" s="20">
        <f t="shared" si="1"/>
        <v>0.09600000000000009</v>
      </c>
      <c r="H30" s="21">
        <f t="shared" si="2"/>
        <v>0.7034999999999999</v>
      </c>
    </row>
    <row r="31" spans="2:8" ht="11.45" customHeight="1">
      <c r="B31" s="67" t="s">
        <v>124</v>
      </c>
      <c r="C31" s="68">
        <v>0.7889</v>
      </c>
      <c r="D31" s="68">
        <v>0.401</v>
      </c>
      <c r="F31" s="21">
        <f t="shared" si="0"/>
        <v>0.21109999999999984</v>
      </c>
      <c r="G31" s="20">
        <f t="shared" si="1"/>
        <v>0.18990000000000018</v>
      </c>
      <c r="H31" s="21">
        <f t="shared" si="2"/>
        <v>0.5989999999999999</v>
      </c>
    </row>
    <row r="32" spans="2:8" ht="11.45" customHeight="1">
      <c r="B32" s="67" t="s">
        <v>109</v>
      </c>
      <c r="C32" s="68">
        <v>0.7811</v>
      </c>
      <c r="D32" s="68">
        <v>0.3489</v>
      </c>
      <c r="F32" s="21">
        <f t="shared" si="0"/>
        <v>0.2189000000000001</v>
      </c>
      <c r="G32" s="20">
        <f t="shared" si="1"/>
        <v>0.1299999999999999</v>
      </c>
      <c r="H32" s="21">
        <f t="shared" si="2"/>
        <v>0.6511000000000001</v>
      </c>
    </row>
    <row r="33" spans="2:8" ht="11.45" customHeight="1">
      <c r="B33" s="67" t="s">
        <v>101</v>
      </c>
      <c r="C33" s="68">
        <v>0.7698</v>
      </c>
      <c r="D33" s="68">
        <v>0.4663</v>
      </c>
      <c r="F33" s="21">
        <f>D33-G33</f>
        <v>0.23020000000000002</v>
      </c>
      <c r="G33" s="20">
        <f>C33+D33-100%</f>
        <v>0.23609999999999998</v>
      </c>
      <c r="H33" s="21">
        <f>C33-G33</f>
        <v>0.5337000000000001</v>
      </c>
    </row>
    <row r="34" spans="2:8" ht="11.45" customHeight="1">
      <c r="B34" s="67" t="s">
        <v>112</v>
      </c>
      <c r="C34" s="68">
        <v>0.7684</v>
      </c>
      <c r="D34" s="68">
        <v>0.3681</v>
      </c>
      <c r="F34" s="21">
        <f t="shared" si="0"/>
        <v>0.23160000000000014</v>
      </c>
      <c r="G34" s="20">
        <f t="shared" si="1"/>
        <v>0.13649999999999984</v>
      </c>
      <c r="H34" s="21">
        <f t="shared" si="2"/>
        <v>0.6319000000000001</v>
      </c>
    </row>
    <row r="35" spans="2:8" ht="15">
      <c r="B35" s="67" t="s">
        <v>111</v>
      </c>
      <c r="C35" s="68">
        <v>0.7486</v>
      </c>
      <c r="D35" s="68">
        <v>0.362</v>
      </c>
      <c r="F35" s="21">
        <f t="shared" si="0"/>
        <v>0.25139999999999996</v>
      </c>
      <c r="G35" s="20">
        <f t="shared" si="1"/>
        <v>0.11060000000000003</v>
      </c>
      <c r="H35" s="21">
        <f t="shared" si="2"/>
        <v>0.638</v>
      </c>
    </row>
    <row r="36" spans="2:11" ht="15">
      <c r="B36" s="67" t="s">
        <v>110</v>
      </c>
      <c r="C36" s="68">
        <v>0.7377</v>
      </c>
      <c r="D36" s="68">
        <v>0.3931</v>
      </c>
      <c r="F36" s="21">
        <f t="shared" si="0"/>
        <v>0.2623</v>
      </c>
      <c r="G36" s="20">
        <f t="shared" si="1"/>
        <v>0.13080000000000003</v>
      </c>
      <c r="H36" s="21">
        <f t="shared" si="2"/>
        <v>0.6069</v>
      </c>
      <c r="K36" s="69" t="s">
        <v>136</v>
      </c>
    </row>
    <row r="37" spans="2:4" ht="15">
      <c r="B37" s="25"/>
      <c r="C37" s="25"/>
      <c r="D37" s="25"/>
    </row>
    <row r="38" spans="2:14" ht="15">
      <c r="B38" s="67" t="s">
        <v>98</v>
      </c>
      <c r="C38" s="68">
        <v>0.8084</v>
      </c>
      <c r="D38" s="68">
        <v>0.3317</v>
      </c>
      <c r="F38" s="21">
        <f>D38-G38</f>
        <v>0.1916000000000001</v>
      </c>
      <c r="G38" s="20">
        <f>C38+D38-100%</f>
        <v>0.1400999999999999</v>
      </c>
      <c r="H38" s="21">
        <f>C38-G38</f>
        <v>0.6683000000000001</v>
      </c>
      <c r="K38" s="7" t="s">
        <v>93</v>
      </c>
      <c r="L38" s="19"/>
      <c r="M38" s="19"/>
      <c r="N38" s="19"/>
    </row>
    <row r="39" spans="2:14" ht="15">
      <c r="B39" s="67" t="s">
        <v>99</v>
      </c>
      <c r="C39" s="68">
        <v>0.8821</v>
      </c>
      <c r="D39" s="68">
        <v>0.2185</v>
      </c>
      <c r="F39" s="21">
        <f>D39-G39</f>
        <v>0.11789999999999998</v>
      </c>
      <c r="G39" s="20">
        <f>C39+D39-100%</f>
        <v>0.10060000000000002</v>
      </c>
      <c r="H39" s="21">
        <f>C39-G39</f>
        <v>0.7815</v>
      </c>
      <c r="L39" s="19"/>
      <c r="M39" s="19"/>
      <c r="N39" s="19"/>
    </row>
    <row r="40" spans="2:14" ht="15">
      <c r="B40" s="25"/>
      <c r="C40" s="25"/>
      <c r="D40" s="25"/>
      <c r="L40" s="19"/>
      <c r="M40" s="19"/>
      <c r="N40" s="19"/>
    </row>
    <row r="41" spans="2:14" ht="15">
      <c r="B41" s="67" t="s">
        <v>122</v>
      </c>
      <c r="C41" s="68">
        <v>0.6693</v>
      </c>
      <c r="D41" s="68">
        <v>0.4001</v>
      </c>
      <c r="F41" s="21">
        <f>D41-G41</f>
        <v>0.3307000000000001</v>
      </c>
      <c r="G41" s="20">
        <f>C41+D41-100%</f>
        <v>0.0693999999999999</v>
      </c>
      <c r="H41" s="21">
        <f>C41-G41</f>
        <v>0.5999000000000001</v>
      </c>
      <c r="L41" s="19"/>
      <c r="M41" s="19"/>
      <c r="N41" s="19"/>
    </row>
    <row r="42" spans="2:14" ht="15">
      <c r="B42" s="67" t="s">
        <v>123</v>
      </c>
      <c r="C42" s="68">
        <v>0.8322</v>
      </c>
      <c r="D42" s="68">
        <v>0.3359</v>
      </c>
      <c r="F42" s="21">
        <f>D42-G42</f>
        <v>0.16780000000000006</v>
      </c>
      <c r="G42" s="20">
        <f>C42+D42-100%</f>
        <v>0.16809999999999992</v>
      </c>
      <c r="H42" s="21">
        <f>C42-G42</f>
        <v>0.6641000000000001</v>
      </c>
      <c r="L42" s="19"/>
      <c r="M42" s="19"/>
      <c r="N42" s="19"/>
    </row>
    <row r="43" spans="2:14" ht="15">
      <c r="B43" s="67" t="s">
        <v>107</v>
      </c>
      <c r="C43" s="68">
        <v>0.9547</v>
      </c>
      <c r="D43" s="68">
        <v>0.099</v>
      </c>
      <c r="F43" s="21">
        <f>D43-G43</f>
        <v>0.045299999999999924</v>
      </c>
      <c r="G43" s="20">
        <f>C43+D43-100%</f>
        <v>0.05370000000000008</v>
      </c>
      <c r="H43" s="21">
        <f>C43-G43</f>
        <v>0.9009999999999999</v>
      </c>
      <c r="L43" s="19"/>
      <c r="M43" s="19"/>
      <c r="N43" s="19"/>
    </row>
    <row r="44" spans="2:14" ht="15">
      <c r="B44" s="7" t="s">
        <v>138</v>
      </c>
      <c r="C44" s="70">
        <v>0.9822</v>
      </c>
      <c r="L44" s="19"/>
      <c r="M44" s="19"/>
      <c r="N44" s="19"/>
    </row>
    <row r="45" spans="12:14" ht="15">
      <c r="L45" s="19"/>
      <c r="M45" s="19"/>
      <c r="N45" s="19"/>
    </row>
    <row r="46" spans="12:14" ht="15">
      <c r="L46" s="19"/>
      <c r="M46" s="19"/>
      <c r="N46" s="19"/>
    </row>
    <row r="47" spans="12:14" ht="15">
      <c r="L47" s="19"/>
      <c r="M47" s="19"/>
      <c r="N47" s="19"/>
    </row>
    <row r="48" spans="12:14" ht="15">
      <c r="L48" s="19"/>
      <c r="M48" s="19"/>
      <c r="N48" s="19"/>
    </row>
    <row r="49" spans="12:14" ht="15">
      <c r="L49" s="19"/>
      <c r="M49" s="19"/>
      <c r="N49" s="19"/>
    </row>
    <row r="50" spans="12:14" ht="15">
      <c r="L50" s="19"/>
      <c r="M50" s="19"/>
      <c r="N50" s="19"/>
    </row>
    <row r="51" spans="12:14" ht="15">
      <c r="L51" s="19"/>
      <c r="M51" s="19"/>
      <c r="N51" s="19"/>
    </row>
    <row r="52" spans="12:14" ht="15">
      <c r="L52" s="19"/>
      <c r="M52" s="19"/>
      <c r="N52" s="19"/>
    </row>
    <row r="53" spans="12:14" ht="15">
      <c r="L53" s="19"/>
      <c r="M53" s="19"/>
      <c r="N53" s="19"/>
    </row>
    <row r="54" spans="12:14" ht="15">
      <c r="L54" s="19"/>
      <c r="M54" s="19"/>
      <c r="N54" s="19"/>
    </row>
    <row r="55" spans="12:14" ht="15">
      <c r="L55" s="19"/>
      <c r="M55" s="19"/>
      <c r="N55" s="19"/>
    </row>
    <row r="56" spans="12:14" ht="15">
      <c r="L56" s="19"/>
      <c r="M56" s="19"/>
      <c r="N56" s="19"/>
    </row>
    <row r="57" spans="12:14" ht="15">
      <c r="L57" s="19"/>
      <c r="M57" s="19"/>
      <c r="N57" s="19"/>
    </row>
    <row r="58" spans="12:14" ht="15">
      <c r="L58" s="19"/>
      <c r="M58" s="19"/>
      <c r="N58" s="19"/>
    </row>
    <row r="59" spans="12:14" ht="15">
      <c r="L59" s="19"/>
      <c r="M59" s="19"/>
      <c r="N59" s="19"/>
    </row>
    <row r="60" spans="12:14" ht="15">
      <c r="L60" s="19"/>
      <c r="M60" s="19"/>
      <c r="N60" s="19"/>
    </row>
    <row r="61" spans="12:14" ht="15">
      <c r="L61" s="19"/>
      <c r="M61" s="19"/>
      <c r="N61" s="19"/>
    </row>
    <row r="62" spans="12:14" ht="15">
      <c r="L62" s="19"/>
      <c r="M62" s="19"/>
      <c r="N62" s="19"/>
    </row>
    <row r="63" spans="12:14" ht="15">
      <c r="L63" s="19"/>
      <c r="M63" s="19"/>
      <c r="N63" s="19"/>
    </row>
    <row r="64" spans="12:14" ht="15">
      <c r="L64" s="19"/>
      <c r="M64" s="19"/>
      <c r="N64" s="19"/>
    </row>
    <row r="65" spans="12:14" ht="15">
      <c r="L65" s="19"/>
      <c r="M65" s="19"/>
      <c r="N65" s="19"/>
    </row>
    <row r="66" spans="12:14" ht="15">
      <c r="L66" s="19"/>
      <c r="M66" s="19"/>
      <c r="N66" s="19"/>
    </row>
    <row r="67" spans="12:14" ht="15">
      <c r="L67" s="19"/>
      <c r="M67" s="19"/>
      <c r="N67" s="19"/>
    </row>
    <row r="68" spans="12:14" ht="15">
      <c r="L68" s="19"/>
      <c r="M68" s="19"/>
      <c r="N68" s="19"/>
    </row>
    <row r="69" spans="12:14" ht="15">
      <c r="L69" s="19"/>
      <c r="M69" s="19"/>
      <c r="N69" s="19"/>
    </row>
    <row r="70" spans="12:14" ht="15">
      <c r="L70" s="19"/>
      <c r="M70" s="19"/>
      <c r="N70" s="19"/>
    </row>
    <row r="71" spans="12:14" ht="15">
      <c r="L71" s="19"/>
      <c r="M71" s="19"/>
      <c r="N71" s="19"/>
    </row>
    <row r="72" spans="12:14" ht="15">
      <c r="L72" s="19"/>
      <c r="M72" s="19"/>
      <c r="N72" s="19"/>
    </row>
    <row r="73" spans="12:14" ht="15">
      <c r="L73" s="19"/>
      <c r="M73" s="19"/>
      <c r="N73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 topLeftCell="A1">
      <selection activeCell="B38" sqref="B38"/>
    </sheetView>
  </sheetViews>
  <sheetFormatPr defaultColWidth="9.140625" defaultRowHeight="15"/>
  <cols>
    <col min="1" max="1" width="4.421875" style="7" customWidth="1"/>
    <col min="2" max="2" width="53.8515625" style="7" customWidth="1"/>
    <col min="3" max="3" width="10.421875" style="7" customWidth="1"/>
    <col min="4" max="4" width="9.7109375" style="7" customWidth="1"/>
    <col min="5" max="5" width="3.421875" style="7" customWidth="1"/>
    <col min="6" max="7" width="6.8515625" style="7" bestFit="1" customWidth="1"/>
    <col min="8" max="16384" width="9.140625" style="7" customWidth="1"/>
  </cols>
  <sheetData>
    <row r="1" ht="11.45">
      <c r="A1" s="54"/>
    </row>
    <row r="2" ht="15">
      <c r="A2" s="54"/>
    </row>
    <row r="3" spans="1:6" ht="15">
      <c r="A3" s="54"/>
      <c r="B3" s="66" t="s">
        <v>89</v>
      </c>
      <c r="C3" s="66" t="s">
        <v>128</v>
      </c>
      <c r="F3" s="23" t="s">
        <v>151</v>
      </c>
    </row>
    <row r="4" spans="1:3" ht="12">
      <c r="A4" s="54"/>
      <c r="B4" s="66" t="s">
        <v>131</v>
      </c>
      <c r="C4" s="66" t="s">
        <v>72</v>
      </c>
    </row>
    <row r="5" spans="1:8" ht="12">
      <c r="A5" s="54"/>
      <c r="E5" s="6"/>
      <c r="F5" s="6"/>
      <c r="G5" s="6"/>
      <c r="H5" s="6"/>
    </row>
    <row r="6" spans="1:8" ht="12">
      <c r="A6" s="54"/>
      <c r="B6" s="67" t="s">
        <v>91</v>
      </c>
      <c r="C6" s="106" t="s">
        <v>88</v>
      </c>
      <c r="D6" s="106" t="s">
        <v>88</v>
      </c>
      <c r="E6" s="6"/>
      <c r="F6" s="6"/>
      <c r="G6" s="6"/>
      <c r="H6" s="6"/>
    </row>
    <row r="7" spans="2:8" ht="30.75" customHeight="1">
      <c r="B7" s="67" t="s">
        <v>132</v>
      </c>
      <c r="C7" s="107" t="s">
        <v>30</v>
      </c>
      <c r="D7" s="107" t="s">
        <v>31</v>
      </c>
      <c r="E7" s="103" t="s">
        <v>54</v>
      </c>
      <c r="F7" s="103" t="s">
        <v>55</v>
      </c>
      <c r="G7" s="54" t="s">
        <v>56</v>
      </c>
      <c r="H7" s="6"/>
    </row>
    <row r="8" spans="2:8" ht="12">
      <c r="B8" s="67" t="s">
        <v>72</v>
      </c>
      <c r="C8" s="68">
        <v>0.8283</v>
      </c>
      <c r="D8" s="68">
        <v>0.2938</v>
      </c>
      <c r="E8" s="104">
        <v>0.8283</v>
      </c>
      <c r="F8" s="104">
        <v>0.2938</v>
      </c>
      <c r="G8" s="105">
        <v>140</v>
      </c>
      <c r="H8" s="6"/>
    </row>
    <row r="9" spans="2:8" ht="12">
      <c r="B9" s="67" t="s">
        <v>16</v>
      </c>
      <c r="C9" s="68">
        <v>0.8664</v>
      </c>
      <c r="D9" s="68">
        <v>0.232</v>
      </c>
      <c r="E9" s="104">
        <v>0.8283</v>
      </c>
      <c r="F9" s="104">
        <v>0.2938</v>
      </c>
      <c r="G9" s="54">
        <v>130</v>
      </c>
      <c r="H9" s="6"/>
    </row>
    <row r="10" spans="2:8" ht="12">
      <c r="B10" s="67" t="s">
        <v>15</v>
      </c>
      <c r="C10" s="68">
        <v>0.7451</v>
      </c>
      <c r="D10" s="68">
        <v>0.4258</v>
      </c>
      <c r="E10" s="104">
        <v>0.8283</v>
      </c>
      <c r="F10" s="104">
        <v>0.2938</v>
      </c>
      <c r="G10" s="54">
        <v>120</v>
      </c>
      <c r="H10" s="6"/>
    </row>
    <row r="11" spans="2:8" ht="12">
      <c r="B11" s="67" t="s">
        <v>14</v>
      </c>
      <c r="C11" s="68">
        <v>0.6458</v>
      </c>
      <c r="D11" s="68">
        <v>0.5987</v>
      </c>
      <c r="E11" s="104">
        <v>0.8283</v>
      </c>
      <c r="F11" s="104">
        <v>0.2938</v>
      </c>
      <c r="G11" s="54">
        <v>110</v>
      </c>
      <c r="H11" s="6"/>
    </row>
    <row r="12" spans="2:8" ht="12">
      <c r="B12" s="25"/>
      <c r="C12" s="25"/>
      <c r="D12" s="25"/>
      <c r="E12" s="105"/>
      <c r="F12" s="105"/>
      <c r="G12" s="105"/>
      <c r="H12" s="6"/>
    </row>
    <row r="13" spans="2:8" ht="12">
      <c r="B13" s="67" t="s">
        <v>45</v>
      </c>
      <c r="C13" s="68">
        <v>0.9903</v>
      </c>
      <c r="D13" s="68">
        <v>0.0807</v>
      </c>
      <c r="E13" s="104">
        <v>0.8283</v>
      </c>
      <c r="F13" s="104">
        <v>0.2938</v>
      </c>
      <c r="G13" s="54">
        <v>100</v>
      </c>
      <c r="H13" s="6"/>
    </row>
    <row r="14" spans="2:8" ht="12">
      <c r="B14" s="67" t="s">
        <v>41</v>
      </c>
      <c r="C14" s="68">
        <v>0.9621</v>
      </c>
      <c r="D14" s="68">
        <v>0.1266</v>
      </c>
      <c r="E14" s="104">
        <v>0.8283</v>
      </c>
      <c r="F14" s="104">
        <v>0.2938</v>
      </c>
      <c r="G14" s="54">
        <v>90</v>
      </c>
      <c r="H14" s="6"/>
    </row>
    <row r="15" spans="2:8" ht="12">
      <c r="B15" s="67" t="s">
        <v>49</v>
      </c>
      <c r="C15" s="68">
        <v>0.9175</v>
      </c>
      <c r="D15" s="68">
        <v>0.138</v>
      </c>
      <c r="E15" s="104">
        <v>0.8283</v>
      </c>
      <c r="F15" s="104">
        <v>0.2938</v>
      </c>
      <c r="G15" s="54">
        <v>80</v>
      </c>
      <c r="H15" s="6"/>
    </row>
    <row r="16" spans="2:8" ht="12">
      <c r="B16" s="67" t="s">
        <v>47</v>
      </c>
      <c r="C16" s="68">
        <v>0.9164</v>
      </c>
      <c r="D16" s="68">
        <v>0.1856</v>
      </c>
      <c r="E16" s="104">
        <v>0.8283</v>
      </c>
      <c r="F16" s="104">
        <v>0.2938</v>
      </c>
      <c r="G16" s="54">
        <v>70</v>
      </c>
      <c r="H16" s="6"/>
    </row>
    <row r="17" spans="2:8" ht="12">
      <c r="B17" s="67" t="s">
        <v>53</v>
      </c>
      <c r="C17" s="68">
        <v>0.912</v>
      </c>
      <c r="D17" s="68">
        <v>0.1729</v>
      </c>
      <c r="E17" s="104">
        <v>0.8283</v>
      </c>
      <c r="F17" s="104">
        <v>0.2938</v>
      </c>
      <c r="G17" s="54">
        <v>60</v>
      </c>
      <c r="H17" s="6"/>
    </row>
    <row r="18" spans="2:8" ht="24">
      <c r="B18" s="107" t="s">
        <v>39</v>
      </c>
      <c r="C18" s="68">
        <v>0.864</v>
      </c>
      <c r="D18" s="68">
        <v>0.2791</v>
      </c>
      <c r="E18" s="104">
        <v>0.8283</v>
      </c>
      <c r="F18" s="104">
        <v>0.2938</v>
      </c>
      <c r="G18" s="54">
        <v>50</v>
      </c>
      <c r="H18" s="6"/>
    </row>
    <row r="19" spans="2:8" ht="12">
      <c r="B19" s="107" t="s">
        <v>51</v>
      </c>
      <c r="C19" s="68">
        <v>0.848</v>
      </c>
      <c r="D19" s="68">
        <v>0.2487</v>
      </c>
      <c r="E19" s="104">
        <v>0.8283</v>
      </c>
      <c r="F19" s="104">
        <v>0.2938</v>
      </c>
      <c r="G19" s="54">
        <v>40</v>
      </c>
      <c r="H19" s="6"/>
    </row>
    <row r="20" spans="2:8" ht="24">
      <c r="B20" s="107" t="s">
        <v>35</v>
      </c>
      <c r="C20" s="68">
        <v>0.7955</v>
      </c>
      <c r="D20" s="68">
        <v>0.3194</v>
      </c>
      <c r="E20" s="104">
        <v>0.8283</v>
      </c>
      <c r="F20" s="104">
        <v>0.2938</v>
      </c>
      <c r="G20" s="54">
        <v>30</v>
      </c>
      <c r="H20" s="6"/>
    </row>
    <row r="21" spans="2:7" ht="12">
      <c r="B21" s="67" t="s">
        <v>37</v>
      </c>
      <c r="C21" s="68">
        <v>0.762</v>
      </c>
      <c r="D21" s="68">
        <v>0.2939</v>
      </c>
      <c r="E21" s="104">
        <v>0.8283</v>
      </c>
      <c r="F21" s="104">
        <v>0.2938</v>
      </c>
      <c r="G21" s="54">
        <v>20</v>
      </c>
    </row>
    <row r="22" spans="2:7" ht="12">
      <c r="B22" s="67" t="s">
        <v>43</v>
      </c>
      <c r="C22" s="68">
        <v>0.7471</v>
      </c>
      <c r="D22" s="68">
        <v>0.4147</v>
      </c>
      <c r="E22" s="104">
        <v>0.8283</v>
      </c>
      <c r="F22" s="104">
        <v>0.2938</v>
      </c>
      <c r="G22" s="54">
        <v>10</v>
      </c>
    </row>
    <row r="23" spans="2:7" ht="12">
      <c r="B23" s="67" t="s">
        <v>33</v>
      </c>
      <c r="C23" s="68">
        <v>0.6128</v>
      </c>
      <c r="D23" s="68">
        <v>0.5303</v>
      </c>
      <c r="E23" s="104">
        <v>0.8283</v>
      </c>
      <c r="F23" s="104">
        <v>0.2938</v>
      </c>
      <c r="G23" s="54">
        <v>0</v>
      </c>
    </row>
    <row r="24" spans="2:8" ht="12">
      <c r="B24" s="25"/>
      <c r="C24" s="25"/>
      <c r="D24" s="25"/>
      <c r="E24" s="6"/>
      <c r="F24" s="6"/>
      <c r="H24" s="6"/>
    </row>
    <row r="25" spans="5:8" ht="12">
      <c r="E25" s="6"/>
      <c r="F25" s="6"/>
      <c r="G25" s="6"/>
      <c r="H25" s="6"/>
    </row>
    <row r="26" spans="5:8" ht="12">
      <c r="E26" s="6"/>
      <c r="F26" s="6"/>
      <c r="G26" s="6"/>
      <c r="H26" s="6"/>
    </row>
    <row r="27" ht="12"/>
    <row r="28" ht="12"/>
    <row r="29" ht="15" customHeight="1"/>
    <row r="30" ht="15">
      <c r="F30" s="69" t="s">
        <v>136</v>
      </c>
    </row>
    <row r="31" ht="15">
      <c r="B31" s="44"/>
    </row>
    <row r="34" spans="4:5" ht="15">
      <c r="D34" s="70"/>
      <c r="E34" s="70"/>
    </row>
    <row r="35" spans="4:5" ht="15">
      <c r="D35" s="70"/>
      <c r="E35" s="70"/>
    </row>
    <row r="36" spans="4:5" ht="15">
      <c r="D36" s="70"/>
      <c r="E36" s="70"/>
    </row>
    <row r="37" spans="4:5" ht="15">
      <c r="D37" s="70"/>
      <c r="E37" s="70"/>
    </row>
    <row r="38" spans="4:5" ht="15">
      <c r="D38" s="70"/>
      <c r="E38" s="70"/>
    </row>
    <row r="39" spans="4:5" ht="15">
      <c r="D39" s="70"/>
      <c r="E39" s="70"/>
    </row>
    <row r="40" spans="4:5" ht="15">
      <c r="D40" s="70"/>
      <c r="E40" s="70"/>
    </row>
    <row r="41" spans="4:5" ht="15">
      <c r="D41" s="70"/>
      <c r="E41" s="70"/>
    </row>
    <row r="42" spans="4:5" ht="15">
      <c r="D42" s="70"/>
      <c r="E42" s="70"/>
    </row>
    <row r="43" spans="4:5" ht="15">
      <c r="D43" s="70"/>
      <c r="E43" s="70"/>
    </row>
    <row r="44" spans="4:5" ht="15">
      <c r="D44" s="70"/>
      <c r="E44" s="70"/>
    </row>
    <row r="45" spans="4:5" ht="15">
      <c r="D45" s="70"/>
      <c r="E45" s="70"/>
    </row>
    <row r="46" spans="4:5" ht="15">
      <c r="D46" s="70"/>
      <c r="E46" s="70"/>
    </row>
    <row r="47" spans="4:5" ht="15">
      <c r="D47" s="70"/>
      <c r="E47" s="70"/>
    </row>
    <row r="48" spans="4:5" ht="15">
      <c r="D48" s="70"/>
      <c r="E48" s="70"/>
    </row>
    <row r="49" spans="4:5" ht="15">
      <c r="D49" s="70"/>
      <c r="E49" s="7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44"/>
  <sheetViews>
    <sheetView workbookViewId="0" topLeftCell="A1">
      <selection activeCell="B45" sqref="B45"/>
    </sheetView>
  </sheetViews>
  <sheetFormatPr defaultColWidth="9.140625" defaultRowHeight="15"/>
  <cols>
    <col min="1" max="1" width="5.00390625" style="7" customWidth="1"/>
    <col min="2" max="2" width="9.140625" style="28" customWidth="1"/>
    <col min="3" max="16384" width="9.140625" style="7" customWidth="1"/>
  </cols>
  <sheetData>
    <row r="2" ht="12.75" customHeight="1">
      <c r="I2" s="23" t="s">
        <v>139</v>
      </c>
    </row>
    <row r="3" ht="12.75" customHeight="1">
      <c r="B3" s="28" t="s">
        <v>59</v>
      </c>
    </row>
    <row r="4" ht="12.75" customHeight="1"/>
    <row r="5" spans="3:7" ht="12.75" customHeight="1">
      <c r="C5" s="7" t="s">
        <v>12</v>
      </c>
      <c r="D5" s="7" t="s">
        <v>58</v>
      </c>
      <c r="E5" s="7" t="s">
        <v>57</v>
      </c>
      <c r="F5" s="7" t="s">
        <v>60</v>
      </c>
      <c r="G5" s="7" t="s">
        <v>61</v>
      </c>
    </row>
    <row r="6" spans="1:7" ht="36">
      <c r="A6" s="76"/>
      <c r="B6" s="28" t="s">
        <v>27</v>
      </c>
      <c r="C6" s="7" t="s">
        <v>12</v>
      </c>
      <c r="D6" s="40" t="s">
        <v>62</v>
      </c>
      <c r="E6" s="42" t="s">
        <v>30</v>
      </c>
      <c r="F6" s="42" t="s">
        <v>63</v>
      </c>
      <c r="G6" s="42" t="s">
        <v>64</v>
      </c>
    </row>
    <row r="7" spans="1:7" ht="12.75" customHeight="1">
      <c r="A7" s="19"/>
      <c r="B7" s="28" t="s">
        <v>72</v>
      </c>
      <c r="C7" s="21">
        <v>0.173916</v>
      </c>
      <c r="D7" s="21">
        <v>0.105636</v>
      </c>
      <c r="E7" s="21">
        <v>0.068387</v>
      </c>
      <c r="F7" s="21">
        <v>0.027337</v>
      </c>
      <c r="G7" s="21">
        <v>0.041033</v>
      </c>
    </row>
    <row r="8" spans="1:7" ht="12.75" customHeight="1">
      <c r="A8" s="19"/>
      <c r="C8" s="21"/>
      <c r="D8" s="21"/>
      <c r="E8" s="21"/>
      <c r="F8" s="21"/>
      <c r="G8" s="21"/>
    </row>
    <row r="9" spans="1:7" ht="12.75" customHeight="1">
      <c r="A9" s="19"/>
      <c r="B9" s="28" t="s">
        <v>97</v>
      </c>
      <c r="C9" s="21">
        <v>0.324733</v>
      </c>
      <c r="D9" s="21">
        <v>0.170143</v>
      </c>
      <c r="E9" s="21">
        <v>0.15459</v>
      </c>
      <c r="F9" s="21">
        <v>0.031752</v>
      </c>
      <c r="G9" s="21">
        <v>0.122838</v>
      </c>
    </row>
    <row r="10" spans="1:7" ht="12.75" customHeight="1">
      <c r="A10" s="19"/>
      <c r="B10" s="28" t="s">
        <v>94</v>
      </c>
      <c r="C10" s="21">
        <v>0.351371</v>
      </c>
      <c r="D10" s="21">
        <v>0.205442</v>
      </c>
      <c r="E10" s="21">
        <v>0.145929</v>
      </c>
      <c r="F10" s="21">
        <v>0.078946</v>
      </c>
      <c r="G10" s="21">
        <v>0.066982</v>
      </c>
    </row>
    <row r="11" spans="1:7" ht="12.75" customHeight="1">
      <c r="A11" s="19"/>
      <c r="B11" s="28" t="s">
        <v>96</v>
      </c>
      <c r="C11" s="21">
        <v>0.239733</v>
      </c>
      <c r="D11" s="21">
        <v>0.145381</v>
      </c>
      <c r="E11" s="21">
        <v>0.094353</v>
      </c>
      <c r="F11" s="21">
        <v>0.027766</v>
      </c>
      <c r="G11" s="21">
        <v>0.066587</v>
      </c>
    </row>
    <row r="12" spans="1:7" ht="12.75" customHeight="1">
      <c r="A12" s="19"/>
      <c r="B12" s="28" t="s">
        <v>106</v>
      </c>
      <c r="C12" s="21">
        <v>0.186202</v>
      </c>
      <c r="D12" s="21">
        <v>0.093329</v>
      </c>
      <c r="E12" s="21">
        <v>0.092872</v>
      </c>
      <c r="F12" s="21">
        <v>0.048433</v>
      </c>
      <c r="G12" s="21">
        <v>0.044439</v>
      </c>
    </row>
    <row r="13" spans="1:7" ht="12.75" customHeight="1">
      <c r="A13" s="19"/>
      <c r="B13" s="28" t="s">
        <v>95</v>
      </c>
      <c r="C13" s="21">
        <v>0.233203</v>
      </c>
      <c r="D13" s="21">
        <v>0.15644</v>
      </c>
      <c r="E13" s="21">
        <v>0.076763</v>
      </c>
      <c r="F13" s="21">
        <v>0.025189</v>
      </c>
      <c r="G13" s="21">
        <v>0.051234</v>
      </c>
    </row>
    <row r="14" spans="1:7" ht="12.75" customHeight="1">
      <c r="A14" s="19"/>
      <c r="B14" s="28" t="s">
        <v>100</v>
      </c>
      <c r="C14" s="21">
        <v>0.145439</v>
      </c>
      <c r="D14" s="21">
        <v>0.072808</v>
      </c>
      <c r="E14" s="21">
        <v>0.072631</v>
      </c>
      <c r="F14" s="21">
        <v>0.034518</v>
      </c>
      <c r="G14" s="21">
        <v>0.038114</v>
      </c>
    </row>
    <row r="15" spans="1:7" ht="12.75" customHeight="1">
      <c r="A15" s="19"/>
      <c r="B15" s="28" t="s">
        <v>110</v>
      </c>
      <c r="C15" s="21">
        <v>0.216372</v>
      </c>
      <c r="D15" s="21">
        <v>0.143851</v>
      </c>
      <c r="E15" s="21">
        <v>0.072521</v>
      </c>
      <c r="F15" s="21">
        <v>0.031252</v>
      </c>
      <c r="G15" s="21">
        <v>0.041269</v>
      </c>
    </row>
    <row r="16" spans="1:7" ht="12.75" customHeight="1">
      <c r="A16" s="19"/>
      <c r="B16" s="28" t="s">
        <v>109</v>
      </c>
      <c r="C16" s="21">
        <v>0.171296</v>
      </c>
      <c r="D16" s="21">
        <v>0.099031</v>
      </c>
      <c r="E16" s="21">
        <v>0.072266</v>
      </c>
      <c r="F16" s="21">
        <v>0.026906</v>
      </c>
      <c r="G16" s="21">
        <v>0.04536</v>
      </c>
    </row>
    <row r="17" spans="1:7" ht="12.75" customHeight="1">
      <c r="A17" s="19"/>
      <c r="B17" s="28" t="s">
        <v>101</v>
      </c>
      <c r="C17" s="21">
        <v>0.28559</v>
      </c>
      <c r="D17" s="21">
        <v>0.213595</v>
      </c>
      <c r="E17" s="21">
        <v>0.071995</v>
      </c>
      <c r="F17" s="21">
        <v>0.02464</v>
      </c>
      <c r="G17" s="21">
        <v>0.047355</v>
      </c>
    </row>
    <row r="18" spans="1:7" ht="12.75" customHeight="1">
      <c r="A18" s="19"/>
      <c r="B18" s="28" t="s">
        <v>116</v>
      </c>
      <c r="C18" s="21">
        <v>0.229826</v>
      </c>
      <c r="D18" s="21">
        <v>0.163026</v>
      </c>
      <c r="E18" s="21">
        <v>0.0668</v>
      </c>
      <c r="F18" s="21">
        <v>0.020088</v>
      </c>
      <c r="G18" s="21">
        <v>0.046712</v>
      </c>
    </row>
    <row r="19" spans="1:7" ht="12.75" customHeight="1">
      <c r="A19" s="19"/>
      <c r="B19" s="28" t="s">
        <v>104</v>
      </c>
      <c r="C19" s="21">
        <v>0.129619</v>
      </c>
      <c r="D19" s="21">
        <v>0.063854</v>
      </c>
      <c r="E19" s="21">
        <v>0.065765</v>
      </c>
      <c r="F19" s="21">
        <v>0.025743</v>
      </c>
      <c r="G19" s="21">
        <v>0.040006</v>
      </c>
    </row>
    <row r="20" spans="1:7" ht="12.75" customHeight="1">
      <c r="A20" s="19"/>
      <c r="B20" s="28" t="s">
        <v>108</v>
      </c>
      <c r="C20" s="21">
        <v>0.151871</v>
      </c>
      <c r="D20" s="21">
        <v>0.087788</v>
      </c>
      <c r="E20" s="21">
        <v>0.064083</v>
      </c>
      <c r="F20" s="21">
        <v>0.0227</v>
      </c>
      <c r="G20" s="21">
        <v>0.041382</v>
      </c>
    </row>
    <row r="21" spans="1:7" ht="12.75" customHeight="1">
      <c r="A21" s="19"/>
      <c r="B21" s="28" t="s">
        <v>103</v>
      </c>
      <c r="C21" s="21">
        <v>0.207445</v>
      </c>
      <c r="D21" s="21">
        <v>0.147272</v>
      </c>
      <c r="E21" s="21">
        <v>0.060173</v>
      </c>
      <c r="F21" s="21">
        <v>0.02292</v>
      </c>
      <c r="G21" s="21">
        <v>0.036352</v>
      </c>
    </row>
    <row r="22" spans="1:7" ht="15" customHeight="1">
      <c r="A22" s="19"/>
      <c r="B22" s="28" t="s">
        <v>111</v>
      </c>
      <c r="C22" s="21">
        <v>0.182602</v>
      </c>
      <c r="D22" s="21">
        <v>0.123136</v>
      </c>
      <c r="E22" s="21">
        <v>0.059462</v>
      </c>
      <c r="F22" s="21">
        <v>0.026607</v>
      </c>
      <c r="G22" s="21">
        <v>0.032859</v>
      </c>
    </row>
    <row r="23" spans="1:7" ht="12.75" customHeight="1">
      <c r="A23" s="19"/>
      <c r="B23" s="28" t="s">
        <v>115</v>
      </c>
      <c r="C23" s="21">
        <v>0.207629</v>
      </c>
      <c r="D23" s="21">
        <v>0.150155</v>
      </c>
      <c r="E23" s="21">
        <v>0.057474</v>
      </c>
      <c r="F23" s="21">
        <v>0.016021</v>
      </c>
      <c r="G23" s="21">
        <v>0.041453</v>
      </c>
    </row>
    <row r="24" spans="1:9" ht="12.75" customHeight="1">
      <c r="A24" s="19"/>
      <c r="B24" s="28" t="s">
        <v>119</v>
      </c>
      <c r="C24" s="21">
        <v>0.148521</v>
      </c>
      <c r="D24" s="21">
        <v>0.092237</v>
      </c>
      <c r="E24" s="21">
        <v>0.056285</v>
      </c>
      <c r="F24" s="21">
        <v>0.015427</v>
      </c>
      <c r="G24" s="21">
        <v>0.040857</v>
      </c>
      <c r="I24" s="69" t="s">
        <v>145</v>
      </c>
    </row>
    <row r="25" spans="1:9" ht="11.45">
      <c r="A25" s="19"/>
      <c r="B25" s="28" t="s">
        <v>105</v>
      </c>
      <c r="C25" s="21"/>
      <c r="D25" s="21"/>
      <c r="E25" s="21">
        <v>0.054517</v>
      </c>
      <c r="F25" s="21">
        <v>0.028106</v>
      </c>
      <c r="G25" s="21">
        <v>0.026411</v>
      </c>
      <c r="I25" s="7" t="s">
        <v>141</v>
      </c>
    </row>
    <row r="26" spans="1:7" ht="11.45">
      <c r="A26" s="19"/>
      <c r="B26" s="28" t="s">
        <v>112</v>
      </c>
      <c r="C26" s="21">
        <v>0.116957</v>
      </c>
      <c r="D26" s="21">
        <v>0.067613</v>
      </c>
      <c r="E26" s="21">
        <v>0.049344</v>
      </c>
      <c r="F26" s="21">
        <v>0.018285</v>
      </c>
      <c r="G26" s="21">
        <v>0.031059</v>
      </c>
    </row>
    <row r="27" spans="1:7" ht="11.45">
      <c r="A27" s="19"/>
      <c r="B27" s="28" t="s">
        <v>126</v>
      </c>
      <c r="C27" s="21">
        <v>0.137848</v>
      </c>
      <c r="D27" s="21">
        <v>0.089609</v>
      </c>
      <c r="E27" s="21">
        <v>0.048239</v>
      </c>
      <c r="F27" s="21">
        <v>0.019264</v>
      </c>
      <c r="G27" s="21">
        <v>0.028974</v>
      </c>
    </row>
    <row r="28" spans="1:7" ht="11.45">
      <c r="A28" s="19"/>
      <c r="B28" s="28" t="s">
        <v>124</v>
      </c>
      <c r="C28" s="21">
        <v>0.090444</v>
      </c>
      <c r="D28" s="21">
        <v>0.048518</v>
      </c>
      <c r="E28" s="21">
        <v>0.041926</v>
      </c>
      <c r="F28" s="21">
        <v>0.019443</v>
      </c>
      <c r="G28" s="21">
        <v>0.022483</v>
      </c>
    </row>
    <row r="29" spans="1:7" ht="11.45">
      <c r="A29" s="19"/>
      <c r="B29" s="28" t="s">
        <v>121</v>
      </c>
      <c r="C29" s="21">
        <v>0.038121</v>
      </c>
      <c r="D29" s="21">
        <v>0.004167</v>
      </c>
      <c r="E29" s="21">
        <v>0.033954</v>
      </c>
      <c r="F29" s="21">
        <v>0.02073</v>
      </c>
      <c r="G29" s="21">
        <v>0.013225</v>
      </c>
    </row>
    <row r="30" spans="1:7" ht="15">
      <c r="A30" s="19"/>
      <c r="B30" s="28" t="s">
        <v>113</v>
      </c>
      <c r="C30" s="21">
        <v>0.137301</v>
      </c>
      <c r="D30" s="21">
        <v>0.10379</v>
      </c>
      <c r="E30" s="21">
        <v>0.033511</v>
      </c>
      <c r="F30" s="21">
        <v>0.015321</v>
      </c>
      <c r="G30" s="21">
        <v>0.018191</v>
      </c>
    </row>
    <row r="31" spans="1:7" ht="15">
      <c r="A31" s="19"/>
      <c r="B31" s="28" t="s">
        <v>118</v>
      </c>
      <c r="C31" s="21">
        <v>0.044715</v>
      </c>
      <c r="D31" s="21">
        <v>0.015199</v>
      </c>
      <c r="E31" s="21">
        <v>0.029515</v>
      </c>
      <c r="F31" s="21">
        <v>0.012463</v>
      </c>
      <c r="G31" s="21">
        <v>0.017052</v>
      </c>
    </row>
    <row r="32" spans="1:7" ht="15">
      <c r="A32" s="19"/>
      <c r="B32" s="28" t="s">
        <v>120</v>
      </c>
      <c r="C32" s="21">
        <v>0.0607</v>
      </c>
      <c r="D32" s="21">
        <v>0.033409</v>
      </c>
      <c r="E32" s="21">
        <v>0.027291</v>
      </c>
      <c r="F32" s="21">
        <v>0.011282</v>
      </c>
      <c r="G32" s="21">
        <v>0.016009</v>
      </c>
    </row>
    <row r="33" spans="1:7" ht="15">
      <c r="A33" s="19"/>
      <c r="B33" s="28" t="s">
        <v>102</v>
      </c>
      <c r="C33" s="21">
        <v>0.174613</v>
      </c>
      <c r="D33" s="21">
        <v>0.150377</v>
      </c>
      <c r="E33" s="21">
        <v>0.024235</v>
      </c>
      <c r="F33" s="21">
        <v>0.006753</v>
      </c>
      <c r="G33" s="21">
        <v>0.017484</v>
      </c>
    </row>
    <row r="34" spans="1:7" ht="15">
      <c r="A34" s="19"/>
      <c r="B34" s="28" t="s">
        <v>125</v>
      </c>
      <c r="C34" s="21">
        <v>0.052354</v>
      </c>
      <c r="D34" s="21">
        <v>0.028462</v>
      </c>
      <c r="E34" s="21">
        <v>0.023892</v>
      </c>
      <c r="F34" s="21">
        <v>0.008167</v>
      </c>
      <c r="G34" s="21">
        <v>0.015725</v>
      </c>
    </row>
    <row r="35" spans="1:7" ht="15">
      <c r="A35" s="19"/>
      <c r="C35" s="21"/>
      <c r="D35" s="21"/>
      <c r="E35" s="21"/>
      <c r="F35" s="21"/>
      <c r="G35" s="21"/>
    </row>
    <row r="36" spans="1:7" ht="15">
      <c r="A36" s="19"/>
      <c r="B36" s="28" t="s">
        <v>98</v>
      </c>
      <c r="C36" s="21"/>
      <c r="D36" s="21"/>
      <c r="E36" s="21">
        <v>0.087518</v>
      </c>
      <c r="F36" s="21">
        <v>0.025026</v>
      </c>
      <c r="G36" s="21">
        <v>0.060768</v>
      </c>
    </row>
    <row r="37" spans="1:7" ht="15">
      <c r="A37" s="19"/>
      <c r="B37" s="28" t="s">
        <v>99</v>
      </c>
      <c r="C37" s="21">
        <v>0.25056</v>
      </c>
      <c r="D37" s="21">
        <v>0.135323</v>
      </c>
      <c r="E37" s="21">
        <v>0.115237</v>
      </c>
      <c r="F37" s="21">
        <v>0.034327</v>
      </c>
      <c r="G37" s="21">
        <v>0.080786</v>
      </c>
    </row>
    <row r="38" spans="1:7" ht="15">
      <c r="A38" s="19"/>
      <c r="C38" s="21"/>
      <c r="D38" s="21"/>
      <c r="E38" s="21"/>
      <c r="F38" s="21"/>
      <c r="G38" s="21"/>
    </row>
    <row r="39" spans="1:7" ht="15">
      <c r="A39" s="19"/>
      <c r="B39" s="28" t="s">
        <v>122</v>
      </c>
      <c r="C39" s="21">
        <v>0.020865</v>
      </c>
      <c r="D39" s="21">
        <v>0.007832</v>
      </c>
      <c r="E39" s="21">
        <v>0.013034</v>
      </c>
      <c r="F39" s="21">
        <v>0.007578</v>
      </c>
      <c r="G39" s="21">
        <v>0.005456</v>
      </c>
    </row>
    <row r="40" spans="1:7" ht="15">
      <c r="A40" s="19"/>
      <c r="B40" s="28" t="s">
        <v>138</v>
      </c>
      <c r="C40" s="21">
        <v>0.085074</v>
      </c>
      <c r="D40" s="21">
        <v>0.025858</v>
      </c>
      <c r="E40" s="21">
        <v>0.059216</v>
      </c>
      <c r="F40" s="21">
        <v>0.022925</v>
      </c>
      <c r="G40" s="21">
        <v>0.036291</v>
      </c>
    </row>
    <row r="41" spans="1:7" ht="15">
      <c r="A41" s="19"/>
      <c r="B41" s="28" t="s">
        <v>107</v>
      </c>
      <c r="C41" s="21">
        <v>0.112279</v>
      </c>
      <c r="D41" s="21">
        <v>0.016814</v>
      </c>
      <c r="E41" s="21">
        <v>0.095465</v>
      </c>
      <c r="F41" s="21">
        <v>0.036691</v>
      </c>
      <c r="G41" s="21">
        <v>0.058774</v>
      </c>
    </row>
    <row r="43" spans="2:5" ht="15">
      <c r="B43" s="28" t="s">
        <v>117</v>
      </c>
      <c r="C43" s="21">
        <v>0.10737</v>
      </c>
      <c r="D43" s="21">
        <v>0.061501</v>
      </c>
      <c r="E43" s="21">
        <v>0.045869</v>
      </c>
    </row>
    <row r="44" spans="2:5" ht="15">
      <c r="B44" s="28" t="s">
        <v>114</v>
      </c>
      <c r="C44" s="21">
        <v>0.154745</v>
      </c>
      <c r="D44" s="21"/>
      <c r="E44" s="2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28"/>
  <sheetViews>
    <sheetView workbookViewId="0" topLeftCell="A1">
      <selection activeCell="B4" sqref="B4"/>
    </sheetView>
  </sheetViews>
  <sheetFormatPr defaultColWidth="9.140625" defaultRowHeight="15"/>
  <cols>
    <col min="1" max="1" width="1.7109375" style="28" customWidth="1"/>
    <col min="2" max="2" width="25.57421875" style="28" customWidth="1"/>
    <col min="3" max="3" width="14.57421875" style="28" bestFit="1" customWidth="1"/>
    <col min="4" max="4" width="11.28125" style="28" customWidth="1"/>
    <col min="5" max="5" width="13.28125" style="28" customWidth="1"/>
    <col min="6" max="7" width="9.140625" style="28" customWidth="1"/>
    <col min="8" max="8" width="6.8515625" style="28" bestFit="1" customWidth="1"/>
    <col min="9" max="16384" width="9.140625" style="28" customWidth="1"/>
  </cols>
  <sheetData>
    <row r="1" ht="25.5" customHeight="1"/>
    <row r="2" spans="4:7" ht="15">
      <c r="D2" s="97"/>
      <c r="G2" s="29" t="s">
        <v>153</v>
      </c>
    </row>
    <row r="3" spans="2:8" ht="28.5" customHeight="1">
      <c r="B3" s="28" t="s">
        <v>59</v>
      </c>
      <c r="D3" s="37" t="s">
        <v>65</v>
      </c>
      <c r="E3" s="37" t="s">
        <v>66</v>
      </c>
      <c r="F3" s="55" t="s">
        <v>67</v>
      </c>
      <c r="G3" s="55" t="s">
        <v>68</v>
      </c>
      <c r="H3" s="56" t="s">
        <v>56</v>
      </c>
    </row>
    <row r="4" spans="3:8" ht="12">
      <c r="C4" s="28" t="s">
        <v>3</v>
      </c>
      <c r="D4" s="43" t="s">
        <v>57</v>
      </c>
      <c r="E4" s="43" t="s">
        <v>58</v>
      </c>
      <c r="F4" s="56"/>
      <c r="G4" s="56"/>
      <c r="H4" s="56"/>
    </row>
    <row r="5" spans="2:8" ht="12">
      <c r="B5" s="28" t="s">
        <v>14</v>
      </c>
      <c r="C5" s="30" t="s">
        <v>23</v>
      </c>
      <c r="D5" s="77">
        <v>0.085526</v>
      </c>
      <c r="E5" s="77">
        <v>0.155302</v>
      </c>
      <c r="F5" s="57">
        <f>D$20</f>
        <v>0.068387</v>
      </c>
      <c r="G5" s="57">
        <f>E$20</f>
        <v>0.105636</v>
      </c>
      <c r="H5" s="56">
        <v>150</v>
      </c>
    </row>
    <row r="6" spans="2:8" ht="12">
      <c r="B6" s="28" t="s">
        <v>15</v>
      </c>
      <c r="C6" s="30" t="s">
        <v>24</v>
      </c>
      <c r="D6" s="77">
        <v>0.060049</v>
      </c>
      <c r="E6" s="77">
        <v>0.071401</v>
      </c>
      <c r="F6" s="57">
        <f aca="true" t="shared" si="0" ref="F6:F20">D$20</f>
        <v>0.068387</v>
      </c>
      <c r="G6" s="57">
        <f aca="true" t="shared" si="1" ref="G6:G20">E$20</f>
        <v>0.105636</v>
      </c>
      <c r="H6" s="56">
        <v>140</v>
      </c>
    </row>
    <row r="7" spans="2:8" ht="12">
      <c r="B7" s="28" t="s">
        <v>16</v>
      </c>
      <c r="C7" s="30" t="s">
        <v>25</v>
      </c>
      <c r="D7" s="77">
        <v>0.038702</v>
      </c>
      <c r="E7" s="77">
        <v>0.030371</v>
      </c>
      <c r="F7" s="57">
        <f t="shared" si="0"/>
        <v>0.068387</v>
      </c>
      <c r="G7" s="57">
        <f t="shared" si="1"/>
        <v>0.105636</v>
      </c>
      <c r="H7" s="56">
        <v>130</v>
      </c>
    </row>
    <row r="8" spans="6:8" ht="12">
      <c r="F8" s="57"/>
      <c r="G8" s="57">
        <f t="shared" si="1"/>
        <v>0.105636</v>
      </c>
      <c r="H8" s="56">
        <v>120</v>
      </c>
    </row>
    <row r="9" spans="2:8" ht="12">
      <c r="B9" s="28" t="s">
        <v>37</v>
      </c>
      <c r="C9" s="30" t="s">
        <v>36</v>
      </c>
      <c r="D9" s="30">
        <v>0.00573</v>
      </c>
      <c r="E9" s="30">
        <v>0.012351</v>
      </c>
      <c r="F9" s="57">
        <f t="shared" si="0"/>
        <v>0.068387</v>
      </c>
      <c r="G9" s="57">
        <f t="shared" si="1"/>
        <v>0.105636</v>
      </c>
      <c r="H9" s="56">
        <v>110</v>
      </c>
    </row>
    <row r="10" spans="2:8" ht="12">
      <c r="B10" s="28" t="s">
        <v>133</v>
      </c>
      <c r="C10" s="30" t="s">
        <v>48</v>
      </c>
      <c r="D10" s="30">
        <v>0.022592</v>
      </c>
      <c r="E10" s="30">
        <v>0.01464</v>
      </c>
      <c r="F10" s="57">
        <f t="shared" si="0"/>
        <v>0.068387</v>
      </c>
      <c r="G10" s="57">
        <f t="shared" si="1"/>
        <v>0.105636</v>
      </c>
      <c r="H10" s="56">
        <v>100</v>
      </c>
    </row>
    <row r="11" spans="2:8" ht="12">
      <c r="B11" s="28" t="s">
        <v>135</v>
      </c>
      <c r="C11" s="30" t="s">
        <v>50</v>
      </c>
      <c r="D11" s="30">
        <v>0.024373</v>
      </c>
      <c r="E11" s="30">
        <v>0.004345</v>
      </c>
      <c r="F11" s="57">
        <f t="shared" si="0"/>
        <v>0.068387</v>
      </c>
      <c r="G11" s="57">
        <f t="shared" si="1"/>
        <v>0.105636</v>
      </c>
      <c r="H11" s="56">
        <v>90</v>
      </c>
    </row>
    <row r="12" spans="2:8" ht="12">
      <c r="B12" s="28" t="s">
        <v>33</v>
      </c>
      <c r="C12" s="30" t="s">
        <v>32</v>
      </c>
      <c r="D12" s="30">
        <v>0.039579</v>
      </c>
      <c r="E12" s="30">
        <v>0.177938</v>
      </c>
      <c r="F12" s="57">
        <f t="shared" si="0"/>
        <v>0.068387</v>
      </c>
      <c r="G12" s="57">
        <f t="shared" si="1"/>
        <v>0.105636</v>
      </c>
      <c r="H12" s="56">
        <v>80</v>
      </c>
    </row>
    <row r="13" spans="2:8" ht="12">
      <c r="B13" s="28" t="s">
        <v>53</v>
      </c>
      <c r="C13" s="30" t="s">
        <v>38</v>
      </c>
      <c r="D13" s="30">
        <v>0.083407</v>
      </c>
      <c r="E13" s="30">
        <v>0.048295</v>
      </c>
      <c r="F13" s="57">
        <f t="shared" si="0"/>
        <v>0.068387</v>
      </c>
      <c r="G13" s="57">
        <f t="shared" si="1"/>
        <v>0.105636</v>
      </c>
      <c r="H13" s="56">
        <v>70</v>
      </c>
    </row>
    <row r="14" spans="2:8" ht="12">
      <c r="B14" s="28" t="s">
        <v>39</v>
      </c>
      <c r="C14" s="30" t="s">
        <v>40</v>
      </c>
      <c r="D14" s="30">
        <v>0.084356</v>
      </c>
      <c r="E14" s="30">
        <v>0.100198</v>
      </c>
      <c r="F14" s="57">
        <f t="shared" si="0"/>
        <v>0.068387</v>
      </c>
      <c r="G14" s="57">
        <f t="shared" si="1"/>
        <v>0.105636</v>
      </c>
      <c r="H14" s="56">
        <v>60</v>
      </c>
    </row>
    <row r="15" spans="2:8" ht="12">
      <c r="B15" s="28" t="s">
        <v>41</v>
      </c>
      <c r="C15" s="30" t="s">
        <v>52</v>
      </c>
      <c r="D15" s="30">
        <v>0.085473</v>
      </c>
      <c r="E15" s="30">
        <v>0.021286</v>
      </c>
      <c r="F15" s="57">
        <f t="shared" si="0"/>
        <v>0.068387</v>
      </c>
      <c r="G15" s="57">
        <f t="shared" si="1"/>
        <v>0.105636</v>
      </c>
      <c r="H15" s="56">
        <v>50</v>
      </c>
    </row>
    <row r="16" spans="2:8" ht="12">
      <c r="B16" s="28" t="s">
        <v>134</v>
      </c>
      <c r="C16" s="30" t="s">
        <v>34</v>
      </c>
      <c r="D16" s="30">
        <v>0.108971</v>
      </c>
      <c r="E16" s="30">
        <v>0.049017</v>
      </c>
      <c r="F16" s="57">
        <f t="shared" si="0"/>
        <v>0.068387</v>
      </c>
      <c r="G16" s="57">
        <f t="shared" si="1"/>
        <v>0.105636</v>
      </c>
      <c r="H16" s="56">
        <v>40</v>
      </c>
    </row>
    <row r="17" spans="2:8" ht="12">
      <c r="B17" s="28" t="s">
        <v>35</v>
      </c>
      <c r="C17" s="30" t="s">
        <v>46</v>
      </c>
      <c r="D17" s="30">
        <v>0.119264</v>
      </c>
      <c r="E17" s="30">
        <v>0.044008</v>
      </c>
      <c r="F17" s="57">
        <f t="shared" si="0"/>
        <v>0.068387</v>
      </c>
      <c r="G17" s="57">
        <f t="shared" si="1"/>
        <v>0.105636</v>
      </c>
      <c r="H17" s="56">
        <v>30</v>
      </c>
    </row>
    <row r="18" spans="2:8" ht="12">
      <c r="B18" s="28" t="s">
        <v>43</v>
      </c>
      <c r="C18" s="30" t="s">
        <v>42</v>
      </c>
      <c r="D18" s="30">
        <v>0.119266</v>
      </c>
      <c r="E18" s="30">
        <v>0.104723</v>
      </c>
      <c r="F18" s="57">
        <f t="shared" si="0"/>
        <v>0.068387</v>
      </c>
      <c r="G18" s="57">
        <f t="shared" si="1"/>
        <v>0.105636</v>
      </c>
      <c r="H18" s="56">
        <v>20</v>
      </c>
    </row>
    <row r="19" spans="2:8" ht="12">
      <c r="B19" s="28" t="s">
        <v>45</v>
      </c>
      <c r="C19" s="30" t="s">
        <v>44</v>
      </c>
      <c r="D19" s="30">
        <v>0.283324</v>
      </c>
      <c r="E19" s="30">
        <v>0.034973</v>
      </c>
      <c r="F19" s="57">
        <f t="shared" si="0"/>
        <v>0.068387</v>
      </c>
      <c r="G19" s="57">
        <f t="shared" si="1"/>
        <v>0.105636</v>
      </c>
      <c r="H19" s="56">
        <v>10</v>
      </c>
    </row>
    <row r="20" spans="2:8" ht="12">
      <c r="B20" s="28" t="s">
        <v>143</v>
      </c>
      <c r="C20" s="30" t="s">
        <v>26</v>
      </c>
      <c r="D20" s="30">
        <v>0.068387</v>
      </c>
      <c r="E20" s="30">
        <v>0.105636</v>
      </c>
      <c r="F20" s="57">
        <f t="shared" si="0"/>
        <v>0.068387</v>
      </c>
      <c r="G20" s="57">
        <f t="shared" si="1"/>
        <v>0.105636</v>
      </c>
      <c r="H20" s="56">
        <v>0</v>
      </c>
    </row>
    <row r="21" ht="12"/>
    <row r="22" ht="12"/>
    <row r="23" ht="12"/>
    <row r="24" ht="12"/>
    <row r="25" ht="12"/>
    <row r="26" ht="12"/>
    <row r="28" ht="11.45">
      <c r="G28" s="69" t="s">
        <v>145</v>
      </c>
    </row>
  </sheetData>
  <printOptions/>
  <pageMargins left="0.7" right="0.7" top="0.75" bottom="0.75" header="0.3" footer="0.3"/>
  <pageSetup horizontalDpi="600" verticalDpi="600" orientation="landscape" paperSize="327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78"/>
  <sheetViews>
    <sheetView showGridLines="0" workbookViewId="0" topLeftCell="A1">
      <selection activeCell="C30" sqref="C30"/>
    </sheetView>
  </sheetViews>
  <sheetFormatPr defaultColWidth="9.140625" defaultRowHeight="15"/>
  <cols>
    <col min="1" max="1" width="8.57421875" style="7" customWidth="1"/>
    <col min="2" max="2" width="11.28125" style="7" customWidth="1"/>
    <col min="3" max="3" width="9.140625" style="7" bestFit="1" customWidth="1"/>
    <col min="4" max="4" width="12.421875" style="7" bestFit="1" customWidth="1"/>
    <col min="5" max="5" width="8.57421875" style="4" customWidth="1"/>
    <col min="6" max="9" width="8.57421875" style="7" customWidth="1"/>
    <col min="10" max="10" width="8.57421875" style="4" customWidth="1"/>
    <col min="11" max="14" width="8.57421875" style="7" customWidth="1"/>
    <col min="15" max="15" width="8.57421875" style="4" customWidth="1"/>
    <col min="16" max="16" width="8.57421875" style="7" customWidth="1"/>
    <col min="17" max="17" width="9.00390625" style="7" customWidth="1"/>
    <col min="18" max="18" width="9.140625" style="7" customWidth="1"/>
    <col min="19" max="19" width="8.57421875" style="7" customWidth="1"/>
    <col min="20" max="20" width="8.00390625" style="7" customWidth="1"/>
    <col min="21" max="16384" width="9.140625" style="7" customWidth="1"/>
  </cols>
  <sheetData>
    <row r="1" spans="5:15" ht="15">
      <c r="E1" s="7"/>
      <c r="J1" s="7"/>
      <c r="O1" s="7"/>
    </row>
    <row r="2" spans="5:15" ht="11.45">
      <c r="E2" s="7"/>
      <c r="J2" s="7"/>
      <c r="O2" s="7"/>
    </row>
    <row r="3" spans="2:15" ht="12.75" customHeight="1">
      <c r="B3" s="72" t="s">
        <v>27</v>
      </c>
      <c r="C3" s="72" t="s">
        <v>57</v>
      </c>
      <c r="D3" s="72" t="s">
        <v>58</v>
      </c>
      <c r="E3" s="72" t="s">
        <v>12</v>
      </c>
      <c r="G3" s="23" t="s">
        <v>146</v>
      </c>
      <c r="J3" s="7"/>
      <c r="O3" s="7"/>
    </row>
    <row r="4" spans="3:15" ht="12.75" customHeight="1">
      <c r="C4" s="24" t="s">
        <v>30</v>
      </c>
      <c r="D4" s="24" t="s">
        <v>31</v>
      </c>
      <c r="E4" s="7"/>
      <c r="J4" s="7"/>
      <c r="O4" s="7"/>
    </row>
    <row r="5" spans="2:15" ht="12.75" customHeight="1">
      <c r="B5" s="73" t="s">
        <v>72</v>
      </c>
      <c r="C5" s="84">
        <v>0.068387</v>
      </c>
      <c r="D5" s="84">
        <v>0.105636</v>
      </c>
      <c r="E5" s="85">
        <v>0.173916</v>
      </c>
      <c r="J5" s="7"/>
      <c r="O5" s="7"/>
    </row>
    <row r="6" spans="3:15" ht="12.75" customHeight="1">
      <c r="J6" s="7"/>
      <c r="O6" s="7"/>
    </row>
    <row r="7" spans="2:15" ht="12.75" customHeight="1">
      <c r="B7" s="75" t="s">
        <v>94</v>
      </c>
      <c r="C7" s="77">
        <v>0.145929</v>
      </c>
      <c r="D7" s="77">
        <v>0.205442</v>
      </c>
      <c r="E7" s="77">
        <v>0.351371</v>
      </c>
      <c r="J7" s="7"/>
      <c r="O7" s="7"/>
    </row>
    <row r="8" spans="2:15" ht="12.75" customHeight="1">
      <c r="B8" s="75" t="s">
        <v>97</v>
      </c>
      <c r="C8" s="77">
        <v>0.15459</v>
      </c>
      <c r="D8" s="77">
        <v>0.170143</v>
      </c>
      <c r="E8" s="77">
        <v>0.324733</v>
      </c>
      <c r="J8" s="7"/>
      <c r="O8" s="7"/>
    </row>
    <row r="9" spans="2:15" ht="12.75" customHeight="1">
      <c r="B9" s="75" t="s">
        <v>101</v>
      </c>
      <c r="C9" s="77">
        <v>0.071995</v>
      </c>
      <c r="D9" s="77">
        <v>0.213595</v>
      </c>
      <c r="E9" s="77">
        <v>0.28559</v>
      </c>
      <c r="J9" s="7"/>
      <c r="O9" s="7"/>
    </row>
    <row r="10" spans="2:15" ht="12.75" customHeight="1">
      <c r="B10" s="75" t="s">
        <v>96</v>
      </c>
      <c r="C10" s="77">
        <v>0.094353</v>
      </c>
      <c r="D10" s="77">
        <v>0.145381</v>
      </c>
      <c r="E10" s="77">
        <v>0.239733</v>
      </c>
      <c r="J10" s="7"/>
      <c r="O10" s="7"/>
    </row>
    <row r="11" spans="2:15" ht="12.75" customHeight="1">
      <c r="B11" s="75" t="s">
        <v>95</v>
      </c>
      <c r="C11" s="77">
        <v>0.076763</v>
      </c>
      <c r="D11" s="77">
        <v>0.15644</v>
      </c>
      <c r="E11" s="77">
        <v>0.233203</v>
      </c>
      <c r="J11" s="7"/>
      <c r="O11" s="7"/>
    </row>
    <row r="12" spans="2:15" ht="12.75" customHeight="1">
      <c r="B12" s="75" t="s">
        <v>116</v>
      </c>
      <c r="C12" s="77">
        <v>0.0668</v>
      </c>
      <c r="D12" s="77">
        <v>0.163026</v>
      </c>
      <c r="E12" s="77">
        <v>0.229826</v>
      </c>
      <c r="J12" s="7"/>
      <c r="O12" s="7"/>
    </row>
    <row r="13" spans="2:15" ht="12.75" customHeight="1">
      <c r="B13" s="75" t="s">
        <v>110</v>
      </c>
      <c r="C13" s="77">
        <v>0.072521</v>
      </c>
      <c r="D13" s="77">
        <v>0.143851</v>
      </c>
      <c r="E13" s="77">
        <v>0.216372</v>
      </c>
      <c r="J13" s="7"/>
      <c r="O13" s="7"/>
    </row>
    <row r="14" spans="2:15" ht="12.75" customHeight="1">
      <c r="B14" s="75" t="s">
        <v>115</v>
      </c>
      <c r="C14" s="77">
        <v>0.057474</v>
      </c>
      <c r="D14" s="77">
        <v>0.150155</v>
      </c>
      <c r="E14" s="77">
        <v>0.207629</v>
      </c>
      <c r="J14" s="7"/>
      <c r="O14" s="7"/>
    </row>
    <row r="15" spans="2:15" ht="12.75" customHeight="1">
      <c r="B15" s="75" t="s">
        <v>103</v>
      </c>
      <c r="C15" s="77">
        <v>0.060173</v>
      </c>
      <c r="D15" s="77">
        <v>0.147272</v>
      </c>
      <c r="E15" s="77">
        <v>0.207445</v>
      </c>
      <c r="J15" s="7"/>
      <c r="O15" s="7"/>
    </row>
    <row r="16" spans="2:15" ht="12.75" customHeight="1">
      <c r="B16" s="75" t="s">
        <v>106</v>
      </c>
      <c r="C16" s="77">
        <v>0.092872</v>
      </c>
      <c r="D16" s="77">
        <v>0.093329</v>
      </c>
      <c r="E16" s="77">
        <v>0.186202</v>
      </c>
      <c r="J16" s="7"/>
      <c r="O16" s="7"/>
    </row>
    <row r="17" spans="2:15" ht="12.75" customHeight="1">
      <c r="B17" s="75" t="s">
        <v>111</v>
      </c>
      <c r="C17" s="77">
        <v>0.059462</v>
      </c>
      <c r="D17" s="77">
        <v>0.123136</v>
      </c>
      <c r="E17" s="77">
        <v>0.182602</v>
      </c>
      <c r="J17" s="7"/>
      <c r="O17" s="7"/>
    </row>
    <row r="18" spans="2:15" ht="12.75" customHeight="1">
      <c r="B18" s="75" t="s">
        <v>102</v>
      </c>
      <c r="C18" s="77">
        <v>0.024235</v>
      </c>
      <c r="D18" s="77">
        <v>0.150377</v>
      </c>
      <c r="E18" s="77">
        <v>0.174613</v>
      </c>
      <c r="J18" s="7"/>
      <c r="O18" s="7"/>
    </row>
    <row r="19" spans="2:15" ht="12.75" customHeight="1">
      <c r="B19" s="75" t="s">
        <v>109</v>
      </c>
      <c r="C19" s="77">
        <v>0.072266</v>
      </c>
      <c r="D19" s="77">
        <v>0.099031</v>
      </c>
      <c r="E19" s="77">
        <v>0.171296</v>
      </c>
      <c r="J19" s="7"/>
      <c r="O19" s="7"/>
    </row>
    <row r="20" spans="2:15" ht="12.75" customHeight="1">
      <c r="B20" s="75" t="s">
        <v>108</v>
      </c>
      <c r="C20" s="77">
        <v>0.064083</v>
      </c>
      <c r="D20" s="77">
        <v>0.087788</v>
      </c>
      <c r="E20" s="77">
        <v>0.151871</v>
      </c>
      <c r="J20" s="7"/>
      <c r="O20" s="7"/>
    </row>
    <row r="21" spans="2:15" ht="12.75" customHeight="1">
      <c r="B21" s="75" t="s">
        <v>119</v>
      </c>
      <c r="C21" s="77">
        <v>0.056285</v>
      </c>
      <c r="D21" s="77">
        <v>0.092237</v>
      </c>
      <c r="E21" s="77">
        <v>0.148521</v>
      </c>
      <c r="J21" s="7"/>
      <c r="O21" s="7"/>
    </row>
    <row r="22" spans="2:15" ht="12.75" customHeight="1">
      <c r="B22" s="75" t="s">
        <v>147</v>
      </c>
      <c r="C22" s="77">
        <v>0.072631</v>
      </c>
      <c r="D22" s="77">
        <v>0.072808</v>
      </c>
      <c r="E22" s="77">
        <v>0.145439</v>
      </c>
      <c r="J22" s="7"/>
      <c r="O22" s="7"/>
    </row>
    <row r="23" spans="2:15" ht="12.75" customHeight="1">
      <c r="B23" s="75" t="s">
        <v>126</v>
      </c>
      <c r="C23" s="77">
        <v>0.048239</v>
      </c>
      <c r="D23" s="77">
        <v>0.089609</v>
      </c>
      <c r="E23" s="77">
        <v>0.137848</v>
      </c>
      <c r="J23" s="7"/>
      <c r="O23" s="7"/>
    </row>
    <row r="24" spans="2:15" ht="12.75" customHeight="1">
      <c r="B24" s="75" t="s">
        <v>113</v>
      </c>
      <c r="C24" s="77">
        <v>0.033511</v>
      </c>
      <c r="D24" s="77">
        <v>0.10379</v>
      </c>
      <c r="E24" s="77">
        <v>0.137301</v>
      </c>
      <c r="J24" s="7"/>
      <c r="O24" s="7"/>
    </row>
    <row r="25" spans="2:15" ht="12.75" customHeight="1">
      <c r="B25" s="75" t="s">
        <v>104</v>
      </c>
      <c r="C25" s="77">
        <v>0.065765</v>
      </c>
      <c r="D25" s="77">
        <v>0.063854</v>
      </c>
      <c r="E25" s="77">
        <v>0.129619</v>
      </c>
      <c r="J25" s="7"/>
      <c r="O25" s="7"/>
    </row>
    <row r="26" spans="2:15" ht="15" customHeight="1">
      <c r="B26" s="75" t="s">
        <v>112</v>
      </c>
      <c r="C26" s="77">
        <v>0.049344</v>
      </c>
      <c r="D26" s="77">
        <v>0.067613</v>
      </c>
      <c r="E26" s="77">
        <v>0.116957</v>
      </c>
      <c r="G26" s="69" t="s">
        <v>145</v>
      </c>
      <c r="J26" s="7"/>
      <c r="O26" s="7"/>
    </row>
    <row r="27" spans="2:15" ht="12.75" customHeight="1">
      <c r="B27" s="75" t="s">
        <v>117</v>
      </c>
      <c r="C27" s="77">
        <v>0.045869</v>
      </c>
      <c r="D27" s="77">
        <v>0.061501</v>
      </c>
      <c r="E27" s="77">
        <v>0.10737</v>
      </c>
      <c r="G27" s="7" t="s">
        <v>144</v>
      </c>
      <c r="J27" s="7"/>
      <c r="O27" s="7"/>
    </row>
    <row r="28" spans="2:15" ht="12.75" customHeight="1">
      <c r="B28" s="75" t="s">
        <v>124</v>
      </c>
      <c r="C28" s="77">
        <v>0.041926</v>
      </c>
      <c r="D28" s="77">
        <v>0.048518</v>
      </c>
      <c r="E28" s="77">
        <v>0.090444</v>
      </c>
      <c r="J28" s="7"/>
      <c r="O28" s="7"/>
    </row>
    <row r="29" spans="2:15" ht="12.75" customHeight="1">
      <c r="B29" s="75" t="s">
        <v>120</v>
      </c>
      <c r="C29" s="77">
        <v>0.027291</v>
      </c>
      <c r="D29" s="77">
        <v>0.033409</v>
      </c>
      <c r="E29" s="77">
        <v>0.0607</v>
      </c>
      <c r="J29" s="7"/>
      <c r="O29" s="7"/>
    </row>
    <row r="30" spans="2:15" ht="12.75" customHeight="1">
      <c r="B30" s="75" t="s">
        <v>125</v>
      </c>
      <c r="C30" s="77">
        <v>0.023892</v>
      </c>
      <c r="D30" s="77">
        <v>0.028462</v>
      </c>
      <c r="E30" s="77">
        <v>0.052354</v>
      </c>
      <c r="J30" s="7"/>
      <c r="O30" s="7"/>
    </row>
    <row r="31" spans="2:15" ht="12.75" customHeight="1">
      <c r="B31" s="75" t="s">
        <v>118</v>
      </c>
      <c r="C31" s="77">
        <v>0.029515</v>
      </c>
      <c r="D31" s="77">
        <v>0.015199</v>
      </c>
      <c r="E31" s="77">
        <v>0.044715</v>
      </c>
      <c r="J31" s="7"/>
      <c r="O31" s="7"/>
    </row>
    <row r="32" spans="2:15" ht="12.75" customHeight="1">
      <c r="B32" s="75" t="s">
        <v>121</v>
      </c>
      <c r="C32" s="77">
        <v>0.033954</v>
      </c>
      <c r="D32" s="77">
        <v>0.004167</v>
      </c>
      <c r="E32" s="77">
        <v>0.038121</v>
      </c>
      <c r="J32" s="7"/>
      <c r="O32" s="7"/>
    </row>
    <row r="33" spans="3:15" ht="12.75" customHeight="1">
      <c r="J33" s="7"/>
      <c r="O33" s="7"/>
    </row>
    <row r="34" spans="2:15" ht="12.75" customHeight="1">
      <c r="B34" s="73" t="s">
        <v>99</v>
      </c>
      <c r="C34" s="84">
        <v>0.115237</v>
      </c>
      <c r="D34" s="84">
        <v>0.135323</v>
      </c>
      <c r="E34" s="84">
        <v>0.25056</v>
      </c>
      <c r="J34" s="7"/>
      <c r="O34" s="7"/>
    </row>
    <row r="35" spans="3:15" ht="12.75" customHeight="1">
      <c r="J35" s="7"/>
      <c r="O35" s="7"/>
    </row>
    <row r="36" spans="2:15" ht="12.75" customHeight="1">
      <c r="B36" s="75" t="s">
        <v>122</v>
      </c>
      <c r="C36" s="84">
        <v>0.013034</v>
      </c>
      <c r="D36" s="84">
        <v>0.007832</v>
      </c>
      <c r="E36" s="84">
        <v>0.020865</v>
      </c>
      <c r="J36" s="7"/>
      <c r="O36" s="7"/>
    </row>
    <row r="37" spans="2:15" ht="12.75" customHeight="1">
      <c r="B37" s="73" t="s">
        <v>138</v>
      </c>
      <c r="C37" s="84">
        <v>0.059216</v>
      </c>
      <c r="D37" s="84">
        <v>0.025858</v>
      </c>
      <c r="E37" s="84">
        <v>0.085074</v>
      </c>
      <c r="J37" s="7"/>
      <c r="O37" s="7"/>
    </row>
    <row r="38" spans="2:15" ht="15">
      <c r="B38" s="75" t="s">
        <v>107</v>
      </c>
      <c r="C38" s="84">
        <v>0.095465</v>
      </c>
      <c r="D38" s="84">
        <v>0.016814</v>
      </c>
      <c r="E38" s="84">
        <v>0.112279</v>
      </c>
      <c r="J38" s="7"/>
      <c r="O38" s="7"/>
    </row>
    <row r="39" spans="10:15" ht="15">
      <c r="J39" s="7"/>
      <c r="O39" s="7"/>
    </row>
    <row r="40" spans="2:15" ht="15">
      <c r="B40" s="73" t="s">
        <v>114</v>
      </c>
      <c r="C40" s="21"/>
      <c r="D40" s="21"/>
      <c r="E40" s="84">
        <v>0.154745</v>
      </c>
      <c r="J40" s="7"/>
      <c r="O40" s="7"/>
    </row>
    <row r="41" spans="2:15" ht="15">
      <c r="B41" s="73" t="s">
        <v>105</v>
      </c>
      <c r="C41" s="84">
        <v>0.054517</v>
      </c>
      <c r="D41" s="21"/>
      <c r="E41" s="21"/>
      <c r="J41" s="7"/>
      <c r="O41" s="7"/>
    </row>
    <row r="42" spans="2:15" ht="15">
      <c r="B42" s="73" t="s">
        <v>98</v>
      </c>
      <c r="C42" s="84">
        <v>0.087518</v>
      </c>
      <c r="D42" s="21"/>
      <c r="E42" s="21"/>
      <c r="J42" s="7"/>
      <c r="O42" s="7"/>
    </row>
    <row r="43" spans="10:15" ht="15">
      <c r="J43" s="7"/>
      <c r="O43" s="7"/>
    </row>
    <row r="44" spans="5:15" ht="15">
      <c r="E44" s="7"/>
      <c r="J44" s="7"/>
      <c r="O44" s="7"/>
    </row>
    <row r="45" spans="5:15" ht="15">
      <c r="E45" s="7"/>
      <c r="J45" s="7"/>
      <c r="O45" s="7"/>
    </row>
    <row r="46" spans="5:15" ht="15">
      <c r="E46" s="7"/>
      <c r="J46" s="7"/>
      <c r="O46" s="7"/>
    </row>
    <row r="47" spans="5:15" ht="15">
      <c r="E47" s="7"/>
      <c r="J47" s="7"/>
      <c r="O47" s="7"/>
    </row>
    <row r="48" spans="5:15" ht="15">
      <c r="E48" s="7"/>
      <c r="J48" s="7"/>
      <c r="O48" s="7"/>
    </row>
    <row r="49" spans="5:15" ht="15">
      <c r="E49" s="7"/>
      <c r="J49" s="7"/>
      <c r="O49" s="7"/>
    </row>
    <row r="50" spans="5:15" ht="15">
      <c r="E50" s="7"/>
      <c r="J50" s="7"/>
      <c r="O50" s="7"/>
    </row>
    <row r="51" spans="5:15" ht="15">
      <c r="E51" s="7"/>
      <c r="J51" s="7"/>
      <c r="O51" s="7"/>
    </row>
    <row r="52" spans="5:15" ht="15">
      <c r="E52" s="7"/>
      <c r="J52" s="7"/>
      <c r="O52" s="7"/>
    </row>
    <row r="53" spans="5:15" ht="15">
      <c r="E53" s="7"/>
      <c r="J53" s="7"/>
      <c r="O53" s="7"/>
    </row>
    <row r="54" spans="5:15" ht="15">
      <c r="E54" s="7"/>
      <c r="J54" s="7"/>
      <c r="O54" s="7"/>
    </row>
    <row r="55" spans="5:15" ht="15">
      <c r="E55" s="7"/>
      <c r="J55" s="7"/>
      <c r="O55" s="7"/>
    </row>
    <row r="56" spans="5:15" ht="15">
      <c r="E56" s="7"/>
      <c r="J56" s="7"/>
      <c r="O56" s="7"/>
    </row>
    <row r="57" spans="5:15" ht="15">
      <c r="E57" s="7"/>
      <c r="J57" s="7"/>
      <c r="O57" s="7"/>
    </row>
    <row r="58" spans="5:15" ht="15">
      <c r="E58" s="7"/>
      <c r="J58" s="7"/>
      <c r="O58" s="7"/>
    </row>
    <row r="59" spans="5:15" ht="15">
      <c r="E59" s="7"/>
      <c r="J59" s="7"/>
      <c r="O59" s="7"/>
    </row>
    <row r="60" spans="5:15" ht="15">
      <c r="E60" s="7"/>
      <c r="J60" s="7"/>
      <c r="O60" s="7"/>
    </row>
    <row r="61" spans="5:15" ht="15">
      <c r="E61" s="7"/>
      <c r="J61" s="7"/>
      <c r="O61" s="7"/>
    </row>
    <row r="62" spans="5:15" ht="15">
      <c r="E62" s="7"/>
      <c r="J62" s="7"/>
      <c r="O62" s="7"/>
    </row>
    <row r="63" spans="5:15" ht="15">
      <c r="E63" s="7"/>
      <c r="J63" s="7"/>
      <c r="O63" s="7"/>
    </row>
    <row r="64" spans="5:15" ht="15">
      <c r="E64" s="7"/>
      <c r="J64" s="7"/>
      <c r="O64" s="7"/>
    </row>
    <row r="65" spans="5:15" ht="15">
      <c r="E65" s="7"/>
      <c r="J65" s="7"/>
      <c r="O65" s="7"/>
    </row>
    <row r="66" spans="5:15" ht="15">
      <c r="E66" s="7"/>
      <c r="J66" s="7"/>
      <c r="O66" s="7"/>
    </row>
    <row r="67" spans="5:15" ht="15">
      <c r="E67" s="7"/>
      <c r="J67" s="7"/>
      <c r="O67" s="7"/>
    </row>
    <row r="68" spans="5:15" ht="15">
      <c r="E68" s="7"/>
      <c r="J68" s="7"/>
      <c r="O68" s="7"/>
    </row>
    <row r="69" spans="5:15" ht="15">
      <c r="E69" s="7"/>
      <c r="J69" s="7"/>
      <c r="O69" s="7"/>
    </row>
    <row r="70" spans="5:15" ht="15">
      <c r="E70" s="7"/>
      <c r="J70" s="7"/>
      <c r="O70" s="7"/>
    </row>
    <row r="71" spans="5:15" ht="15">
      <c r="E71" s="7"/>
      <c r="J71" s="7"/>
      <c r="O71" s="7"/>
    </row>
    <row r="72" spans="5:15" ht="15">
      <c r="E72" s="7"/>
      <c r="J72" s="7"/>
      <c r="O72" s="7"/>
    </row>
    <row r="73" spans="5:15" ht="15">
      <c r="E73" s="7"/>
      <c r="J73" s="7"/>
      <c r="O73" s="7"/>
    </row>
    <row r="74" spans="5:15" ht="15">
      <c r="E74" s="7"/>
      <c r="J74" s="7"/>
      <c r="O74" s="7"/>
    </row>
    <row r="75" spans="5:15" ht="15">
      <c r="E75" s="7"/>
      <c r="J75" s="7"/>
      <c r="O75" s="7"/>
    </row>
    <row r="76" spans="5:15" ht="15">
      <c r="E76" s="7"/>
      <c r="J76" s="7"/>
      <c r="O76" s="7"/>
    </row>
    <row r="77" spans="5:10" ht="15">
      <c r="E77" s="7"/>
      <c r="J77" s="7"/>
    </row>
    <row r="78" spans="5:10" ht="15">
      <c r="E78" s="7"/>
      <c r="J78" s="7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G41"/>
  <sheetViews>
    <sheetView workbookViewId="0" topLeftCell="A1">
      <selection activeCell="O39" sqref="O39"/>
    </sheetView>
  </sheetViews>
  <sheetFormatPr defaultColWidth="9.140625" defaultRowHeight="15"/>
  <cols>
    <col min="1" max="1" width="5.421875" style="7" customWidth="1"/>
    <col min="2" max="2" width="12.28125" style="7" bestFit="1" customWidth="1"/>
    <col min="3" max="3" width="12.8515625" style="80" bestFit="1" customWidth="1"/>
    <col min="4" max="4" width="20.421875" style="80" bestFit="1" customWidth="1"/>
    <col min="5" max="16384" width="9.140625" style="7" customWidth="1"/>
  </cols>
  <sheetData>
    <row r="2" spans="2:4" ht="19.5" customHeight="1">
      <c r="B2" s="72" t="s">
        <v>27</v>
      </c>
      <c r="C2" s="72" t="s">
        <v>74</v>
      </c>
      <c r="D2" s="72" t="s">
        <v>75</v>
      </c>
    </row>
    <row r="3" spans="2:7" ht="15">
      <c r="B3" s="78" t="s">
        <v>77</v>
      </c>
      <c r="C3" s="39" t="s">
        <v>80</v>
      </c>
      <c r="D3" s="38" t="s">
        <v>81</v>
      </c>
      <c r="E3" s="36"/>
      <c r="F3" s="45" t="s">
        <v>148</v>
      </c>
      <c r="G3" s="36"/>
    </row>
    <row r="4" spans="2:7" ht="12">
      <c r="B4" s="73" t="s">
        <v>72</v>
      </c>
      <c r="C4" s="87">
        <v>0.404817</v>
      </c>
      <c r="D4" s="87">
        <v>0.867942</v>
      </c>
      <c r="E4" s="36"/>
      <c r="F4" s="36"/>
      <c r="G4" s="36"/>
    </row>
    <row r="5" spans="3:4" ht="12.75" customHeight="1"/>
    <row r="6" spans="2:7" ht="12.75" customHeight="1">
      <c r="B6" s="86" t="s">
        <v>117</v>
      </c>
      <c r="C6" s="87">
        <v>0.64077</v>
      </c>
      <c r="D6" s="87">
        <v>0.741085</v>
      </c>
      <c r="E6" s="36"/>
      <c r="F6" s="36"/>
      <c r="G6" s="36"/>
    </row>
    <row r="7" spans="2:7" ht="12.75" customHeight="1">
      <c r="B7" s="86" t="s">
        <v>118</v>
      </c>
      <c r="C7" s="87">
        <v>0.528413</v>
      </c>
      <c r="D7" s="87">
        <v>0.760152</v>
      </c>
      <c r="E7" s="36"/>
      <c r="F7" s="36"/>
      <c r="G7" s="36"/>
    </row>
    <row r="8" spans="2:7" ht="12.75" customHeight="1">
      <c r="B8" s="86" t="s">
        <v>119</v>
      </c>
      <c r="C8" s="87">
        <v>0.527886</v>
      </c>
      <c r="D8" s="87">
        <v>0.77874</v>
      </c>
      <c r="E8" s="36"/>
      <c r="F8" s="36"/>
      <c r="G8" s="36"/>
    </row>
    <row r="9" spans="2:7" ht="12.75" customHeight="1">
      <c r="B9" s="86" t="s">
        <v>113</v>
      </c>
      <c r="C9" s="87">
        <v>0.4686</v>
      </c>
      <c r="D9" s="87">
        <v>0.941076</v>
      </c>
      <c r="E9" s="36"/>
      <c r="F9" s="36"/>
      <c r="G9" s="36"/>
    </row>
    <row r="10" spans="2:7" ht="12.75" customHeight="1">
      <c r="B10" s="86" t="s">
        <v>126</v>
      </c>
      <c r="C10" s="87">
        <v>0.454912</v>
      </c>
      <c r="D10" s="87">
        <v>0.823733</v>
      </c>
      <c r="E10" s="36"/>
      <c r="F10" s="36"/>
      <c r="G10" s="36"/>
    </row>
    <row r="11" spans="2:7" ht="12.75" customHeight="1">
      <c r="B11" s="86" t="s">
        <v>111</v>
      </c>
      <c r="C11" s="87">
        <v>0.443404</v>
      </c>
      <c r="D11" s="87">
        <v>0.887224</v>
      </c>
      <c r="E11" s="36"/>
      <c r="F11" s="36"/>
      <c r="G11" s="36"/>
    </row>
    <row r="12" spans="2:7" ht="12.75" customHeight="1">
      <c r="B12" s="86" t="s">
        <v>102</v>
      </c>
      <c r="C12" s="87">
        <v>0.437803</v>
      </c>
      <c r="D12" s="87">
        <v>0.67227</v>
      </c>
      <c r="E12" s="36"/>
      <c r="F12" s="36"/>
      <c r="G12" s="36"/>
    </row>
    <row r="13" spans="2:7" ht="12.75" customHeight="1">
      <c r="B13" s="86" t="s">
        <v>114</v>
      </c>
      <c r="C13" s="87">
        <v>0.424199</v>
      </c>
      <c r="D13" s="87">
        <v>0.694584</v>
      </c>
      <c r="E13" s="36"/>
      <c r="F13" s="36"/>
      <c r="G13" s="36"/>
    </row>
    <row r="14" spans="2:7" ht="12.75" customHeight="1">
      <c r="B14" s="86" t="s">
        <v>121</v>
      </c>
      <c r="C14" s="87">
        <v>0.420289</v>
      </c>
      <c r="D14" s="87">
        <v>0.81358</v>
      </c>
      <c r="E14" s="36"/>
      <c r="F14" s="36"/>
      <c r="G14" s="36"/>
    </row>
    <row r="15" spans="2:7" ht="12.75" customHeight="1">
      <c r="B15" s="86" t="s">
        <v>97</v>
      </c>
      <c r="C15" s="87">
        <v>0.396216</v>
      </c>
      <c r="D15" s="87">
        <v>0.85518</v>
      </c>
      <c r="E15" s="36"/>
      <c r="F15" s="36"/>
      <c r="G15" s="36"/>
    </row>
    <row r="16" spans="2:7" ht="12.75" customHeight="1">
      <c r="B16" s="86" t="s">
        <v>106</v>
      </c>
      <c r="C16" s="87">
        <v>0.39611</v>
      </c>
      <c r="D16" s="87">
        <v>0.935644</v>
      </c>
      <c r="E16" s="36"/>
      <c r="F16" s="36"/>
      <c r="G16" s="36"/>
    </row>
    <row r="17" spans="2:7" ht="12.75" customHeight="1">
      <c r="B17" s="86" t="s">
        <v>110</v>
      </c>
      <c r="C17" s="87">
        <v>0.384816</v>
      </c>
      <c r="D17" s="87">
        <v>0.866592</v>
      </c>
      <c r="E17" s="36"/>
      <c r="F17" s="36"/>
      <c r="G17" s="36"/>
    </row>
    <row r="18" spans="2:7" ht="12.75" customHeight="1">
      <c r="B18" s="86" t="s">
        <v>104</v>
      </c>
      <c r="C18" s="87">
        <v>0.377891</v>
      </c>
      <c r="D18" s="87">
        <v>0.937279</v>
      </c>
      <c r="E18" s="36"/>
      <c r="F18" s="36"/>
      <c r="G18" s="36"/>
    </row>
    <row r="19" spans="2:7" ht="12.75" customHeight="1">
      <c r="B19" s="86" t="s">
        <v>125</v>
      </c>
      <c r="C19" s="87">
        <v>0.353331</v>
      </c>
      <c r="D19" s="87">
        <v>0.864921</v>
      </c>
      <c r="E19" s="36"/>
      <c r="F19" s="36"/>
      <c r="G19" s="36"/>
    </row>
    <row r="20" spans="2:7" ht="12.75" customHeight="1">
      <c r="B20" s="86" t="s">
        <v>109</v>
      </c>
      <c r="C20" s="87">
        <v>0.352512</v>
      </c>
      <c r="D20" s="87">
        <v>0.944859</v>
      </c>
      <c r="E20" s="36"/>
      <c r="F20" s="36"/>
      <c r="G20" s="36"/>
    </row>
    <row r="21" spans="2:7" ht="12.75" customHeight="1">
      <c r="B21" s="86" t="s">
        <v>147</v>
      </c>
      <c r="C21" s="87">
        <v>0.3381</v>
      </c>
      <c r="D21" s="87">
        <v>0.9330040000000001</v>
      </c>
      <c r="E21" s="36"/>
      <c r="F21" s="36"/>
      <c r="G21" s="36"/>
    </row>
    <row r="22" spans="2:7" ht="12.75" customHeight="1">
      <c r="B22" s="86" t="s">
        <v>94</v>
      </c>
      <c r="C22" s="87">
        <v>0.322262</v>
      </c>
      <c r="D22" s="87">
        <v>0.904698</v>
      </c>
      <c r="E22" s="36"/>
      <c r="F22" s="36"/>
      <c r="G22" s="36"/>
    </row>
    <row r="23" spans="2:7" ht="12.75" customHeight="1">
      <c r="B23" s="86" t="s">
        <v>120</v>
      </c>
      <c r="C23" s="87">
        <v>0.30069</v>
      </c>
      <c r="D23" s="87">
        <v>0.800403</v>
      </c>
      <c r="E23" s="36"/>
      <c r="F23" s="36"/>
      <c r="G23" s="36"/>
    </row>
    <row r="24" spans="2:7" ht="12.75" customHeight="1">
      <c r="B24" s="86" t="s">
        <v>124</v>
      </c>
      <c r="C24" s="87">
        <v>0.286566</v>
      </c>
      <c r="D24" s="87">
        <v>0.886338</v>
      </c>
      <c r="E24" s="36"/>
      <c r="F24" s="36"/>
      <c r="G24" s="36"/>
    </row>
    <row r="25" spans="2:7" ht="12.75" customHeight="1">
      <c r="B25" s="86" t="s">
        <v>105</v>
      </c>
      <c r="C25" s="87">
        <v>0.285849</v>
      </c>
      <c r="D25" s="87">
        <v>0.906555</v>
      </c>
      <c r="E25" s="36"/>
      <c r="F25" s="36"/>
      <c r="G25" s="36"/>
    </row>
    <row r="26" spans="2:7" ht="12.75" customHeight="1">
      <c r="B26" s="86" t="s">
        <v>108</v>
      </c>
      <c r="C26" s="87">
        <v>0.271798</v>
      </c>
      <c r="D26" s="87">
        <v>0.96402</v>
      </c>
      <c r="E26" s="36"/>
      <c r="F26" s="36"/>
      <c r="G26" s="36"/>
    </row>
    <row r="27" spans="2:7" ht="12.75" customHeight="1">
      <c r="B27" s="86" t="s">
        <v>115</v>
      </c>
      <c r="C27" s="87">
        <v>0.269551</v>
      </c>
      <c r="D27" s="87">
        <v>0.972985</v>
      </c>
      <c r="E27" s="36"/>
      <c r="F27" s="36"/>
      <c r="G27" s="36"/>
    </row>
    <row r="28" spans="2:7" ht="12.75" customHeight="1">
      <c r="B28" s="86" t="s">
        <v>116</v>
      </c>
      <c r="C28" s="87">
        <v>0.24225</v>
      </c>
      <c r="D28" s="87">
        <v>0.944133</v>
      </c>
      <c r="E28" s="36"/>
      <c r="F28" s="36"/>
      <c r="G28" s="36"/>
    </row>
    <row r="29" spans="2:7" ht="18" customHeight="1">
      <c r="B29" s="86" t="s">
        <v>96</v>
      </c>
      <c r="C29" s="87">
        <v>0.203793</v>
      </c>
      <c r="D29" s="87">
        <v>0.864279</v>
      </c>
      <c r="E29" s="36"/>
      <c r="F29" s="69" t="s">
        <v>136</v>
      </c>
      <c r="G29" s="36"/>
    </row>
    <row r="30" spans="2:7" ht="12.75" customHeight="1">
      <c r="B30" s="86" t="s">
        <v>101</v>
      </c>
      <c r="C30" s="87">
        <v>0.176549</v>
      </c>
      <c r="D30" s="87">
        <v>0.942366</v>
      </c>
      <c r="E30" s="36"/>
      <c r="F30" s="36"/>
      <c r="G30" s="36"/>
    </row>
    <row r="31" spans="2:7" ht="12.75" customHeight="1">
      <c r="B31" s="86" t="s">
        <v>95</v>
      </c>
      <c r="C31" s="87">
        <v>0.175739</v>
      </c>
      <c r="D31" s="87">
        <v>0.878319</v>
      </c>
      <c r="E31" s="36"/>
      <c r="F31" s="36"/>
      <c r="G31" s="36"/>
    </row>
    <row r="32" spans="2:7" ht="12.75" customHeight="1">
      <c r="B32" s="86" t="s">
        <v>112</v>
      </c>
      <c r="C32" s="87">
        <v>0.128903</v>
      </c>
      <c r="D32" s="87">
        <v>0.97381</v>
      </c>
      <c r="E32" s="36"/>
      <c r="F32" s="36"/>
      <c r="G32" s="36"/>
    </row>
    <row r="33" spans="2:7" ht="12.75" customHeight="1">
      <c r="B33" s="86" t="s">
        <v>103</v>
      </c>
      <c r="C33" s="87">
        <v>0.099997</v>
      </c>
      <c r="D33" s="87">
        <v>0.968148</v>
      </c>
      <c r="E33" s="36"/>
      <c r="F33" s="36"/>
      <c r="G33" s="36"/>
    </row>
    <row r="34" spans="3:4" ht="12.75" customHeight="1"/>
    <row r="35" spans="2:7" ht="12.75" customHeight="1">
      <c r="B35" s="86" t="s">
        <v>98</v>
      </c>
      <c r="C35" s="87">
        <v>0.360859</v>
      </c>
      <c r="D35" s="87">
        <v>0.946778</v>
      </c>
      <c r="E35" s="36"/>
      <c r="F35" s="36"/>
      <c r="G35" s="36"/>
    </row>
    <row r="36" spans="2:7" ht="15">
      <c r="B36" s="86" t="s">
        <v>99</v>
      </c>
      <c r="C36" s="87">
        <v>0.304152</v>
      </c>
      <c r="D36" s="87">
        <v>0.861457</v>
      </c>
      <c r="E36" s="36"/>
      <c r="F36" s="36"/>
      <c r="G36" s="36"/>
    </row>
    <row r="37" spans="3:4" ht="12"/>
    <row r="38" spans="2:7" ht="15">
      <c r="B38" s="86" t="s">
        <v>122</v>
      </c>
      <c r="C38" s="87">
        <v>0.381563</v>
      </c>
      <c r="D38" s="87">
        <v>0.790957</v>
      </c>
      <c r="E38" s="36"/>
      <c r="F38" s="36"/>
      <c r="G38" s="36"/>
    </row>
    <row r="39" spans="2:7" ht="15">
      <c r="B39" s="86" t="s">
        <v>138</v>
      </c>
      <c r="C39" s="87">
        <v>0.182236</v>
      </c>
      <c r="D39" s="87">
        <v>0.747935</v>
      </c>
      <c r="E39" s="36"/>
      <c r="F39" s="36"/>
      <c r="G39" s="36"/>
    </row>
    <row r="40" spans="2:4" ht="15">
      <c r="B40" s="86" t="s">
        <v>123</v>
      </c>
      <c r="C40" s="87">
        <v>0.578945</v>
      </c>
      <c r="D40" s="87">
        <v>0.766679</v>
      </c>
    </row>
    <row r="41" spans="2:4" ht="15">
      <c r="B41" s="86" t="s">
        <v>107</v>
      </c>
      <c r="C41" s="87">
        <v>0.169554</v>
      </c>
      <c r="D41" s="87">
        <v>0.933879</v>
      </c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SMIHILY Maria (ESTAT)</cp:lastModifiedBy>
  <cp:lastPrinted>2017-12-12T08:19:37Z</cp:lastPrinted>
  <dcterms:created xsi:type="dcterms:W3CDTF">2016-11-16T09:18:24Z</dcterms:created>
  <dcterms:modified xsi:type="dcterms:W3CDTF">2019-01-28T16:39:48Z</dcterms:modified>
  <cp:category/>
  <cp:version/>
  <cp:contentType/>
  <cp:contentStatus/>
</cp:coreProperties>
</file>