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80" windowHeight="9810" activeTab="2"/>
  </bookViews>
  <sheets>
    <sheet name="Fig 1" sheetId="1" r:id="rId1"/>
    <sheet name="Fig 2" sheetId="2" r:id="rId2"/>
    <sheet name="Table 1; Table A-J" sheetId="3" r:id="rId3"/>
    <sheet name="Old Table 1-11" sheetId="4" r:id="rId4"/>
    <sheet name="Fig 3" sheetId="5" r:id="rId5"/>
    <sheet name="Fig 4" sheetId="6" r:id="rId6"/>
  </sheets>
  <definedNames>
    <definedName name="_xlnm.Print_Area" localSheetId="0">'Fig 1'!$A$3:$M$9</definedName>
    <definedName name="_xlnm.Print_Area" localSheetId="1">'Fig 2'!$A$3:$L$4</definedName>
    <definedName name="_xlnm.Print_Area" localSheetId="3">'Old Table 1-11'!$A$1:$Q$36</definedName>
    <definedName name="_xlnm.Print_Area" localSheetId="2">'Table 1; Table A-J'!$B$1:$R$40</definedName>
  </definedNames>
  <calcPr fullCalcOnLoad="1"/>
</workbook>
</file>

<file path=xl/sharedStrings.xml><?xml version="1.0" encoding="utf-8"?>
<sst xmlns="http://schemas.openxmlformats.org/spreadsheetml/2006/main" count="913" uniqueCount="88">
  <si>
    <t>BE</t>
  </si>
  <si>
    <t>CZ</t>
  </si>
  <si>
    <t>DK</t>
  </si>
  <si>
    <t>DE</t>
  </si>
  <si>
    <t>EU-27</t>
  </si>
  <si>
    <t>BG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</si>
  <si>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</si>
  <si>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</si>
  <si>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</si>
  <si>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</si>
  <si>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</si>
  <si>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</si>
  <si>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</si>
  <si>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</si>
  <si>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</si>
  <si>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</si>
  <si>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</si>
  <si>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</si>
  <si>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</si>
  <si>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</si>
  <si>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</si>
  <si>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</si>
  <si>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</si>
  <si>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</si>
  <si>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</si>
  <si>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</si>
  <si>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</si>
  <si>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</si>
  <si>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NO</t>
  </si>
  <si>
    <t>HR</t>
  </si>
  <si>
    <t>TR</t>
  </si>
  <si>
    <t>1.Total net production</t>
  </si>
  <si>
    <t>of which :</t>
  </si>
  <si>
    <t xml:space="preserve">   Conventional thermal</t>
  </si>
  <si>
    <t xml:space="preserve">   Nuclear</t>
  </si>
  <si>
    <t>2. Imports</t>
  </si>
  <si>
    <t>3. Exports</t>
  </si>
  <si>
    <t>4. Energy absorbed by pumping</t>
  </si>
  <si>
    <t>5. Energy supplied</t>
  </si>
  <si>
    <t>Contribution of the sources to the production in %</t>
  </si>
  <si>
    <t xml:space="preserve">   Solar</t>
  </si>
  <si>
    <t xml:space="preserve">   Geothermal</t>
  </si>
  <si>
    <t xml:space="preserve">   Hydro </t>
  </si>
  <si>
    <t xml:space="preserve">   Wind</t>
  </si>
  <si>
    <t xml:space="preserve">   Other</t>
  </si>
  <si>
    <t>2010/2009</t>
  </si>
  <si>
    <t>Conventional thermal</t>
  </si>
  <si>
    <t>Nuclear</t>
  </si>
  <si>
    <t xml:space="preserve">Hydro </t>
  </si>
  <si>
    <t>Wind</t>
  </si>
  <si>
    <t>Solar</t>
  </si>
  <si>
    <t>Geothermal</t>
  </si>
  <si>
    <t>Other</t>
  </si>
  <si>
    <t>Source: Eurostat (online data code: nrg_105a, nrg_105m)</t>
  </si>
  <si>
    <t>:</t>
  </si>
  <si>
    <t>"e"  estimated data</t>
  </si>
  <si>
    <t>":"   non available data</t>
  </si>
  <si>
    <t>Energy supplied (in GWh)</t>
  </si>
  <si>
    <t>Hydro</t>
  </si>
  <si>
    <t>EA-16</t>
  </si>
  <si>
    <t>other</t>
  </si>
  <si>
    <t>solar</t>
  </si>
  <si>
    <t>geothermal</t>
  </si>
  <si>
    <t>Total renew</t>
  </si>
  <si>
    <t>total other</t>
  </si>
  <si>
    <t>2011/2010</t>
  </si>
  <si>
    <t>Electricity Statistics 2011 (in GWh)</t>
  </si>
  <si>
    <t xml:space="preserve"> </t>
  </si>
  <si>
    <t>Eurozone 17</t>
  </si>
  <si>
    <t>Figure 1: EU-27 Evolution of electricity supplied, 2002-2011 (in GWh)</t>
  </si>
  <si>
    <t>Figure 2: EU-27 Electricity generation by source, 2011 (in %)</t>
  </si>
  <si>
    <t>Table 1: Electricity Statistics 2011 (in GWh)</t>
  </si>
  <si>
    <t>Table A: Electricity Statistics 2011 (in GWh)</t>
  </si>
  <si>
    <t>Table B: Electricity Statistics 2011 (in GWh)</t>
  </si>
  <si>
    <t>Table C: Electricity Statistics 2011 (in GWh)</t>
  </si>
  <si>
    <t>Table D: Electricity Statistics 2011 (in GWh)</t>
  </si>
  <si>
    <t>Table E: Electricity Statistics 2011 (in GWh)</t>
  </si>
  <si>
    <t>Table F: Electricity Statistics 2011 (in GWh)</t>
  </si>
  <si>
    <t>Table G: Electricity Statistics 2011 (in GWh)</t>
  </si>
  <si>
    <t>Table H: Electricity Statistics 2011 (in GWh)</t>
  </si>
  <si>
    <t>Table I: Electricity Statistics 2011 (in GWh)</t>
  </si>
  <si>
    <t>Table J: Electricity Statistics 2011 (in GWh)</t>
  </si>
  <si>
    <t>Figure 3: Breakdown of electricity generation by source, 2011 (in %)</t>
  </si>
  <si>
    <t>Figure 4: Share of renewables in electricity generation, 2011 (in %)</t>
  </si>
  <si>
    <t>39 969e</t>
  </si>
  <si>
    <t>EA-17</t>
  </si>
  <si>
    <t>42 447e</t>
  </si>
  <si>
    <t>39969e</t>
  </si>
</sst>
</file>

<file path=xl/styles.xml><?xml version="1.0" encoding="utf-8"?>
<styleSheet xmlns="http://schemas.openxmlformats.org/spreadsheetml/2006/main">
  <numFmts count="4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FB&quot;;\-#,##0\ &quot;FB&quot;"/>
    <numFmt numFmtId="171" formatCode="#,##0\ &quot;FB&quot;;[Red]\-#,##0\ &quot;FB&quot;"/>
    <numFmt numFmtId="172" formatCode="#,##0.00\ &quot;FB&quot;;\-#,##0.00\ &quot;FB&quot;"/>
    <numFmt numFmtId="173" formatCode="#,##0.00\ &quot;FB&quot;;[Red]\-#,##0.00\ &quot;FB&quot;"/>
    <numFmt numFmtId="174" formatCode="_-* #,##0\ &quot;FB&quot;_-;\-* #,##0\ &quot;FB&quot;_-;_-* &quot;-&quot;\ &quot;FB&quot;_-;_-@_-"/>
    <numFmt numFmtId="175" formatCode="_-* #,##0\ _F_B_-;\-* #,##0\ _F_B_-;_-* &quot;-&quot;\ _F_B_-;_-@_-"/>
    <numFmt numFmtId="176" formatCode="_-* #,##0.00\ &quot;FB&quot;_-;\-* #,##0.00\ &quot;FB&quot;_-;_-* &quot;-&quot;??\ &quot;FB&quot;_-;_-@_-"/>
    <numFmt numFmtId="177" formatCode="_-* #,##0.00\ _F_B_-;\-* #,##0.00\ _F_B_-;_-* &quot;-&quot;??\ _F_B_-;_-@_-"/>
    <numFmt numFmtId="178" formatCode="0.0"/>
    <numFmt numFmtId="179" formatCode="0.0%"/>
    <numFmt numFmtId="180" formatCode="#,##0.00\ [$€-1];[Red]\-#,##0.00\ [$€-1]"/>
    <numFmt numFmtId="181" formatCode="[$-809]dd\ mmmm\ yyyy"/>
    <numFmt numFmtId="182" formatCode="#,##0.00_ ;[Red]\-#,##0.00\ "/>
    <numFmt numFmtId="183" formatCode="#,##0.0_ ;[Red]\-#,##0.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##\ ###"/>
    <numFmt numFmtId="189" formatCode="###\ ###&quot;e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&quot; F&quot;_);\(#,##0&quot; F&quot;\)"/>
    <numFmt numFmtId="199" formatCode="#,##0&quot; F&quot;_);[Red]\(#,##0&quot; F&quot;\)"/>
    <numFmt numFmtId="200" formatCode="#,##0.00&quot; F&quot;_);\(#,##0.00&quot; F&quot;\)"/>
    <numFmt numFmtId="201" formatCode="#,##0.00&quot; F&quot;_);[Red]\(#,##0.00&quot; F&quot;\)"/>
    <numFmt numFmtId="202" formatCode="###\ ###\ ###"/>
    <numFmt numFmtId="203" formatCode="0\ 000&quot;e&quot;"/>
    <numFmt numFmtId="204" formatCode="0&quot;e&quot;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MS Sans Serif"/>
      <family val="0"/>
    </font>
    <font>
      <sz val="8.5"/>
      <name val="MS Sans Serif"/>
      <family val="2"/>
    </font>
    <font>
      <b/>
      <sz val="10"/>
      <color indexed="10"/>
      <name val="MS Sans Serif"/>
      <family val="2"/>
    </font>
    <font>
      <b/>
      <sz val="8.5"/>
      <name val="MS Sans Serif"/>
      <family val="2"/>
    </font>
    <font>
      <sz val="8"/>
      <name val="MS Sans Serif"/>
      <family val="0"/>
    </font>
    <font>
      <b/>
      <sz val="8"/>
      <name val="MS Sans Serif"/>
      <family val="0"/>
    </font>
    <font>
      <b/>
      <sz val="7"/>
      <name val="MS Sans Serif"/>
      <family val="2"/>
    </font>
    <font>
      <b/>
      <sz val="10"/>
      <color indexed="10"/>
      <name val="Arial"/>
      <family val="2"/>
    </font>
    <font>
      <sz val="8"/>
      <color indexed="52"/>
      <name val="Arial Narrow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thin"/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thin"/>
      <top style="hair">
        <color indexed="22"/>
      </top>
      <bottom style="thin"/>
    </border>
    <border>
      <left style="hair">
        <color indexed="22"/>
      </left>
      <right>
        <color indexed="63"/>
      </right>
      <top style="thin"/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thin"/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>
        <color indexed="22"/>
      </right>
      <top style="thin"/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22"/>
      </right>
      <top style="thin"/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17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9" fontId="3" fillId="0" borderId="10" xfId="0" applyNumberFormat="1" applyFont="1" applyBorder="1" applyAlignment="1">
      <alignment/>
    </xf>
    <xf numFmtId="179" fontId="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/>
    </xf>
    <xf numFmtId="179" fontId="3" fillId="33" borderId="14" xfId="0" applyNumberFormat="1" applyFont="1" applyFill="1" applyBorder="1" applyAlignment="1">
      <alignment/>
    </xf>
    <xf numFmtId="179" fontId="3" fillId="33" borderId="15" xfId="0" applyNumberFormat="1" applyFont="1" applyFill="1" applyBorder="1" applyAlignment="1">
      <alignment/>
    </xf>
    <xf numFmtId="179" fontId="3" fillId="33" borderId="16" xfId="0" applyNumberFormat="1" applyFont="1" applyFill="1" applyBorder="1" applyAlignment="1">
      <alignment/>
    </xf>
    <xf numFmtId="179" fontId="3" fillId="33" borderId="17" xfId="0" applyNumberFormat="1" applyFont="1" applyFill="1" applyBorder="1" applyAlignment="1">
      <alignment/>
    </xf>
    <xf numFmtId="179" fontId="3" fillId="33" borderId="18" xfId="0" applyNumberFormat="1" applyFont="1" applyFill="1" applyBorder="1" applyAlignment="1">
      <alignment/>
    </xf>
    <xf numFmtId="179" fontId="3" fillId="33" borderId="19" xfId="0" applyNumberFormat="1" applyFont="1" applyFill="1" applyBorder="1" applyAlignment="1">
      <alignment/>
    </xf>
    <xf numFmtId="179" fontId="3" fillId="33" borderId="20" xfId="0" applyNumberFormat="1" applyFont="1" applyFill="1" applyBorder="1" applyAlignment="1">
      <alignment/>
    </xf>
    <xf numFmtId="179" fontId="3" fillId="33" borderId="21" xfId="0" applyNumberFormat="1" applyFont="1" applyFill="1" applyBorder="1" applyAlignment="1">
      <alignment/>
    </xf>
    <xf numFmtId="179" fontId="3" fillId="33" borderId="22" xfId="0" applyNumberFormat="1" applyFont="1" applyFill="1" applyBorder="1" applyAlignment="1">
      <alignment/>
    </xf>
    <xf numFmtId="188" fontId="3" fillId="0" borderId="23" xfId="0" applyNumberFormat="1" applyFont="1" applyBorder="1" applyAlignment="1">
      <alignment/>
    </xf>
    <xf numFmtId="188" fontId="3" fillId="0" borderId="14" xfId="0" applyNumberFormat="1" applyFont="1" applyBorder="1" applyAlignment="1">
      <alignment/>
    </xf>
    <xf numFmtId="188" fontId="3" fillId="0" borderId="23" xfId="0" applyNumberFormat="1" applyFont="1" applyFill="1" applyBorder="1" applyAlignment="1">
      <alignment/>
    </xf>
    <xf numFmtId="188" fontId="3" fillId="0" borderId="14" xfId="0" applyNumberFormat="1" applyFont="1" applyFill="1" applyBorder="1" applyAlignment="1">
      <alignment/>
    </xf>
    <xf numFmtId="188" fontId="3" fillId="0" borderId="24" xfId="0" applyNumberFormat="1" applyFont="1" applyBorder="1" applyAlignment="1">
      <alignment/>
    </xf>
    <xf numFmtId="188" fontId="3" fillId="0" borderId="16" xfId="0" applyNumberFormat="1" applyFont="1" applyBorder="1" applyAlignment="1">
      <alignment/>
    </xf>
    <xf numFmtId="188" fontId="3" fillId="0" borderId="24" xfId="0" applyNumberFormat="1" applyFont="1" applyFill="1" applyBorder="1" applyAlignment="1">
      <alignment/>
    </xf>
    <xf numFmtId="188" fontId="3" fillId="0" borderId="16" xfId="0" applyNumberFormat="1" applyFont="1" applyFill="1" applyBorder="1" applyAlignment="1">
      <alignment/>
    </xf>
    <xf numFmtId="188" fontId="3" fillId="0" borderId="16" xfId="0" applyNumberFormat="1" applyFont="1" applyBorder="1" applyAlignment="1">
      <alignment horizontal="right"/>
    </xf>
    <xf numFmtId="188" fontId="3" fillId="0" borderId="25" xfId="0" applyNumberFormat="1" applyFont="1" applyBorder="1" applyAlignment="1">
      <alignment/>
    </xf>
    <xf numFmtId="188" fontId="3" fillId="0" borderId="18" xfId="0" applyNumberFormat="1" applyFont="1" applyBorder="1" applyAlignment="1">
      <alignment/>
    </xf>
    <xf numFmtId="188" fontId="3" fillId="0" borderId="0" xfId="0" applyNumberFormat="1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6" fillId="34" borderId="27" xfId="0" applyFont="1" applyFill="1" applyBorder="1" applyAlignment="1">
      <alignment vertical="center" wrapText="1"/>
    </xf>
    <xf numFmtId="189" fontId="3" fillId="0" borderId="16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179" fontId="3" fillId="0" borderId="26" xfId="0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179" fontId="3" fillId="0" borderId="16" xfId="0" applyNumberFormat="1" applyFont="1" applyBorder="1" applyAlignment="1">
      <alignment/>
    </xf>
    <xf numFmtId="179" fontId="3" fillId="0" borderId="16" xfId="0" applyNumberFormat="1" applyFont="1" applyFill="1" applyBorder="1" applyAlignment="1">
      <alignment/>
    </xf>
    <xf numFmtId="179" fontId="3" fillId="0" borderId="14" xfId="0" applyNumberFormat="1" applyFont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20" xfId="0" applyNumberFormat="1" applyFont="1" applyFill="1" applyBorder="1" applyAlignment="1">
      <alignment/>
    </xf>
    <xf numFmtId="179" fontId="3" fillId="0" borderId="21" xfId="0" applyNumberFormat="1" applyFont="1" applyFill="1" applyBorder="1" applyAlignment="1">
      <alignment/>
    </xf>
    <xf numFmtId="179" fontId="3" fillId="0" borderId="18" xfId="0" applyNumberFormat="1" applyFont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22" xfId="0" applyNumberFormat="1" applyFont="1" applyFill="1" applyBorder="1" applyAlignment="1">
      <alignment/>
    </xf>
    <xf numFmtId="179" fontId="3" fillId="0" borderId="23" xfId="0" applyNumberFormat="1" applyFont="1" applyBorder="1" applyAlignment="1">
      <alignment/>
    </xf>
    <xf numFmtId="179" fontId="3" fillId="0" borderId="24" xfId="0" applyNumberFormat="1" applyFont="1" applyBorder="1" applyAlignment="1">
      <alignment/>
    </xf>
    <xf numFmtId="179" fontId="3" fillId="0" borderId="25" xfId="0" applyNumberFormat="1" applyFont="1" applyBorder="1" applyAlignment="1">
      <alignment/>
    </xf>
    <xf numFmtId="179" fontId="3" fillId="0" borderId="23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" fillId="34" borderId="0" xfId="0" applyFont="1" applyFill="1" applyBorder="1" applyAlignment="1">
      <alignment horizontal="right"/>
    </xf>
    <xf numFmtId="0" fontId="6" fillId="34" borderId="28" xfId="0" applyFont="1" applyFill="1" applyBorder="1" applyAlignment="1">
      <alignment horizontal="right" vertical="center"/>
    </xf>
    <xf numFmtId="0" fontId="6" fillId="34" borderId="29" xfId="0" applyFont="1" applyFill="1" applyBorder="1" applyAlignment="1">
      <alignment horizontal="right" vertical="center"/>
    </xf>
    <xf numFmtId="49" fontId="6" fillId="34" borderId="29" xfId="0" applyNumberFormat="1" applyFont="1" applyFill="1" applyBorder="1" applyAlignment="1">
      <alignment horizontal="right" vertical="center"/>
    </xf>
    <xf numFmtId="49" fontId="6" fillId="34" borderId="30" xfId="0" applyNumberFormat="1" applyFont="1" applyFill="1" applyBorder="1" applyAlignment="1">
      <alignment horizontal="right" vertical="center"/>
    </xf>
    <xf numFmtId="49" fontId="6" fillId="34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88" fontId="3" fillId="0" borderId="16" xfId="0" applyNumberFormat="1" applyFont="1" applyFill="1" applyBorder="1" applyAlignment="1">
      <alignment horizontal="right"/>
    </xf>
    <xf numFmtId="188" fontId="3" fillId="0" borderId="31" xfId="0" applyNumberFormat="1" applyFont="1" applyBorder="1" applyAlignment="1">
      <alignment/>
    </xf>
    <xf numFmtId="188" fontId="3" fillId="0" borderId="32" xfId="0" applyNumberFormat="1" applyFont="1" applyBorder="1" applyAlignment="1">
      <alignment/>
    </xf>
    <xf numFmtId="188" fontId="3" fillId="0" borderId="33" xfId="0" applyNumberFormat="1" applyFont="1" applyBorder="1" applyAlignment="1">
      <alignment/>
    </xf>
    <xf numFmtId="0" fontId="9" fillId="0" borderId="0" xfId="57" applyFont="1">
      <alignment/>
      <protection/>
    </xf>
    <xf numFmtId="1" fontId="9" fillId="0" borderId="0" xfId="57" applyNumberFormat="1" applyFont="1">
      <alignment/>
      <protection/>
    </xf>
    <xf numFmtId="1" fontId="9" fillId="0" borderId="0" xfId="57" applyNumberFormat="1" applyFont="1" applyBorder="1" applyAlignment="1">
      <alignment horizontal="right" vertical="center"/>
      <protection/>
    </xf>
    <xf numFmtId="178" fontId="9" fillId="0" borderId="0" xfId="57" applyNumberFormat="1" applyFont="1" applyBorder="1" applyAlignment="1">
      <alignment horizontal="right" vertical="center"/>
      <protection/>
    </xf>
    <xf numFmtId="0" fontId="8" fillId="0" borderId="0" xfId="57">
      <alignment/>
      <protection/>
    </xf>
    <xf numFmtId="1" fontId="9" fillId="0" borderId="0" xfId="57" applyNumberFormat="1" applyFont="1" applyBorder="1">
      <alignment/>
      <protection/>
    </xf>
    <xf numFmtId="178" fontId="9" fillId="0" borderId="0" xfId="57" applyNumberFormat="1" applyFont="1" applyBorder="1">
      <alignment/>
      <protection/>
    </xf>
    <xf numFmtId="0" fontId="10" fillId="0" borderId="0" xfId="57" applyFont="1">
      <alignment/>
      <protection/>
    </xf>
    <xf numFmtId="0" fontId="11" fillId="0" borderId="0" xfId="57" applyFont="1" applyBorder="1" applyAlignment="1">
      <alignment horizontal="left" vertical="center"/>
      <protection/>
    </xf>
    <xf numFmtId="178" fontId="11" fillId="0" borderId="0" xfId="57" applyNumberFormat="1" applyFont="1" applyBorder="1" applyAlignment="1">
      <alignment horizontal="left" vertical="center"/>
      <protection/>
    </xf>
    <xf numFmtId="0" fontId="1" fillId="0" borderId="0" xfId="57" applyFont="1" applyAlignment="1">
      <alignment horizontal="left"/>
      <protection/>
    </xf>
    <xf numFmtId="178" fontId="9" fillId="0" borderId="0" xfId="58" applyNumberFormat="1" applyFont="1">
      <alignment/>
      <protection/>
    </xf>
    <xf numFmtId="0" fontId="9" fillId="0" borderId="0" xfId="58" applyFont="1">
      <alignment/>
      <protection/>
    </xf>
    <xf numFmtId="178" fontId="9" fillId="0" borderId="0" xfId="58" applyNumberFormat="1" applyFont="1" applyBorder="1">
      <alignment/>
      <protection/>
    </xf>
    <xf numFmtId="0" fontId="8" fillId="0" borderId="0" xfId="58">
      <alignment/>
      <protection/>
    </xf>
    <xf numFmtId="178" fontId="9" fillId="0" borderId="0" xfId="58" applyNumberFormat="1" applyFont="1" applyBorder="1" applyAlignment="1">
      <alignment horizontal="right" vertical="center"/>
      <protection/>
    </xf>
    <xf numFmtId="179" fontId="9" fillId="0" borderId="0" xfId="58" applyNumberFormat="1" applyFont="1" applyBorder="1" applyAlignment="1">
      <alignment horizontal="right" vertical="center"/>
      <protection/>
    </xf>
    <xf numFmtId="0" fontId="10" fillId="0" borderId="0" xfId="58" applyFont="1">
      <alignment/>
      <protection/>
    </xf>
    <xf numFmtId="0" fontId="1" fillId="0" borderId="0" xfId="58" applyFont="1" applyAlignment="1">
      <alignment horizontal="left"/>
      <protection/>
    </xf>
    <xf numFmtId="0" fontId="12" fillId="0" borderId="0" xfId="0" applyFont="1" applyBorder="1" applyAlignment="1">
      <alignment/>
    </xf>
    <xf numFmtId="0" fontId="13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/>
    </xf>
    <xf numFmtId="0" fontId="13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/>
    </xf>
    <xf numFmtId="0" fontId="13" fillId="0" borderId="34" xfId="0" applyFont="1" applyFill="1" applyBorder="1" applyAlignment="1">
      <alignment horizontal="center" vertical="center"/>
    </xf>
    <xf numFmtId="178" fontId="12" fillId="0" borderId="28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178" fontId="12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Alignment="1">
      <alignment/>
    </xf>
    <xf numFmtId="178" fontId="0" fillId="0" borderId="0" xfId="0" applyNumberFormat="1" applyFill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3" fillId="0" borderId="35" xfId="0" applyFont="1" applyBorder="1" applyAlignment="1">
      <alignment horizontal="center"/>
    </xf>
    <xf numFmtId="0" fontId="0" fillId="35" borderId="0" xfId="0" applyFont="1" applyFill="1" applyAlignment="1">
      <alignment/>
    </xf>
    <xf numFmtId="178" fontId="0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178" fontId="0" fillId="35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88" fontId="3" fillId="0" borderId="36" xfId="0" applyNumberFormat="1" applyFont="1" applyBorder="1" applyAlignment="1">
      <alignment/>
    </xf>
    <xf numFmtId="188" fontId="3" fillId="0" borderId="21" xfId="0" applyNumberFormat="1" applyFont="1" applyBorder="1" applyAlignment="1">
      <alignment/>
    </xf>
    <xf numFmtId="179" fontId="3" fillId="33" borderId="24" xfId="0" applyNumberFormat="1" applyFont="1" applyFill="1" applyBorder="1" applyAlignment="1">
      <alignment/>
    </xf>
    <xf numFmtId="188" fontId="3" fillId="0" borderId="37" xfId="0" applyNumberFormat="1" applyFont="1" applyBorder="1" applyAlignment="1">
      <alignment/>
    </xf>
    <xf numFmtId="188" fontId="3" fillId="0" borderId="37" xfId="0" applyNumberFormat="1" applyFont="1" applyBorder="1" applyAlignment="1">
      <alignment horizontal="right"/>
    </xf>
    <xf numFmtId="0" fontId="0" fillId="0" borderId="0" xfId="0" applyFill="1" applyAlignment="1">
      <alignment horizontal="center"/>
    </xf>
    <xf numFmtId="189" fontId="3" fillId="0" borderId="0" xfId="0" applyNumberFormat="1" applyFont="1" applyBorder="1" applyAlignment="1">
      <alignment horizontal="right"/>
    </xf>
    <xf numFmtId="189" fontId="3" fillId="0" borderId="21" xfId="0" applyNumberFormat="1" applyFont="1" applyBorder="1" applyAlignment="1">
      <alignment horizontal="right"/>
    </xf>
    <xf numFmtId="178" fontId="12" fillId="0" borderId="26" xfId="0" applyNumberFormat="1" applyFont="1" applyBorder="1" applyAlignment="1">
      <alignment horizontal="right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right" vertical="center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179" fontId="3" fillId="0" borderId="25" xfId="0" applyNumberFormat="1" applyFont="1" applyFill="1" applyBorder="1" applyAlignment="1">
      <alignment/>
    </xf>
    <xf numFmtId="179" fontId="3" fillId="0" borderId="33" xfId="0" applyNumberFormat="1" applyFont="1" applyBorder="1" applyAlignment="1">
      <alignment/>
    </xf>
    <xf numFmtId="179" fontId="3" fillId="0" borderId="33" xfId="0" applyNumberFormat="1" applyFont="1" applyFill="1" applyBorder="1" applyAlignment="1">
      <alignment/>
    </xf>
    <xf numFmtId="179" fontId="3" fillId="0" borderId="43" xfId="0" applyNumberFormat="1" applyFont="1" applyFill="1" applyBorder="1" applyAlignment="1">
      <alignment/>
    </xf>
    <xf numFmtId="179" fontId="3" fillId="0" borderId="37" xfId="0" applyNumberFormat="1" applyFont="1" applyFill="1" applyBorder="1" applyAlignment="1">
      <alignment/>
    </xf>
    <xf numFmtId="0" fontId="6" fillId="34" borderId="44" xfId="0" applyFont="1" applyFill="1" applyBorder="1" applyAlignment="1">
      <alignment horizontal="right" vertical="center"/>
    </xf>
    <xf numFmtId="0" fontId="6" fillId="34" borderId="26" xfId="0" applyFont="1" applyFill="1" applyBorder="1" applyAlignment="1">
      <alignment horizontal="center"/>
    </xf>
    <xf numFmtId="179" fontId="3" fillId="0" borderId="45" xfId="0" applyNumberFormat="1" applyFont="1" applyFill="1" applyBorder="1" applyAlignment="1">
      <alignment/>
    </xf>
    <xf numFmtId="179" fontId="3" fillId="0" borderId="36" xfId="0" applyNumberFormat="1" applyFont="1" applyFill="1" applyBorder="1" applyAlignment="1">
      <alignment/>
    </xf>
    <xf numFmtId="179" fontId="3" fillId="0" borderId="28" xfId="0" applyNumberFormat="1" applyFont="1" applyFill="1" applyBorder="1" applyAlignment="1">
      <alignment/>
    </xf>
    <xf numFmtId="179" fontId="3" fillId="0" borderId="46" xfId="0" applyNumberFormat="1" applyFont="1" applyFill="1" applyBorder="1" applyAlignment="1">
      <alignment/>
    </xf>
    <xf numFmtId="179" fontId="3" fillId="0" borderId="43" xfId="0" applyNumberFormat="1" applyFont="1" applyBorder="1" applyAlignment="1">
      <alignment/>
    </xf>
    <xf numFmtId="179" fontId="3" fillId="0" borderId="37" xfId="0" applyNumberFormat="1" applyFont="1" applyBorder="1" applyAlignment="1">
      <alignment/>
    </xf>
    <xf numFmtId="179" fontId="3" fillId="0" borderId="28" xfId="0" applyNumberFormat="1" applyFont="1" applyBorder="1" applyAlignment="1">
      <alignment/>
    </xf>
    <xf numFmtId="0" fontId="6" fillId="34" borderId="47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1" fontId="0" fillId="0" borderId="0" xfId="0" applyNumberFormat="1" applyFill="1" applyAlignment="1">
      <alignment/>
    </xf>
    <xf numFmtId="0" fontId="6" fillId="34" borderId="0" xfId="0" applyFont="1" applyFill="1" applyBorder="1" applyAlignment="1">
      <alignment horizontal="right" vertical="center"/>
    </xf>
    <xf numFmtId="0" fontId="6" fillId="0" borderId="48" xfId="0" applyFont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49" xfId="0" applyFont="1" applyFill="1" applyBorder="1" applyAlignment="1">
      <alignment horizontal="right"/>
    </xf>
    <xf numFmtId="167" fontId="15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6" fillId="34" borderId="44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!working doc - graph1" xfId="57"/>
    <cellStyle name="Normal_!working doc - graph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775"/>
          <c:w val="0.967"/>
          <c:h val="0.88125"/>
        </c:manualLayout>
      </c:layout>
      <c:lineChart>
        <c:grouping val="standard"/>
        <c:varyColors val="0"/>
        <c:ser>
          <c:idx val="0"/>
          <c:order val="0"/>
          <c:tx>
            <c:strRef>
              <c:f>'Fig 1'!$A$4</c:f>
              <c:strCache>
                <c:ptCount val="1"/>
                <c:pt idx="0">
                  <c:v>Energy supplied (in GWh)</c:v>
                </c:pt>
              </c:strCache>
            </c:strRef>
          </c:tx>
          <c:spPr>
            <a:ln w="12700">
              <a:solidFill>
                <a:srgbClr val="00AFA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AFAC"/>
              </a:solidFill>
              <a:ln>
                <a:solidFill>
                  <a:srgbClr val="00AFAC"/>
                </a:solidFill>
              </a:ln>
            </c:spPr>
          </c:marker>
          <c:cat>
            <c:numRef>
              <c:f>'Fig 1'!$B$3:$K$3</c:f>
              <c:numCache/>
            </c:numRef>
          </c:cat>
          <c:val>
            <c:numRef>
              <c:f>'Fig 1'!$B$4:$K$4</c:f>
              <c:numCache/>
            </c:numRef>
          </c:val>
          <c:smooth val="0"/>
        </c:ser>
        <c:marker val="1"/>
        <c:axId val="11311325"/>
        <c:axId val="34693062"/>
      </c:lineChart>
      <c:catAx>
        <c:axId val="11311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93062"/>
        <c:crosses val="autoZero"/>
        <c:auto val="1"/>
        <c:lblOffset val="100"/>
        <c:tickLblSkip val="1"/>
        <c:noMultiLvlLbl val="0"/>
      </c:catAx>
      <c:valAx>
        <c:axId val="346930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##\ ###\ ###" sourceLinked="0"/>
        <c:majorTickMark val="out"/>
        <c:minorTickMark val="none"/>
        <c:tickLblPos val="nextTo"/>
        <c:spPr>
          <a:ln w="3175">
            <a:noFill/>
          </a:ln>
        </c:spPr>
        <c:crossAx val="113113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25"/>
          <c:y val="0.939"/>
          <c:w val="0.26525"/>
          <c:h val="0.0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"/>
          <c:y val="0.15625"/>
          <c:w val="0.45875"/>
          <c:h val="0.70225"/>
        </c:manualLayout>
      </c:layout>
      <c:pieChart>
        <c:varyColors val="1"/>
        <c:ser>
          <c:idx val="0"/>
          <c:order val="0"/>
          <c:tx>
            <c:strRef>
              <c:f>'Fig 2'!$B$5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AFAC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FA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A2E9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E72B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1D92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'Fig 2'!$C$3:$F$4</c:f>
              <c:multiLvlStrCache/>
            </c:multiLvlStrRef>
          </c:cat>
          <c:val>
            <c:numRef>
              <c:f>'Fig 2'!$C$5:$F$5</c:f>
              <c:numCache/>
            </c:numRef>
          </c:val>
        </c:ser>
        <c:ser>
          <c:idx val="1"/>
          <c:order val="1"/>
          <c:tx>
            <c:strRef>
              <c:f>'Fig 2'!$B$10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A2E91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FA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A2E9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4E72B8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E1D921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'Fig 2'!$C$3:$F$4</c:f>
              <c:multiLvlStrCache/>
            </c:multiLvlStrRef>
          </c:cat>
          <c:val>
            <c:numRef>
              <c:f>'Fig 2'!$C$10:$F$10</c:f>
              <c:numCache/>
            </c:numRef>
          </c:val>
        </c:ser>
      </c:pieChart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05"/>
          <c:y val="0.91725"/>
          <c:w val="0.507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625"/>
          <c:h val="0.90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 3'!$A$2</c:f>
              <c:strCache>
                <c:ptCount val="1"/>
                <c:pt idx="0">
                  <c:v>Conventional thermal</c:v>
                </c:pt>
              </c:strCache>
            </c:strRef>
          </c:tx>
          <c:spPr>
            <a:solidFill>
              <a:srgbClr val="00AF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wdUpDiag">
                <a:fgClr>
                  <a:srgbClr val="FFFFFF"/>
                </a:fgClr>
                <a:bgClr>
                  <a:srgbClr val="00AFAC"/>
                </a:bgClr>
              </a:pattFill>
              <a:ln w="3175">
                <a:noFill/>
              </a:ln>
            </c:spPr>
          </c:dPt>
          <c:dPt>
            <c:idx val="19"/>
            <c:invertIfNegative val="0"/>
            <c:spPr>
              <a:pattFill prst="wdDnDiag">
                <a:fgClr>
                  <a:srgbClr val="FFFFFF"/>
                </a:fgClr>
                <a:bgClr>
                  <a:srgbClr val="00AFAC"/>
                </a:bgClr>
              </a:pattFill>
              <a:ln w="3175">
                <a:noFill/>
              </a:ln>
            </c:spPr>
          </c:dPt>
          <c:cat>
            <c:strRef>
              <c:f>'Fig 3'!$B$1:$AG$1</c:f>
              <c:strCache/>
            </c:strRef>
          </c:cat>
          <c:val>
            <c:numRef>
              <c:f>'Fig 3'!$B$2:$AG$2</c:f>
              <c:numCache/>
            </c:numRef>
          </c:val>
        </c:ser>
        <c:ser>
          <c:idx val="1"/>
          <c:order val="1"/>
          <c:tx>
            <c:strRef>
              <c:f>'Fig 3'!$A$3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6A2E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wdUpDiag">
                <a:fgClr>
                  <a:srgbClr val="FFFFFF"/>
                </a:fgClr>
                <a:bgClr>
                  <a:srgbClr val="6A2E91"/>
                </a:bgClr>
              </a:pattFill>
              <a:ln w="3175">
                <a:noFill/>
              </a:ln>
            </c:spPr>
          </c:dPt>
          <c:dPt>
            <c:idx val="19"/>
            <c:invertIfNegative val="0"/>
            <c:spPr>
              <a:pattFill prst="wdDnDiag">
                <a:fgClr>
                  <a:srgbClr val="FFFFFF"/>
                </a:fgClr>
                <a:bgClr>
                  <a:srgbClr val="6A2E91"/>
                </a:bgClr>
              </a:pattFill>
              <a:ln w="3175">
                <a:noFill/>
              </a:ln>
            </c:spPr>
          </c:dPt>
          <c:cat>
            <c:strRef>
              <c:f>'Fig 3'!$B$1:$AG$1</c:f>
              <c:strCache/>
            </c:strRef>
          </c:cat>
          <c:val>
            <c:numRef>
              <c:f>'Fig 3'!$B$3:$AG$3</c:f>
              <c:numCache/>
            </c:numRef>
          </c:val>
        </c:ser>
        <c:ser>
          <c:idx val="2"/>
          <c:order val="2"/>
          <c:tx>
            <c:strRef>
              <c:f>'Fig 3'!$A$4</c:f>
              <c:strCache>
                <c:ptCount val="1"/>
                <c:pt idx="0">
                  <c:v>Hydro </c:v>
                </c:pt>
              </c:strCache>
            </c:strRef>
          </c:tx>
          <c:spPr>
            <a:solidFill>
              <a:srgbClr val="E1D9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wdUpDiag">
                <a:fgClr>
                  <a:srgbClr val="FFFFFF"/>
                </a:fgClr>
                <a:bgClr>
                  <a:srgbClr val="E1D921"/>
                </a:bgClr>
              </a:pattFill>
              <a:ln w="3175">
                <a:noFill/>
              </a:ln>
            </c:spPr>
          </c:dPt>
          <c:dPt>
            <c:idx val="19"/>
            <c:invertIfNegative val="0"/>
            <c:spPr>
              <a:pattFill prst="wdDnDiag">
                <a:fgClr>
                  <a:srgbClr val="FFFFFF"/>
                </a:fgClr>
                <a:bgClr>
                  <a:srgbClr val="E1D921"/>
                </a:bgClr>
              </a:pattFill>
              <a:ln w="3175">
                <a:noFill/>
              </a:ln>
            </c:spPr>
          </c:dPt>
          <c:cat>
            <c:strRef>
              <c:f>'Fig 3'!$B$1:$AG$1</c:f>
              <c:strCache/>
            </c:strRef>
          </c:cat>
          <c:val>
            <c:numRef>
              <c:f>'Fig 3'!$B$4:$AG$4</c:f>
              <c:numCache/>
            </c:numRef>
          </c:val>
        </c:ser>
        <c:ser>
          <c:idx val="3"/>
          <c:order val="3"/>
          <c:tx>
            <c:strRef>
              <c:f>'Fig 3'!$A$5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CEEBE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pattFill prst="wdUpDiag">
                <a:fgClr>
                  <a:srgbClr val="FFFFFF"/>
                </a:fgClr>
                <a:bgClr>
                  <a:srgbClr val="CEEBE9"/>
                </a:bgClr>
              </a:pattFill>
              <a:ln w="3175">
                <a:noFill/>
              </a:ln>
            </c:spPr>
          </c:dPt>
          <c:dPt>
            <c:idx val="19"/>
            <c:invertIfNegative val="0"/>
            <c:spPr>
              <a:pattFill prst="wdDnDiag">
                <a:fgClr>
                  <a:srgbClr val="FFFFFF"/>
                </a:fgClr>
                <a:bgClr>
                  <a:srgbClr val="CEEBE9"/>
                </a:bgClr>
              </a:pattFill>
              <a:ln w="3175">
                <a:noFill/>
              </a:ln>
            </c:spPr>
          </c:dPt>
          <c:cat>
            <c:strRef>
              <c:f>'Fig 3'!$B$1:$AG$1</c:f>
              <c:strCache/>
            </c:strRef>
          </c:cat>
          <c:val>
            <c:numRef>
              <c:f>'Fig 3'!$B$5:$AG$5</c:f>
              <c:numCache/>
            </c:numRef>
          </c:val>
        </c:ser>
        <c:overlap val="100"/>
        <c:axId val="43802103"/>
        <c:axId val="58674608"/>
      </c:barChart>
      <c:catAx>
        <c:axId val="43802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74608"/>
        <c:crosses val="autoZero"/>
        <c:auto val="1"/>
        <c:lblOffset val="100"/>
        <c:tickLblSkip val="1"/>
        <c:noMultiLvlLbl val="0"/>
      </c:catAx>
      <c:valAx>
        <c:axId val="586746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38021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5"/>
          <c:y val="0.949"/>
          <c:w val="0.2995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25"/>
          <c:w val="0.98775"/>
          <c:h val="0.90075"/>
        </c:manualLayout>
      </c:layout>
      <c:barChart>
        <c:barDir val="col"/>
        <c:grouping val="percentStacked"/>
        <c:varyColors val="0"/>
        <c:ser>
          <c:idx val="0"/>
          <c:order val="0"/>
          <c:tx>
            <c:v>Renewables</c:v>
          </c:tx>
          <c:spPr>
            <a:solidFill>
              <a:srgbClr val="00AFA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wdDnDiag">
                <a:fgClr>
                  <a:srgbClr val="FFFFFF"/>
                </a:fgClr>
                <a:bgClr>
                  <a:srgbClr val="00AFA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wdUpDiag">
                <a:fgClr>
                  <a:srgbClr val="FFFFFF"/>
                </a:fgClr>
                <a:bgClr>
                  <a:srgbClr val="00AFAC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'Fig 4'!$B$1:$AG$1</c:f>
              <c:strCache/>
            </c:strRef>
          </c:cat>
          <c:val>
            <c:numRef>
              <c:f>'Fig 4'!$B$10:$AG$10</c:f>
              <c:numCache/>
            </c:numRef>
          </c:val>
        </c:ser>
        <c:ser>
          <c:idx val="1"/>
          <c:order val="1"/>
          <c:tx>
            <c:v>Other</c:v>
          </c:tx>
          <c:spPr>
            <a:solidFill>
              <a:srgbClr val="6A2E9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pattFill prst="wdDnDiag">
                <a:fgClr>
                  <a:srgbClr val="FFFFFF"/>
                </a:fgClr>
                <a:bgClr>
                  <a:srgbClr val="6A2E91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pattFill prst="wdUpDiag">
                <a:fgClr>
                  <a:srgbClr val="FFFFFF"/>
                </a:fgClr>
                <a:bgClr>
                  <a:srgbClr val="6A2E91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'Fig 4'!$B$5:$AG$5</c:f>
              <c:numCache/>
            </c:numRef>
          </c:val>
        </c:ser>
        <c:overlap val="100"/>
        <c:axId val="58309425"/>
        <c:axId val="55022778"/>
      </c:barChart>
      <c:catAx>
        <c:axId val="5830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22778"/>
        <c:crosses val="autoZero"/>
        <c:auto val="1"/>
        <c:lblOffset val="100"/>
        <c:tickLblSkip val="1"/>
        <c:noMultiLvlLbl val="0"/>
      </c:catAx>
      <c:valAx>
        <c:axId val="550227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83094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425"/>
          <c:y val="0.9415"/>
          <c:w val="0.14975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11</xdr:row>
      <xdr:rowOff>19050</xdr:rowOff>
    </xdr:from>
    <xdr:to>
      <xdr:col>10</xdr:col>
      <xdr:colOff>85725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2190750" y="1828800"/>
        <a:ext cx="58674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12</xdr:row>
      <xdr:rowOff>9525</xdr:rowOff>
    </xdr:from>
    <xdr:to>
      <xdr:col>12</xdr:col>
      <xdr:colOff>47625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485775" y="1952625"/>
        <a:ext cx="48387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12</xdr:row>
      <xdr:rowOff>95250</xdr:rowOff>
    </xdr:from>
    <xdr:to>
      <xdr:col>20</xdr:col>
      <xdr:colOff>123825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581150" y="2038350"/>
        <a:ext cx="82296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16</xdr:row>
      <xdr:rowOff>133350</xdr:rowOff>
    </xdr:from>
    <xdr:to>
      <xdr:col>15</xdr:col>
      <xdr:colOff>514350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1962150" y="2724150"/>
        <a:ext cx="77819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15"/>
  <sheetViews>
    <sheetView showGridLines="0" zoomScalePageLayoutView="0" workbookViewId="0" topLeftCell="A1">
      <selection activeCell="K12" sqref="K12"/>
    </sheetView>
  </sheetViews>
  <sheetFormatPr defaultColWidth="9.140625" defaultRowHeight="12.75"/>
  <cols>
    <col min="1" max="1" width="24.00390625" style="88" customWidth="1"/>
    <col min="2" max="7" width="10.7109375" style="88" customWidth="1"/>
    <col min="8" max="8" width="10.7109375" style="84" customWidth="1"/>
    <col min="9" max="9" width="10.7109375" style="88" customWidth="1"/>
    <col min="10" max="10" width="9.8515625" style="84" customWidth="1"/>
    <col min="11" max="11" width="9.00390625" style="84" customWidth="1"/>
    <col min="12" max="12" width="10.140625" style="88" customWidth="1"/>
    <col min="13" max="14" width="6.57421875" style="88" customWidth="1"/>
    <col min="15" max="16384" width="9.140625" style="88" customWidth="1"/>
  </cols>
  <sheetData>
    <row r="3" spans="1:13" ht="15" customHeight="1">
      <c r="A3" s="84"/>
      <c r="B3" s="85">
        <v>2002</v>
      </c>
      <c r="C3" s="85">
        <v>2003</v>
      </c>
      <c r="D3" s="85">
        <v>2004</v>
      </c>
      <c r="E3" s="85">
        <v>2005</v>
      </c>
      <c r="F3" s="85">
        <v>2006</v>
      </c>
      <c r="G3" s="84">
        <v>2007</v>
      </c>
      <c r="H3" s="84">
        <v>2008</v>
      </c>
      <c r="I3" s="84">
        <v>2009</v>
      </c>
      <c r="J3" s="86">
        <v>2010</v>
      </c>
      <c r="K3" s="86">
        <v>2011</v>
      </c>
      <c r="L3" s="87"/>
      <c r="M3" s="87"/>
    </row>
    <row r="4" spans="1:13" ht="12.75">
      <c r="A4" s="88" t="s">
        <v>57</v>
      </c>
      <c r="B4" s="88">
        <v>2929943</v>
      </c>
      <c r="C4" s="88">
        <v>3001471</v>
      </c>
      <c r="D4" s="88">
        <v>3065254</v>
      </c>
      <c r="E4" s="88">
        <v>3103633</v>
      </c>
      <c r="F4" s="88">
        <v>3138049</v>
      </c>
      <c r="G4" s="88">
        <v>3161287</v>
      </c>
      <c r="H4" s="88">
        <v>3177140</v>
      </c>
      <c r="I4" s="84">
        <v>3018756</v>
      </c>
      <c r="J4" s="89">
        <v>3142503</v>
      </c>
      <c r="K4" s="89">
        <v>3079570</v>
      </c>
      <c r="L4" s="89"/>
      <c r="M4" s="90"/>
    </row>
    <row r="5" spans="8:13" ht="12.75">
      <c r="H5" s="88"/>
      <c r="I5" s="84"/>
      <c r="J5" s="89"/>
      <c r="K5" s="89"/>
      <c r="L5" s="89"/>
      <c r="M5" s="90"/>
    </row>
    <row r="6" spans="8:13" ht="12.75">
      <c r="H6" s="88"/>
      <c r="I6" s="84"/>
      <c r="J6" s="89"/>
      <c r="K6" s="89"/>
      <c r="L6" s="89"/>
      <c r="M6" s="90"/>
    </row>
    <row r="7" spans="8:13" ht="12.75">
      <c r="H7" s="88"/>
      <c r="I7" s="84"/>
      <c r="J7" s="89"/>
      <c r="K7" s="89"/>
      <c r="L7" s="89"/>
      <c r="M7" s="90"/>
    </row>
    <row r="8" spans="4:13" ht="12.75">
      <c r="D8" s="91" t="s">
        <v>69</v>
      </c>
      <c r="H8" s="88"/>
      <c r="I8" s="84"/>
      <c r="J8" s="89"/>
      <c r="K8" s="89"/>
      <c r="L8" s="89"/>
      <c r="M8" s="90"/>
    </row>
    <row r="9" spans="1:13" ht="12.75">
      <c r="A9" s="92"/>
      <c r="B9" s="85"/>
      <c r="C9" s="86"/>
      <c r="D9" s="86"/>
      <c r="E9" s="86"/>
      <c r="F9" s="86"/>
      <c r="G9" s="84"/>
      <c r="I9" s="84"/>
      <c r="K9" s="85"/>
      <c r="L9" s="84"/>
      <c r="M9" s="84"/>
    </row>
    <row r="10" spans="1:13" ht="12.75">
      <c r="A10" s="93"/>
      <c r="B10" s="84"/>
      <c r="C10" s="84"/>
      <c r="D10" s="84"/>
      <c r="E10" s="84"/>
      <c r="F10" s="84"/>
      <c r="G10" s="84"/>
      <c r="I10" s="84"/>
      <c r="L10" s="84"/>
      <c r="M10" s="84"/>
    </row>
    <row r="11" spans="1:13" ht="12.75">
      <c r="A11" s="84"/>
      <c r="B11" s="84"/>
      <c r="C11" s="84"/>
      <c r="D11" s="84"/>
      <c r="E11" s="84"/>
      <c r="F11" s="84"/>
      <c r="G11" s="84"/>
      <c r="I11" s="84"/>
      <c r="L11" s="84"/>
      <c r="M11" s="84"/>
    </row>
    <row r="12" spans="1:13" ht="12.75">
      <c r="A12" s="84"/>
      <c r="B12" s="84"/>
      <c r="C12" s="84"/>
      <c r="D12" s="84"/>
      <c r="E12" s="84"/>
      <c r="F12" s="84"/>
      <c r="G12" s="84"/>
      <c r="I12" s="84"/>
      <c r="L12" s="84"/>
      <c r="M12" s="84"/>
    </row>
    <row r="13" spans="1:13" ht="12.75">
      <c r="A13" s="84"/>
      <c r="B13" s="84"/>
      <c r="C13" s="84"/>
      <c r="D13" s="84"/>
      <c r="E13" s="84"/>
      <c r="F13" s="84"/>
      <c r="G13" s="84"/>
      <c r="I13" s="84"/>
      <c r="L13" s="84"/>
      <c r="M13" s="84"/>
    </row>
    <row r="14" spans="1:13" ht="12.75">
      <c r="A14" s="84"/>
      <c r="B14" s="84"/>
      <c r="C14" s="84"/>
      <c r="D14" s="84"/>
      <c r="E14" s="84"/>
      <c r="F14" s="84"/>
      <c r="G14" s="84"/>
      <c r="I14" s="84"/>
      <c r="L14" s="84"/>
      <c r="M14" s="84"/>
    </row>
    <row r="15" spans="1:13" ht="12.75">
      <c r="A15" s="84"/>
      <c r="B15" s="84"/>
      <c r="C15" s="84"/>
      <c r="D15" s="84"/>
      <c r="E15" s="84"/>
      <c r="F15" s="84"/>
      <c r="G15" s="84"/>
      <c r="I15" s="84"/>
      <c r="L15" s="84"/>
      <c r="M15" s="84"/>
    </row>
    <row r="16" spans="1:13" ht="12.75">
      <c r="A16" s="84"/>
      <c r="B16" s="84"/>
      <c r="C16" s="84"/>
      <c r="D16" s="84"/>
      <c r="E16" s="84"/>
      <c r="F16" s="84"/>
      <c r="G16" s="84"/>
      <c r="I16" s="84"/>
      <c r="L16" s="84"/>
      <c r="M16" s="84"/>
    </row>
    <row r="17" spans="1:13" ht="12.75">
      <c r="A17" s="84"/>
      <c r="B17" s="84"/>
      <c r="C17" s="84"/>
      <c r="D17" s="84"/>
      <c r="E17" s="84"/>
      <c r="F17" s="84"/>
      <c r="G17" s="84"/>
      <c r="I17" s="84"/>
      <c r="L17" s="84"/>
      <c r="M17" s="84"/>
    </row>
    <row r="18" spans="1:13" ht="12.75">
      <c r="A18" s="84"/>
      <c r="B18" s="84"/>
      <c r="C18" s="84"/>
      <c r="D18" s="84"/>
      <c r="E18" s="84"/>
      <c r="F18" s="84"/>
      <c r="G18" s="84"/>
      <c r="I18" s="84"/>
      <c r="L18" s="84"/>
      <c r="M18" s="84"/>
    </row>
    <row r="19" spans="1:13" ht="12.75">
      <c r="A19" s="84"/>
      <c r="B19" s="84"/>
      <c r="C19" s="84"/>
      <c r="D19" s="84"/>
      <c r="E19" s="84"/>
      <c r="F19" s="84"/>
      <c r="G19" s="84"/>
      <c r="I19" s="84"/>
      <c r="L19" s="84"/>
      <c r="M19" s="84"/>
    </row>
    <row r="20" spans="1:13" ht="12.75">
      <c r="A20" s="84"/>
      <c r="B20" s="84"/>
      <c r="C20" s="84"/>
      <c r="D20" s="84"/>
      <c r="E20" s="84"/>
      <c r="F20" s="84"/>
      <c r="G20" s="84"/>
      <c r="I20" s="84"/>
      <c r="L20" s="84"/>
      <c r="M20" s="84"/>
    </row>
    <row r="21" spans="1:13" ht="12.75">
      <c r="A21" s="84"/>
      <c r="B21" s="84"/>
      <c r="C21" s="84"/>
      <c r="D21" s="84"/>
      <c r="E21" s="84"/>
      <c r="F21" s="84"/>
      <c r="G21" s="84"/>
      <c r="I21" s="84"/>
      <c r="L21" s="84"/>
      <c r="M21" s="84"/>
    </row>
    <row r="22" spans="1:13" ht="12.75">
      <c r="A22" s="84"/>
      <c r="B22" s="84"/>
      <c r="C22" s="84"/>
      <c r="D22" s="84"/>
      <c r="E22" s="84"/>
      <c r="F22" s="84"/>
      <c r="G22" s="84"/>
      <c r="I22" s="84"/>
      <c r="L22" s="84"/>
      <c r="M22" s="84"/>
    </row>
    <row r="23" spans="1:13" ht="12.75">
      <c r="A23" s="84"/>
      <c r="B23" s="84"/>
      <c r="C23" s="84"/>
      <c r="D23" s="84"/>
      <c r="E23" s="84"/>
      <c r="F23" s="84"/>
      <c r="G23" s="84"/>
      <c r="I23" s="84"/>
      <c r="L23" s="84"/>
      <c r="M23" s="84"/>
    </row>
    <row r="24" spans="1:13" ht="12.75">
      <c r="A24" s="84"/>
      <c r="B24" s="84"/>
      <c r="C24" s="84"/>
      <c r="D24" s="84"/>
      <c r="E24" s="84"/>
      <c r="F24" s="84"/>
      <c r="G24" s="84"/>
      <c r="I24" s="84"/>
      <c r="L24" s="84"/>
      <c r="M24" s="84"/>
    </row>
    <row r="25" spans="1:13" ht="12.75">
      <c r="A25" s="84"/>
      <c r="B25" s="84"/>
      <c r="C25" s="84"/>
      <c r="D25" s="84"/>
      <c r="E25" s="84"/>
      <c r="F25" s="84"/>
      <c r="G25" s="84"/>
      <c r="I25" s="84"/>
      <c r="L25" s="84"/>
      <c r="M25" s="84"/>
    </row>
    <row r="26" spans="1:13" ht="12.75">
      <c r="A26" s="84"/>
      <c r="B26" s="84"/>
      <c r="C26" s="84"/>
      <c r="D26" s="84"/>
      <c r="E26" s="84"/>
      <c r="F26" s="84"/>
      <c r="G26" s="84"/>
      <c r="I26" s="84"/>
      <c r="L26" s="84"/>
      <c r="M26" s="84"/>
    </row>
    <row r="27" spans="1:13" ht="12.75">
      <c r="A27" s="84"/>
      <c r="B27" s="84"/>
      <c r="C27" s="84"/>
      <c r="D27" s="84"/>
      <c r="E27" s="84"/>
      <c r="F27" s="84"/>
      <c r="G27" s="84"/>
      <c r="I27" s="84"/>
      <c r="L27" s="84"/>
      <c r="M27" s="84"/>
    </row>
    <row r="28" spans="1:13" ht="12.75">
      <c r="A28" s="84"/>
      <c r="B28" s="84"/>
      <c r="C28" s="84"/>
      <c r="D28" s="84"/>
      <c r="E28" s="84"/>
      <c r="F28" s="84"/>
      <c r="G28" s="84"/>
      <c r="I28" s="84"/>
      <c r="L28" s="84"/>
      <c r="M28" s="84"/>
    </row>
    <row r="29" spans="1:13" ht="12.75">
      <c r="A29" s="84"/>
      <c r="B29" s="84"/>
      <c r="C29" s="84"/>
      <c r="D29" s="84"/>
      <c r="E29" s="84"/>
      <c r="F29" s="84"/>
      <c r="G29" s="84"/>
      <c r="I29" s="84"/>
      <c r="L29" s="84"/>
      <c r="M29" s="84"/>
    </row>
    <row r="30" spans="1:13" ht="12.75">
      <c r="A30" s="84"/>
      <c r="B30" s="84"/>
      <c r="C30" s="84"/>
      <c r="D30" s="84"/>
      <c r="E30" s="84"/>
      <c r="F30" s="84"/>
      <c r="G30" s="84"/>
      <c r="I30" s="84"/>
      <c r="L30" s="84"/>
      <c r="M30" s="84"/>
    </row>
    <row r="31" spans="1:13" ht="12.75">
      <c r="A31" s="84"/>
      <c r="B31" s="84"/>
      <c r="C31" s="84"/>
      <c r="D31" s="84"/>
      <c r="E31" s="84"/>
      <c r="F31" s="84"/>
      <c r="G31" s="84"/>
      <c r="I31" s="84"/>
      <c r="L31" s="84"/>
      <c r="M31" s="84"/>
    </row>
    <row r="32" spans="1:13" ht="12.75">
      <c r="A32" s="84"/>
      <c r="B32" s="84"/>
      <c r="C32" s="84"/>
      <c r="D32" s="84"/>
      <c r="E32" s="84"/>
      <c r="F32" s="84"/>
      <c r="G32" s="84"/>
      <c r="I32" s="84"/>
      <c r="L32" s="84"/>
      <c r="M32" s="84"/>
    </row>
    <row r="33" spans="1:13" ht="12.75">
      <c r="A33" s="84"/>
      <c r="B33" s="84"/>
      <c r="C33" s="84"/>
      <c r="D33" s="84"/>
      <c r="E33" s="84"/>
      <c r="F33" s="84"/>
      <c r="G33" s="84"/>
      <c r="I33" s="84"/>
      <c r="L33" s="84"/>
      <c r="M33" s="84"/>
    </row>
    <row r="34" spans="1:13" ht="12.75">
      <c r="A34" s="84"/>
      <c r="B34" s="84"/>
      <c r="C34" s="94" t="s">
        <v>53</v>
      </c>
      <c r="D34" s="84"/>
      <c r="E34" s="84"/>
      <c r="F34" s="84"/>
      <c r="G34" s="84"/>
      <c r="I34" s="84"/>
      <c r="L34" s="84"/>
      <c r="M34" s="84"/>
    </row>
    <row r="35" spans="1:13" ht="12.75">
      <c r="A35" s="84"/>
      <c r="B35" s="84"/>
      <c r="C35" s="84"/>
      <c r="D35" s="84"/>
      <c r="E35" s="84"/>
      <c r="F35" s="84"/>
      <c r="G35" s="84"/>
      <c r="I35" s="84"/>
      <c r="L35" s="84"/>
      <c r="M35" s="84"/>
    </row>
    <row r="36" spans="1:13" ht="12.75">
      <c r="A36" s="84"/>
      <c r="B36" s="84"/>
      <c r="C36" s="85"/>
      <c r="D36" s="85"/>
      <c r="E36" s="85"/>
      <c r="F36" s="85"/>
      <c r="G36" s="85"/>
      <c r="H36" s="85"/>
      <c r="I36" s="84"/>
      <c r="L36" s="84"/>
      <c r="M36" s="84"/>
    </row>
    <row r="37" spans="8:13" ht="12.75">
      <c r="H37" s="88"/>
      <c r="J37" s="88"/>
      <c r="L37" s="84"/>
      <c r="M37" s="84"/>
    </row>
    <row r="38" spans="1:13" ht="12.75">
      <c r="A38" s="84"/>
      <c r="B38" s="84"/>
      <c r="C38" s="84"/>
      <c r="D38" s="84"/>
      <c r="E38" s="84"/>
      <c r="F38" s="84"/>
      <c r="G38" s="84"/>
      <c r="I38" s="84"/>
      <c r="L38" s="84"/>
      <c r="M38" s="84"/>
    </row>
    <row r="39" spans="1:13" ht="12.75">
      <c r="A39" s="84"/>
      <c r="B39" s="84"/>
      <c r="C39" s="84"/>
      <c r="D39" s="84"/>
      <c r="E39" s="84"/>
      <c r="F39" s="84"/>
      <c r="G39" s="84"/>
      <c r="I39" s="84"/>
      <c r="L39" s="84"/>
      <c r="M39" s="84"/>
    </row>
    <row r="40" spans="1:13" ht="12.75">
      <c r="A40" s="84"/>
      <c r="B40" s="84"/>
      <c r="C40" s="84"/>
      <c r="D40" s="84"/>
      <c r="E40" s="84"/>
      <c r="F40" s="84"/>
      <c r="G40" s="84"/>
      <c r="I40" s="84"/>
      <c r="L40" s="84"/>
      <c r="M40" s="84"/>
    </row>
    <row r="41" spans="1:13" ht="12.75">
      <c r="A41" s="84"/>
      <c r="B41" s="84"/>
      <c r="C41" s="84"/>
      <c r="D41" s="84"/>
      <c r="E41" s="84"/>
      <c r="F41" s="84"/>
      <c r="G41" s="84"/>
      <c r="I41" s="84"/>
      <c r="L41" s="84"/>
      <c r="M41" s="84"/>
    </row>
    <row r="42" spans="1:13" ht="12.75">
      <c r="A42" s="84"/>
      <c r="B42" s="84"/>
      <c r="C42" s="84"/>
      <c r="D42" s="84"/>
      <c r="E42" s="84"/>
      <c r="F42" s="84"/>
      <c r="G42" s="84"/>
      <c r="I42" s="84"/>
      <c r="L42" s="84"/>
      <c r="M42" s="84"/>
    </row>
    <row r="43" spans="1:13" ht="12.75">
      <c r="A43" s="84"/>
      <c r="B43" s="84"/>
      <c r="C43" s="84"/>
      <c r="D43" s="84"/>
      <c r="E43" s="84"/>
      <c r="F43" s="84"/>
      <c r="G43" s="84"/>
      <c r="I43" s="84"/>
      <c r="L43" s="84"/>
      <c r="M43" s="84"/>
    </row>
    <row r="44" spans="1:13" ht="12.75">
      <c r="A44" s="84"/>
      <c r="B44" s="84"/>
      <c r="C44" s="84"/>
      <c r="D44" s="84"/>
      <c r="E44" s="84"/>
      <c r="F44" s="84"/>
      <c r="G44" s="84"/>
      <c r="I44" s="84"/>
      <c r="L44" s="84"/>
      <c r="M44" s="84"/>
    </row>
    <row r="45" spans="1:13" ht="12.75">
      <c r="A45" s="84"/>
      <c r="B45" s="84"/>
      <c r="C45" s="84"/>
      <c r="D45" s="84"/>
      <c r="E45" s="84"/>
      <c r="F45" s="84"/>
      <c r="G45" s="84"/>
      <c r="I45" s="84"/>
      <c r="L45" s="84"/>
      <c r="M45" s="84"/>
    </row>
    <row r="46" spans="1:13" ht="12.75">
      <c r="A46" s="84"/>
      <c r="B46" s="84"/>
      <c r="C46" s="84"/>
      <c r="D46" s="84"/>
      <c r="E46" s="84"/>
      <c r="F46" s="84"/>
      <c r="G46" s="84"/>
      <c r="I46" s="84"/>
      <c r="L46" s="84"/>
      <c r="M46" s="84"/>
    </row>
    <row r="47" spans="1:13" ht="12.75">
      <c r="A47" s="84"/>
      <c r="B47" s="84"/>
      <c r="C47" s="84"/>
      <c r="D47" s="84"/>
      <c r="E47" s="84"/>
      <c r="F47" s="84"/>
      <c r="G47" s="84"/>
      <c r="I47" s="84"/>
      <c r="L47" s="84"/>
      <c r="M47" s="84"/>
    </row>
    <row r="48" spans="1:13" ht="12.75">
      <c r="A48" s="84"/>
      <c r="B48" s="84"/>
      <c r="C48" s="84"/>
      <c r="D48" s="84"/>
      <c r="E48" s="84"/>
      <c r="F48" s="84"/>
      <c r="G48" s="84"/>
      <c r="I48" s="84"/>
      <c r="L48" s="84"/>
      <c r="M48" s="84"/>
    </row>
    <row r="49" spans="1:13" ht="12.75">
      <c r="A49" s="84"/>
      <c r="B49" s="84"/>
      <c r="C49" s="84"/>
      <c r="D49" s="84"/>
      <c r="E49" s="84"/>
      <c r="F49" s="84"/>
      <c r="G49" s="84"/>
      <c r="I49" s="84"/>
      <c r="L49" s="84"/>
      <c r="M49" s="84"/>
    </row>
    <row r="50" spans="1:13" ht="12.75">
      <c r="A50" s="84"/>
      <c r="B50" s="84"/>
      <c r="C50" s="84"/>
      <c r="D50" s="84"/>
      <c r="E50" s="84"/>
      <c r="F50" s="84"/>
      <c r="G50" s="84"/>
      <c r="I50" s="84"/>
      <c r="L50" s="84"/>
      <c r="M50" s="84"/>
    </row>
    <row r="51" spans="1:13" ht="12.75">
      <c r="A51" s="84"/>
      <c r="B51" s="84"/>
      <c r="C51" s="84"/>
      <c r="D51" s="84"/>
      <c r="E51" s="84"/>
      <c r="F51" s="84"/>
      <c r="G51" s="84"/>
      <c r="I51" s="84"/>
      <c r="L51" s="84"/>
      <c r="M51" s="84"/>
    </row>
    <row r="52" spans="1:13" ht="12.75">
      <c r="A52" s="84"/>
      <c r="B52" s="84"/>
      <c r="C52" s="84"/>
      <c r="D52" s="84"/>
      <c r="E52" s="84"/>
      <c r="F52" s="84"/>
      <c r="G52" s="84"/>
      <c r="I52" s="84"/>
      <c r="L52" s="84"/>
      <c r="M52" s="84"/>
    </row>
    <row r="53" spans="1:13" ht="12.75">
      <c r="A53" s="84"/>
      <c r="B53" s="84"/>
      <c r="C53" s="84"/>
      <c r="D53" s="84"/>
      <c r="E53" s="84"/>
      <c r="F53" s="84"/>
      <c r="G53" s="84"/>
      <c r="I53" s="84"/>
      <c r="L53" s="84"/>
      <c r="M53" s="84"/>
    </row>
    <row r="54" spans="1:13" ht="12.75">
      <c r="A54" s="84"/>
      <c r="B54" s="84"/>
      <c r="C54" s="84"/>
      <c r="D54" s="84"/>
      <c r="E54" s="84"/>
      <c r="F54" s="84"/>
      <c r="G54" s="84"/>
      <c r="I54" s="84"/>
      <c r="L54" s="84"/>
      <c r="M54" s="84"/>
    </row>
    <row r="55" spans="1:13" ht="12.75">
      <c r="A55" s="84"/>
      <c r="B55" s="84"/>
      <c r="C55" s="84"/>
      <c r="D55" s="84"/>
      <c r="E55" s="84"/>
      <c r="F55" s="84"/>
      <c r="G55" s="84"/>
      <c r="I55" s="84"/>
      <c r="L55" s="84"/>
      <c r="M55" s="84"/>
    </row>
    <row r="56" spans="1:13" ht="12.75">
      <c r="A56" s="84"/>
      <c r="B56" s="84"/>
      <c r="C56" s="84"/>
      <c r="D56" s="84"/>
      <c r="E56" s="84"/>
      <c r="F56" s="84"/>
      <c r="G56" s="84"/>
      <c r="I56" s="84"/>
      <c r="L56" s="84"/>
      <c r="M56" s="84"/>
    </row>
    <row r="57" spans="1:13" ht="12.75">
      <c r="A57" s="84"/>
      <c r="B57" s="84"/>
      <c r="C57" s="84"/>
      <c r="D57" s="84"/>
      <c r="E57" s="84"/>
      <c r="F57" s="84"/>
      <c r="G57" s="84"/>
      <c r="I57" s="84"/>
      <c r="L57" s="84"/>
      <c r="M57" s="84"/>
    </row>
    <row r="58" spans="1:13" ht="12.75">
      <c r="A58" s="84"/>
      <c r="B58" s="84"/>
      <c r="C58" s="84"/>
      <c r="D58" s="84"/>
      <c r="E58" s="84"/>
      <c r="F58" s="84"/>
      <c r="G58" s="84"/>
      <c r="I58" s="84"/>
      <c r="L58" s="84"/>
      <c r="M58" s="84"/>
    </row>
    <row r="59" spans="1:13" ht="12.75">
      <c r="A59" s="84"/>
      <c r="B59" s="84"/>
      <c r="C59" s="84"/>
      <c r="D59" s="84"/>
      <c r="E59" s="84"/>
      <c r="F59" s="84"/>
      <c r="G59" s="84"/>
      <c r="I59" s="84"/>
      <c r="L59" s="84"/>
      <c r="M59" s="84"/>
    </row>
    <row r="60" spans="1:13" ht="12.75">
      <c r="A60" s="84"/>
      <c r="B60" s="84"/>
      <c r="C60" s="84"/>
      <c r="D60" s="84"/>
      <c r="E60" s="84"/>
      <c r="F60" s="84"/>
      <c r="G60" s="84"/>
      <c r="I60" s="84"/>
      <c r="L60" s="84"/>
      <c r="M60" s="84"/>
    </row>
    <row r="61" spans="1:13" ht="12.75">
      <c r="A61" s="84"/>
      <c r="B61" s="84"/>
      <c r="C61" s="84"/>
      <c r="D61" s="84"/>
      <c r="E61" s="84"/>
      <c r="F61" s="84"/>
      <c r="G61" s="84"/>
      <c r="I61" s="84"/>
      <c r="L61" s="84"/>
      <c r="M61" s="84"/>
    </row>
    <row r="62" spans="1:13" ht="12.75">
      <c r="A62" s="84"/>
      <c r="B62" s="84"/>
      <c r="C62" s="84"/>
      <c r="D62" s="84"/>
      <c r="E62" s="84"/>
      <c r="F62" s="84"/>
      <c r="G62" s="84"/>
      <c r="I62" s="84"/>
      <c r="L62" s="84"/>
      <c r="M62" s="84"/>
    </row>
    <row r="63" spans="1:13" ht="12.75">
      <c r="A63" s="84"/>
      <c r="B63" s="84"/>
      <c r="C63" s="84"/>
      <c r="D63" s="84"/>
      <c r="E63" s="84"/>
      <c r="F63" s="84"/>
      <c r="G63" s="84"/>
      <c r="I63" s="84"/>
      <c r="L63" s="84"/>
      <c r="M63" s="84"/>
    </row>
    <row r="64" spans="1:13" ht="12.75">
      <c r="A64" s="84"/>
      <c r="B64" s="84"/>
      <c r="C64" s="84"/>
      <c r="D64" s="84"/>
      <c r="E64" s="84"/>
      <c r="F64" s="84"/>
      <c r="G64" s="84"/>
      <c r="I64" s="84"/>
      <c r="L64" s="84"/>
      <c r="M64" s="84"/>
    </row>
    <row r="65" spans="1:13" ht="12.75">
      <c r="A65" s="84"/>
      <c r="B65" s="84"/>
      <c r="C65" s="84"/>
      <c r="D65" s="84"/>
      <c r="E65" s="84"/>
      <c r="F65" s="84"/>
      <c r="G65" s="84"/>
      <c r="I65" s="84"/>
      <c r="L65" s="84"/>
      <c r="M65" s="84"/>
    </row>
    <row r="66" spans="1:13" ht="12.75">
      <c r="A66" s="84"/>
      <c r="B66" s="84"/>
      <c r="C66" s="84"/>
      <c r="D66" s="84"/>
      <c r="E66" s="84"/>
      <c r="F66" s="84"/>
      <c r="G66" s="84"/>
      <c r="I66" s="84"/>
      <c r="L66" s="84"/>
      <c r="M66" s="84"/>
    </row>
    <row r="67" spans="1:13" ht="12.75">
      <c r="A67" s="84"/>
      <c r="B67" s="84"/>
      <c r="C67" s="84"/>
      <c r="D67" s="84"/>
      <c r="E67" s="84"/>
      <c r="F67" s="84"/>
      <c r="G67" s="84"/>
      <c r="I67" s="84"/>
      <c r="L67" s="84"/>
      <c r="M67" s="84"/>
    </row>
    <row r="68" spans="1:13" ht="12.75">
      <c r="A68" s="84"/>
      <c r="B68" s="84"/>
      <c r="C68" s="84"/>
      <c r="D68" s="84"/>
      <c r="E68" s="84"/>
      <c r="F68" s="84"/>
      <c r="G68" s="84"/>
      <c r="I68" s="84"/>
      <c r="L68" s="84"/>
      <c r="M68" s="84"/>
    </row>
    <row r="69" spans="1:13" ht="12.75">
      <c r="A69" s="84"/>
      <c r="B69" s="84"/>
      <c r="C69" s="84"/>
      <c r="D69" s="84"/>
      <c r="E69" s="84"/>
      <c r="F69" s="84"/>
      <c r="G69" s="84"/>
      <c r="I69" s="84"/>
      <c r="L69" s="84"/>
      <c r="M69" s="84"/>
    </row>
    <row r="70" spans="1:13" ht="12.75">
      <c r="A70" s="84"/>
      <c r="B70" s="84"/>
      <c r="C70" s="84"/>
      <c r="D70" s="84"/>
      <c r="E70" s="84"/>
      <c r="F70" s="84"/>
      <c r="G70" s="84"/>
      <c r="I70" s="84"/>
      <c r="L70" s="84"/>
      <c r="M70" s="84"/>
    </row>
    <row r="71" spans="1:13" ht="12.75">
      <c r="A71" s="84"/>
      <c r="B71" s="84"/>
      <c r="C71" s="84"/>
      <c r="D71" s="84"/>
      <c r="E71" s="84"/>
      <c r="F71" s="84"/>
      <c r="G71" s="84"/>
      <c r="I71" s="84"/>
      <c r="L71" s="84"/>
      <c r="M71" s="84"/>
    </row>
    <row r="72" spans="1:13" ht="12.75">
      <c r="A72" s="84"/>
      <c r="B72" s="84"/>
      <c r="C72" s="84"/>
      <c r="D72" s="84"/>
      <c r="E72" s="84"/>
      <c r="F72" s="84"/>
      <c r="G72" s="84"/>
      <c r="I72" s="84"/>
      <c r="L72" s="84"/>
      <c r="M72" s="84"/>
    </row>
    <row r="73" spans="1:13" ht="12.75">
      <c r="A73" s="84"/>
      <c r="B73" s="84"/>
      <c r="C73" s="84"/>
      <c r="D73" s="84"/>
      <c r="E73" s="84"/>
      <c r="F73" s="84"/>
      <c r="G73" s="84"/>
      <c r="I73" s="84"/>
      <c r="L73" s="84"/>
      <c r="M73" s="84"/>
    </row>
    <row r="74" spans="1:13" ht="12.75">
      <c r="A74" s="84"/>
      <c r="B74" s="84"/>
      <c r="C74" s="84"/>
      <c r="D74" s="84"/>
      <c r="E74" s="84"/>
      <c r="F74" s="84"/>
      <c r="G74" s="84"/>
      <c r="I74" s="84"/>
      <c r="L74" s="84"/>
      <c r="M74" s="84"/>
    </row>
    <row r="75" spans="1:13" ht="12.75">
      <c r="A75" s="84"/>
      <c r="B75" s="84"/>
      <c r="C75" s="84"/>
      <c r="D75" s="84"/>
      <c r="E75" s="84"/>
      <c r="F75" s="84"/>
      <c r="G75" s="84"/>
      <c r="I75" s="84"/>
      <c r="L75" s="84"/>
      <c r="M75" s="84"/>
    </row>
    <row r="76" spans="1:13" ht="12.75">
      <c r="A76" s="84"/>
      <c r="B76" s="84"/>
      <c r="C76" s="84"/>
      <c r="D76" s="84"/>
      <c r="E76" s="84"/>
      <c r="F76" s="84"/>
      <c r="G76" s="84"/>
      <c r="I76" s="84"/>
      <c r="L76" s="84"/>
      <c r="M76" s="84"/>
    </row>
    <row r="77" spans="1:13" ht="12.75">
      <c r="A77" s="84"/>
      <c r="B77" s="84"/>
      <c r="C77" s="84"/>
      <c r="D77" s="84"/>
      <c r="E77" s="84"/>
      <c r="F77" s="84"/>
      <c r="G77" s="84"/>
      <c r="I77" s="84"/>
      <c r="L77" s="84"/>
      <c r="M77" s="84"/>
    </row>
    <row r="78" spans="1:13" ht="12.75">
      <c r="A78" s="84"/>
      <c r="B78" s="84"/>
      <c r="C78" s="84"/>
      <c r="D78" s="84"/>
      <c r="E78" s="84"/>
      <c r="F78" s="84"/>
      <c r="G78" s="84"/>
      <c r="I78" s="84"/>
      <c r="L78" s="84"/>
      <c r="M78" s="84"/>
    </row>
    <row r="79" spans="1:13" ht="12.75">
      <c r="A79" s="84"/>
      <c r="B79" s="84"/>
      <c r="C79" s="84"/>
      <c r="D79" s="84"/>
      <c r="E79" s="84"/>
      <c r="F79" s="84"/>
      <c r="G79" s="84"/>
      <c r="I79" s="84"/>
      <c r="L79" s="84"/>
      <c r="M79" s="84"/>
    </row>
    <row r="80" spans="1:13" ht="12.75">
      <c r="A80" s="84"/>
      <c r="B80" s="84"/>
      <c r="C80" s="84"/>
      <c r="D80" s="84"/>
      <c r="E80" s="84"/>
      <c r="F80" s="84"/>
      <c r="G80" s="84"/>
      <c r="I80" s="84"/>
      <c r="L80" s="84"/>
      <c r="M80" s="84"/>
    </row>
    <row r="81" spans="1:13" ht="12.75">
      <c r="A81" s="84"/>
      <c r="B81" s="84"/>
      <c r="C81" s="84"/>
      <c r="D81" s="84"/>
      <c r="E81" s="84"/>
      <c r="F81" s="84"/>
      <c r="G81" s="84"/>
      <c r="I81" s="84"/>
      <c r="L81" s="84"/>
      <c r="M81" s="84"/>
    </row>
    <row r="82" spans="1:13" ht="12.75">
      <c r="A82" s="84"/>
      <c r="B82" s="84"/>
      <c r="C82" s="84"/>
      <c r="D82" s="84"/>
      <c r="E82" s="84"/>
      <c r="F82" s="84"/>
      <c r="G82" s="84"/>
      <c r="I82" s="84"/>
      <c r="L82" s="84"/>
      <c r="M82" s="84"/>
    </row>
    <row r="83" spans="1:13" ht="12.75">
      <c r="A83" s="84"/>
      <c r="B83" s="84"/>
      <c r="C83" s="84"/>
      <c r="D83" s="84"/>
      <c r="E83" s="84"/>
      <c r="F83" s="84"/>
      <c r="G83" s="84"/>
      <c r="I83" s="84"/>
      <c r="L83" s="84"/>
      <c r="M83" s="84"/>
    </row>
    <row r="84" spans="1:13" ht="12.75">
      <c r="A84" s="84"/>
      <c r="B84" s="84"/>
      <c r="C84" s="84"/>
      <c r="D84" s="84"/>
      <c r="E84" s="84"/>
      <c r="F84" s="84"/>
      <c r="G84" s="84"/>
      <c r="I84" s="84"/>
      <c r="L84" s="84"/>
      <c r="M84" s="84"/>
    </row>
    <row r="85" spans="1:13" ht="12.75">
      <c r="A85" s="84"/>
      <c r="B85" s="84"/>
      <c r="C85" s="84"/>
      <c r="D85" s="84"/>
      <c r="E85" s="84"/>
      <c r="F85" s="84"/>
      <c r="G85" s="84"/>
      <c r="I85" s="84"/>
      <c r="L85" s="84"/>
      <c r="M85" s="84"/>
    </row>
    <row r="86" spans="1:13" ht="12.75">
      <c r="A86" s="84"/>
      <c r="B86" s="84"/>
      <c r="C86" s="84"/>
      <c r="D86" s="84"/>
      <c r="E86" s="84"/>
      <c r="F86" s="84"/>
      <c r="G86" s="84"/>
      <c r="I86" s="84"/>
      <c r="L86" s="84"/>
      <c r="M86" s="84"/>
    </row>
    <row r="87" spans="1:13" ht="12.75">
      <c r="A87" s="84"/>
      <c r="B87" s="84"/>
      <c r="C87" s="84"/>
      <c r="D87" s="84"/>
      <c r="E87" s="84"/>
      <c r="F87" s="84"/>
      <c r="G87" s="84"/>
      <c r="I87" s="84"/>
      <c r="L87" s="84"/>
      <c r="M87" s="84"/>
    </row>
    <row r="88" spans="1:13" ht="12.75">
      <c r="A88" s="84"/>
      <c r="B88" s="84"/>
      <c r="C88" s="84"/>
      <c r="D88" s="84"/>
      <c r="E88" s="84"/>
      <c r="F88" s="84"/>
      <c r="G88" s="84"/>
      <c r="I88" s="84"/>
      <c r="L88" s="84"/>
      <c r="M88" s="84"/>
    </row>
    <row r="89" spans="1:13" ht="12.75">
      <c r="A89" s="84"/>
      <c r="B89" s="84"/>
      <c r="C89" s="84"/>
      <c r="D89" s="84"/>
      <c r="E89" s="84"/>
      <c r="F89" s="84"/>
      <c r="G89" s="84"/>
      <c r="I89" s="84"/>
      <c r="L89" s="84"/>
      <c r="M89" s="84"/>
    </row>
    <row r="90" spans="1:13" ht="12.75">
      <c r="A90" s="84"/>
      <c r="B90" s="84"/>
      <c r="C90" s="84"/>
      <c r="D90" s="84"/>
      <c r="E90" s="84"/>
      <c r="F90" s="84"/>
      <c r="G90" s="84"/>
      <c r="I90" s="84"/>
      <c r="L90" s="84"/>
      <c r="M90" s="84"/>
    </row>
    <row r="91" spans="1:13" ht="12.75">
      <c r="A91" s="84"/>
      <c r="B91" s="84"/>
      <c r="C91" s="84"/>
      <c r="D91" s="84"/>
      <c r="E91" s="84"/>
      <c r="F91" s="84"/>
      <c r="G91" s="84"/>
      <c r="I91" s="84"/>
      <c r="L91" s="84"/>
      <c r="M91" s="84"/>
    </row>
    <row r="92" spans="1:13" ht="12.75">
      <c r="A92" s="84"/>
      <c r="B92" s="84"/>
      <c r="C92" s="84"/>
      <c r="D92" s="84"/>
      <c r="E92" s="84"/>
      <c r="F92" s="84"/>
      <c r="G92" s="84"/>
      <c r="I92" s="84"/>
      <c r="L92" s="84"/>
      <c r="M92" s="84"/>
    </row>
    <row r="93" spans="1:13" ht="12.75">
      <c r="A93" s="84"/>
      <c r="B93" s="84"/>
      <c r="C93" s="84"/>
      <c r="D93" s="84"/>
      <c r="E93" s="84"/>
      <c r="F93" s="84"/>
      <c r="G93" s="84"/>
      <c r="I93" s="84"/>
      <c r="L93" s="84"/>
      <c r="M93" s="84"/>
    </row>
    <row r="94" spans="1:13" ht="12.75">
      <c r="A94" s="84"/>
      <c r="B94" s="84"/>
      <c r="C94" s="84"/>
      <c r="D94" s="84"/>
      <c r="E94" s="84"/>
      <c r="F94" s="84"/>
      <c r="G94" s="84"/>
      <c r="I94" s="84"/>
      <c r="L94" s="84"/>
      <c r="M94" s="84"/>
    </row>
    <row r="95" spans="1:13" ht="12.75">
      <c r="A95" s="84"/>
      <c r="B95" s="84"/>
      <c r="C95" s="84"/>
      <c r="D95" s="84"/>
      <c r="E95" s="84"/>
      <c r="F95" s="84"/>
      <c r="G95" s="84"/>
      <c r="I95" s="84"/>
      <c r="L95" s="84"/>
      <c r="M95" s="84"/>
    </row>
    <row r="96" spans="1:13" ht="12.75">
      <c r="A96" s="84"/>
      <c r="B96" s="84"/>
      <c r="C96" s="84"/>
      <c r="D96" s="84"/>
      <c r="E96" s="84"/>
      <c r="F96" s="84"/>
      <c r="G96" s="84"/>
      <c r="I96" s="84"/>
      <c r="L96" s="84"/>
      <c r="M96" s="84"/>
    </row>
    <row r="97" spans="1:13" ht="12.75">
      <c r="A97" s="84"/>
      <c r="B97" s="84"/>
      <c r="C97" s="84"/>
      <c r="D97" s="84"/>
      <c r="E97" s="84"/>
      <c r="F97" s="84"/>
      <c r="G97" s="84"/>
      <c r="I97" s="84"/>
      <c r="L97" s="84"/>
      <c r="M97" s="84"/>
    </row>
    <row r="98" spans="1:13" ht="12.75">
      <c r="A98" s="84"/>
      <c r="B98" s="84"/>
      <c r="C98" s="84"/>
      <c r="D98" s="84"/>
      <c r="E98" s="84"/>
      <c r="F98" s="84"/>
      <c r="G98" s="84"/>
      <c r="I98" s="84"/>
      <c r="L98" s="84"/>
      <c r="M98" s="84"/>
    </row>
    <row r="99" spans="1:13" ht="12.75">
      <c r="A99" s="84"/>
      <c r="B99" s="84"/>
      <c r="C99" s="84"/>
      <c r="D99" s="84"/>
      <c r="E99" s="84"/>
      <c r="F99" s="84"/>
      <c r="G99" s="84"/>
      <c r="I99" s="84"/>
      <c r="L99" s="84"/>
      <c r="M99" s="84"/>
    </row>
    <row r="100" spans="1:13" ht="12.75">
      <c r="A100" s="84"/>
      <c r="B100" s="84"/>
      <c r="C100" s="84"/>
      <c r="D100" s="84"/>
      <c r="E100" s="84"/>
      <c r="F100" s="84"/>
      <c r="G100" s="84"/>
      <c r="I100" s="84"/>
      <c r="L100" s="84"/>
      <c r="M100" s="84"/>
    </row>
    <row r="101" spans="1:13" ht="12.75">
      <c r="A101" s="84"/>
      <c r="B101" s="84"/>
      <c r="C101" s="84"/>
      <c r="D101" s="84"/>
      <c r="E101" s="84"/>
      <c r="F101" s="84"/>
      <c r="G101" s="84"/>
      <c r="I101" s="84"/>
      <c r="L101" s="84"/>
      <c r="M101" s="84"/>
    </row>
    <row r="102" spans="1:13" ht="12.75">
      <c r="A102" s="84"/>
      <c r="B102" s="84"/>
      <c r="C102" s="84"/>
      <c r="D102" s="84"/>
      <c r="E102" s="84"/>
      <c r="F102" s="84"/>
      <c r="G102" s="84"/>
      <c r="I102" s="84"/>
      <c r="L102" s="84"/>
      <c r="M102" s="84"/>
    </row>
    <row r="103" spans="1:13" ht="12.75">
      <c r="A103" s="84"/>
      <c r="B103" s="84"/>
      <c r="C103" s="84"/>
      <c r="D103" s="84"/>
      <c r="E103" s="84"/>
      <c r="F103" s="84"/>
      <c r="G103" s="84"/>
      <c r="I103" s="84"/>
      <c r="L103" s="84"/>
      <c r="M103" s="84"/>
    </row>
    <row r="104" spans="1:13" ht="12.75">
      <c r="A104" s="84"/>
      <c r="B104" s="84"/>
      <c r="C104" s="84"/>
      <c r="D104" s="84"/>
      <c r="E104" s="84"/>
      <c r="F104" s="84"/>
      <c r="G104" s="84"/>
      <c r="I104" s="84"/>
      <c r="L104" s="84"/>
      <c r="M104" s="84"/>
    </row>
    <row r="105" spans="1:13" ht="12.75">
      <c r="A105" s="84"/>
      <c r="B105" s="84"/>
      <c r="C105" s="84"/>
      <c r="D105" s="84"/>
      <c r="E105" s="84"/>
      <c r="F105" s="84"/>
      <c r="G105" s="84"/>
      <c r="I105" s="84"/>
      <c r="L105" s="84"/>
      <c r="M105" s="84"/>
    </row>
    <row r="106" spans="1:13" ht="12.75">
      <c r="A106" s="84"/>
      <c r="B106" s="84"/>
      <c r="C106" s="84"/>
      <c r="D106" s="84"/>
      <c r="E106" s="84"/>
      <c r="F106" s="84"/>
      <c r="G106" s="84"/>
      <c r="I106" s="84"/>
      <c r="L106" s="84"/>
      <c r="M106" s="84"/>
    </row>
    <row r="107" spans="1:13" ht="12.75">
      <c r="A107" s="84"/>
      <c r="B107" s="84"/>
      <c r="C107" s="84"/>
      <c r="D107" s="84"/>
      <c r="E107" s="84"/>
      <c r="F107" s="84"/>
      <c r="G107" s="84"/>
      <c r="I107" s="84"/>
      <c r="L107" s="84"/>
      <c r="M107" s="84"/>
    </row>
    <row r="108" spans="1:13" ht="12.75">
      <c r="A108" s="84"/>
      <c r="B108" s="84"/>
      <c r="C108" s="84"/>
      <c r="D108" s="84"/>
      <c r="E108" s="84"/>
      <c r="F108" s="84"/>
      <c r="G108" s="84"/>
      <c r="I108" s="84"/>
      <c r="L108" s="84"/>
      <c r="M108" s="84"/>
    </row>
    <row r="109" spans="1:13" ht="12.75">
      <c r="A109" s="84"/>
      <c r="B109" s="84"/>
      <c r="C109" s="84"/>
      <c r="D109" s="84"/>
      <c r="E109" s="84"/>
      <c r="F109" s="84"/>
      <c r="G109" s="84"/>
      <c r="I109" s="84"/>
      <c r="L109" s="84"/>
      <c r="M109" s="84"/>
    </row>
    <row r="110" spans="1:13" ht="12.75">
      <c r="A110" s="84"/>
      <c r="B110" s="84"/>
      <c r="C110" s="84"/>
      <c r="D110" s="84"/>
      <c r="E110" s="84"/>
      <c r="F110" s="84"/>
      <c r="G110" s="84"/>
      <c r="I110" s="84"/>
      <c r="L110" s="84"/>
      <c r="M110" s="84"/>
    </row>
    <row r="111" spans="1:13" ht="12.75">
      <c r="A111" s="84"/>
      <c r="B111" s="84"/>
      <c r="C111" s="84"/>
      <c r="D111" s="84"/>
      <c r="E111" s="84"/>
      <c r="F111" s="84"/>
      <c r="G111" s="84"/>
      <c r="I111" s="84"/>
      <c r="L111" s="84"/>
      <c r="M111" s="84"/>
    </row>
    <row r="112" spans="1:13" ht="12.75">
      <c r="A112" s="84"/>
      <c r="B112" s="84"/>
      <c r="C112" s="84"/>
      <c r="D112" s="84"/>
      <c r="E112" s="84"/>
      <c r="F112" s="84"/>
      <c r="G112" s="84"/>
      <c r="I112" s="84"/>
      <c r="L112" s="84"/>
      <c r="M112" s="84"/>
    </row>
    <row r="113" spans="1:13" ht="12.75">
      <c r="A113" s="84"/>
      <c r="B113" s="84"/>
      <c r="C113" s="84"/>
      <c r="D113" s="84"/>
      <c r="E113" s="84"/>
      <c r="F113" s="84"/>
      <c r="G113" s="84"/>
      <c r="I113" s="84"/>
      <c r="L113" s="84"/>
      <c r="M113" s="84"/>
    </row>
    <row r="114" spans="1:13" ht="12.75">
      <c r="A114" s="84"/>
      <c r="B114" s="84"/>
      <c r="C114" s="84"/>
      <c r="D114" s="84"/>
      <c r="E114" s="84"/>
      <c r="F114" s="84"/>
      <c r="G114" s="84"/>
      <c r="I114" s="84"/>
      <c r="L114" s="84"/>
      <c r="M114" s="84"/>
    </row>
    <row r="115" spans="1:13" ht="12.75">
      <c r="A115" s="84"/>
      <c r="B115" s="84"/>
      <c r="C115" s="84"/>
      <c r="D115" s="84"/>
      <c r="E115" s="84"/>
      <c r="F115" s="84"/>
      <c r="G115" s="84"/>
      <c r="I115" s="84"/>
      <c r="L115" s="84"/>
      <c r="M115" s="84"/>
    </row>
    <row r="116" spans="1:13" ht="12.75">
      <c r="A116" s="84"/>
      <c r="B116" s="84"/>
      <c r="C116" s="84"/>
      <c r="D116" s="84"/>
      <c r="E116" s="84"/>
      <c r="F116" s="84"/>
      <c r="G116" s="84"/>
      <c r="I116" s="84"/>
      <c r="L116" s="84"/>
      <c r="M116" s="84"/>
    </row>
    <row r="117" spans="1:13" ht="12.75">
      <c r="A117" s="84"/>
      <c r="B117" s="84"/>
      <c r="C117" s="84"/>
      <c r="D117" s="84"/>
      <c r="E117" s="84"/>
      <c r="F117" s="84"/>
      <c r="G117" s="84"/>
      <c r="I117" s="84"/>
      <c r="L117" s="84"/>
      <c r="M117" s="84"/>
    </row>
    <row r="118" spans="1:13" ht="12.75">
      <c r="A118" s="84"/>
      <c r="B118" s="84"/>
      <c r="C118" s="84"/>
      <c r="D118" s="84"/>
      <c r="E118" s="84"/>
      <c r="F118" s="84"/>
      <c r="G118" s="84"/>
      <c r="I118" s="84"/>
      <c r="L118" s="84"/>
      <c r="M118" s="84"/>
    </row>
    <row r="119" spans="1:13" ht="12.75">
      <c r="A119" s="84"/>
      <c r="B119" s="84"/>
      <c r="C119" s="84"/>
      <c r="D119" s="84"/>
      <c r="E119" s="84"/>
      <c r="F119" s="84"/>
      <c r="G119" s="84"/>
      <c r="I119" s="84"/>
      <c r="L119" s="84"/>
      <c r="M119" s="84"/>
    </row>
    <row r="120" spans="1:13" ht="12.75">
      <c r="A120" s="84"/>
      <c r="B120" s="84"/>
      <c r="C120" s="84"/>
      <c r="D120" s="84"/>
      <c r="E120" s="84"/>
      <c r="F120" s="84"/>
      <c r="G120" s="84"/>
      <c r="I120" s="84"/>
      <c r="L120" s="84"/>
      <c r="M120" s="84"/>
    </row>
    <row r="121" spans="1:13" ht="12.75">
      <c r="A121" s="84"/>
      <c r="B121" s="84"/>
      <c r="C121" s="84"/>
      <c r="D121" s="84"/>
      <c r="E121" s="84"/>
      <c r="F121" s="84"/>
      <c r="G121" s="84"/>
      <c r="I121" s="84"/>
      <c r="L121" s="84"/>
      <c r="M121" s="84"/>
    </row>
    <row r="122" spans="1:13" ht="12.75">
      <c r="A122" s="84"/>
      <c r="B122" s="84"/>
      <c r="C122" s="84"/>
      <c r="D122" s="84"/>
      <c r="E122" s="84"/>
      <c r="F122" s="84"/>
      <c r="G122" s="84"/>
      <c r="I122" s="84"/>
      <c r="L122" s="84"/>
      <c r="M122" s="84"/>
    </row>
    <row r="123" spans="1:13" ht="12.75">
      <c r="A123" s="84"/>
      <c r="B123" s="84"/>
      <c r="C123" s="84"/>
      <c r="D123" s="84"/>
      <c r="E123" s="84"/>
      <c r="F123" s="84"/>
      <c r="G123" s="84"/>
      <c r="I123" s="84"/>
      <c r="L123" s="84"/>
      <c r="M123" s="84"/>
    </row>
    <row r="124" spans="1:13" ht="12.75">
      <c r="A124" s="84"/>
      <c r="B124" s="84"/>
      <c r="C124" s="84"/>
      <c r="D124" s="84"/>
      <c r="E124" s="84"/>
      <c r="F124" s="84"/>
      <c r="G124" s="84"/>
      <c r="I124" s="84"/>
      <c r="L124" s="84"/>
      <c r="M124" s="84"/>
    </row>
    <row r="125" spans="1:13" ht="12.75">
      <c r="A125" s="84"/>
      <c r="B125" s="84"/>
      <c r="C125" s="84"/>
      <c r="D125" s="84"/>
      <c r="E125" s="84"/>
      <c r="F125" s="84"/>
      <c r="G125" s="84"/>
      <c r="I125" s="84"/>
      <c r="L125" s="84"/>
      <c r="M125" s="84"/>
    </row>
    <row r="126" spans="1:13" ht="12.75">
      <c r="A126" s="84"/>
      <c r="B126" s="84"/>
      <c r="C126" s="84"/>
      <c r="D126" s="84"/>
      <c r="E126" s="84"/>
      <c r="F126" s="84"/>
      <c r="G126" s="84"/>
      <c r="I126" s="84"/>
      <c r="L126" s="84"/>
      <c r="M126" s="84"/>
    </row>
    <row r="127" spans="1:13" ht="12.75">
      <c r="A127" s="84"/>
      <c r="B127" s="84"/>
      <c r="C127" s="84"/>
      <c r="D127" s="84"/>
      <c r="E127" s="84"/>
      <c r="F127" s="84"/>
      <c r="G127" s="84"/>
      <c r="I127" s="84"/>
      <c r="L127" s="84"/>
      <c r="M127" s="84"/>
    </row>
    <row r="128" spans="1:13" ht="12.75">
      <c r="A128" s="84"/>
      <c r="B128" s="84"/>
      <c r="C128" s="84"/>
      <c r="D128" s="84"/>
      <c r="E128" s="84"/>
      <c r="F128" s="84"/>
      <c r="G128" s="84"/>
      <c r="I128" s="84"/>
      <c r="L128" s="84"/>
      <c r="M128" s="84"/>
    </row>
    <row r="129" spans="1:13" ht="12.75">
      <c r="A129" s="84"/>
      <c r="B129" s="84"/>
      <c r="C129" s="84"/>
      <c r="D129" s="84"/>
      <c r="E129" s="84"/>
      <c r="F129" s="84"/>
      <c r="G129" s="84"/>
      <c r="I129" s="84"/>
      <c r="L129" s="84"/>
      <c r="M129" s="84"/>
    </row>
    <row r="130" spans="1:13" ht="12.75">
      <c r="A130" s="84"/>
      <c r="B130" s="84"/>
      <c r="C130" s="84"/>
      <c r="D130" s="84"/>
      <c r="E130" s="84"/>
      <c r="F130" s="84"/>
      <c r="G130" s="84"/>
      <c r="I130" s="84"/>
      <c r="L130" s="84"/>
      <c r="M130" s="84"/>
    </row>
    <row r="131" spans="1:13" ht="12.75">
      <c r="A131" s="84"/>
      <c r="B131" s="84"/>
      <c r="C131" s="84"/>
      <c r="D131" s="84"/>
      <c r="E131" s="84"/>
      <c r="F131" s="84"/>
      <c r="G131" s="84"/>
      <c r="I131" s="84"/>
      <c r="L131" s="84"/>
      <c r="M131" s="84"/>
    </row>
    <row r="132" spans="1:13" ht="12.75">
      <c r="A132" s="84"/>
      <c r="B132" s="84"/>
      <c r="C132" s="84"/>
      <c r="D132" s="84"/>
      <c r="E132" s="84"/>
      <c r="F132" s="84"/>
      <c r="G132" s="84"/>
      <c r="I132" s="84"/>
      <c r="L132" s="84"/>
      <c r="M132" s="84"/>
    </row>
    <row r="133" spans="1:13" ht="12.75">
      <c r="A133" s="84"/>
      <c r="B133" s="84"/>
      <c r="C133" s="84"/>
      <c r="D133" s="84"/>
      <c r="E133" s="84"/>
      <c r="F133" s="84"/>
      <c r="G133" s="84"/>
      <c r="I133" s="84"/>
      <c r="L133" s="84"/>
      <c r="M133" s="84"/>
    </row>
    <row r="134" spans="1:13" ht="12.75">
      <c r="A134" s="84"/>
      <c r="B134" s="84"/>
      <c r="C134" s="84"/>
      <c r="D134" s="84"/>
      <c r="E134" s="84"/>
      <c r="F134" s="84"/>
      <c r="G134" s="84"/>
      <c r="I134" s="84"/>
      <c r="L134" s="84"/>
      <c r="M134" s="84"/>
    </row>
    <row r="135" spans="1:13" ht="12.75">
      <c r="A135" s="84"/>
      <c r="B135" s="84"/>
      <c r="C135" s="84"/>
      <c r="D135" s="84"/>
      <c r="E135" s="84"/>
      <c r="F135" s="84"/>
      <c r="G135" s="84"/>
      <c r="I135" s="84"/>
      <c r="L135" s="84"/>
      <c r="M135" s="84"/>
    </row>
    <row r="136" spans="1:13" ht="12.75">
      <c r="A136" s="84"/>
      <c r="B136" s="84"/>
      <c r="C136" s="84"/>
      <c r="D136" s="84"/>
      <c r="E136" s="84"/>
      <c r="F136" s="84"/>
      <c r="G136" s="84"/>
      <c r="I136" s="84"/>
      <c r="L136" s="84"/>
      <c r="M136" s="84"/>
    </row>
    <row r="137" spans="1:13" ht="12.75">
      <c r="A137" s="84"/>
      <c r="B137" s="84"/>
      <c r="C137" s="84"/>
      <c r="D137" s="84"/>
      <c r="E137" s="84"/>
      <c r="F137" s="84"/>
      <c r="G137" s="84"/>
      <c r="I137" s="84"/>
      <c r="L137" s="84"/>
      <c r="M137" s="84"/>
    </row>
    <row r="138" spans="1:13" ht="12.75">
      <c r="A138" s="84"/>
      <c r="B138" s="84"/>
      <c r="C138" s="84"/>
      <c r="D138" s="84"/>
      <c r="E138" s="84"/>
      <c r="F138" s="84"/>
      <c r="G138" s="84"/>
      <c r="I138" s="84"/>
      <c r="L138" s="84"/>
      <c r="M138" s="84"/>
    </row>
    <row r="139" spans="1:13" ht="12.75">
      <c r="A139" s="84"/>
      <c r="B139" s="84"/>
      <c r="C139" s="84"/>
      <c r="D139" s="84"/>
      <c r="E139" s="84"/>
      <c r="F139" s="84"/>
      <c r="G139" s="84"/>
      <c r="I139" s="84"/>
      <c r="L139" s="84"/>
      <c r="M139" s="84"/>
    </row>
    <row r="140" spans="1:13" ht="12.75">
      <c r="A140" s="84"/>
      <c r="B140" s="84"/>
      <c r="C140" s="84"/>
      <c r="D140" s="84"/>
      <c r="E140" s="84"/>
      <c r="F140" s="84"/>
      <c r="G140" s="84"/>
      <c r="I140" s="84"/>
      <c r="L140" s="84"/>
      <c r="M140" s="84"/>
    </row>
    <row r="141" spans="1:13" ht="12.75">
      <c r="A141" s="84"/>
      <c r="B141" s="84"/>
      <c r="C141" s="84"/>
      <c r="D141" s="84"/>
      <c r="E141" s="84"/>
      <c r="F141" s="84"/>
      <c r="G141" s="84"/>
      <c r="I141" s="84"/>
      <c r="L141" s="84"/>
      <c r="M141" s="84"/>
    </row>
    <row r="142" spans="1:13" ht="12.75">
      <c r="A142" s="84"/>
      <c r="B142" s="84"/>
      <c r="C142" s="84"/>
      <c r="D142" s="84"/>
      <c r="E142" s="84"/>
      <c r="F142" s="84"/>
      <c r="G142" s="84"/>
      <c r="I142" s="84"/>
      <c r="L142" s="84"/>
      <c r="M142" s="84"/>
    </row>
    <row r="143" spans="1:13" ht="12.75">
      <c r="A143" s="84"/>
      <c r="B143" s="84"/>
      <c r="C143" s="84"/>
      <c r="D143" s="84"/>
      <c r="E143" s="84"/>
      <c r="F143" s="84"/>
      <c r="G143" s="84"/>
      <c r="I143" s="84"/>
      <c r="L143" s="84"/>
      <c r="M143" s="84"/>
    </row>
    <row r="144" spans="1:13" ht="12.75">
      <c r="A144" s="84"/>
      <c r="B144" s="84"/>
      <c r="C144" s="84"/>
      <c r="D144" s="84"/>
      <c r="E144" s="84"/>
      <c r="F144" s="84"/>
      <c r="G144" s="84"/>
      <c r="I144" s="84"/>
      <c r="L144" s="84"/>
      <c r="M144" s="84"/>
    </row>
    <row r="145" spans="1:13" ht="12.75">
      <c r="A145" s="84"/>
      <c r="B145" s="84"/>
      <c r="C145" s="84"/>
      <c r="D145" s="84"/>
      <c r="E145" s="84"/>
      <c r="F145" s="84"/>
      <c r="G145" s="84"/>
      <c r="I145" s="84"/>
      <c r="L145" s="84"/>
      <c r="M145" s="84"/>
    </row>
    <row r="146" spans="1:13" ht="12.75">
      <c r="A146" s="84"/>
      <c r="B146" s="84"/>
      <c r="C146" s="84"/>
      <c r="D146" s="84"/>
      <c r="E146" s="84"/>
      <c r="F146" s="84"/>
      <c r="G146" s="84"/>
      <c r="I146" s="84"/>
      <c r="L146" s="84"/>
      <c r="M146" s="84"/>
    </row>
    <row r="147" spans="1:13" ht="12.75">
      <c r="A147" s="84"/>
      <c r="B147" s="84"/>
      <c r="C147" s="84"/>
      <c r="D147" s="84"/>
      <c r="E147" s="84"/>
      <c r="F147" s="84"/>
      <c r="G147" s="84"/>
      <c r="I147" s="84"/>
      <c r="L147" s="84"/>
      <c r="M147" s="84"/>
    </row>
    <row r="148" spans="1:13" ht="12.75">
      <c r="A148" s="84"/>
      <c r="B148" s="84"/>
      <c r="C148" s="84"/>
      <c r="D148" s="84"/>
      <c r="E148" s="84"/>
      <c r="F148" s="84"/>
      <c r="G148" s="84"/>
      <c r="I148" s="84"/>
      <c r="L148" s="84"/>
      <c r="M148" s="84"/>
    </row>
    <row r="149" spans="1:13" ht="12.75">
      <c r="A149" s="84"/>
      <c r="B149" s="84"/>
      <c r="C149" s="84"/>
      <c r="D149" s="84"/>
      <c r="E149" s="84"/>
      <c r="F149" s="84"/>
      <c r="G149" s="84"/>
      <c r="I149" s="84"/>
      <c r="L149" s="84"/>
      <c r="M149" s="84"/>
    </row>
    <row r="150" spans="1:13" ht="12.75">
      <c r="A150" s="84"/>
      <c r="B150" s="84"/>
      <c r="C150" s="84"/>
      <c r="D150" s="84"/>
      <c r="E150" s="84"/>
      <c r="F150" s="84"/>
      <c r="G150" s="84"/>
      <c r="I150" s="84"/>
      <c r="L150" s="84"/>
      <c r="M150" s="84"/>
    </row>
    <row r="151" spans="1:13" ht="12.75">
      <c r="A151" s="84"/>
      <c r="B151" s="84"/>
      <c r="C151" s="84"/>
      <c r="D151" s="84"/>
      <c r="E151" s="84"/>
      <c r="F151" s="84"/>
      <c r="G151" s="84"/>
      <c r="I151" s="84"/>
      <c r="L151" s="84"/>
      <c r="M151" s="84"/>
    </row>
    <row r="152" spans="1:13" ht="12.75">
      <c r="A152" s="84"/>
      <c r="B152" s="84"/>
      <c r="C152" s="84"/>
      <c r="D152" s="84"/>
      <c r="E152" s="84"/>
      <c r="F152" s="84"/>
      <c r="G152" s="84"/>
      <c r="I152" s="84"/>
      <c r="L152" s="84"/>
      <c r="M152" s="84"/>
    </row>
    <row r="153" spans="1:13" ht="12.75">
      <c r="A153" s="84"/>
      <c r="B153" s="84"/>
      <c r="C153" s="84"/>
      <c r="D153" s="84"/>
      <c r="E153" s="84"/>
      <c r="F153" s="84"/>
      <c r="G153" s="84"/>
      <c r="I153" s="84"/>
      <c r="L153" s="84"/>
      <c r="M153" s="84"/>
    </row>
    <row r="154" spans="1:13" ht="12.75">
      <c r="A154" s="84"/>
      <c r="B154" s="84"/>
      <c r="C154" s="84"/>
      <c r="D154" s="84"/>
      <c r="E154" s="84"/>
      <c r="F154" s="84"/>
      <c r="G154" s="84"/>
      <c r="I154" s="84"/>
      <c r="L154" s="84"/>
      <c r="M154" s="84"/>
    </row>
    <row r="155" spans="1:13" ht="12.75">
      <c r="A155" s="84"/>
      <c r="B155" s="84"/>
      <c r="C155" s="84"/>
      <c r="D155" s="84"/>
      <c r="E155" s="84"/>
      <c r="F155" s="84"/>
      <c r="G155" s="84"/>
      <c r="I155" s="84"/>
      <c r="L155" s="84"/>
      <c r="M155" s="84"/>
    </row>
    <row r="156" spans="1:13" ht="12.75">
      <c r="A156" s="84"/>
      <c r="B156" s="84"/>
      <c r="C156" s="84"/>
      <c r="D156" s="84"/>
      <c r="E156" s="84"/>
      <c r="F156" s="84"/>
      <c r="G156" s="84"/>
      <c r="I156" s="84"/>
      <c r="L156" s="84"/>
      <c r="M156" s="84"/>
    </row>
    <row r="157" spans="1:13" ht="12.75">
      <c r="A157" s="84"/>
      <c r="B157" s="84"/>
      <c r="C157" s="84"/>
      <c r="D157" s="84"/>
      <c r="E157" s="84"/>
      <c r="F157" s="84"/>
      <c r="G157" s="84"/>
      <c r="I157" s="84"/>
      <c r="L157" s="84"/>
      <c r="M157" s="84"/>
    </row>
    <row r="158" spans="1:13" ht="12.75">
      <c r="A158" s="84"/>
      <c r="B158" s="84"/>
      <c r="C158" s="84"/>
      <c r="D158" s="84"/>
      <c r="E158" s="84"/>
      <c r="F158" s="84"/>
      <c r="G158" s="84"/>
      <c r="I158" s="84"/>
      <c r="L158" s="84"/>
      <c r="M158" s="84"/>
    </row>
    <row r="159" spans="1:13" ht="12.75">
      <c r="A159" s="84"/>
      <c r="B159" s="84"/>
      <c r="C159" s="84"/>
      <c r="D159" s="84"/>
      <c r="E159" s="84"/>
      <c r="F159" s="84"/>
      <c r="G159" s="84"/>
      <c r="I159" s="84"/>
      <c r="L159" s="84"/>
      <c r="M159" s="84"/>
    </row>
    <row r="160" spans="1:13" ht="12.75">
      <c r="A160" s="84"/>
      <c r="B160" s="84"/>
      <c r="C160" s="84"/>
      <c r="D160" s="84"/>
      <c r="E160" s="84"/>
      <c r="F160" s="84"/>
      <c r="G160" s="84"/>
      <c r="I160" s="84"/>
      <c r="L160" s="84"/>
      <c r="M160" s="84"/>
    </row>
    <row r="161" spans="1:13" ht="12.75">
      <c r="A161" s="84"/>
      <c r="B161" s="84"/>
      <c r="C161" s="84"/>
      <c r="D161" s="84"/>
      <c r="E161" s="84"/>
      <c r="F161" s="84"/>
      <c r="G161" s="84"/>
      <c r="I161" s="84"/>
      <c r="L161" s="84"/>
      <c r="M161" s="84"/>
    </row>
    <row r="162" spans="1:13" ht="12.75">
      <c r="A162" s="84"/>
      <c r="B162" s="84"/>
      <c r="C162" s="84"/>
      <c r="D162" s="84"/>
      <c r="E162" s="84"/>
      <c r="F162" s="84"/>
      <c r="G162" s="84"/>
      <c r="I162" s="84"/>
      <c r="L162" s="84"/>
      <c r="M162" s="84"/>
    </row>
    <row r="163" spans="1:13" ht="12.75">
      <c r="A163" s="84"/>
      <c r="B163" s="84"/>
      <c r="C163" s="84"/>
      <c r="D163" s="84"/>
      <c r="E163" s="84"/>
      <c r="F163" s="84"/>
      <c r="G163" s="84"/>
      <c r="I163" s="84"/>
      <c r="L163" s="84"/>
      <c r="M163" s="84"/>
    </row>
    <row r="164" spans="1:13" ht="12.75">
      <c r="A164" s="84"/>
      <c r="B164" s="84"/>
      <c r="C164" s="84"/>
      <c r="D164" s="84"/>
      <c r="E164" s="84"/>
      <c r="F164" s="84"/>
      <c r="G164" s="84"/>
      <c r="I164" s="84"/>
      <c r="L164" s="84"/>
      <c r="M164" s="84"/>
    </row>
    <row r="165" spans="1:13" ht="12.75">
      <c r="A165" s="84"/>
      <c r="B165" s="84"/>
      <c r="C165" s="84"/>
      <c r="D165" s="84"/>
      <c r="E165" s="84"/>
      <c r="F165" s="84"/>
      <c r="G165" s="84"/>
      <c r="I165" s="84"/>
      <c r="L165" s="84"/>
      <c r="M165" s="84"/>
    </row>
    <row r="166" spans="1:13" ht="12.75">
      <c r="A166" s="84"/>
      <c r="B166" s="84"/>
      <c r="C166" s="84"/>
      <c r="D166" s="84"/>
      <c r="E166" s="84"/>
      <c r="F166" s="84"/>
      <c r="G166" s="84"/>
      <c r="I166" s="84"/>
      <c r="L166" s="84"/>
      <c r="M166" s="84"/>
    </row>
    <row r="167" spans="1:13" ht="12.75">
      <c r="A167" s="84"/>
      <c r="B167" s="84"/>
      <c r="C167" s="84"/>
      <c r="D167" s="84"/>
      <c r="E167" s="84"/>
      <c r="F167" s="84"/>
      <c r="G167" s="84"/>
      <c r="I167" s="84"/>
      <c r="L167" s="84"/>
      <c r="M167" s="84"/>
    </row>
    <row r="168" spans="1:13" ht="12.75">
      <c r="A168" s="84"/>
      <c r="B168" s="84"/>
      <c r="C168" s="84"/>
      <c r="D168" s="84"/>
      <c r="E168" s="84"/>
      <c r="F168" s="84"/>
      <c r="G168" s="84"/>
      <c r="I168" s="84"/>
      <c r="L168" s="84"/>
      <c r="M168" s="84"/>
    </row>
    <row r="169" spans="1:13" ht="12.75">
      <c r="A169" s="84"/>
      <c r="B169" s="84"/>
      <c r="C169" s="84"/>
      <c r="D169" s="84"/>
      <c r="E169" s="84"/>
      <c r="F169" s="84"/>
      <c r="G169" s="84"/>
      <c r="I169" s="84"/>
      <c r="L169" s="84"/>
      <c r="M169" s="84"/>
    </row>
    <row r="170" spans="1:13" ht="12.75">
      <c r="A170" s="84"/>
      <c r="B170" s="84"/>
      <c r="C170" s="84"/>
      <c r="D170" s="84"/>
      <c r="E170" s="84"/>
      <c r="F170" s="84"/>
      <c r="G170" s="84"/>
      <c r="I170" s="84"/>
      <c r="L170" s="84"/>
      <c r="M170" s="84"/>
    </row>
    <row r="171" spans="1:13" ht="12.75">
      <c r="A171" s="84"/>
      <c r="B171" s="84"/>
      <c r="C171" s="84"/>
      <c r="D171" s="84"/>
      <c r="E171" s="84"/>
      <c r="F171" s="84"/>
      <c r="G171" s="84"/>
      <c r="I171" s="84"/>
      <c r="L171" s="84"/>
      <c r="M171" s="84"/>
    </row>
    <row r="172" spans="1:13" ht="12.75">
      <c r="A172" s="84"/>
      <c r="B172" s="84"/>
      <c r="C172" s="84"/>
      <c r="D172" s="84"/>
      <c r="E172" s="84"/>
      <c r="F172" s="84"/>
      <c r="G172" s="84"/>
      <c r="I172" s="84"/>
      <c r="L172" s="84"/>
      <c r="M172" s="84"/>
    </row>
    <row r="173" spans="1:13" ht="12.75">
      <c r="A173" s="84"/>
      <c r="B173" s="84"/>
      <c r="C173" s="84"/>
      <c r="D173" s="84"/>
      <c r="E173" s="84"/>
      <c r="F173" s="84"/>
      <c r="G173" s="84"/>
      <c r="I173" s="84"/>
      <c r="L173" s="84"/>
      <c r="M173" s="84"/>
    </row>
    <row r="174" spans="1:13" ht="12.75">
      <c r="A174" s="84"/>
      <c r="B174" s="84"/>
      <c r="C174" s="84"/>
      <c r="D174" s="84"/>
      <c r="E174" s="84"/>
      <c r="F174" s="84"/>
      <c r="G174" s="84"/>
      <c r="I174" s="84"/>
      <c r="L174" s="84"/>
      <c r="M174" s="84"/>
    </row>
    <row r="175" spans="1:13" ht="12.75">
      <c r="A175" s="84"/>
      <c r="B175" s="84"/>
      <c r="C175" s="84"/>
      <c r="D175" s="84"/>
      <c r="E175" s="84"/>
      <c r="F175" s="84"/>
      <c r="G175" s="84"/>
      <c r="I175" s="84"/>
      <c r="L175" s="84"/>
      <c r="M175" s="84"/>
    </row>
    <row r="176" spans="1:13" ht="12.75">
      <c r="A176" s="84"/>
      <c r="B176" s="84"/>
      <c r="C176" s="84"/>
      <c r="D176" s="84"/>
      <c r="E176" s="84"/>
      <c r="F176" s="84"/>
      <c r="G176" s="84"/>
      <c r="I176" s="84"/>
      <c r="L176" s="84"/>
      <c r="M176" s="84"/>
    </row>
    <row r="177" spans="1:13" ht="12.75">
      <c r="A177" s="84"/>
      <c r="B177" s="84"/>
      <c r="C177" s="84"/>
      <c r="D177" s="84"/>
      <c r="E177" s="84"/>
      <c r="F177" s="84"/>
      <c r="G177" s="84"/>
      <c r="I177" s="84"/>
      <c r="L177" s="84"/>
      <c r="M177" s="84"/>
    </row>
    <row r="178" spans="1:13" ht="12.75">
      <c r="A178" s="84"/>
      <c r="B178" s="84"/>
      <c r="C178" s="84"/>
      <c r="D178" s="84"/>
      <c r="E178" s="84"/>
      <c r="F178" s="84"/>
      <c r="G178" s="84"/>
      <c r="I178" s="84"/>
      <c r="L178" s="84"/>
      <c r="M178" s="84"/>
    </row>
    <row r="179" spans="1:13" ht="12.75">
      <c r="A179" s="84"/>
      <c r="B179" s="84"/>
      <c r="C179" s="84"/>
      <c r="D179" s="84"/>
      <c r="E179" s="84"/>
      <c r="F179" s="84"/>
      <c r="G179" s="84"/>
      <c r="I179" s="84"/>
      <c r="L179" s="84"/>
      <c r="M179" s="84"/>
    </row>
    <row r="180" spans="1:13" ht="12.75">
      <c r="A180" s="84"/>
      <c r="B180" s="84"/>
      <c r="C180" s="84"/>
      <c r="D180" s="84"/>
      <c r="E180" s="84"/>
      <c r="F180" s="84"/>
      <c r="G180" s="84"/>
      <c r="I180" s="84"/>
      <c r="L180" s="84"/>
      <c r="M180" s="84"/>
    </row>
    <row r="181" spans="1:13" ht="12.75">
      <c r="A181" s="84"/>
      <c r="B181" s="84"/>
      <c r="C181" s="84"/>
      <c r="D181" s="84"/>
      <c r="E181" s="84"/>
      <c r="F181" s="84"/>
      <c r="G181" s="84"/>
      <c r="I181" s="84"/>
      <c r="L181" s="84"/>
      <c r="M181" s="84"/>
    </row>
    <row r="182" spans="1:13" ht="12.75">
      <c r="A182" s="84"/>
      <c r="B182" s="84"/>
      <c r="C182" s="84"/>
      <c r="D182" s="84"/>
      <c r="E182" s="84"/>
      <c r="F182" s="84"/>
      <c r="G182" s="84"/>
      <c r="I182" s="84"/>
      <c r="L182" s="84"/>
      <c r="M182" s="84"/>
    </row>
    <row r="183" spans="1:13" ht="12.75">
      <c r="A183" s="84"/>
      <c r="B183" s="84"/>
      <c r="C183" s="84"/>
      <c r="D183" s="84"/>
      <c r="E183" s="84"/>
      <c r="F183" s="84"/>
      <c r="G183" s="84"/>
      <c r="I183" s="84"/>
      <c r="L183" s="84"/>
      <c r="M183" s="84"/>
    </row>
    <row r="184" spans="1:13" ht="12.75">
      <c r="A184" s="84"/>
      <c r="B184" s="84"/>
      <c r="C184" s="84"/>
      <c r="D184" s="84"/>
      <c r="E184" s="84"/>
      <c r="F184" s="84"/>
      <c r="G184" s="84"/>
      <c r="I184" s="84"/>
      <c r="L184" s="84"/>
      <c r="M184" s="84"/>
    </row>
    <row r="185" spans="1:13" ht="12.75">
      <c r="A185" s="84"/>
      <c r="B185" s="84"/>
      <c r="C185" s="84"/>
      <c r="D185" s="84"/>
      <c r="E185" s="84"/>
      <c r="F185" s="84"/>
      <c r="G185" s="84"/>
      <c r="I185" s="84"/>
      <c r="L185" s="84"/>
      <c r="M185" s="84"/>
    </row>
    <row r="186" spans="1:13" ht="12.75">
      <c r="A186" s="84"/>
      <c r="B186" s="84"/>
      <c r="C186" s="84"/>
      <c r="D186" s="84"/>
      <c r="E186" s="84"/>
      <c r="F186" s="84"/>
      <c r="G186" s="84"/>
      <c r="I186" s="84"/>
      <c r="L186" s="84"/>
      <c r="M186" s="84"/>
    </row>
    <row r="187" spans="1:13" ht="12.75">
      <c r="A187" s="84"/>
      <c r="B187" s="84"/>
      <c r="C187" s="84"/>
      <c r="D187" s="84"/>
      <c r="E187" s="84"/>
      <c r="F187" s="84"/>
      <c r="G187" s="84"/>
      <c r="I187" s="84"/>
      <c r="L187" s="84"/>
      <c r="M187" s="84"/>
    </row>
    <row r="188" spans="1:13" ht="12.75">
      <c r="A188" s="84"/>
      <c r="B188" s="84"/>
      <c r="C188" s="84"/>
      <c r="D188" s="84"/>
      <c r="E188" s="84"/>
      <c r="F188" s="84"/>
      <c r="G188" s="84"/>
      <c r="I188" s="84"/>
      <c r="L188" s="84"/>
      <c r="M188" s="84"/>
    </row>
    <row r="189" spans="1:13" ht="12.75">
      <c r="A189" s="84"/>
      <c r="B189" s="84"/>
      <c r="C189" s="84"/>
      <c r="D189" s="84"/>
      <c r="E189" s="84"/>
      <c r="F189" s="84"/>
      <c r="G189" s="84"/>
      <c r="I189" s="84"/>
      <c r="L189" s="84"/>
      <c r="M189" s="84"/>
    </row>
    <row r="190" spans="1:13" ht="12.75">
      <c r="A190" s="84"/>
      <c r="B190" s="84"/>
      <c r="C190" s="84"/>
      <c r="D190" s="84"/>
      <c r="E190" s="84"/>
      <c r="F190" s="84"/>
      <c r="G190" s="84"/>
      <c r="I190" s="84"/>
      <c r="L190" s="84"/>
      <c r="M190" s="84"/>
    </row>
    <row r="191" spans="1:13" ht="12.75">
      <c r="A191" s="84"/>
      <c r="B191" s="84"/>
      <c r="C191" s="84"/>
      <c r="D191" s="84"/>
      <c r="E191" s="84"/>
      <c r="F191" s="84"/>
      <c r="G191" s="84"/>
      <c r="I191" s="84"/>
      <c r="L191" s="84"/>
      <c r="M191" s="84"/>
    </row>
    <row r="192" spans="1:13" ht="12.75">
      <c r="A192" s="84"/>
      <c r="B192" s="84"/>
      <c r="C192" s="84"/>
      <c r="D192" s="84"/>
      <c r="E192" s="84"/>
      <c r="F192" s="84"/>
      <c r="G192" s="84"/>
      <c r="I192" s="84"/>
      <c r="L192" s="84"/>
      <c r="M192" s="84"/>
    </row>
    <row r="193" spans="1:13" ht="12.75">
      <c r="A193" s="84"/>
      <c r="B193" s="84"/>
      <c r="C193" s="84"/>
      <c r="D193" s="84"/>
      <c r="E193" s="84"/>
      <c r="F193" s="84"/>
      <c r="G193" s="84"/>
      <c r="I193" s="84"/>
      <c r="L193" s="84"/>
      <c r="M193" s="84"/>
    </row>
    <row r="194" spans="1:13" ht="12.75">
      <c r="A194" s="84"/>
      <c r="B194" s="84"/>
      <c r="C194" s="84"/>
      <c r="D194" s="84"/>
      <c r="E194" s="84"/>
      <c r="F194" s="84"/>
      <c r="G194" s="84"/>
      <c r="I194" s="84"/>
      <c r="L194" s="84"/>
      <c r="M194" s="84"/>
    </row>
    <row r="195" spans="1:13" ht="12.75">
      <c r="A195" s="84"/>
      <c r="B195" s="84"/>
      <c r="C195" s="84"/>
      <c r="D195" s="84"/>
      <c r="E195" s="84"/>
      <c r="F195" s="84"/>
      <c r="G195" s="84"/>
      <c r="I195" s="84"/>
      <c r="L195" s="84"/>
      <c r="M195" s="84"/>
    </row>
    <row r="196" spans="1:13" ht="12.75">
      <c r="A196" s="84"/>
      <c r="B196" s="84"/>
      <c r="C196" s="84"/>
      <c r="D196" s="84"/>
      <c r="E196" s="84"/>
      <c r="F196" s="84"/>
      <c r="G196" s="84"/>
      <c r="I196" s="84"/>
      <c r="L196" s="84"/>
      <c r="M196" s="84"/>
    </row>
    <row r="197" spans="1:13" ht="12.75">
      <c r="A197" s="84"/>
      <c r="B197" s="84"/>
      <c r="C197" s="84"/>
      <c r="D197" s="84"/>
      <c r="E197" s="84"/>
      <c r="F197" s="84"/>
      <c r="G197" s="84"/>
      <c r="I197" s="84"/>
      <c r="L197" s="84"/>
      <c r="M197" s="84"/>
    </row>
    <row r="198" spans="1:13" ht="12.75">
      <c r="A198" s="84"/>
      <c r="B198" s="84"/>
      <c r="C198" s="84"/>
      <c r="D198" s="84"/>
      <c r="E198" s="84"/>
      <c r="F198" s="84"/>
      <c r="G198" s="84"/>
      <c r="I198" s="84"/>
      <c r="L198" s="84"/>
      <c r="M198" s="84"/>
    </row>
    <row r="199" spans="1:13" ht="12.75">
      <c r="A199" s="84"/>
      <c r="B199" s="84"/>
      <c r="C199" s="84"/>
      <c r="D199" s="84"/>
      <c r="E199" s="84"/>
      <c r="F199" s="84"/>
      <c r="G199" s="84"/>
      <c r="I199" s="84"/>
      <c r="L199" s="84"/>
      <c r="M199" s="84"/>
    </row>
    <row r="200" spans="1:13" ht="12.75">
      <c r="A200" s="84"/>
      <c r="B200" s="84"/>
      <c r="C200" s="84"/>
      <c r="D200" s="84"/>
      <c r="E200" s="84"/>
      <c r="F200" s="84"/>
      <c r="G200" s="84"/>
      <c r="I200" s="84"/>
      <c r="L200" s="84"/>
      <c r="M200" s="84"/>
    </row>
    <row r="201" spans="1:13" ht="12.75">
      <c r="A201" s="84"/>
      <c r="B201" s="84"/>
      <c r="C201" s="84"/>
      <c r="D201" s="84"/>
      <c r="E201" s="84"/>
      <c r="F201" s="84"/>
      <c r="G201" s="84"/>
      <c r="I201" s="84"/>
      <c r="L201" s="84"/>
      <c r="M201" s="84"/>
    </row>
    <row r="202" spans="1:13" ht="12.75">
      <c r="A202" s="84"/>
      <c r="B202" s="84"/>
      <c r="C202" s="84"/>
      <c r="D202" s="84"/>
      <c r="E202" s="84"/>
      <c r="F202" s="84"/>
      <c r="G202" s="84"/>
      <c r="I202" s="84"/>
      <c r="L202" s="84"/>
      <c r="M202" s="84"/>
    </row>
    <row r="203" spans="1:13" ht="12.75">
      <c r="A203" s="84"/>
      <c r="B203" s="84"/>
      <c r="C203" s="84"/>
      <c r="D203" s="84"/>
      <c r="E203" s="84"/>
      <c r="F203" s="84"/>
      <c r="G203" s="84"/>
      <c r="I203" s="84"/>
      <c r="L203" s="84"/>
      <c r="M203" s="84"/>
    </row>
    <row r="204" spans="1:13" ht="12.75">
      <c r="A204" s="84"/>
      <c r="B204" s="84"/>
      <c r="C204" s="84"/>
      <c r="D204" s="84"/>
      <c r="E204" s="84"/>
      <c r="F204" s="84"/>
      <c r="G204" s="84"/>
      <c r="I204" s="84"/>
      <c r="L204" s="84"/>
      <c r="M204" s="84"/>
    </row>
    <row r="205" spans="1:13" ht="12.75">
      <c r="A205" s="84"/>
      <c r="B205" s="84"/>
      <c r="C205" s="84"/>
      <c r="D205" s="84"/>
      <c r="E205" s="84"/>
      <c r="F205" s="84"/>
      <c r="G205" s="84"/>
      <c r="I205" s="84"/>
      <c r="L205" s="84"/>
      <c r="M205" s="84"/>
    </row>
    <row r="206" spans="1:13" ht="12.75">
      <c r="A206" s="84"/>
      <c r="B206" s="84"/>
      <c r="C206" s="84"/>
      <c r="D206" s="84"/>
      <c r="E206" s="84"/>
      <c r="F206" s="84"/>
      <c r="G206" s="84"/>
      <c r="I206" s="84"/>
      <c r="L206" s="84"/>
      <c r="M206" s="84"/>
    </row>
    <row r="207" spans="1:13" ht="12.75">
      <c r="A207" s="84"/>
      <c r="B207" s="84"/>
      <c r="C207" s="84"/>
      <c r="D207" s="84"/>
      <c r="E207" s="84"/>
      <c r="F207" s="84"/>
      <c r="G207" s="84"/>
      <c r="I207" s="84"/>
      <c r="L207" s="84"/>
      <c r="M207" s="84"/>
    </row>
    <row r="208" spans="1:13" ht="12.75">
      <c r="A208" s="84"/>
      <c r="B208" s="84"/>
      <c r="C208" s="84"/>
      <c r="D208" s="84"/>
      <c r="E208" s="84"/>
      <c r="F208" s="84"/>
      <c r="G208" s="84"/>
      <c r="I208" s="84"/>
      <c r="L208" s="84"/>
      <c r="M208" s="84"/>
    </row>
    <row r="209" spans="1:13" ht="12.75">
      <c r="A209" s="84"/>
      <c r="B209" s="84"/>
      <c r="C209" s="84"/>
      <c r="D209" s="84"/>
      <c r="E209" s="84"/>
      <c r="F209" s="84"/>
      <c r="G209" s="84"/>
      <c r="I209" s="84"/>
      <c r="L209" s="84"/>
      <c r="M209" s="84"/>
    </row>
    <row r="210" spans="1:13" ht="12.75">
      <c r="A210" s="84"/>
      <c r="B210" s="84"/>
      <c r="C210" s="84"/>
      <c r="D210" s="84"/>
      <c r="E210" s="84"/>
      <c r="F210" s="84"/>
      <c r="G210" s="84"/>
      <c r="I210" s="84"/>
      <c r="L210" s="84"/>
      <c r="M210" s="84"/>
    </row>
    <row r="211" spans="1:13" ht="12.75">
      <c r="A211" s="84"/>
      <c r="B211" s="84"/>
      <c r="C211" s="84"/>
      <c r="D211" s="84"/>
      <c r="E211" s="84"/>
      <c r="F211" s="84"/>
      <c r="G211" s="84"/>
      <c r="I211" s="84"/>
      <c r="L211" s="84"/>
      <c r="M211" s="84"/>
    </row>
    <row r="212" spans="1:13" ht="12.75">
      <c r="A212" s="84"/>
      <c r="B212" s="84"/>
      <c r="C212" s="84"/>
      <c r="D212" s="84"/>
      <c r="E212" s="84"/>
      <c r="F212" s="84"/>
      <c r="G212" s="84"/>
      <c r="I212" s="84"/>
      <c r="L212" s="84"/>
      <c r="M212" s="84"/>
    </row>
    <row r="213" spans="1:13" ht="12.75">
      <c r="A213" s="84"/>
      <c r="B213" s="84"/>
      <c r="C213" s="84"/>
      <c r="D213" s="84"/>
      <c r="E213" s="84"/>
      <c r="F213" s="84"/>
      <c r="G213" s="84"/>
      <c r="I213" s="84"/>
      <c r="L213" s="84"/>
      <c r="M213" s="84"/>
    </row>
    <row r="214" spans="1:13" ht="12.75">
      <c r="A214" s="84"/>
      <c r="B214" s="84"/>
      <c r="C214" s="84"/>
      <c r="D214" s="84"/>
      <c r="E214" s="84"/>
      <c r="F214" s="84"/>
      <c r="G214" s="84"/>
      <c r="I214" s="84"/>
      <c r="L214" s="84"/>
      <c r="M214" s="84"/>
    </row>
    <row r="215" spans="1:13" ht="12.75">
      <c r="A215" s="84"/>
      <c r="B215" s="84"/>
      <c r="C215" s="84"/>
      <c r="D215" s="84"/>
      <c r="E215" s="84"/>
      <c r="F215" s="84"/>
      <c r="G215" s="84"/>
      <c r="I215" s="84"/>
      <c r="L215" s="84"/>
      <c r="M215" s="84"/>
    </row>
  </sheetData>
  <sheetProtection/>
  <printOptions/>
  <pageMargins left="0.9055118110236221" right="0.15748031496062992" top="0.6299212598425197" bottom="0.15748031496062992" header="0.1574803149606299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19"/>
  <sheetViews>
    <sheetView showGridLines="0" zoomScalePageLayoutView="0" workbookViewId="0" topLeftCell="A1">
      <selection activeCell="J5" sqref="J5"/>
    </sheetView>
  </sheetViews>
  <sheetFormatPr defaultColWidth="9.140625" defaultRowHeight="12.75"/>
  <cols>
    <col min="1" max="6" width="6.57421875" style="98" customWidth="1"/>
    <col min="7" max="7" width="6.57421875" style="96" customWidth="1"/>
    <col min="8" max="8" width="6.57421875" style="98" customWidth="1"/>
    <col min="9" max="10" width="6.57421875" style="96" customWidth="1"/>
    <col min="11" max="11" width="6.8515625" style="98" customWidth="1"/>
    <col min="12" max="13" width="6.57421875" style="98" customWidth="1"/>
    <col min="14" max="16384" width="9.140625" style="98" customWidth="1"/>
  </cols>
  <sheetData>
    <row r="3" spans="1:12" ht="12.75">
      <c r="A3" s="95"/>
      <c r="B3" s="95"/>
      <c r="C3" s="95" t="s">
        <v>46</v>
      </c>
      <c r="D3" s="95" t="s">
        <v>47</v>
      </c>
      <c r="E3" s="95" t="s">
        <v>58</v>
      </c>
      <c r="F3" s="95" t="s">
        <v>49</v>
      </c>
      <c r="H3" s="95"/>
      <c r="K3" s="97"/>
      <c r="L3" s="97"/>
    </row>
    <row r="4" spans="1:12" ht="12.75">
      <c r="A4" s="96"/>
      <c r="B4" s="96"/>
      <c r="C4" s="96"/>
      <c r="D4" s="96"/>
      <c r="E4" s="99"/>
      <c r="F4" s="96"/>
      <c r="G4" s="100"/>
      <c r="H4" s="100"/>
      <c r="K4" s="96"/>
      <c r="L4" s="96"/>
    </row>
    <row r="5" spans="1:12" ht="12.75">
      <c r="A5" s="96"/>
      <c r="B5" s="96">
        <v>2011</v>
      </c>
      <c r="C5" s="96">
        <v>54.6</v>
      </c>
      <c r="D5" s="96">
        <v>27.6</v>
      </c>
      <c r="E5" s="96">
        <v>10.7</v>
      </c>
      <c r="F5" s="96">
        <v>5.6</v>
      </c>
      <c r="H5" s="96"/>
      <c r="K5" s="96"/>
      <c r="L5" s="96"/>
    </row>
    <row r="6" spans="1:12" ht="12.75">
      <c r="A6" s="96"/>
      <c r="B6" s="96"/>
      <c r="C6" s="96"/>
      <c r="D6" s="96"/>
      <c r="E6" s="96"/>
      <c r="F6" s="96"/>
      <c r="H6" s="96"/>
      <c r="K6" s="96"/>
      <c r="L6" s="96"/>
    </row>
    <row r="7" spans="1:12" ht="12.75">
      <c r="A7" s="96"/>
      <c r="B7" s="96"/>
      <c r="C7" s="96"/>
      <c r="D7" s="96"/>
      <c r="E7" s="96"/>
      <c r="F7" s="96"/>
      <c r="H7" s="96"/>
      <c r="K7" s="96"/>
      <c r="L7" s="96"/>
    </row>
    <row r="8" spans="1:12" ht="12.75">
      <c r="A8" s="96"/>
      <c r="B8" s="96"/>
      <c r="C8" s="96"/>
      <c r="D8" s="96"/>
      <c r="E8" s="96"/>
      <c r="F8" s="96"/>
      <c r="H8" s="96"/>
      <c r="K8" s="96"/>
      <c r="L8" s="96"/>
    </row>
    <row r="9" spans="1:12" ht="12.75">
      <c r="A9" s="96"/>
      <c r="B9" s="96"/>
      <c r="C9" s="96"/>
      <c r="D9" s="101" t="s">
        <v>70</v>
      </c>
      <c r="E9" s="96"/>
      <c r="F9" s="96"/>
      <c r="H9" s="96"/>
      <c r="K9" s="96"/>
      <c r="L9" s="96"/>
    </row>
    <row r="10" spans="1:12" ht="12.75">
      <c r="A10" s="96"/>
      <c r="B10" s="96"/>
      <c r="C10" s="96"/>
      <c r="D10" s="96"/>
      <c r="E10" s="96"/>
      <c r="F10" s="96"/>
      <c r="H10" s="96"/>
      <c r="K10" s="96"/>
      <c r="L10" s="96"/>
    </row>
    <row r="11" spans="1:12" ht="12.75">
      <c r="A11" s="96"/>
      <c r="B11" s="96"/>
      <c r="C11" s="96"/>
      <c r="D11" s="96"/>
      <c r="E11" s="96"/>
      <c r="F11" s="96"/>
      <c r="H11" s="96"/>
      <c r="K11" s="96"/>
      <c r="L11" s="96"/>
    </row>
    <row r="12" spans="1:12" ht="12.75">
      <c r="A12" s="96"/>
      <c r="B12" s="96"/>
      <c r="C12" s="96"/>
      <c r="D12" s="96"/>
      <c r="E12" s="96"/>
      <c r="F12" s="96"/>
      <c r="H12" s="96"/>
      <c r="K12" s="96"/>
      <c r="L12" s="96"/>
    </row>
    <row r="13" spans="1:12" ht="12.75">
      <c r="A13" s="96"/>
      <c r="B13" s="96"/>
      <c r="C13" s="96"/>
      <c r="D13" s="96"/>
      <c r="E13" s="96"/>
      <c r="F13" s="96"/>
      <c r="H13" s="96"/>
      <c r="K13" s="96"/>
      <c r="L13" s="96"/>
    </row>
    <row r="14" spans="1:12" ht="12.75">
      <c r="A14" s="96"/>
      <c r="B14" s="96"/>
      <c r="C14" s="96"/>
      <c r="D14" s="96"/>
      <c r="E14" s="96"/>
      <c r="F14" s="96"/>
      <c r="H14" s="96"/>
      <c r="K14" s="96"/>
      <c r="L14" s="96"/>
    </row>
    <row r="15" spans="1:12" ht="12.75">
      <c r="A15" s="96"/>
      <c r="B15" s="96"/>
      <c r="C15" s="96"/>
      <c r="D15" s="96"/>
      <c r="E15" s="96"/>
      <c r="F15" s="96"/>
      <c r="H15" s="96"/>
      <c r="K15" s="96"/>
      <c r="L15" s="96"/>
    </row>
    <row r="16" spans="1:12" ht="12.75">
      <c r="A16" s="96"/>
      <c r="B16" s="96"/>
      <c r="C16" s="96"/>
      <c r="D16" s="96"/>
      <c r="E16" s="96"/>
      <c r="F16" s="96"/>
      <c r="H16" s="96"/>
      <c r="K16" s="96"/>
      <c r="L16" s="96"/>
    </row>
    <row r="17" spans="1:12" ht="12.75">
      <c r="A17" s="96"/>
      <c r="B17" s="96"/>
      <c r="C17" s="96"/>
      <c r="D17" s="96"/>
      <c r="E17" s="96"/>
      <c r="F17" s="96"/>
      <c r="H17" s="96"/>
      <c r="K17" s="96"/>
      <c r="L17" s="96"/>
    </row>
    <row r="18" spans="1:12" ht="12.75">
      <c r="A18" s="96"/>
      <c r="B18" s="96"/>
      <c r="C18" s="96"/>
      <c r="D18" s="96"/>
      <c r="E18" s="96"/>
      <c r="F18" s="96"/>
      <c r="H18" s="96"/>
      <c r="K18" s="96"/>
      <c r="L18" s="96"/>
    </row>
    <row r="19" spans="1:12" ht="12.75">
      <c r="A19" s="96"/>
      <c r="B19" s="96"/>
      <c r="C19" s="96"/>
      <c r="D19" s="96"/>
      <c r="E19" s="96"/>
      <c r="F19" s="96"/>
      <c r="H19" s="96"/>
      <c r="K19" s="96"/>
      <c r="L19" s="96"/>
    </row>
    <row r="20" spans="1:12" ht="12.75">
      <c r="A20" s="96"/>
      <c r="B20" s="96"/>
      <c r="C20" s="96"/>
      <c r="D20" s="96"/>
      <c r="E20" s="96"/>
      <c r="F20" s="96"/>
      <c r="H20" s="96"/>
      <c r="K20" s="96"/>
      <c r="L20" s="96"/>
    </row>
    <row r="21" spans="1:12" ht="12.75">
      <c r="A21" s="96"/>
      <c r="B21" s="96"/>
      <c r="C21" s="96"/>
      <c r="D21" s="96"/>
      <c r="E21" s="96"/>
      <c r="F21" s="96"/>
      <c r="H21" s="96"/>
      <c r="K21" s="96"/>
      <c r="L21" s="96"/>
    </row>
    <row r="22" spans="1:12" ht="12.75">
      <c r="A22" s="96"/>
      <c r="B22" s="96"/>
      <c r="C22" s="96"/>
      <c r="D22" s="96"/>
      <c r="E22" s="96"/>
      <c r="F22" s="96"/>
      <c r="H22" s="96"/>
      <c r="K22" s="96"/>
      <c r="L22" s="96"/>
    </row>
    <row r="23" spans="1:12" ht="12.75">
      <c r="A23" s="96"/>
      <c r="B23" s="96"/>
      <c r="C23" s="96"/>
      <c r="D23" s="96"/>
      <c r="E23" s="96"/>
      <c r="F23" s="96"/>
      <c r="H23" s="96"/>
      <c r="K23" s="96"/>
      <c r="L23" s="96"/>
    </row>
    <row r="24" spans="1:12" ht="12.75">
      <c r="A24" s="96"/>
      <c r="B24" s="96"/>
      <c r="C24" s="96"/>
      <c r="D24" s="96"/>
      <c r="E24" s="96"/>
      <c r="F24" s="96"/>
      <c r="H24" s="96"/>
      <c r="K24" s="96"/>
      <c r="L24" s="96"/>
    </row>
    <row r="25" spans="1:12" ht="12.75">
      <c r="A25" s="96"/>
      <c r="B25" s="96"/>
      <c r="C25" s="96"/>
      <c r="D25" s="96"/>
      <c r="E25" s="96"/>
      <c r="F25" s="96"/>
      <c r="H25" s="96"/>
      <c r="K25" s="96"/>
      <c r="L25" s="96"/>
    </row>
    <row r="26" spans="1:12" ht="12.75">
      <c r="A26" s="96"/>
      <c r="B26" s="96"/>
      <c r="C26" s="96"/>
      <c r="D26" s="96"/>
      <c r="E26" s="96"/>
      <c r="F26" s="96"/>
      <c r="H26" s="96"/>
      <c r="K26" s="96"/>
      <c r="L26" s="96"/>
    </row>
    <row r="27" spans="1:12" ht="12.75">
      <c r="A27" s="96"/>
      <c r="B27" s="96"/>
      <c r="C27" s="96"/>
      <c r="D27" s="96"/>
      <c r="E27" s="96"/>
      <c r="F27" s="96"/>
      <c r="H27" s="96"/>
      <c r="K27" s="96"/>
      <c r="L27" s="96"/>
    </row>
    <row r="28" spans="1:12" ht="12.75">
      <c r="A28" s="96"/>
      <c r="B28" s="96"/>
      <c r="C28" s="96"/>
      <c r="D28" s="96"/>
      <c r="E28" s="96"/>
      <c r="F28" s="96"/>
      <c r="H28" s="96"/>
      <c r="K28" s="96"/>
      <c r="L28" s="96"/>
    </row>
    <row r="29" spans="1:12" ht="12.75">
      <c r="A29" s="96"/>
      <c r="B29" s="96"/>
      <c r="C29" s="96"/>
      <c r="D29" s="96"/>
      <c r="E29" s="96"/>
      <c r="F29" s="96"/>
      <c r="H29" s="96"/>
      <c r="K29" s="96"/>
      <c r="L29" s="96"/>
    </row>
    <row r="30" spans="1:12" ht="12.75">
      <c r="A30" s="96"/>
      <c r="B30" s="96"/>
      <c r="C30" s="96"/>
      <c r="D30" s="96"/>
      <c r="E30" s="96"/>
      <c r="F30" s="96"/>
      <c r="H30" s="96"/>
      <c r="K30" s="96"/>
      <c r="L30" s="96"/>
    </row>
    <row r="31" spans="1:12" ht="12.75">
      <c r="A31" s="96"/>
      <c r="B31" s="96"/>
      <c r="C31" s="96"/>
      <c r="D31" s="96"/>
      <c r="E31" s="96"/>
      <c r="F31" s="96"/>
      <c r="H31" s="96"/>
      <c r="K31" s="96"/>
      <c r="L31" s="96"/>
    </row>
    <row r="32" spans="1:12" ht="12.75">
      <c r="A32" s="96"/>
      <c r="B32" s="96"/>
      <c r="C32" s="96"/>
      <c r="D32" s="96"/>
      <c r="E32" s="96"/>
      <c r="F32" s="96"/>
      <c r="H32" s="96"/>
      <c r="K32" s="96"/>
      <c r="L32" s="96"/>
    </row>
    <row r="33" spans="1:12" ht="12.75">
      <c r="A33" s="96"/>
      <c r="B33" s="96"/>
      <c r="C33" s="96"/>
      <c r="D33" s="102" t="s">
        <v>53</v>
      </c>
      <c r="E33" s="96"/>
      <c r="F33" s="96"/>
      <c r="H33" s="96"/>
      <c r="K33" s="96"/>
      <c r="L33" s="96"/>
    </row>
    <row r="34" spans="1:12" ht="12.75">
      <c r="A34" s="96"/>
      <c r="B34" s="96"/>
      <c r="C34" s="96"/>
      <c r="D34" s="96"/>
      <c r="E34" s="96"/>
      <c r="F34" s="96"/>
      <c r="H34" s="96"/>
      <c r="K34" s="96"/>
      <c r="L34" s="96"/>
    </row>
    <row r="35" spans="1:12" ht="12.75">
      <c r="A35" s="96"/>
      <c r="B35" s="96"/>
      <c r="C35" s="96"/>
      <c r="D35" s="96"/>
      <c r="E35" s="96"/>
      <c r="F35" s="96"/>
      <c r="H35" s="96"/>
      <c r="K35" s="96"/>
      <c r="L35" s="96"/>
    </row>
    <row r="36" spans="1:12" ht="12.75">
      <c r="A36" s="96"/>
      <c r="B36" s="96"/>
      <c r="C36" s="96"/>
      <c r="D36" s="96"/>
      <c r="E36" s="96"/>
      <c r="F36" s="96"/>
      <c r="H36" s="96"/>
      <c r="K36" s="96"/>
      <c r="L36" s="96"/>
    </row>
    <row r="37" spans="1:12" ht="12.75">
      <c r="A37" s="96"/>
      <c r="B37" s="96"/>
      <c r="C37" s="96"/>
      <c r="D37" s="96"/>
      <c r="E37" s="96"/>
      <c r="F37" s="96"/>
      <c r="H37" s="96"/>
      <c r="K37" s="96"/>
      <c r="L37" s="96"/>
    </row>
    <row r="38" spans="1:12" ht="12.75">
      <c r="A38" s="96"/>
      <c r="B38" s="96"/>
      <c r="C38" s="96"/>
      <c r="D38" s="96"/>
      <c r="E38" s="96"/>
      <c r="F38" s="96"/>
      <c r="H38" s="96"/>
      <c r="K38" s="96"/>
      <c r="L38" s="96"/>
    </row>
    <row r="39" spans="1:12" ht="12.75">
      <c r="A39" s="96"/>
      <c r="B39" s="96"/>
      <c r="C39" s="96"/>
      <c r="D39" s="96"/>
      <c r="E39" s="96"/>
      <c r="F39" s="96"/>
      <c r="H39" s="96"/>
      <c r="K39" s="96"/>
      <c r="L39" s="96"/>
    </row>
    <row r="40" spans="1:12" ht="12.75">
      <c r="A40" s="96"/>
      <c r="B40" s="96"/>
      <c r="C40" s="96"/>
      <c r="D40" s="96"/>
      <c r="E40" s="96"/>
      <c r="F40" s="96"/>
      <c r="H40" s="96"/>
      <c r="K40" s="96"/>
      <c r="L40" s="96"/>
    </row>
    <row r="41" spans="1:12" ht="12.75">
      <c r="A41" s="96"/>
      <c r="B41" s="96"/>
      <c r="C41" s="96"/>
      <c r="D41" s="96"/>
      <c r="E41" s="96"/>
      <c r="F41" s="96"/>
      <c r="H41" s="96"/>
      <c r="K41" s="96"/>
      <c r="L41" s="96"/>
    </row>
    <row r="42" spans="1:12" ht="12.75">
      <c r="A42" s="96"/>
      <c r="B42" s="96"/>
      <c r="C42" s="96"/>
      <c r="D42" s="96"/>
      <c r="E42" s="96"/>
      <c r="F42" s="96"/>
      <c r="H42" s="96"/>
      <c r="K42" s="96"/>
      <c r="L42" s="96"/>
    </row>
    <row r="43" spans="1:12" ht="12.75">
      <c r="A43" s="96"/>
      <c r="B43" s="96"/>
      <c r="C43" s="96"/>
      <c r="D43" s="96"/>
      <c r="E43" s="96"/>
      <c r="F43" s="96"/>
      <c r="H43" s="96"/>
      <c r="K43" s="96"/>
      <c r="L43" s="96"/>
    </row>
    <row r="44" spans="1:12" ht="12.75">
      <c r="A44" s="96"/>
      <c r="B44" s="96"/>
      <c r="C44" s="96"/>
      <c r="D44" s="96"/>
      <c r="E44" s="96"/>
      <c r="F44" s="96"/>
      <c r="H44" s="96"/>
      <c r="K44" s="96"/>
      <c r="L44" s="96"/>
    </row>
    <row r="45" spans="1:12" ht="12.75">
      <c r="A45" s="96"/>
      <c r="B45" s="96"/>
      <c r="C45" s="96"/>
      <c r="D45" s="96"/>
      <c r="E45" s="96"/>
      <c r="F45" s="96"/>
      <c r="H45" s="96"/>
      <c r="K45" s="96"/>
      <c r="L45" s="96"/>
    </row>
    <row r="46" spans="1:12" ht="12.75">
      <c r="A46" s="96"/>
      <c r="B46" s="96"/>
      <c r="C46" s="96"/>
      <c r="D46" s="96"/>
      <c r="E46" s="96"/>
      <c r="F46" s="96"/>
      <c r="H46" s="96"/>
      <c r="K46" s="96"/>
      <c r="L46" s="96"/>
    </row>
    <row r="47" spans="1:12" ht="12.75">
      <c r="A47" s="96"/>
      <c r="B47" s="96"/>
      <c r="C47" s="96"/>
      <c r="D47" s="96"/>
      <c r="E47" s="96"/>
      <c r="F47" s="96"/>
      <c r="H47" s="96"/>
      <c r="K47" s="96"/>
      <c r="L47" s="96"/>
    </row>
    <row r="48" spans="1:12" ht="12.75">
      <c r="A48" s="96"/>
      <c r="B48" s="96"/>
      <c r="C48" s="96"/>
      <c r="D48" s="96"/>
      <c r="E48" s="96"/>
      <c r="F48" s="96"/>
      <c r="H48" s="96"/>
      <c r="K48" s="96"/>
      <c r="L48" s="96"/>
    </row>
    <row r="49" spans="1:12" ht="12.75">
      <c r="A49" s="96"/>
      <c r="B49" s="96"/>
      <c r="C49" s="96"/>
      <c r="D49" s="96"/>
      <c r="E49" s="96"/>
      <c r="F49" s="96"/>
      <c r="H49" s="96"/>
      <c r="K49" s="96"/>
      <c r="L49" s="96"/>
    </row>
    <row r="50" spans="1:12" ht="12.75">
      <c r="A50" s="96"/>
      <c r="B50" s="96"/>
      <c r="C50" s="96"/>
      <c r="D50" s="96"/>
      <c r="E50" s="96"/>
      <c r="F50" s="96"/>
      <c r="H50" s="96"/>
      <c r="K50" s="96"/>
      <c r="L50" s="96"/>
    </row>
    <row r="51" spans="1:12" ht="12.75">
      <c r="A51" s="96"/>
      <c r="B51" s="96"/>
      <c r="C51" s="96"/>
      <c r="D51" s="96"/>
      <c r="E51" s="96"/>
      <c r="F51" s="96"/>
      <c r="H51" s="96"/>
      <c r="K51" s="96"/>
      <c r="L51" s="96"/>
    </row>
    <row r="52" spans="1:12" ht="12.75">
      <c r="A52" s="96"/>
      <c r="B52" s="96"/>
      <c r="C52" s="96"/>
      <c r="D52" s="96"/>
      <c r="E52" s="96"/>
      <c r="F52" s="96"/>
      <c r="H52" s="96"/>
      <c r="K52" s="96"/>
      <c r="L52" s="96"/>
    </row>
    <row r="53" spans="1:12" ht="12.75">
      <c r="A53" s="96"/>
      <c r="B53" s="96"/>
      <c r="C53" s="96"/>
      <c r="D53" s="96"/>
      <c r="E53" s="96"/>
      <c r="F53" s="96"/>
      <c r="H53" s="96"/>
      <c r="K53" s="96"/>
      <c r="L53" s="96"/>
    </row>
    <row r="54" spans="1:12" ht="12.75">
      <c r="A54" s="96"/>
      <c r="B54" s="96"/>
      <c r="C54" s="96"/>
      <c r="D54" s="96"/>
      <c r="E54" s="96"/>
      <c r="F54" s="96"/>
      <c r="H54" s="96"/>
      <c r="K54" s="96"/>
      <c r="L54" s="96"/>
    </row>
    <row r="55" spans="1:12" ht="12.75">
      <c r="A55" s="96"/>
      <c r="B55" s="96"/>
      <c r="C55" s="96"/>
      <c r="D55" s="96"/>
      <c r="E55" s="96"/>
      <c r="F55" s="96"/>
      <c r="H55" s="96"/>
      <c r="K55" s="96"/>
      <c r="L55" s="96"/>
    </row>
    <row r="56" spans="1:12" ht="12.75">
      <c r="A56" s="96"/>
      <c r="B56" s="96"/>
      <c r="C56" s="96"/>
      <c r="D56" s="96"/>
      <c r="E56" s="96"/>
      <c r="F56" s="96"/>
      <c r="H56" s="96"/>
      <c r="K56" s="96"/>
      <c r="L56" s="96"/>
    </row>
    <row r="57" spans="1:12" ht="12.75">
      <c r="A57" s="96"/>
      <c r="B57" s="96"/>
      <c r="C57" s="96"/>
      <c r="D57" s="96"/>
      <c r="E57" s="96"/>
      <c r="F57" s="96"/>
      <c r="H57" s="96"/>
      <c r="K57" s="96"/>
      <c r="L57" s="96"/>
    </row>
    <row r="58" spans="1:12" ht="12.75">
      <c r="A58" s="96"/>
      <c r="B58" s="96"/>
      <c r="C58" s="96"/>
      <c r="D58" s="96"/>
      <c r="E58" s="96"/>
      <c r="F58" s="96"/>
      <c r="H58" s="96"/>
      <c r="K58" s="96"/>
      <c r="L58" s="96"/>
    </row>
    <row r="59" spans="1:12" ht="12.75">
      <c r="A59" s="96"/>
      <c r="B59" s="96"/>
      <c r="C59" s="96"/>
      <c r="D59" s="96"/>
      <c r="E59" s="96"/>
      <c r="F59" s="96"/>
      <c r="H59" s="96"/>
      <c r="K59" s="96"/>
      <c r="L59" s="96"/>
    </row>
    <row r="60" spans="1:12" ht="12.75">
      <c r="A60" s="96"/>
      <c r="B60" s="96"/>
      <c r="C60" s="96"/>
      <c r="D60" s="96"/>
      <c r="E60" s="96"/>
      <c r="F60" s="96"/>
      <c r="H60" s="96"/>
      <c r="K60" s="96"/>
      <c r="L60" s="96"/>
    </row>
    <row r="61" spans="1:12" ht="12.75">
      <c r="A61" s="96"/>
      <c r="B61" s="96"/>
      <c r="C61" s="96"/>
      <c r="D61" s="96"/>
      <c r="E61" s="96"/>
      <c r="F61" s="96"/>
      <c r="H61" s="96"/>
      <c r="K61" s="96"/>
      <c r="L61" s="96"/>
    </row>
    <row r="62" spans="1:12" ht="12.75">
      <c r="A62" s="96"/>
      <c r="B62" s="96"/>
      <c r="C62" s="96"/>
      <c r="D62" s="96"/>
      <c r="E62" s="96"/>
      <c r="F62" s="96"/>
      <c r="H62" s="96"/>
      <c r="K62" s="96"/>
      <c r="L62" s="96"/>
    </row>
    <row r="63" spans="1:12" ht="12.75">
      <c r="A63" s="96"/>
      <c r="B63" s="96"/>
      <c r="C63" s="96"/>
      <c r="D63" s="96"/>
      <c r="E63" s="96"/>
      <c r="F63" s="96"/>
      <c r="H63" s="96"/>
      <c r="K63" s="96"/>
      <c r="L63" s="96"/>
    </row>
    <row r="64" spans="1:12" ht="12.75">
      <c r="A64" s="96"/>
      <c r="B64" s="96"/>
      <c r="C64" s="96"/>
      <c r="D64" s="96"/>
      <c r="E64" s="96"/>
      <c r="F64" s="96"/>
      <c r="H64" s="96"/>
      <c r="K64" s="96"/>
      <c r="L64" s="96"/>
    </row>
    <row r="65" spans="1:12" ht="12.75">
      <c r="A65" s="96"/>
      <c r="B65" s="96"/>
      <c r="C65" s="96"/>
      <c r="D65" s="96"/>
      <c r="E65" s="96"/>
      <c r="F65" s="96"/>
      <c r="H65" s="96"/>
      <c r="K65" s="96"/>
      <c r="L65" s="96"/>
    </row>
    <row r="66" spans="1:12" ht="12.75">
      <c r="A66" s="96"/>
      <c r="B66" s="96"/>
      <c r="C66" s="96"/>
      <c r="D66" s="96"/>
      <c r="E66" s="96"/>
      <c r="F66" s="96"/>
      <c r="H66" s="96"/>
      <c r="K66" s="96"/>
      <c r="L66" s="96"/>
    </row>
    <row r="67" spans="1:12" ht="12.75">
      <c r="A67" s="96"/>
      <c r="B67" s="96"/>
      <c r="C67" s="96"/>
      <c r="D67" s="96"/>
      <c r="E67" s="96"/>
      <c r="F67" s="96"/>
      <c r="H67" s="96"/>
      <c r="K67" s="96"/>
      <c r="L67" s="96"/>
    </row>
    <row r="68" spans="1:12" ht="12.75">
      <c r="A68" s="96"/>
      <c r="B68" s="96"/>
      <c r="C68" s="96"/>
      <c r="D68" s="96"/>
      <c r="E68" s="96"/>
      <c r="F68" s="96"/>
      <c r="H68" s="96"/>
      <c r="K68" s="96"/>
      <c r="L68" s="96"/>
    </row>
    <row r="69" spans="1:12" ht="12.75">
      <c r="A69" s="96"/>
      <c r="B69" s="96"/>
      <c r="C69" s="96"/>
      <c r="D69" s="96"/>
      <c r="E69" s="96"/>
      <c r="F69" s="96"/>
      <c r="H69" s="96"/>
      <c r="K69" s="96"/>
      <c r="L69" s="96"/>
    </row>
    <row r="70" spans="1:12" ht="12.75">
      <c r="A70" s="96"/>
      <c r="B70" s="96"/>
      <c r="C70" s="96"/>
      <c r="D70" s="96"/>
      <c r="E70" s="96"/>
      <c r="F70" s="96"/>
      <c r="H70" s="96"/>
      <c r="K70" s="96"/>
      <c r="L70" s="96"/>
    </row>
    <row r="71" spans="1:12" ht="12.75">
      <c r="A71" s="96"/>
      <c r="B71" s="96"/>
      <c r="C71" s="96"/>
      <c r="D71" s="96"/>
      <c r="E71" s="96"/>
      <c r="F71" s="96"/>
      <c r="H71" s="96"/>
      <c r="K71" s="96"/>
      <c r="L71" s="96"/>
    </row>
    <row r="72" spans="1:12" ht="12.75">
      <c r="A72" s="96"/>
      <c r="B72" s="96"/>
      <c r="C72" s="96"/>
      <c r="D72" s="96"/>
      <c r="E72" s="96"/>
      <c r="F72" s="96"/>
      <c r="H72" s="96"/>
      <c r="K72" s="96"/>
      <c r="L72" s="96"/>
    </row>
    <row r="73" spans="1:12" ht="12.75">
      <c r="A73" s="96"/>
      <c r="B73" s="96"/>
      <c r="C73" s="96"/>
      <c r="D73" s="96"/>
      <c r="E73" s="96"/>
      <c r="F73" s="96"/>
      <c r="H73" s="96"/>
      <c r="K73" s="96"/>
      <c r="L73" s="96"/>
    </row>
    <row r="74" spans="1:12" ht="12.75">
      <c r="A74" s="96"/>
      <c r="B74" s="96"/>
      <c r="C74" s="96"/>
      <c r="D74" s="96"/>
      <c r="E74" s="96"/>
      <c r="F74" s="96"/>
      <c r="H74" s="96"/>
      <c r="K74" s="96"/>
      <c r="L74" s="96"/>
    </row>
    <row r="75" spans="1:12" ht="12.75">
      <c r="A75" s="96"/>
      <c r="B75" s="96"/>
      <c r="C75" s="96"/>
      <c r="D75" s="96"/>
      <c r="E75" s="96"/>
      <c r="F75" s="96"/>
      <c r="H75" s="96"/>
      <c r="K75" s="96"/>
      <c r="L75" s="96"/>
    </row>
    <row r="76" spans="1:12" ht="12.75">
      <c r="A76" s="96"/>
      <c r="B76" s="96"/>
      <c r="C76" s="96"/>
      <c r="D76" s="96"/>
      <c r="E76" s="96"/>
      <c r="F76" s="96"/>
      <c r="H76" s="96"/>
      <c r="K76" s="96"/>
      <c r="L76" s="96"/>
    </row>
    <row r="77" spans="1:12" ht="12.75">
      <c r="A77" s="96"/>
      <c r="B77" s="96"/>
      <c r="C77" s="96"/>
      <c r="D77" s="96"/>
      <c r="E77" s="96"/>
      <c r="F77" s="96"/>
      <c r="H77" s="96"/>
      <c r="K77" s="96"/>
      <c r="L77" s="96"/>
    </row>
    <row r="78" spans="1:12" ht="12.75">
      <c r="A78" s="96"/>
      <c r="B78" s="96"/>
      <c r="C78" s="96"/>
      <c r="D78" s="96"/>
      <c r="E78" s="96"/>
      <c r="F78" s="96"/>
      <c r="H78" s="96"/>
      <c r="K78" s="96"/>
      <c r="L78" s="96"/>
    </row>
    <row r="79" spans="1:12" ht="12.75">
      <c r="A79" s="96"/>
      <c r="B79" s="96"/>
      <c r="C79" s="96"/>
      <c r="D79" s="96"/>
      <c r="E79" s="96"/>
      <c r="F79" s="96"/>
      <c r="H79" s="96"/>
      <c r="K79" s="96"/>
      <c r="L79" s="96"/>
    </row>
    <row r="80" spans="1:12" ht="12.75">
      <c r="A80" s="96"/>
      <c r="B80" s="96"/>
      <c r="C80" s="96"/>
      <c r="D80" s="96"/>
      <c r="E80" s="96"/>
      <c r="F80" s="96"/>
      <c r="H80" s="96"/>
      <c r="K80" s="96"/>
      <c r="L80" s="96"/>
    </row>
    <row r="81" spans="1:12" ht="12.75">
      <c r="A81" s="96"/>
      <c r="B81" s="96"/>
      <c r="C81" s="96"/>
      <c r="D81" s="96"/>
      <c r="E81" s="96"/>
      <c r="F81" s="96"/>
      <c r="H81" s="96"/>
      <c r="K81" s="96"/>
      <c r="L81" s="96"/>
    </row>
    <row r="82" spans="1:12" ht="12.75">
      <c r="A82" s="96"/>
      <c r="B82" s="96"/>
      <c r="C82" s="96"/>
      <c r="D82" s="96"/>
      <c r="E82" s="96"/>
      <c r="F82" s="96"/>
      <c r="H82" s="96"/>
      <c r="K82" s="96"/>
      <c r="L82" s="96"/>
    </row>
    <row r="83" spans="1:12" ht="12.75">
      <c r="A83" s="96"/>
      <c r="B83" s="96"/>
      <c r="C83" s="96"/>
      <c r="D83" s="96"/>
      <c r="E83" s="96"/>
      <c r="F83" s="96"/>
      <c r="H83" s="96"/>
      <c r="K83" s="96"/>
      <c r="L83" s="96"/>
    </row>
    <row r="84" spans="1:12" ht="12.75">
      <c r="A84" s="96"/>
      <c r="B84" s="96"/>
      <c r="C84" s="96"/>
      <c r="D84" s="96"/>
      <c r="E84" s="96"/>
      <c r="F84" s="96"/>
      <c r="H84" s="96"/>
      <c r="K84" s="96"/>
      <c r="L84" s="96"/>
    </row>
    <row r="85" spans="1:12" ht="12.75">
      <c r="A85" s="96"/>
      <c r="B85" s="96"/>
      <c r="C85" s="96"/>
      <c r="D85" s="96"/>
      <c r="E85" s="96"/>
      <c r="F85" s="96"/>
      <c r="H85" s="96"/>
      <c r="K85" s="96"/>
      <c r="L85" s="96"/>
    </row>
    <row r="86" spans="1:12" ht="12.75">
      <c r="A86" s="96"/>
      <c r="B86" s="96"/>
      <c r="C86" s="96"/>
      <c r="D86" s="96"/>
      <c r="E86" s="96"/>
      <c r="F86" s="96"/>
      <c r="H86" s="96"/>
      <c r="K86" s="96"/>
      <c r="L86" s="96"/>
    </row>
    <row r="87" spans="1:12" ht="12.75">
      <c r="A87" s="96"/>
      <c r="B87" s="96"/>
      <c r="C87" s="96"/>
      <c r="D87" s="96"/>
      <c r="E87" s="96"/>
      <c r="F87" s="96"/>
      <c r="H87" s="96"/>
      <c r="K87" s="96"/>
      <c r="L87" s="96"/>
    </row>
    <row r="88" spans="1:12" ht="12.75">
      <c r="A88" s="96"/>
      <c r="B88" s="96"/>
      <c r="C88" s="96"/>
      <c r="D88" s="96"/>
      <c r="E88" s="96"/>
      <c r="F88" s="96"/>
      <c r="H88" s="96"/>
      <c r="K88" s="96"/>
      <c r="L88" s="96"/>
    </row>
    <row r="89" spans="1:12" ht="12.75">
      <c r="A89" s="96"/>
      <c r="B89" s="96"/>
      <c r="C89" s="96"/>
      <c r="D89" s="96"/>
      <c r="E89" s="96"/>
      <c r="F89" s="96"/>
      <c r="H89" s="96"/>
      <c r="K89" s="96"/>
      <c r="L89" s="96"/>
    </row>
    <row r="90" spans="1:12" ht="12.75">
      <c r="A90" s="96"/>
      <c r="B90" s="96"/>
      <c r="C90" s="96"/>
      <c r="D90" s="96"/>
      <c r="E90" s="96"/>
      <c r="F90" s="96"/>
      <c r="H90" s="96"/>
      <c r="K90" s="96"/>
      <c r="L90" s="96"/>
    </row>
    <row r="91" spans="1:12" ht="12.75">
      <c r="A91" s="96"/>
      <c r="B91" s="96"/>
      <c r="C91" s="96"/>
      <c r="D91" s="96"/>
      <c r="E91" s="96"/>
      <c r="F91" s="96"/>
      <c r="H91" s="96"/>
      <c r="K91" s="96"/>
      <c r="L91" s="96"/>
    </row>
    <row r="92" spans="1:12" ht="12.75">
      <c r="A92" s="96"/>
      <c r="B92" s="96"/>
      <c r="C92" s="96"/>
      <c r="D92" s="96"/>
      <c r="E92" s="96"/>
      <c r="F92" s="96"/>
      <c r="H92" s="96"/>
      <c r="K92" s="96"/>
      <c r="L92" s="96"/>
    </row>
    <row r="93" spans="1:12" ht="12.75">
      <c r="A93" s="96"/>
      <c r="B93" s="96"/>
      <c r="C93" s="96"/>
      <c r="D93" s="96"/>
      <c r="E93" s="96"/>
      <c r="F93" s="96"/>
      <c r="H93" s="96"/>
      <c r="K93" s="96"/>
      <c r="L93" s="96"/>
    </row>
    <row r="94" spans="1:12" ht="12.75">
      <c r="A94" s="96"/>
      <c r="B94" s="96"/>
      <c r="C94" s="96"/>
      <c r="D94" s="96"/>
      <c r="E94" s="96"/>
      <c r="F94" s="96"/>
      <c r="H94" s="96"/>
      <c r="K94" s="96"/>
      <c r="L94" s="96"/>
    </row>
    <row r="95" spans="1:12" ht="12.75">
      <c r="A95" s="96"/>
      <c r="B95" s="96"/>
      <c r="C95" s="96"/>
      <c r="D95" s="96"/>
      <c r="E95" s="96"/>
      <c r="F95" s="96"/>
      <c r="H95" s="96"/>
      <c r="K95" s="96"/>
      <c r="L95" s="96"/>
    </row>
    <row r="96" spans="1:12" ht="12.75">
      <c r="A96" s="96"/>
      <c r="B96" s="96"/>
      <c r="C96" s="96"/>
      <c r="D96" s="96"/>
      <c r="E96" s="96"/>
      <c r="F96" s="96"/>
      <c r="H96" s="96"/>
      <c r="K96" s="96"/>
      <c r="L96" s="96"/>
    </row>
    <row r="97" spans="1:12" ht="12.75">
      <c r="A97" s="96"/>
      <c r="B97" s="96"/>
      <c r="C97" s="96"/>
      <c r="D97" s="96"/>
      <c r="E97" s="96"/>
      <c r="F97" s="96"/>
      <c r="H97" s="96"/>
      <c r="K97" s="96"/>
      <c r="L97" s="96"/>
    </row>
    <row r="98" spans="1:12" ht="12.75">
      <c r="A98" s="96"/>
      <c r="B98" s="96"/>
      <c r="C98" s="96"/>
      <c r="D98" s="96"/>
      <c r="E98" s="96"/>
      <c r="F98" s="96"/>
      <c r="H98" s="96"/>
      <c r="K98" s="96"/>
      <c r="L98" s="96"/>
    </row>
    <row r="99" spans="1:12" ht="12.75">
      <c r="A99" s="96"/>
      <c r="B99" s="96"/>
      <c r="C99" s="96"/>
      <c r="D99" s="96"/>
      <c r="E99" s="96"/>
      <c r="F99" s="96"/>
      <c r="H99" s="96"/>
      <c r="K99" s="96"/>
      <c r="L99" s="96"/>
    </row>
    <row r="100" spans="1:12" ht="12.75">
      <c r="A100" s="96"/>
      <c r="B100" s="96"/>
      <c r="C100" s="96"/>
      <c r="D100" s="96"/>
      <c r="E100" s="96"/>
      <c r="F100" s="96"/>
      <c r="H100" s="96"/>
      <c r="K100" s="96"/>
      <c r="L100" s="96"/>
    </row>
    <row r="101" spans="1:12" ht="12.75">
      <c r="A101" s="96"/>
      <c r="B101" s="96"/>
      <c r="C101" s="96"/>
      <c r="D101" s="96"/>
      <c r="E101" s="96"/>
      <c r="F101" s="96"/>
      <c r="H101" s="96"/>
      <c r="K101" s="96"/>
      <c r="L101" s="96"/>
    </row>
    <row r="102" spans="1:12" ht="12.75">
      <c r="A102" s="96"/>
      <c r="B102" s="96"/>
      <c r="C102" s="96"/>
      <c r="D102" s="96"/>
      <c r="E102" s="96"/>
      <c r="F102" s="96"/>
      <c r="H102" s="96"/>
      <c r="K102" s="96"/>
      <c r="L102" s="96"/>
    </row>
    <row r="103" spans="1:12" ht="12.75">
      <c r="A103" s="96"/>
      <c r="B103" s="96"/>
      <c r="C103" s="96"/>
      <c r="D103" s="96"/>
      <c r="E103" s="96"/>
      <c r="F103" s="96"/>
      <c r="H103" s="96"/>
      <c r="K103" s="96"/>
      <c r="L103" s="96"/>
    </row>
    <row r="104" spans="1:12" ht="12.75">
      <c r="A104" s="96"/>
      <c r="B104" s="96"/>
      <c r="C104" s="96"/>
      <c r="D104" s="96"/>
      <c r="E104" s="96"/>
      <c r="F104" s="96"/>
      <c r="H104" s="96"/>
      <c r="K104" s="96"/>
      <c r="L104" s="96"/>
    </row>
    <row r="105" spans="1:12" ht="12.75">
      <c r="A105" s="96"/>
      <c r="B105" s="96"/>
      <c r="C105" s="96"/>
      <c r="D105" s="96"/>
      <c r="E105" s="96"/>
      <c r="F105" s="96"/>
      <c r="H105" s="96"/>
      <c r="K105" s="96"/>
      <c r="L105" s="96"/>
    </row>
    <row r="106" spans="1:12" ht="12.75">
      <c r="A106" s="96"/>
      <c r="B106" s="96"/>
      <c r="C106" s="96"/>
      <c r="D106" s="96"/>
      <c r="E106" s="96"/>
      <c r="F106" s="96"/>
      <c r="H106" s="96"/>
      <c r="K106" s="96"/>
      <c r="L106" s="96"/>
    </row>
    <row r="107" spans="1:12" ht="12.75">
      <c r="A107" s="96"/>
      <c r="B107" s="96"/>
      <c r="C107" s="96"/>
      <c r="D107" s="96"/>
      <c r="E107" s="96"/>
      <c r="F107" s="96"/>
      <c r="H107" s="96"/>
      <c r="K107" s="96"/>
      <c r="L107" s="96"/>
    </row>
    <row r="108" spans="1:12" ht="12.75">
      <c r="A108" s="96"/>
      <c r="B108" s="96"/>
      <c r="C108" s="96"/>
      <c r="D108" s="96"/>
      <c r="E108" s="96"/>
      <c r="F108" s="96"/>
      <c r="H108" s="96"/>
      <c r="K108" s="96"/>
      <c r="L108" s="96"/>
    </row>
    <row r="109" spans="1:12" ht="12.75">
      <c r="A109" s="96"/>
      <c r="B109" s="96"/>
      <c r="C109" s="96"/>
      <c r="D109" s="96"/>
      <c r="E109" s="96"/>
      <c r="F109" s="96"/>
      <c r="H109" s="96"/>
      <c r="K109" s="96"/>
      <c r="L109" s="96"/>
    </row>
    <row r="110" spans="1:12" ht="12.75">
      <c r="A110" s="96"/>
      <c r="B110" s="96"/>
      <c r="C110" s="96"/>
      <c r="D110" s="96"/>
      <c r="E110" s="96"/>
      <c r="F110" s="96"/>
      <c r="H110" s="96"/>
      <c r="K110" s="96"/>
      <c r="L110" s="96"/>
    </row>
    <row r="111" spans="1:12" ht="12.75">
      <c r="A111" s="96"/>
      <c r="B111" s="96"/>
      <c r="C111" s="96"/>
      <c r="D111" s="96"/>
      <c r="E111" s="96"/>
      <c r="F111" s="96"/>
      <c r="H111" s="96"/>
      <c r="K111" s="96"/>
      <c r="L111" s="96"/>
    </row>
    <row r="112" spans="1:12" ht="12.75">
      <c r="A112" s="96"/>
      <c r="B112" s="96"/>
      <c r="C112" s="96"/>
      <c r="D112" s="96"/>
      <c r="E112" s="96"/>
      <c r="F112" s="96"/>
      <c r="H112" s="96"/>
      <c r="K112" s="96"/>
      <c r="L112" s="96"/>
    </row>
    <row r="113" spans="1:12" ht="12.75">
      <c r="A113" s="96"/>
      <c r="B113" s="96"/>
      <c r="C113" s="96"/>
      <c r="D113" s="96"/>
      <c r="E113" s="96"/>
      <c r="F113" s="96"/>
      <c r="H113" s="96"/>
      <c r="K113" s="96"/>
      <c r="L113" s="96"/>
    </row>
    <row r="114" spans="1:12" ht="12.75">
      <c r="A114" s="96"/>
      <c r="B114" s="96"/>
      <c r="C114" s="96"/>
      <c r="D114" s="96"/>
      <c r="E114" s="96"/>
      <c r="F114" s="96"/>
      <c r="H114" s="96"/>
      <c r="K114" s="96"/>
      <c r="L114" s="96"/>
    </row>
    <row r="115" spans="1:12" ht="12.75">
      <c r="A115" s="96"/>
      <c r="B115" s="96"/>
      <c r="C115" s="96"/>
      <c r="D115" s="96"/>
      <c r="E115" s="96"/>
      <c r="F115" s="96"/>
      <c r="H115" s="96"/>
      <c r="K115" s="96"/>
      <c r="L115" s="96"/>
    </row>
    <row r="116" spans="1:12" ht="12.75">
      <c r="A116" s="96"/>
      <c r="B116" s="96"/>
      <c r="C116" s="96"/>
      <c r="D116" s="96"/>
      <c r="E116" s="96"/>
      <c r="F116" s="96"/>
      <c r="H116" s="96"/>
      <c r="K116" s="96"/>
      <c r="L116" s="96"/>
    </row>
    <row r="117" spans="1:12" ht="12.75">
      <c r="A117" s="96"/>
      <c r="B117" s="96"/>
      <c r="C117" s="96"/>
      <c r="D117" s="96"/>
      <c r="E117" s="96"/>
      <c r="F117" s="96"/>
      <c r="H117" s="96"/>
      <c r="K117" s="96"/>
      <c r="L117" s="96"/>
    </row>
    <row r="118" spans="1:12" ht="12.75">
      <c r="A118" s="96"/>
      <c r="B118" s="96"/>
      <c r="C118" s="96"/>
      <c r="D118" s="96"/>
      <c r="E118" s="96"/>
      <c r="F118" s="96"/>
      <c r="H118" s="96"/>
      <c r="K118" s="96"/>
      <c r="L118" s="96"/>
    </row>
    <row r="119" spans="1:12" ht="12.75">
      <c r="A119" s="96"/>
      <c r="B119" s="96"/>
      <c r="C119" s="96"/>
      <c r="D119" s="96"/>
      <c r="E119" s="96"/>
      <c r="F119" s="96"/>
      <c r="H119" s="96"/>
      <c r="K119" s="96"/>
      <c r="L119" s="96"/>
    </row>
    <row r="120" spans="1:12" ht="12.75">
      <c r="A120" s="96"/>
      <c r="B120" s="96"/>
      <c r="C120" s="96"/>
      <c r="D120" s="96"/>
      <c r="E120" s="96"/>
      <c r="F120" s="96"/>
      <c r="H120" s="96"/>
      <c r="K120" s="96"/>
      <c r="L120" s="96"/>
    </row>
    <row r="121" spans="1:12" ht="12.75">
      <c r="A121" s="96"/>
      <c r="B121" s="96"/>
      <c r="C121" s="96"/>
      <c r="D121" s="96"/>
      <c r="E121" s="96"/>
      <c r="F121" s="96"/>
      <c r="H121" s="96"/>
      <c r="K121" s="96"/>
      <c r="L121" s="96"/>
    </row>
    <row r="122" spans="1:12" ht="12.75">
      <c r="A122" s="96"/>
      <c r="B122" s="96"/>
      <c r="C122" s="96"/>
      <c r="D122" s="96"/>
      <c r="E122" s="96"/>
      <c r="F122" s="96"/>
      <c r="H122" s="96"/>
      <c r="K122" s="96"/>
      <c r="L122" s="96"/>
    </row>
    <row r="123" spans="1:12" ht="12.75">
      <c r="A123" s="96"/>
      <c r="B123" s="96"/>
      <c r="C123" s="96"/>
      <c r="D123" s="96"/>
      <c r="E123" s="96"/>
      <c r="F123" s="96"/>
      <c r="H123" s="96"/>
      <c r="K123" s="96"/>
      <c r="L123" s="96"/>
    </row>
    <row r="124" spans="1:12" ht="12.75">
      <c r="A124" s="96"/>
      <c r="B124" s="96"/>
      <c r="C124" s="96"/>
      <c r="D124" s="96"/>
      <c r="E124" s="96"/>
      <c r="F124" s="96"/>
      <c r="H124" s="96"/>
      <c r="K124" s="96"/>
      <c r="L124" s="96"/>
    </row>
    <row r="125" spans="1:12" ht="12.75">
      <c r="A125" s="96"/>
      <c r="B125" s="96"/>
      <c r="C125" s="96"/>
      <c r="D125" s="96"/>
      <c r="E125" s="96"/>
      <c r="F125" s="96"/>
      <c r="H125" s="96"/>
      <c r="K125" s="96"/>
      <c r="L125" s="96"/>
    </row>
    <row r="126" spans="1:12" ht="12.75">
      <c r="A126" s="96"/>
      <c r="B126" s="96"/>
      <c r="C126" s="96"/>
      <c r="D126" s="96"/>
      <c r="E126" s="96"/>
      <c r="F126" s="96"/>
      <c r="H126" s="96"/>
      <c r="K126" s="96"/>
      <c r="L126" s="96"/>
    </row>
    <row r="127" spans="1:12" ht="12.75">
      <c r="A127" s="96"/>
      <c r="B127" s="96"/>
      <c r="C127" s="96"/>
      <c r="D127" s="96"/>
      <c r="E127" s="96"/>
      <c r="F127" s="96"/>
      <c r="H127" s="96"/>
      <c r="K127" s="96"/>
      <c r="L127" s="96"/>
    </row>
    <row r="128" spans="1:12" ht="12.75">
      <c r="A128" s="96"/>
      <c r="B128" s="96"/>
      <c r="C128" s="96"/>
      <c r="D128" s="96"/>
      <c r="E128" s="96"/>
      <c r="F128" s="96"/>
      <c r="H128" s="96"/>
      <c r="K128" s="96"/>
      <c r="L128" s="96"/>
    </row>
    <row r="129" spans="1:12" ht="12.75">
      <c r="A129" s="96"/>
      <c r="B129" s="96"/>
      <c r="C129" s="96"/>
      <c r="D129" s="96"/>
      <c r="E129" s="96"/>
      <c r="F129" s="96"/>
      <c r="H129" s="96"/>
      <c r="K129" s="96"/>
      <c r="L129" s="96"/>
    </row>
    <row r="130" spans="1:12" ht="12.75">
      <c r="A130" s="96"/>
      <c r="B130" s="96"/>
      <c r="C130" s="96"/>
      <c r="D130" s="96"/>
      <c r="E130" s="96"/>
      <c r="F130" s="96"/>
      <c r="H130" s="96"/>
      <c r="K130" s="96"/>
      <c r="L130" s="96"/>
    </row>
    <row r="131" spans="1:12" ht="12.75">
      <c r="A131" s="96"/>
      <c r="B131" s="96"/>
      <c r="C131" s="96"/>
      <c r="D131" s="96"/>
      <c r="E131" s="96"/>
      <c r="F131" s="96"/>
      <c r="H131" s="96"/>
      <c r="K131" s="96"/>
      <c r="L131" s="96"/>
    </row>
    <row r="132" spans="1:12" ht="12.75">
      <c r="A132" s="96"/>
      <c r="B132" s="96"/>
      <c r="C132" s="96"/>
      <c r="D132" s="96"/>
      <c r="E132" s="96"/>
      <c r="F132" s="96"/>
      <c r="H132" s="96"/>
      <c r="K132" s="96"/>
      <c r="L132" s="96"/>
    </row>
    <row r="133" spans="1:12" ht="12.75">
      <c r="A133" s="96"/>
      <c r="B133" s="96"/>
      <c r="C133" s="96"/>
      <c r="D133" s="96"/>
      <c r="E133" s="96"/>
      <c r="F133" s="96"/>
      <c r="H133" s="96"/>
      <c r="K133" s="96"/>
      <c r="L133" s="96"/>
    </row>
    <row r="134" spans="1:12" ht="12.75">
      <c r="A134" s="96"/>
      <c r="B134" s="96"/>
      <c r="C134" s="96"/>
      <c r="D134" s="96"/>
      <c r="E134" s="96"/>
      <c r="F134" s="96"/>
      <c r="H134" s="96"/>
      <c r="K134" s="96"/>
      <c r="L134" s="96"/>
    </row>
    <row r="135" spans="1:12" ht="12.75">
      <c r="A135" s="96"/>
      <c r="B135" s="96"/>
      <c r="C135" s="96"/>
      <c r="D135" s="96"/>
      <c r="E135" s="96"/>
      <c r="F135" s="96"/>
      <c r="H135" s="96"/>
      <c r="K135" s="96"/>
      <c r="L135" s="96"/>
    </row>
    <row r="136" spans="1:12" ht="12.75">
      <c r="A136" s="96"/>
      <c r="B136" s="96"/>
      <c r="C136" s="96"/>
      <c r="D136" s="96"/>
      <c r="E136" s="96"/>
      <c r="F136" s="96"/>
      <c r="H136" s="96"/>
      <c r="K136" s="96"/>
      <c r="L136" s="96"/>
    </row>
    <row r="137" spans="1:12" ht="12.75">
      <c r="A137" s="96"/>
      <c r="B137" s="96"/>
      <c r="C137" s="96"/>
      <c r="D137" s="96"/>
      <c r="E137" s="96"/>
      <c r="F137" s="96"/>
      <c r="H137" s="96"/>
      <c r="K137" s="96"/>
      <c r="L137" s="96"/>
    </row>
    <row r="138" spans="1:12" ht="12.75">
      <c r="A138" s="96"/>
      <c r="B138" s="96"/>
      <c r="C138" s="96"/>
      <c r="D138" s="96"/>
      <c r="E138" s="96"/>
      <c r="F138" s="96"/>
      <c r="H138" s="96"/>
      <c r="K138" s="96"/>
      <c r="L138" s="96"/>
    </row>
    <row r="139" spans="1:12" ht="12.75">
      <c r="A139" s="96"/>
      <c r="B139" s="96"/>
      <c r="C139" s="96"/>
      <c r="D139" s="96"/>
      <c r="E139" s="96"/>
      <c r="F139" s="96"/>
      <c r="H139" s="96"/>
      <c r="K139" s="96"/>
      <c r="L139" s="96"/>
    </row>
    <row r="140" spans="1:12" ht="12.75">
      <c r="A140" s="96"/>
      <c r="B140" s="96"/>
      <c r="C140" s="96"/>
      <c r="D140" s="96"/>
      <c r="E140" s="96"/>
      <c r="F140" s="96"/>
      <c r="H140" s="96"/>
      <c r="K140" s="96"/>
      <c r="L140" s="96"/>
    </row>
    <row r="141" spans="1:12" ht="12.75">
      <c r="A141" s="96"/>
      <c r="B141" s="96"/>
      <c r="C141" s="96"/>
      <c r="D141" s="96"/>
      <c r="E141" s="96"/>
      <c r="F141" s="96"/>
      <c r="H141" s="96"/>
      <c r="K141" s="96"/>
      <c r="L141" s="96"/>
    </row>
    <row r="142" spans="1:12" ht="12.75">
      <c r="A142" s="96"/>
      <c r="B142" s="96"/>
      <c r="C142" s="96"/>
      <c r="D142" s="96"/>
      <c r="E142" s="96"/>
      <c r="F142" s="96"/>
      <c r="H142" s="96"/>
      <c r="K142" s="96"/>
      <c r="L142" s="96"/>
    </row>
    <row r="143" spans="1:12" ht="12.75">
      <c r="A143" s="96"/>
      <c r="B143" s="96"/>
      <c r="C143" s="96"/>
      <c r="D143" s="96"/>
      <c r="E143" s="96"/>
      <c r="F143" s="96"/>
      <c r="H143" s="96"/>
      <c r="K143" s="96"/>
      <c r="L143" s="96"/>
    </row>
    <row r="144" spans="1:12" ht="12.75">
      <c r="A144" s="96"/>
      <c r="B144" s="96"/>
      <c r="C144" s="96"/>
      <c r="D144" s="96"/>
      <c r="E144" s="96"/>
      <c r="F144" s="96"/>
      <c r="H144" s="96"/>
      <c r="K144" s="96"/>
      <c r="L144" s="96"/>
    </row>
    <row r="145" spans="1:12" ht="12.75">
      <c r="A145" s="96"/>
      <c r="B145" s="96"/>
      <c r="C145" s="96"/>
      <c r="D145" s="96"/>
      <c r="E145" s="96"/>
      <c r="F145" s="96"/>
      <c r="H145" s="96"/>
      <c r="K145" s="96"/>
      <c r="L145" s="96"/>
    </row>
    <row r="146" spans="1:12" ht="12.75">
      <c r="A146" s="96"/>
      <c r="B146" s="96"/>
      <c r="C146" s="96"/>
      <c r="D146" s="96"/>
      <c r="E146" s="96"/>
      <c r="F146" s="96"/>
      <c r="H146" s="96"/>
      <c r="K146" s="96"/>
      <c r="L146" s="96"/>
    </row>
    <row r="147" spans="1:12" ht="12.75">
      <c r="A147" s="96"/>
      <c r="B147" s="96"/>
      <c r="C147" s="96"/>
      <c r="D147" s="96"/>
      <c r="E147" s="96"/>
      <c r="F147" s="96"/>
      <c r="H147" s="96"/>
      <c r="K147" s="96"/>
      <c r="L147" s="96"/>
    </row>
    <row r="148" spans="1:12" ht="12.75">
      <c r="A148" s="96"/>
      <c r="B148" s="96"/>
      <c r="C148" s="96"/>
      <c r="D148" s="96"/>
      <c r="E148" s="96"/>
      <c r="F148" s="96"/>
      <c r="H148" s="96"/>
      <c r="K148" s="96"/>
      <c r="L148" s="96"/>
    </row>
    <row r="149" spans="1:12" ht="12.75">
      <c r="A149" s="96"/>
      <c r="B149" s="96"/>
      <c r="C149" s="96"/>
      <c r="D149" s="96"/>
      <c r="E149" s="96"/>
      <c r="F149" s="96"/>
      <c r="H149" s="96"/>
      <c r="K149" s="96"/>
      <c r="L149" s="96"/>
    </row>
    <row r="150" spans="1:12" ht="12.75">
      <c r="A150" s="96"/>
      <c r="B150" s="96"/>
      <c r="C150" s="96"/>
      <c r="D150" s="96"/>
      <c r="E150" s="96"/>
      <c r="F150" s="96"/>
      <c r="H150" s="96"/>
      <c r="K150" s="96"/>
      <c r="L150" s="96"/>
    </row>
    <row r="151" spans="1:12" ht="12.75">
      <c r="A151" s="96"/>
      <c r="B151" s="96"/>
      <c r="C151" s="96"/>
      <c r="D151" s="96"/>
      <c r="E151" s="96"/>
      <c r="F151" s="96"/>
      <c r="H151" s="96"/>
      <c r="K151" s="96"/>
      <c r="L151" s="96"/>
    </row>
    <row r="152" spans="1:12" ht="12.75">
      <c r="A152" s="96"/>
      <c r="B152" s="96"/>
      <c r="C152" s="96"/>
      <c r="D152" s="96"/>
      <c r="E152" s="96"/>
      <c r="F152" s="96"/>
      <c r="H152" s="96"/>
      <c r="K152" s="96"/>
      <c r="L152" s="96"/>
    </row>
    <row r="153" spans="1:12" ht="12.75">
      <c r="A153" s="96"/>
      <c r="B153" s="96"/>
      <c r="C153" s="96"/>
      <c r="D153" s="96"/>
      <c r="E153" s="96"/>
      <c r="F153" s="96"/>
      <c r="H153" s="96"/>
      <c r="K153" s="96"/>
      <c r="L153" s="96"/>
    </row>
    <row r="154" spans="1:12" ht="12.75">
      <c r="A154" s="96"/>
      <c r="B154" s="96"/>
      <c r="C154" s="96"/>
      <c r="D154" s="96"/>
      <c r="E154" s="96"/>
      <c r="F154" s="96"/>
      <c r="H154" s="96"/>
      <c r="K154" s="96"/>
      <c r="L154" s="96"/>
    </row>
    <row r="155" spans="1:12" ht="12.75">
      <c r="A155" s="96"/>
      <c r="B155" s="96"/>
      <c r="C155" s="96"/>
      <c r="D155" s="96"/>
      <c r="E155" s="96"/>
      <c r="F155" s="96"/>
      <c r="H155" s="96"/>
      <c r="K155" s="96"/>
      <c r="L155" s="96"/>
    </row>
    <row r="156" spans="1:12" ht="12.75">
      <c r="A156" s="96"/>
      <c r="B156" s="96"/>
      <c r="C156" s="96"/>
      <c r="D156" s="96"/>
      <c r="E156" s="96"/>
      <c r="F156" s="96"/>
      <c r="H156" s="96"/>
      <c r="K156" s="96"/>
      <c r="L156" s="96"/>
    </row>
    <row r="157" spans="1:12" ht="12.75">
      <c r="A157" s="96"/>
      <c r="B157" s="96"/>
      <c r="C157" s="96"/>
      <c r="D157" s="96"/>
      <c r="E157" s="96"/>
      <c r="F157" s="96"/>
      <c r="H157" s="96"/>
      <c r="K157" s="96"/>
      <c r="L157" s="96"/>
    </row>
    <row r="158" spans="1:12" ht="12.75">
      <c r="A158" s="96"/>
      <c r="B158" s="96"/>
      <c r="C158" s="96"/>
      <c r="D158" s="96"/>
      <c r="E158" s="96"/>
      <c r="F158" s="96"/>
      <c r="H158" s="96"/>
      <c r="K158" s="96"/>
      <c r="L158" s="96"/>
    </row>
    <row r="159" spans="1:12" ht="12.75">
      <c r="A159" s="96"/>
      <c r="B159" s="96"/>
      <c r="C159" s="96"/>
      <c r="D159" s="96"/>
      <c r="E159" s="96"/>
      <c r="F159" s="96"/>
      <c r="H159" s="96"/>
      <c r="K159" s="96"/>
      <c r="L159" s="96"/>
    </row>
    <row r="160" spans="1:12" ht="12.75">
      <c r="A160" s="96"/>
      <c r="B160" s="96"/>
      <c r="C160" s="96"/>
      <c r="D160" s="96"/>
      <c r="E160" s="96"/>
      <c r="F160" s="96"/>
      <c r="H160" s="96"/>
      <c r="K160" s="96"/>
      <c r="L160" s="96"/>
    </row>
    <row r="161" spans="1:12" ht="12.75">
      <c r="A161" s="96"/>
      <c r="B161" s="96"/>
      <c r="C161" s="96"/>
      <c r="D161" s="96"/>
      <c r="E161" s="96"/>
      <c r="F161" s="96"/>
      <c r="H161" s="96"/>
      <c r="K161" s="96"/>
      <c r="L161" s="96"/>
    </row>
    <row r="162" spans="1:12" ht="12.75">
      <c r="A162" s="96"/>
      <c r="B162" s="96"/>
      <c r="C162" s="96"/>
      <c r="D162" s="96"/>
      <c r="E162" s="96"/>
      <c r="F162" s="96"/>
      <c r="H162" s="96"/>
      <c r="K162" s="96"/>
      <c r="L162" s="96"/>
    </row>
    <row r="163" spans="1:12" ht="12.75">
      <c r="A163" s="96"/>
      <c r="B163" s="96"/>
      <c r="C163" s="96"/>
      <c r="D163" s="96"/>
      <c r="E163" s="96"/>
      <c r="F163" s="96"/>
      <c r="H163" s="96"/>
      <c r="K163" s="96"/>
      <c r="L163" s="96"/>
    </row>
    <row r="164" spans="1:12" ht="12.75">
      <c r="A164" s="96"/>
      <c r="B164" s="96"/>
      <c r="C164" s="96"/>
      <c r="D164" s="96"/>
      <c r="E164" s="96"/>
      <c r="F164" s="96"/>
      <c r="H164" s="96"/>
      <c r="K164" s="96"/>
      <c r="L164" s="96"/>
    </row>
    <row r="165" spans="1:12" ht="12.75">
      <c r="A165" s="96"/>
      <c r="B165" s="96"/>
      <c r="C165" s="96"/>
      <c r="D165" s="96"/>
      <c r="E165" s="96"/>
      <c r="F165" s="96"/>
      <c r="H165" s="96"/>
      <c r="K165" s="96"/>
      <c r="L165" s="96"/>
    </row>
    <row r="166" spans="1:12" ht="12.75">
      <c r="A166" s="96"/>
      <c r="B166" s="96"/>
      <c r="C166" s="96"/>
      <c r="D166" s="96"/>
      <c r="E166" s="96"/>
      <c r="F166" s="96"/>
      <c r="H166" s="96"/>
      <c r="K166" s="96"/>
      <c r="L166" s="96"/>
    </row>
    <row r="167" spans="1:12" ht="12.75">
      <c r="A167" s="96"/>
      <c r="B167" s="96"/>
      <c r="C167" s="96"/>
      <c r="D167" s="96"/>
      <c r="E167" s="96"/>
      <c r="F167" s="96"/>
      <c r="H167" s="96"/>
      <c r="K167" s="96"/>
      <c r="L167" s="96"/>
    </row>
    <row r="168" spans="1:12" ht="12.75">
      <c r="A168" s="96"/>
      <c r="B168" s="96"/>
      <c r="C168" s="96"/>
      <c r="D168" s="96"/>
      <c r="E168" s="96"/>
      <c r="F168" s="96"/>
      <c r="H168" s="96"/>
      <c r="K168" s="96"/>
      <c r="L168" s="96"/>
    </row>
    <row r="169" spans="1:12" ht="12.75">
      <c r="A169" s="96"/>
      <c r="B169" s="96"/>
      <c r="C169" s="96"/>
      <c r="D169" s="96"/>
      <c r="E169" s="96"/>
      <c r="F169" s="96"/>
      <c r="H169" s="96"/>
      <c r="K169" s="96"/>
      <c r="L169" s="96"/>
    </row>
    <row r="170" spans="1:12" ht="12.75">
      <c r="A170" s="96"/>
      <c r="B170" s="96"/>
      <c r="C170" s="96"/>
      <c r="D170" s="96"/>
      <c r="E170" s="96"/>
      <c r="F170" s="96"/>
      <c r="H170" s="96"/>
      <c r="K170" s="96"/>
      <c r="L170" s="96"/>
    </row>
    <row r="171" spans="1:12" ht="12.75">
      <c r="A171" s="96"/>
      <c r="B171" s="96"/>
      <c r="C171" s="96"/>
      <c r="D171" s="96"/>
      <c r="E171" s="96"/>
      <c r="F171" s="96"/>
      <c r="H171" s="96"/>
      <c r="K171" s="96"/>
      <c r="L171" s="96"/>
    </row>
    <row r="172" spans="1:12" ht="12.75">
      <c r="A172" s="96"/>
      <c r="B172" s="96"/>
      <c r="C172" s="96"/>
      <c r="D172" s="96"/>
      <c r="E172" s="96"/>
      <c r="F172" s="96"/>
      <c r="H172" s="96"/>
      <c r="K172" s="96"/>
      <c r="L172" s="96"/>
    </row>
    <row r="173" spans="1:12" ht="12.75">
      <c r="A173" s="96"/>
      <c r="B173" s="96"/>
      <c r="C173" s="96"/>
      <c r="D173" s="96"/>
      <c r="E173" s="96"/>
      <c r="F173" s="96"/>
      <c r="H173" s="96"/>
      <c r="K173" s="96"/>
      <c r="L173" s="96"/>
    </row>
    <row r="174" spans="1:12" ht="12.75">
      <c r="A174" s="96"/>
      <c r="B174" s="96"/>
      <c r="C174" s="96"/>
      <c r="D174" s="96"/>
      <c r="E174" s="96"/>
      <c r="F174" s="96"/>
      <c r="H174" s="96"/>
      <c r="K174" s="96"/>
      <c r="L174" s="96"/>
    </row>
    <row r="175" spans="1:12" ht="12.75">
      <c r="A175" s="96"/>
      <c r="B175" s="96"/>
      <c r="C175" s="96"/>
      <c r="D175" s="96"/>
      <c r="E175" s="96"/>
      <c r="F175" s="96"/>
      <c r="H175" s="96"/>
      <c r="K175" s="96"/>
      <c r="L175" s="96"/>
    </row>
    <row r="176" spans="1:12" ht="12.75">
      <c r="A176" s="96"/>
      <c r="B176" s="96"/>
      <c r="C176" s="96"/>
      <c r="D176" s="96"/>
      <c r="E176" s="96"/>
      <c r="F176" s="96"/>
      <c r="H176" s="96"/>
      <c r="K176" s="96"/>
      <c r="L176" s="96"/>
    </row>
    <row r="177" spans="1:12" ht="12.75">
      <c r="A177" s="96"/>
      <c r="B177" s="96"/>
      <c r="C177" s="96"/>
      <c r="D177" s="96"/>
      <c r="E177" s="96"/>
      <c r="F177" s="96"/>
      <c r="H177" s="96"/>
      <c r="K177" s="96"/>
      <c r="L177" s="96"/>
    </row>
    <row r="178" spans="1:12" ht="12.75">
      <c r="A178" s="96"/>
      <c r="B178" s="96"/>
      <c r="C178" s="96"/>
      <c r="D178" s="96"/>
      <c r="E178" s="96"/>
      <c r="F178" s="96"/>
      <c r="H178" s="96"/>
      <c r="K178" s="96"/>
      <c r="L178" s="96"/>
    </row>
    <row r="179" spans="1:12" ht="12.75">
      <c r="A179" s="96"/>
      <c r="B179" s="96"/>
      <c r="C179" s="96"/>
      <c r="D179" s="96"/>
      <c r="E179" s="96"/>
      <c r="F179" s="96"/>
      <c r="H179" s="96"/>
      <c r="K179" s="96"/>
      <c r="L179" s="96"/>
    </row>
    <row r="180" spans="1:12" ht="12.75">
      <c r="A180" s="96"/>
      <c r="B180" s="96"/>
      <c r="C180" s="96"/>
      <c r="D180" s="96"/>
      <c r="E180" s="96"/>
      <c r="F180" s="96"/>
      <c r="H180" s="96"/>
      <c r="K180" s="96"/>
      <c r="L180" s="96"/>
    </row>
    <row r="181" spans="1:12" ht="12.75">
      <c r="A181" s="96"/>
      <c r="B181" s="96"/>
      <c r="C181" s="96"/>
      <c r="D181" s="96"/>
      <c r="E181" s="96"/>
      <c r="F181" s="96"/>
      <c r="H181" s="96"/>
      <c r="K181" s="96"/>
      <c r="L181" s="96"/>
    </row>
    <row r="182" spans="1:12" ht="12.75">
      <c r="A182" s="96"/>
      <c r="B182" s="96"/>
      <c r="C182" s="96"/>
      <c r="D182" s="96"/>
      <c r="E182" s="96"/>
      <c r="F182" s="96"/>
      <c r="H182" s="96"/>
      <c r="K182" s="96"/>
      <c r="L182" s="96"/>
    </row>
    <row r="183" spans="1:12" ht="12.75">
      <c r="A183" s="96"/>
      <c r="B183" s="96"/>
      <c r="C183" s="96"/>
      <c r="D183" s="96"/>
      <c r="E183" s="96"/>
      <c r="F183" s="96"/>
      <c r="H183" s="96"/>
      <c r="K183" s="96"/>
      <c r="L183" s="96"/>
    </row>
    <row r="184" spans="1:12" ht="12.75">
      <c r="A184" s="96"/>
      <c r="B184" s="96"/>
      <c r="C184" s="96"/>
      <c r="D184" s="96"/>
      <c r="E184" s="96"/>
      <c r="F184" s="96"/>
      <c r="H184" s="96"/>
      <c r="K184" s="96"/>
      <c r="L184" s="96"/>
    </row>
    <row r="185" spans="1:12" ht="12.75">
      <c r="A185" s="96"/>
      <c r="B185" s="96"/>
      <c r="C185" s="96"/>
      <c r="D185" s="96"/>
      <c r="E185" s="96"/>
      <c r="F185" s="96"/>
      <c r="H185" s="96"/>
      <c r="K185" s="96"/>
      <c r="L185" s="96"/>
    </row>
    <row r="186" spans="1:12" ht="12.75">
      <c r="A186" s="96"/>
      <c r="B186" s="96"/>
      <c r="C186" s="96"/>
      <c r="D186" s="96"/>
      <c r="E186" s="96"/>
      <c r="F186" s="96"/>
      <c r="H186" s="96"/>
      <c r="K186" s="96"/>
      <c r="L186" s="96"/>
    </row>
    <row r="187" spans="1:12" ht="12.75">
      <c r="A187" s="96"/>
      <c r="B187" s="96"/>
      <c r="C187" s="96"/>
      <c r="D187" s="96"/>
      <c r="E187" s="96"/>
      <c r="F187" s="96"/>
      <c r="H187" s="96"/>
      <c r="K187" s="96"/>
      <c r="L187" s="96"/>
    </row>
    <row r="188" spans="1:12" ht="12.75">
      <c r="A188" s="96"/>
      <c r="B188" s="96"/>
      <c r="C188" s="96"/>
      <c r="D188" s="96"/>
      <c r="E188" s="96"/>
      <c r="F188" s="96"/>
      <c r="H188" s="96"/>
      <c r="K188" s="96"/>
      <c r="L188" s="96"/>
    </row>
    <row r="189" spans="1:12" ht="12.75">
      <c r="A189" s="96"/>
      <c r="B189" s="96"/>
      <c r="C189" s="96"/>
      <c r="D189" s="96"/>
      <c r="E189" s="96"/>
      <c r="F189" s="96"/>
      <c r="H189" s="96"/>
      <c r="K189" s="96"/>
      <c r="L189" s="96"/>
    </row>
    <row r="190" spans="1:12" ht="12.75">
      <c r="A190" s="96"/>
      <c r="B190" s="96"/>
      <c r="C190" s="96"/>
      <c r="D190" s="96"/>
      <c r="E190" s="96"/>
      <c r="F190" s="96"/>
      <c r="H190" s="96"/>
      <c r="K190" s="96"/>
      <c r="L190" s="96"/>
    </row>
    <row r="191" spans="1:12" ht="12.75">
      <c r="A191" s="96"/>
      <c r="B191" s="96"/>
      <c r="C191" s="96"/>
      <c r="D191" s="96"/>
      <c r="E191" s="96"/>
      <c r="F191" s="96"/>
      <c r="H191" s="96"/>
      <c r="K191" s="96"/>
      <c r="L191" s="96"/>
    </row>
    <row r="192" spans="1:12" ht="12.75">
      <c r="A192" s="96"/>
      <c r="B192" s="96"/>
      <c r="C192" s="96"/>
      <c r="D192" s="96"/>
      <c r="E192" s="96"/>
      <c r="F192" s="96"/>
      <c r="H192" s="96"/>
      <c r="K192" s="96"/>
      <c r="L192" s="96"/>
    </row>
    <row r="193" spans="1:12" ht="12.75">
      <c r="A193" s="96"/>
      <c r="B193" s="96"/>
      <c r="C193" s="96"/>
      <c r="D193" s="96"/>
      <c r="E193" s="96"/>
      <c r="F193" s="96"/>
      <c r="H193" s="96"/>
      <c r="K193" s="96"/>
      <c r="L193" s="96"/>
    </row>
    <row r="194" spans="1:12" ht="12.75">
      <c r="A194" s="96"/>
      <c r="B194" s="96"/>
      <c r="C194" s="96"/>
      <c r="D194" s="96"/>
      <c r="E194" s="96"/>
      <c r="F194" s="96"/>
      <c r="H194" s="96"/>
      <c r="K194" s="96"/>
      <c r="L194" s="96"/>
    </row>
    <row r="195" spans="1:12" ht="12.75">
      <c r="A195" s="96"/>
      <c r="B195" s="96"/>
      <c r="C195" s="96"/>
      <c r="D195" s="96"/>
      <c r="E195" s="96"/>
      <c r="F195" s="96"/>
      <c r="H195" s="96"/>
      <c r="K195" s="96"/>
      <c r="L195" s="96"/>
    </row>
    <row r="196" spans="1:12" ht="12.75">
      <c r="A196" s="96"/>
      <c r="B196" s="96"/>
      <c r="C196" s="96"/>
      <c r="D196" s="96"/>
      <c r="E196" s="96"/>
      <c r="F196" s="96"/>
      <c r="H196" s="96"/>
      <c r="K196" s="96"/>
      <c r="L196" s="96"/>
    </row>
    <row r="197" spans="1:12" ht="12.75">
      <c r="A197" s="96"/>
      <c r="B197" s="96"/>
      <c r="C197" s="96"/>
      <c r="D197" s="96"/>
      <c r="E197" s="96"/>
      <c r="F197" s="96"/>
      <c r="H197" s="96"/>
      <c r="K197" s="96"/>
      <c r="L197" s="96"/>
    </row>
    <row r="198" spans="1:12" ht="12.75">
      <c r="A198" s="96"/>
      <c r="B198" s="96"/>
      <c r="C198" s="96"/>
      <c r="D198" s="96"/>
      <c r="E198" s="96"/>
      <c r="F198" s="96"/>
      <c r="H198" s="96"/>
      <c r="K198" s="96"/>
      <c r="L198" s="96"/>
    </row>
    <row r="199" spans="1:12" ht="12.75">
      <c r="A199" s="96"/>
      <c r="B199" s="96"/>
      <c r="C199" s="96"/>
      <c r="D199" s="96"/>
      <c r="E199" s="96"/>
      <c r="F199" s="96"/>
      <c r="H199" s="96"/>
      <c r="K199" s="96"/>
      <c r="L199" s="96"/>
    </row>
    <row r="200" spans="1:12" ht="12.75">
      <c r="A200" s="96"/>
      <c r="B200" s="96"/>
      <c r="C200" s="96"/>
      <c r="D200" s="96"/>
      <c r="E200" s="96"/>
      <c r="F200" s="96"/>
      <c r="H200" s="96"/>
      <c r="K200" s="96"/>
      <c r="L200" s="96"/>
    </row>
    <row r="201" spans="1:12" ht="12.75">
      <c r="A201" s="96"/>
      <c r="B201" s="96"/>
      <c r="C201" s="96"/>
      <c r="D201" s="96"/>
      <c r="E201" s="96"/>
      <c r="F201" s="96"/>
      <c r="H201" s="96"/>
      <c r="K201" s="96"/>
      <c r="L201" s="96"/>
    </row>
    <row r="202" spans="1:12" ht="12.75">
      <c r="A202" s="96"/>
      <c r="B202" s="96"/>
      <c r="C202" s="96"/>
      <c r="D202" s="96"/>
      <c r="E202" s="96"/>
      <c r="F202" s="96"/>
      <c r="H202" s="96"/>
      <c r="K202" s="96"/>
      <c r="L202" s="96"/>
    </row>
    <row r="203" spans="1:12" ht="12.75">
      <c r="A203" s="96"/>
      <c r="B203" s="96"/>
      <c r="C203" s="96"/>
      <c r="D203" s="96"/>
      <c r="E203" s="96"/>
      <c r="F203" s="96"/>
      <c r="H203" s="96"/>
      <c r="K203" s="96"/>
      <c r="L203" s="96"/>
    </row>
    <row r="204" spans="1:12" ht="12.75">
      <c r="A204" s="96"/>
      <c r="B204" s="96"/>
      <c r="C204" s="96"/>
      <c r="D204" s="96"/>
      <c r="E204" s="96"/>
      <c r="F204" s="96"/>
      <c r="H204" s="96"/>
      <c r="K204" s="96"/>
      <c r="L204" s="96"/>
    </row>
    <row r="205" spans="1:12" ht="12.75">
      <c r="A205" s="96"/>
      <c r="B205" s="96"/>
      <c r="C205" s="96"/>
      <c r="D205" s="96"/>
      <c r="E205" s="96"/>
      <c r="F205" s="96"/>
      <c r="H205" s="96"/>
      <c r="K205" s="96"/>
      <c r="L205" s="96"/>
    </row>
    <row r="206" spans="1:12" ht="12.75">
      <c r="A206" s="96"/>
      <c r="B206" s="96"/>
      <c r="C206" s="96"/>
      <c r="D206" s="96"/>
      <c r="E206" s="96"/>
      <c r="F206" s="96"/>
      <c r="H206" s="96"/>
      <c r="K206" s="96"/>
      <c r="L206" s="96"/>
    </row>
    <row r="207" spans="1:12" ht="12.75">
      <c r="A207" s="96"/>
      <c r="B207" s="96"/>
      <c r="C207" s="96"/>
      <c r="D207" s="96"/>
      <c r="E207" s="96"/>
      <c r="F207" s="96"/>
      <c r="H207" s="96"/>
      <c r="K207" s="96"/>
      <c r="L207" s="96"/>
    </row>
    <row r="208" spans="1:12" ht="12.75">
      <c r="A208" s="96"/>
      <c r="B208" s="96"/>
      <c r="C208" s="96"/>
      <c r="D208" s="96"/>
      <c r="E208" s="96"/>
      <c r="F208" s="96"/>
      <c r="H208" s="96"/>
      <c r="K208" s="96"/>
      <c r="L208" s="96"/>
    </row>
    <row r="209" spans="1:12" ht="12.75">
      <c r="A209" s="96"/>
      <c r="B209" s="96"/>
      <c r="C209" s="96"/>
      <c r="D209" s="96"/>
      <c r="E209" s="96"/>
      <c r="F209" s="96"/>
      <c r="H209" s="96"/>
      <c r="K209" s="96"/>
      <c r="L209" s="96"/>
    </row>
    <row r="210" spans="1:12" ht="12.75">
      <c r="A210" s="96"/>
      <c r="B210" s="96"/>
      <c r="C210" s="96"/>
      <c r="D210" s="96"/>
      <c r="E210" s="96"/>
      <c r="F210" s="96"/>
      <c r="H210" s="96"/>
      <c r="K210" s="96"/>
      <c r="L210" s="96"/>
    </row>
    <row r="211" spans="1:12" ht="12.75">
      <c r="A211" s="96"/>
      <c r="B211" s="96"/>
      <c r="C211" s="96"/>
      <c r="D211" s="96"/>
      <c r="E211" s="96"/>
      <c r="F211" s="96"/>
      <c r="H211" s="96"/>
      <c r="K211" s="96"/>
      <c r="L211" s="96"/>
    </row>
    <row r="212" spans="1:12" ht="12.75">
      <c r="A212" s="96"/>
      <c r="B212" s="96"/>
      <c r="C212" s="96"/>
      <c r="D212" s="96"/>
      <c r="E212" s="96"/>
      <c r="F212" s="96"/>
      <c r="H212" s="96"/>
      <c r="K212" s="96"/>
      <c r="L212" s="96"/>
    </row>
    <row r="213" spans="1:12" ht="12.75">
      <c r="A213" s="96"/>
      <c r="B213" s="96"/>
      <c r="C213" s="96"/>
      <c r="D213" s="96"/>
      <c r="E213" s="96"/>
      <c r="F213" s="96"/>
      <c r="H213" s="96"/>
      <c r="K213" s="96"/>
      <c r="L213" s="96"/>
    </row>
    <row r="214" spans="1:12" ht="12.75">
      <c r="A214" s="96"/>
      <c r="B214" s="96"/>
      <c r="C214" s="96"/>
      <c r="D214" s="96"/>
      <c r="E214" s="96"/>
      <c r="F214" s="96"/>
      <c r="H214" s="96"/>
      <c r="K214" s="96"/>
      <c r="L214" s="96"/>
    </row>
    <row r="215" spans="1:12" ht="12.75">
      <c r="A215" s="96"/>
      <c r="B215" s="96"/>
      <c r="C215" s="96"/>
      <c r="D215" s="96"/>
      <c r="E215" s="96"/>
      <c r="F215" s="96"/>
      <c r="H215" s="96"/>
      <c r="K215" s="96"/>
      <c r="L215" s="96"/>
    </row>
    <row r="216" spans="1:12" ht="12.75">
      <c r="A216" s="96"/>
      <c r="B216" s="96"/>
      <c r="C216" s="96"/>
      <c r="D216" s="96"/>
      <c r="E216" s="96"/>
      <c r="F216" s="96"/>
      <c r="H216" s="96"/>
      <c r="K216" s="96"/>
      <c r="L216" s="96"/>
    </row>
    <row r="217" spans="1:12" ht="12.75">
      <c r="A217" s="96"/>
      <c r="B217" s="96"/>
      <c r="C217" s="96"/>
      <c r="D217" s="96"/>
      <c r="E217" s="96"/>
      <c r="F217" s="96"/>
      <c r="H217" s="96"/>
      <c r="K217" s="96"/>
      <c r="L217" s="96"/>
    </row>
    <row r="218" spans="1:12" ht="12.75">
      <c r="A218" s="96"/>
      <c r="B218" s="96"/>
      <c r="C218" s="96"/>
      <c r="D218" s="96"/>
      <c r="E218" s="96"/>
      <c r="F218" s="96"/>
      <c r="H218" s="96"/>
      <c r="K218" s="96"/>
      <c r="L218" s="96"/>
    </row>
    <row r="219" spans="1:12" ht="12.75">
      <c r="A219" s="96"/>
      <c r="B219" s="96"/>
      <c r="C219" s="96"/>
      <c r="D219" s="96"/>
      <c r="E219" s="96"/>
      <c r="F219" s="96"/>
      <c r="H219" s="96"/>
      <c r="K219" s="96"/>
      <c r="L219" s="96"/>
    </row>
  </sheetData>
  <sheetProtection/>
  <printOptions/>
  <pageMargins left="0.9055118110236221" right="0.15748031496062992" top="0.6299212598425197" bottom="0.15748031496062992" header="0.1574803149606299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22"/>
  <sheetViews>
    <sheetView showGridLines="0" tabSelected="1" zoomScalePageLayoutView="0" workbookViewId="0" topLeftCell="A4">
      <selection activeCell="J32" sqref="J32"/>
    </sheetView>
  </sheetViews>
  <sheetFormatPr defaultColWidth="9.140625" defaultRowHeight="12.75"/>
  <cols>
    <col min="2" max="2" width="4.57421875" style="11" customWidth="1"/>
    <col min="3" max="3" width="29.00390625" style="0" customWidth="1"/>
    <col min="4" max="18" width="7.7109375" style="0" customWidth="1"/>
  </cols>
  <sheetData>
    <row r="1" spans="4:18" ht="12.75"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ht="12.75" customHeight="1">
      <c r="C2" s="171" t="s">
        <v>71</v>
      </c>
    </row>
    <row r="3" ht="12.75" customHeight="1">
      <c r="C3" s="119"/>
    </row>
    <row r="4" spans="3:18" ht="12" customHeigh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s="5" customFormat="1" ht="12.75" customHeight="1">
      <c r="B5" s="162"/>
      <c r="C5" s="44"/>
      <c r="D5" s="172" t="s">
        <v>4</v>
      </c>
      <c r="E5" s="173"/>
      <c r="F5" s="173"/>
      <c r="G5" s="173"/>
      <c r="H5" s="174"/>
      <c r="I5" s="172" t="s">
        <v>68</v>
      </c>
      <c r="J5" s="173"/>
      <c r="K5" s="173"/>
      <c r="L5" s="173"/>
      <c r="M5" s="174"/>
      <c r="N5"/>
      <c r="O5"/>
      <c r="P5"/>
      <c r="Q5"/>
      <c r="R5"/>
    </row>
    <row r="6" spans="2:18" s="69" customFormat="1" ht="12.75" customHeight="1">
      <c r="B6" s="163"/>
      <c r="C6" s="70"/>
      <c r="D6" s="71">
        <v>2009</v>
      </c>
      <c r="E6" s="72">
        <v>2010</v>
      </c>
      <c r="F6" s="72">
        <v>2011</v>
      </c>
      <c r="G6" s="73" t="s">
        <v>45</v>
      </c>
      <c r="H6" s="74" t="s">
        <v>65</v>
      </c>
      <c r="I6" s="71">
        <v>2009</v>
      </c>
      <c r="J6" s="72">
        <v>2010</v>
      </c>
      <c r="K6" s="72">
        <v>2011</v>
      </c>
      <c r="L6" s="73" t="s">
        <v>45</v>
      </c>
      <c r="M6" s="74" t="s">
        <v>65</v>
      </c>
      <c r="N6"/>
      <c r="O6"/>
      <c r="P6"/>
      <c r="Q6"/>
      <c r="R6"/>
    </row>
    <row r="7" spans="3:19" ht="12.75" customHeight="1">
      <c r="C7" s="18" t="s">
        <v>31</v>
      </c>
      <c r="D7" s="81">
        <v>3045296</v>
      </c>
      <c r="E7" s="33">
        <v>3181365</v>
      </c>
      <c r="F7" s="33">
        <v>3116940</v>
      </c>
      <c r="G7" s="23">
        <v>0.044681699250253504</v>
      </c>
      <c r="H7" s="24">
        <v>-0.02</v>
      </c>
      <c r="I7" s="81">
        <v>2163039</v>
      </c>
      <c r="J7" s="33">
        <v>2267647</v>
      </c>
      <c r="K7" s="33">
        <v>2202801</v>
      </c>
      <c r="L7" s="23">
        <v>0.048</v>
      </c>
      <c r="M7" s="24">
        <v>-0.029</v>
      </c>
      <c r="S7" s="1"/>
    </row>
    <row r="8" spans="3:19" ht="12.75" customHeight="1">
      <c r="C8" s="19" t="s">
        <v>32</v>
      </c>
      <c r="D8" s="82"/>
      <c r="E8" s="37"/>
      <c r="F8" s="37"/>
      <c r="G8" s="25"/>
      <c r="H8" s="26"/>
      <c r="I8" s="82"/>
      <c r="J8" s="37"/>
      <c r="K8" s="37"/>
      <c r="L8" s="25"/>
      <c r="M8" s="26"/>
      <c r="S8" s="16"/>
    </row>
    <row r="9" spans="2:20" ht="12.75" customHeight="1">
      <c r="B9" s="133"/>
      <c r="C9" s="20" t="s">
        <v>33</v>
      </c>
      <c r="D9" s="82">
        <v>1689234</v>
      </c>
      <c r="E9" s="37">
        <v>1742760</v>
      </c>
      <c r="F9" s="37">
        <v>1701879</v>
      </c>
      <c r="G9" s="25">
        <v>0.031686551419163954</v>
      </c>
      <c r="H9" s="26">
        <v>-0.023</v>
      </c>
      <c r="I9" s="82">
        <v>1120619</v>
      </c>
      <c r="J9" s="37">
        <v>1143567</v>
      </c>
      <c r="K9" s="37">
        <v>1118609</v>
      </c>
      <c r="L9" s="25">
        <v>0.02</v>
      </c>
      <c r="M9" s="26">
        <v>-0.056</v>
      </c>
      <c r="S9" s="1"/>
      <c r="T9" s="2"/>
    </row>
    <row r="10" spans="3:19" ht="12.75" customHeight="1">
      <c r="C10" s="21" t="s">
        <v>34</v>
      </c>
      <c r="D10" s="82">
        <v>846109</v>
      </c>
      <c r="E10" s="37">
        <v>867948</v>
      </c>
      <c r="F10" s="37">
        <v>858941</v>
      </c>
      <c r="G10" s="25">
        <v>0.025811095260776094</v>
      </c>
      <c r="H10" s="26">
        <v>-0.01</v>
      </c>
      <c r="I10" s="82">
        <v>658161</v>
      </c>
      <c r="J10" s="37">
        <v>689682</v>
      </c>
      <c r="K10" s="37">
        <v>670739</v>
      </c>
      <c r="L10" s="25">
        <v>0.048</v>
      </c>
      <c r="M10" s="26">
        <v>-0.027</v>
      </c>
      <c r="S10" s="1"/>
    </row>
    <row r="11" spans="3:19" ht="12.75" customHeight="1">
      <c r="C11" s="20" t="s">
        <v>42</v>
      </c>
      <c r="D11" s="82">
        <v>354412</v>
      </c>
      <c r="E11" s="37">
        <v>389993</v>
      </c>
      <c r="F11" s="37">
        <v>333880</v>
      </c>
      <c r="G11" s="25">
        <v>0.10039445616965566</v>
      </c>
      <c r="H11" s="26">
        <v>-0.144</v>
      </c>
      <c r="I11" s="82">
        <v>249688</v>
      </c>
      <c r="J11" s="37">
        <v>279847</v>
      </c>
      <c r="K11" s="37">
        <v>231602</v>
      </c>
      <c r="L11" s="25">
        <v>0.12078378280948966</v>
      </c>
      <c r="M11" s="26">
        <v>-0.172</v>
      </c>
      <c r="S11" s="1"/>
    </row>
    <row r="12" spans="2:20" ht="12.75" customHeight="1">
      <c r="B12" s="133"/>
      <c r="C12" s="20" t="s">
        <v>43</v>
      </c>
      <c r="D12" s="82">
        <v>131981</v>
      </c>
      <c r="E12" s="37">
        <v>147808</v>
      </c>
      <c r="F12" s="128">
        <v>173531</v>
      </c>
      <c r="G12" s="25">
        <v>0.11991877618748154</v>
      </c>
      <c r="H12" s="26">
        <v>0.174</v>
      </c>
      <c r="I12" s="82">
        <v>111413</v>
      </c>
      <c r="J12" s="37">
        <v>122626</v>
      </c>
      <c r="K12" s="128">
        <v>135869</v>
      </c>
      <c r="L12" s="25">
        <v>0.101</v>
      </c>
      <c r="M12" s="26">
        <v>0.108</v>
      </c>
      <c r="S12" s="1"/>
      <c r="T12" s="2"/>
    </row>
    <row r="13" spans="3:19" ht="12.75" customHeight="1">
      <c r="C13" s="20" t="s">
        <v>40</v>
      </c>
      <c r="D13" s="82">
        <v>14084</v>
      </c>
      <c r="E13" s="129">
        <v>22986</v>
      </c>
      <c r="F13" s="134" t="s">
        <v>86</v>
      </c>
      <c r="G13" s="130">
        <v>0.6320647543311559</v>
      </c>
      <c r="H13" s="26">
        <v>0.589</v>
      </c>
      <c r="I13" s="82">
        <v>13960</v>
      </c>
      <c r="J13" s="129">
        <v>22310</v>
      </c>
      <c r="K13" s="135" t="s">
        <v>87</v>
      </c>
      <c r="L13" s="130">
        <v>0.5981375358166189</v>
      </c>
      <c r="M13" s="26">
        <v>0.557</v>
      </c>
      <c r="S13" s="1"/>
    </row>
    <row r="14" spans="3:19" ht="12.75" customHeight="1">
      <c r="C14" s="20" t="s">
        <v>41</v>
      </c>
      <c r="D14" s="82">
        <v>5199</v>
      </c>
      <c r="E14" s="37">
        <v>5249</v>
      </c>
      <c r="F14" s="131">
        <v>5513</v>
      </c>
      <c r="G14" s="25">
        <v>0.009617234083477592</v>
      </c>
      <c r="H14" s="26">
        <v>0.05029529434177939</v>
      </c>
      <c r="I14" s="82">
        <v>5199</v>
      </c>
      <c r="J14" s="37">
        <v>5249</v>
      </c>
      <c r="K14" s="132">
        <v>5513</v>
      </c>
      <c r="L14" s="25">
        <v>0.009617234083477592</v>
      </c>
      <c r="M14" s="26">
        <v>0.05029529434177939</v>
      </c>
      <c r="S14" s="1"/>
    </row>
    <row r="15" spans="3:19" ht="12.75" customHeight="1">
      <c r="C15" s="20" t="s">
        <v>44</v>
      </c>
      <c r="D15" s="82">
        <v>4277</v>
      </c>
      <c r="E15" s="37">
        <v>4621</v>
      </c>
      <c r="F15" s="40" t="s">
        <v>54</v>
      </c>
      <c r="G15" s="25">
        <v>0.08043020808978256</v>
      </c>
      <c r="H15" s="26"/>
      <c r="I15" s="82">
        <v>3999</v>
      </c>
      <c r="J15" s="37">
        <v>4366</v>
      </c>
      <c r="K15" s="47" t="s">
        <v>54</v>
      </c>
      <c r="L15" s="25">
        <v>0.092</v>
      </c>
      <c r="M15" s="26"/>
      <c r="S15" s="1"/>
    </row>
    <row r="16" spans="3:19" ht="12.75" customHeight="1">
      <c r="C16" s="20" t="s">
        <v>35</v>
      </c>
      <c r="D16" s="82">
        <v>285369</v>
      </c>
      <c r="E16" s="37">
        <v>285608</v>
      </c>
      <c r="F16" s="37">
        <v>315577</v>
      </c>
      <c r="G16" s="25">
        <v>0.0008375121334132299</v>
      </c>
      <c r="H16" s="26">
        <v>0.105</v>
      </c>
      <c r="I16" s="82">
        <v>211446</v>
      </c>
      <c r="J16" s="37">
        <v>214904</v>
      </c>
      <c r="K16" s="37">
        <v>234805</v>
      </c>
      <c r="L16" s="25">
        <v>0.016</v>
      </c>
      <c r="M16" s="26">
        <v>0.093</v>
      </c>
      <c r="S16" s="1"/>
    </row>
    <row r="17" spans="3:19" ht="12.75" customHeight="1">
      <c r="C17" s="20" t="s">
        <v>36</v>
      </c>
      <c r="D17" s="82">
        <v>270235</v>
      </c>
      <c r="E17" s="37">
        <v>282156</v>
      </c>
      <c r="F17" s="37">
        <v>315858</v>
      </c>
      <c r="G17" s="25">
        <v>0.0441134568061132</v>
      </c>
      <c r="H17" s="26">
        <v>0.119</v>
      </c>
      <c r="I17" s="82">
        <v>185306</v>
      </c>
      <c r="J17" s="37">
        <v>196840</v>
      </c>
      <c r="K17" s="37">
        <v>211845</v>
      </c>
      <c r="L17" s="25">
        <v>0.062</v>
      </c>
      <c r="M17" s="26">
        <v>0.076</v>
      </c>
      <c r="S17" s="1"/>
    </row>
    <row r="18" spans="3:19" ht="12.75" customHeight="1">
      <c r="C18" s="20" t="s">
        <v>37</v>
      </c>
      <c r="D18" s="82">
        <v>41674</v>
      </c>
      <c r="E18" s="37">
        <v>42314</v>
      </c>
      <c r="F18" s="37">
        <v>37089</v>
      </c>
      <c r="G18" s="25">
        <v>0.015357297115707635</v>
      </c>
      <c r="H18" s="26">
        <v>-0.123</v>
      </c>
      <c r="I18" s="82">
        <v>33042</v>
      </c>
      <c r="J18" s="37">
        <v>34008</v>
      </c>
      <c r="K18" s="37">
        <v>29882</v>
      </c>
      <c r="L18" s="25">
        <v>0.029235518431087706</v>
      </c>
      <c r="M18" s="26">
        <v>-0.121</v>
      </c>
      <c r="S18" s="1"/>
    </row>
    <row r="19" spans="3:19" ht="12.75" customHeight="1">
      <c r="C19" s="22" t="s">
        <v>38</v>
      </c>
      <c r="D19" s="83">
        <v>3018756</v>
      </c>
      <c r="E19" s="42">
        <v>3142503</v>
      </c>
      <c r="F19" s="42">
        <v>3079570</v>
      </c>
      <c r="G19" s="27">
        <v>0.040992713554855044</v>
      </c>
      <c r="H19" s="28">
        <v>-0.02</v>
      </c>
      <c r="I19" s="83">
        <v>2156137</v>
      </c>
      <c r="J19" s="42">
        <v>2251703</v>
      </c>
      <c r="K19" s="42">
        <v>2195879</v>
      </c>
      <c r="L19" s="27">
        <v>0.044</v>
      </c>
      <c r="M19" s="28">
        <v>-0.025</v>
      </c>
      <c r="S19" s="1"/>
    </row>
    <row r="20" spans="2:19" ht="12.75" customHeight="1">
      <c r="B20" s="14"/>
      <c r="C20" s="17"/>
      <c r="D20" s="7"/>
      <c r="E20" s="7"/>
      <c r="F20" s="7"/>
      <c r="G20" s="10"/>
      <c r="H20" s="10"/>
      <c r="I20" s="6"/>
      <c r="J20" s="6"/>
      <c r="K20" s="6"/>
      <c r="L20" s="10"/>
      <c r="M20" s="10"/>
      <c r="N20" s="6"/>
      <c r="O20" s="6"/>
      <c r="P20" s="6"/>
      <c r="Q20" s="10"/>
      <c r="R20" s="10"/>
      <c r="S20" s="1"/>
    </row>
    <row r="21" spans="2:19" ht="12.75" customHeight="1" hidden="1">
      <c r="B21" s="14"/>
      <c r="C21" s="48" t="s">
        <v>55</v>
      </c>
      <c r="D21" s="7"/>
      <c r="E21" s="7"/>
      <c r="F21" s="7"/>
      <c r="G21" s="10"/>
      <c r="H21" s="10"/>
      <c r="I21" s="6"/>
      <c r="J21" s="6"/>
      <c r="K21" s="6"/>
      <c r="L21" s="10"/>
      <c r="M21" s="10"/>
      <c r="N21" s="6"/>
      <c r="O21" s="6"/>
      <c r="P21" s="6"/>
      <c r="Q21" s="10"/>
      <c r="R21" s="10"/>
      <c r="S21" s="1"/>
    </row>
    <row r="22" spans="2:19" ht="12.75" customHeight="1" hidden="1">
      <c r="B22" s="14"/>
      <c r="C22" s="48" t="s">
        <v>56</v>
      </c>
      <c r="D22" s="7"/>
      <c r="E22" s="7"/>
      <c r="F22" s="7"/>
      <c r="G22" s="10"/>
      <c r="H22" s="10"/>
      <c r="I22" s="6"/>
      <c r="J22" s="6"/>
      <c r="K22" s="6"/>
      <c r="L22" s="10"/>
      <c r="M22" s="10"/>
      <c r="N22" s="6"/>
      <c r="O22" s="6"/>
      <c r="P22" s="6"/>
      <c r="Q22" s="10"/>
      <c r="R22" s="10"/>
      <c r="S22" s="1"/>
    </row>
    <row r="23" spans="2:19" ht="12.75" customHeight="1" hidden="1">
      <c r="B23" s="14"/>
      <c r="C23" s="49" t="s">
        <v>53</v>
      </c>
      <c r="D23" s="7"/>
      <c r="E23" s="7"/>
      <c r="F23" s="7"/>
      <c r="G23" s="10"/>
      <c r="H23" s="10"/>
      <c r="I23" s="6"/>
      <c r="J23" s="6"/>
      <c r="K23" s="6"/>
      <c r="L23" s="10"/>
      <c r="M23" s="10"/>
      <c r="N23" s="6"/>
      <c r="O23" s="6"/>
      <c r="P23" s="6"/>
      <c r="Q23" s="10"/>
      <c r="R23" s="10"/>
      <c r="S23" s="1"/>
    </row>
    <row r="24" spans="2:19" ht="12.75" customHeight="1" hidden="1">
      <c r="B24" s="14"/>
      <c r="C24" s="49"/>
      <c r="D24" s="7"/>
      <c r="E24" s="7"/>
      <c r="F24" s="7"/>
      <c r="G24" s="10"/>
      <c r="H24" s="10"/>
      <c r="I24" s="6"/>
      <c r="J24" s="6"/>
      <c r="K24" s="6"/>
      <c r="L24" s="10"/>
      <c r="M24" s="10"/>
      <c r="N24" s="6"/>
      <c r="O24" s="6"/>
      <c r="P24" s="6"/>
      <c r="Q24" s="10"/>
      <c r="R24" s="10"/>
      <c r="S24" s="1"/>
    </row>
    <row r="25" spans="2:19" ht="12.75" customHeight="1" hidden="1">
      <c r="B25" s="14"/>
      <c r="C25" s="17"/>
      <c r="D25" s="7"/>
      <c r="E25" s="7"/>
      <c r="F25" s="7"/>
      <c r="G25" s="10"/>
      <c r="H25" s="10"/>
      <c r="I25" s="6"/>
      <c r="J25" s="6"/>
      <c r="K25" s="6"/>
      <c r="L25" s="10"/>
      <c r="M25" s="10"/>
      <c r="N25" s="6"/>
      <c r="O25" s="6"/>
      <c r="P25" s="6"/>
      <c r="Q25" s="10"/>
      <c r="R25" s="10"/>
      <c r="S25" s="1"/>
    </row>
    <row r="26" spans="2:19" ht="12.75" customHeight="1">
      <c r="B26" s="14"/>
      <c r="C26" s="46"/>
      <c r="D26" s="175" t="s">
        <v>39</v>
      </c>
      <c r="E26" s="176"/>
      <c r="F26" s="176"/>
      <c r="G26" s="176"/>
      <c r="H26" s="176"/>
      <c r="I26" s="176"/>
      <c r="J26" s="176"/>
      <c r="K26" s="176"/>
      <c r="L26" s="176"/>
      <c r="M26" s="177"/>
      <c r="N26" s="6"/>
      <c r="O26" s="6"/>
      <c r="P26" s="6"/>
      <c r="Q26" s="10"/>
      <c r="R26" s="10"/>
      <c r="S26" s="1"/>
    </row>
    <row r="27" spans="2:19" ht="12.75" customHeight="1">
      <c r="B27" s="162"/>
      <c r="C27" s="45"/>
      <c r="D27" s="172" t="s">
        <v>4</v>
      </c>
      <c r="E27" s="173"/>
      <c r="F27" s="173"/>
      <c r="G27" s="173"/>
      <c r="H27" s="174"/>
      <c r="I27" s="172" t="s">
        <v>68</v>
      </c>
      <c r="J27" s="173"/>
      <c r="K27" s="173"/>
      <c r="L27" s="173"/>
      <c r="M27" s="174"/>
      <c r="S27" s="1"/>
    </row>
    <row r="28" spans="2:18" s="5" customFormat="1" ht="12.75" customHeight="1">
      <c r="B28" s="163"/>
      <c r="C28" s="70"/>
      <c r="D28" s="71">
        <v>2009</v>
      </c>
      <c r="E28" s="72">
        <v>2010</v>
      </c>
      <c r="F28" s="72">
        <v>2011</v>
      </c>
      <c r="G28" s="73"/>
      <c r="H28" s="74"/>
      <c r="I28" s="71">
        <v>2009</v>
      </c>
      <c r="J28" s="72">
        <v>2010</v>
      </c>
      <c r="K28" s="72">
        <v>2011</v>
      </c>
      <c r="L28" s="73"/>
      <c r="M28" s="74"/>
      <c r="N28"/>
      <c r="O28"/>
      <c r="P28"/>
      <c r="Q28"/>
      <c r="R28"/>
    </row>
    <row r="29" spans="2:18" s="69" customFormat="1" ht="12.75" customHeight="1">
      <c r="B29" s="11"/>
      <c r="C29" s="18" t="s">
        <v>46</v>
      </c>
      <c r="D29" s="61">
        <v>0.5547027284047265</v>
      </c>
      <c r="E29" s="54">
        <v>0.5478025941694838</v>
      </c>
      <c r="F29" s="54">
        <v>0.546</v>
      </c>
      <c r="G29" s="55"/>
      <c r="H29" s="66"/>
      <c r="I29" s="64">
        <v>0.517</v>
      </c>
      <c r="J29" s="55">
        <v>0.504</v>
      </c>
      <c r="K29" s="55">
        <v>0.508</v>
      </c>
      <c r="L29" s="55"/>
      <c r="M29" s="66"/>
      <c r="N29"/>
      <c r="O29"/>
      <c r="P29"/>
      <c r="Q29"/>
      <c r="R29"/>
    </row>
    <row r="30" spans="3:19" ht="12.75" customHeight="1">
      <c r="C30" s="20" t="s">
        <v>47</v>
      </c>
      <c r="D30" s="62">
        <v>0.27784130015604397</v>
      </c>
      <c r="E30" s="52">
        <v>0.27282251486390274</v>
      </c>
      <c r="F30" s="52">
        <v>0.276</v>
      </c>
      <c r="G30" s="53"/>
      <c r="H30" s="67"/>
      <c r="I30" s="65">
        <v>0.305</v>
      </c>
      <c r="J30" s="53">
        <v>0.304</v>
      </c>
      <c r="K30" s="53">
        <v>0.304</v>
      </c>
      <c r="L30" s="53"/>
      <c r="M30" s="67"/>
      <c r="S30" s="14"/>
    </row>
    <row r="31" spans="3:19" ht="12.75" customHeight="1">
      <c r="C31" s="20" t="s">
        <v>48</v>
      </c>
      <c r="D31" s="62">
        <v>0.11638014826801729</v>
      </c>
      <c r="E31" s="52">
        <v>0.12258668841833616</v>
      </c>
      <c r="F31" s="52">
        <v>0.107</v>
      </c>
      <c r="G31" s="53"/>
      <c r="H31" s="67"/>
      <c r="I31" s="65">
        <v>0.11605084722914953</v>
      </c>
      <c r="J31" s="53">
        <v>0.123</v>
      </c>
      <c r="K31" s="53">
        <v>0.105</v>
      </c>
      <c r="L31" s="53"/>
      <c r="M31" s="67"/>
      <c r="S31" s="14"/>
    </row>
    <row r="32" spans="3:19" ht="12.75" customHeight="1">
      <c r="C32" s="20" t="s">
        <v>49</v>
      </c>
      <c r="D32" s="62">
        <v>0.04333930100719273</v>
      </c>
      <c r="E32" s="52">
        <v>0.046460560168355404</v>
      </c>
      <c r="F32" s="52">
        <v>0.056</v>
      </c>
      <c r="G32" s="53"/>
      <c r="H32" s="67"/>
      <c r="I32" s="65">
        <v>0.05165975846311103</v>
      </c>
      <c r="J32" s="53">
        <v>0.05418963980396059</v>
      </c>
      <c r="K32" s="53">
        <v>0.062</v>
      </c>
      <c r="L32" s="53"/>
      <c r="M32" s="67"/>
      <c r="S32" s="14"/>
    </row>
    <row r="33" spans="3:19" ht="12.75" customHeight="1">
      <c r="C33" s="20" t="s">
        <v>50</v>
      </c>
      <c r="D33" s="62">
        <v>0.004624837782599787</v>
      </c>
      <c r="E33" s="52">
        <v>0.0072252005035574355</v>
      </c>
      <c r="F33" s="52">
        <v>0.003</v>
      </c>
      <c r="G33" s="53"/>
      <c r="H33" s="67"/>
      <c r="I33" s="65">
        <v>0.006489078499721333</v>
      </c>
      <c r="J33" s="53">
        <v>0.00988884687889642</v>
      </c>
      <c r="K33" s="53">
        <v>0.004</v>
      </c>
      <c r="L33" s="53"/>
      <c r="M33" s="67"/>
      <c r="S33" s="14"/>
    </row>
    <row r="34" spans="3:19" ht="12.75" customHeight="1">
      <c r="C34" s="20" t="s">
        <v>51</v>
      </c>
      <c r="D34" s="62">
        <v>0.0017072232058886886</v>
      </c>
      <c r="E34" s="52">
        <v>0.0016499207101354292</v>
      </c>
      <c r="F34" s="52">
        <v>0.002</v>
      </c>
      <c r="G34" s="53"/>
      <c r="H34" s="67"/>
      <c r="I34" s="65">
        <v>0.002416670424072436</v>
      </c>
      <c r="J34" s="53">
        <v>0.0023266049873297764</v>
      </c>
      <c r="K34" s="53">
        <v>0.003</v>
      </c>
      <c r="L34" s="53"/>
      <c r="M34" s="67"/>
      <c r="S34" s="14"/>
    </row>
    <row r="35" spans="3:19" ht="12.75" customHeight="1">
      <c r="C35" s="22" t="s">
        <v>52</v>
      </c>
      <c r="D35" s="63">
        <v>0.0014044611755310485</v>
      </c>
      <c r="E35" s="58">
        <v>0.0014525211662289614</v>
      </c>
      <c r="F35" s="58">
        <v>0.001</v>
      </c>
      <c r="G35" s="59"/>
      <c r="H35" s="68"/>
      <c r="I35" s="63">
        <v>0.001</v>
      </c>
      <c r="J35" s="58">
        <v>0.001</v>
      </c>
      <c r="K35" s="58">
        <v>0.001</v>
      </c>
      <c r="L35" s="59"/>
      <c r="M35" s="68"/>
      <c r="S35" s="14"/>
    </row>
    <row r="36" spans="2:19" ht="5.25" customHeight="1">
      <c r="B36" s="14"/>
      <c r="C36" s="17"/>
      <c r="D36" s="4"/>
      <c r="E36" s="4"/>
      <c r="F36" s="4"/>
      <c r="G36" s="10"/>
      <c r="H36" s="10"/>
      <c r="I36" s="4"/>
      <c r="J36" s="4"/>
      <c r="K36" s="4"/>
      <c r="L36" s="10"/>
      <c r="M36" s="10"/>
      <c r="O36" s="4"/>
      <c r="P36" s="4"/>
      <c r="Q36" s="10"/>
      <c r="R36" s="10"/>
      <c r="S36" s="14"/>
    </row>
    <row r="37" spans="2:19" ht="12.75" customHeight="1">
      <c r="B37" s="14"/>
      <c r="C37" s="48" t="s">
        <v>55</v>
      </c>
      <c r="D37" s="7"/>
      <c r="E37" s="7"/>
      <c r="F37" s="7"/>
      <c r="G37" s="10"/>
      <c r="H37" s="10"/>
      <c r="I37" s="6"/>
      <c r="J37" s="6"/>
      <c r="K37" s="6"/>
      <c r="L37" s="10"/>
      <c r="M37" s="10"/>
      <c r="N37" s="4"/>
      <c r="O37" s="6"/>
      <c r="P37" s="6"/>
      <c r="Q37" s="10"/>
      <c r="R37" s="10"/>
      <c r="S37" s="1"/>
    </row>
    <row r="38" spans="2:19" ht="12.75" customHeight="1">
      <c r="B38" s="14"/>
      <c r="C38" s="48" t="s">
        <v>56</v>
      </c>
      <c r="D38" s="7"/>
      <c r="E38" s="7"/>
      <c r="F38" s="7"/>
      <c r="G38" s="10"/>
      <c r="H38" s="10"/>
      <c r="I38" s="6"/>
      <c r="J38" s="6"/>
      <c r="K38" s="6"/>
      <c r="L38" s="10"/>
      <c r="M38" s="10"/>
      <c r="N38" s="6"/>
      <c r="O38" s="6"/>
      <c r="P38" s="6"/>
      <c r="Q38" s="10"/>
      <c r="R38" s="10"/>
      <c r="S38" s="1"/>
    </row>
    <row r="39" spans="2:19" ht="12.75" customHeight="1">
      <c r="B39" s="14"/>
      <c r="D39" s="4"/>
      <c r="E39" s="4"/>
      <c r="F39" s="4"/>
      <c r="G39" s="10"/>
      <c r="H39" s="10"/>
      <c r="I39" s="4"/>
      <c r="J39" s="4"/>
      <c r="K39" s="4"/>
      <c r="L39" s="10"/>
      <c r="M39" s="10"/>
      <c r="N39" s="6"/>
      <c r="O39" s="4"/>
      <c r="P39" s="4"/>
      <c r="Q39" s="10"/>
      <c r="R39" s="10"/>
      <c r="S39" s="14"/>
    </row>
    <row r="40" spans="2:19" ht="12.75" customHeight="1">
      <c r="B40" s="14"/>
      <c r="C40" s="49" t="s">
        <v>53</v>
      </c>
      <c r="D40" s="4"/>
      <c r="E40" s="4"/>
      <c r="F40" s="4"/>
      <c r="G40" s="10"/>
      <c r="H40" s="10"/>
      <c r="I40" s="4"/>
      <c r="J40" s="4"/>
      <c r="K40" s="4"/>
      <c r="L40" s="10"/>
      <c r="M40" s="10"/>
      <c r="N40" s="4"/>
      <c r="O40" s="4"/>
      <c r="P40" s="4"/>
      <c r="Q40" s="10"/>
      <c r="R40" s="10"/>
      <c r="S40" s="14"/>
    </row>
    <row r="41" spans="2:19" ht="12.75" customHeight="1">
      <c r="B41" s="14"/>
      <c r="C41" s="49"/>
      <c r="D41" s="4"/>
      <c r="E41" s="4"/>
      <c r="F41" s="4"/>
      <c r="G41" s="10"/>
      <c r="H41" s="10"/>
      <c r="I41" s="4"/>
      <c r="J41" s="4"/>
      <c r="K41" s="4"/>
      <c r="L41" s="10"/>
      <c r="M41" s="10"/>
      <c r="N41" s="4"/>
      <c r="O41" s="4"/>
      <c r="P41" s="4"/>
      <c r="Q41" s="10"/>
      <c r="R41" s="10"/>
      <c r="S41" s="14"/>
    </row>
    <row r="42" spans="2:19" ht="12.75" customHeight="1">
      <c r="B42" s="14"/>
      <c r="C42" s="49"/>
      <c r="D42" s="4"/>
      <c r="E42" s="4"/>
      <c r="F42" s="4"/>
      <c r="G42" s="10"/>
      <c r="H42" s="10"/>
      <c r="I42" s="4"/>
      <c r="J42" s="4"/>
      <c r="K42" s="4"/>
      <c r="L42" s="10"/>
      <c r="M42" s="10"/>
      <c r="N42" s="4"/>
      <c r="O42" s="4"/>
      <c r="P42" s="4"/>
      <c r="Q42" s="10"/>
      <c r="R42" s="10"/>
      <c r="S42" s="14"/>
    </row>
    <row r="43" spans="2:19" ht="12.75" customHeight="1">
      <c r="B43" s="14"/>
      <c r="C43" s="49"/>
      <c r="D43" s="4"/>
      <c r="E43" s="4"/>
      <c r="F43" s="4"/>
      <c r="G43" s="10"/>
      <c r="H43" s="10"/>
      <c r="I43" s="4"/>
      <c r="J43" s="4"/>
      <c r="K43" s="4"/>
      <c r="L43" s="10"/>
      <c r="M43" s="10"/>
      <c r="N43" s="4"/>
      <c r="O43" s="4"/>
      <c r="P43" s="4"/>
      <c r="Q43" s="10"/>
      <c r="R43" s="10"/>
      <c r="S43" s="14"/>
    </row>
    <row r="44" spans="2:19" ht="12.75" customHeight="1">
      <c r="B44" s="14"/>
      <c r="C44" s="169" t="s">
        <v>72</v>
      </c>
      <c r="D44" s="4"/>
      <c r="E44" s="4"/>
      <c r="F44" s="4"/>
      <c r="G44" s="10"/>
      <c r="H44" s="10"/>
      <c r="I44" s="4"/>
      <c r="J44" s="4"/>
      <c r="K44" s="4"/>
      <c r="L44" s="10"/>
      <c r="M44" s="10"/>
      <c r="N44" s="4"/>
      <c r="O44" s="4"/>
      <c r="P44" s="4"/>
      <c r="Q44" s="10"/>
      <c r="R44" s="10"/>
      <c r="S44" s="14"/>
    </row>
    <row r="45" spans="2:19" ht="12.75" customHeight="1">
      <c r="B45" s="14"/>
      <c r="C45" s="17"/>
      <c r="D45" s="12"/>
      <c r="E45" s="12"/>
      <c r="F45" s="12"/>
      <c r="G45" s="13"/>
      <c r="H45" s="13"/>
      <c r="I45" s="12"/>
      <c r="J45" s="12"/>
      <c r="K45" s="12"/>
      <c r="L45" s="13"/>
      <c r="M45" s="13"/>
      <c r="S45" s="14"/>
    </row>
    <row r="46" spans="3:18" ht="12.75" customHeight="1">
      <c r="C46" s="44"/>
      <c r="D46" s="172" t="s">
        <v>0</v>
      </c>
      <c r="E46" s="173"/>
      <c r="F46" s="173"/>
      <c r="G46" s="173"/>
      <c r="H46" s="174"/>
      <c r="I46" s="172" t="s">
        <v>5</v>
      </c>
      <c r="J46" s="173"/>
      <c r="K46" s="173"/>
      <c r="L46" s="173"/>
      <c r="M46" s="174"/>
      <c r="N46" s="172" t="s">
        <v>1</v>
      </c>
      <c r="O46" s="173"/>
      <c r="P46" s="173"/>
      <c r="Q46" s="173"/>
      <c r="R46" s="174"/>
    </row>
    <row r="47" spans="2:29" ht="12.75" customHeight="1">
      <c r="B47" s="163"/>
      <c r="C47" s="70"/>
      <c r="D47" s="71">
        <v>2009</v>
      </c>
      <c r="E47" s="72">
        <v>2010</v>
      </c>
      <c r="F47" s="72">
        <v>2011</v>
      </c>
      <c r="G47" s="73" t="s">
        <v>45</v>
      </c>
      <c r="H47" s="74" t="s">
        <v>65</v>
      </c>
      <c r="I47" s="71">
        <v>2009</v>
      </c>
      <c r="J47" s="72">
        <v>2010</v>
      </c>
      <c r="K47" s="72">
        <v>2011</v>
      </c>
      <c r="L47" s="73" t="s">
        <v>45</v>
      </c>
      <c r="M47" s="74" t="s">
        <v>65</v>
      </c>
      <c r="N47" s="71">
        <v>2009</v>
      </c>
      <c r="O47" s="72">
        <v>2010</v>
      </c>
      <c r="P47" s="72">
        <v>2011</v>
      </c>
      <c r="Q47" s="73" t="s">
        <v>45</v>
      </c>
      <c r="R47" s="74" t="s">
        <v>65</v>
      </c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</row>
    <row r="48" spans="2:29" s="69" customFormat="1" ht="12.75" customHeight="1">
      <c r="B48" s="11"/>
      <c r="C48" s="18" t="s">
        <v>31</v>
      </c>
      <c r="D48" s="34">
        <f>D50+D51+D52+D53+D54+D55+D56</f>
        <v>87523</v>
      </c>
      <c r="E48" s="35">
        <f>E50+E51+E52+E53+E54+E55+E56</f>
        <v>91437</v>
      </c>
      <c r="F48" s="35">
        <v>85142</v>
      </c>
      <c r="G48" s="23">
        <v>0.04471967368577402</v>
      </c>
      <c r="H48" s="29">
        <v>-0.06884521583166552</v>
      </c>
      <c r="I48" s="32">
        <f>I50+I51+I52+I53+I54+I55+I56</f>
        <v>38743</v>
      </c>
      <c r="J48" s="33">
        <f>J50+J51+J52+J53+J54+J55+J56</f>
        <v>42218</v>
      </c>
      <c r="K48" s="33">
        <v>45401</v>
      </c>
      <c r="L48" s="23">
        <v>0.08969362207366492</v>
      </c>
      <c r="M48" s="24">
        <v>0.0753943815434175</v>
      </c>
      <c r="N48" s="32">
        <f>N50+N51+N52+N53+N54+N55+N56</f>
        <v>75991</v>
      </c>
      <c r="O48" s="33">
        <f>O50+O51+O52+O53+O54+O55+O56</f>
        <v>79464</v>
      </c>
      <c r="P48" s="33">
        <f>P50+P51+P52+P53+P54+P55+P56</f>
        <v>81027</v>
      </c>
      <c r="Q48" s="23">
        <v>0.045702780592438576</v>
      </c>
      <c r="R48" s="24">
        <v>0.019669284204167924</v>
      </c>
      <c r="S48"/>
      <c r="T48"/>
      <c r="U48"/>
      <c r="V48"/>
      <c r="W48"/>
      <c r="X48"/>
      <c r="Y48"/>
      <c r="Z48"/>
      <c r="AA48"/>
      <c r="AB48"/>
      <c r="AC48"/>
    </row>
    <row r="49" spans="3:18" ht="12.75" customHeight="1">
      <c r="C49" s="19" t="s">
        <v>32</v>
      </c>
      <c r="D49" s="36"/>
      <c r="E49" s="37"/>
      <c r="F49" s="37"/>
      <c r="G49" s="25"/>
      <c r="H49" s="30"/>
      <c r="I49" s="36"/>
      <c r="J49" s="37"/>
      <c r="K49" s="37"/>
      <c r="L49" s="25"/>
      <c r="M49" s="26"/>
      <c r="N49" s="36"/>
      <c r="O49" s="37"/>
      <c r="P49" s="37"/>
      <c r="Q49" s="25"/>
      <c r="R49" s="26"/>
    </row>
    <row r="50" spans="2:20" ht="12.75" customHeight="1">
      <c r="B50" s="133"/>
      <c r="C50" s="20" t="s">
        <v>33</v>
      </c>
      <c r="D50" s="38">
        <v>39602</v>
      </c>
      <c r="E50" s="39">
        <v>42011</v>
      </c>
      <c r="F50" s="39">
        <v>33989</v>
      </c>
      <c r="G50" s="25">
        <v>0.060830261097924346</v>
      </c>
      <c r="H50" s="30">
        <v>-0.19094998928851967</v>
      </c>
      <c r="I50" s="36">
        <v>20255</v>
      </c>
      <c r="J50" s="37">
        <v>21637</v>
      </c>
      <c r="K50" s="37">
        <v>25568</v>
      </c>
      <c r="L50" s="25">
        <v>0.06823006665020982</v>
      </c>
      <c r="M50" s="26">
        <v>0.18167953043397883</v>
      </c>
      <c r="N50" s="36">
        <v>46979</v>
      </c>
      <c r="O50" s="37">
        <v>48711</v>
      </c>
      <c r="P50" s="37">
        <v>48998</v>
      </c>
      <c r="Q50" s="25">
        <v>0.03686753655888801</v>
      </c>
      <c r="R50" s="26">
        <v>0.005891893001580752</v>
      </c>
      <c r="T50" s="2"/>
    </row>
    <row r="51" spans="3:18" ht="12.75" customHeight="1">
      <c r="C51" s="21" t="s">
        <v>34</v>
      </c>
      <c r="D51" s="38">
        <v>44959</v>
      </c>
      <c r="E51" s="39">
        <v>45729</v>
      </c>
      <c r="F51" s="39">
        <v>45942</v>
      </c>
      <c r="G51" s="25">
        <v>0.017126715451856137</v>
      </c>
      <c r="H51" s="30">
        <v>0.004657875746244177</v>
      </c>
      <c r="I51" s="36">
        <v>14223</v>
      </c>
      <c r="J51" s="37">
        <v>14236</v>
      </c>
      <c r="K51" s="37">
        <v>15265</v>
      </c>
      <c r="L51" s="25">
        <v>0.0009140125149405892</v>
      </c>
      <c r="M51" s="26">
        <v>0.07228153975835909</v>
      </c>
      <c r="N51" s="36">
        <v>25665</v>
      </c>
      <c r="O51" s="37">
        <v>26440</v>
      </c>
      <c r="P51" s="37">
        <v>26708</v>
      </c>
      <c r="Q51" s="25">
        <v>0.030196766023767776</v>
      </c>
      <c r="R51" s="26">
        <v>0.010136157337367625</v>
      </c>
    </row>
    <row r="52" spans="3:18" ht="12.75" customHeight="1">
      <c r="C52" s="20" t="s">
        <v>42</v>
      </c>
      <c r="D52" s="38">
        <v>1745</v>
      </c>
      <c r="E52" s="39">
        <v>1646</v>
      </c>
      <c r="F52" s="39">
        <v>1411</v>
      </c>
      <c r="G52" s="25">
        <v>-0.05673352435530086</v>
      </c>
      <c r="H52" s="30">
        <v>-0.14277035236938032</v>
      </c>
      <c r="I52" s="36">
        <v>4010</v>
      </c>
      <c r="J52" s="37">
        <v>5635</v>
      </c>
      <c r="K52" s="37">
        <v>3634</v>
      </c>
      <c r="L52" s="25">
        <v>0.40523690773067333</v>
      </c>
      <c r="M52" s="26">
        <v>-0.3551020408163265</v>
      </c>
      <c r="N52" s="36">
        <v>2970</v>
      </c>
      <c r="O52" s="37">
        <v>3366</v>
      </c>
      <c r="P52" s="37">
        <v>2822</v>
      </c>
      <c r="Q52" s="25">
        <v>0.13333333333333333</v>
      </c>
      <c r="R52" s="26">
        <v>-0.16161616161616163</v>
      </c>
    </row>
    <row r="53" spans="2:20" ht="12.75" customHeight="1">
      <c r="B53" s="133"/>
      <c r="C53" s="20" t="s">
        <v>43</v>
      </c>
      <c r="D53" s="38">
        <v>986</v>
      </c>
      <c r="E53" s="39">
        <v>1287</v>
      </c>
      <c r="F53" s="39">
        <v>2307</v>
      </c>
      <c r="G53" s="25">
        <v>0.3052738336713996</v>
      </c>
      <c r="H53" s="30">
        <v>0.7925407925407926</v>
      </c>
      <c r="I53" s="36">
        <v>237</v>
      </c>
      <c r="J53" s="37">
        <v>681</v>
      </c>
      <c r="K53" s="37">
        <v>834</v>
      </c>
      <c r="L53" s="25"/>
      <c r="M53" s="26">
        <v>0.22466960352422907</v>
      </c>
      <c r="N53" s="36">
        <v>287</v>
      </c>
      <c r="O53" s="37">
        <v>335</v>
      </c>
      <c r="P53" s="37">
        <v>395</v>
      </c>
      <c r="Q53" s="25">
        <v>0.1672473867595819</v>
      </c>
      <c r="R53" s="26">
        <v>0.1791044776119403</v>
      </c>
      <c r="T53" s="2"/>
    </row>
    <row r="54" spans="3:18" ht="12.75" customHeight="1">
      <c r="C54" s="20" t="s">
        <v>40</v>
      </c>
      <c r="D54" s="38">
        <v>165</v>
      </c>
      <c r="E54" s="39">
        <v>560</v>
      </c>
      <c r="F54" s="39">
        <v>1493</v>
      </c>
      <c r="G54" s="25"/>
      <c r="H54" s="30"/>
      <c r="I54" s="36">
        <v>3</v>
      </c>
      <c r="J54" s="37">
        <v>15</v>
      </c>
      <c r="K54" s="37">
        <v>100</v>
      </c>
      <c r="L54" s="25"/>
      <c r="M54" s="26"/>
      <c r="N54" s="36">
        <v>89</v>
      </c>
      <c r="O54" s="37">
        <v>612</v>
      </c>
      <c r="P54" s="40">
        <v>2104</v>
      </c>
      <c r="Q54" s="25"/>
      <c r="R54" s="26"/>
    </row>
    <row r="55" spans="3:18" ht="12.75" customHeight="1">
      <c r="C55" s="20" t="s">
        <v>41</v>
      </c>
      <c r="D55" s="38"/>
      <c r="E55" s="39"/>
      <c r="F55" s="39"/>
      <c r="G55" s="25"/>
      <c r="H55" s="30"/>
      <c r="I55" s="36"/>
      <c r="J55" s="37"/>
      <c r="K55" s="37"/>
      <c r="L55" s="25"/>
      <c r="M55" s="26"/>
      <c r="N55" s="36"/>
      <c r="O55" s="37"/>
      <c r="P55" s="40"/>
      <c r="Q55" s="25"/>
      <c r="R55" s="26"/>
    </row>
    <row r="56" spans="3:18" ht="12.75" customHeight="1">
      <c r="C56" s="20" t="s">
        <v>44</v>
      </c>
      <c r="D56" s="38">
        <v>66</v>
      </c>
      <c r="E56" s="39">
        <v>204</v>
      </c>
      <c r="F56" s="80" t="s">
        <v>54</v>
      </c>
      <c r="G56" s="25"/>
      <c r="H56" s="30"/>
      <c r="I56" s="36">
        <v>15</v>
      </c>
      <c r="J56" s="37">
        <v>14</v>
      </c>
      <c r="K56" s="80" t="s">
        <v>54</v>
      </c>
      <c r="L56" s="25"/>
      <c r="M56" s="26"/>
      <c r="N56" s="36">
        <v>1</v>
      </c>
      <c r="O56" s="37">
        <v>0</v>
      </c>
      <c r="P56" s="40">
        <v>0</v>
      </c>
      <c r="Q56" s="25"/>
      <c r="R56" s="26"/>
    </row>
    <row r="57" spans="3:18" ht="12.75" customHeight="1">
      <c r="C57" s="20" t="s">
        <v>35</v>
      </c>
      <c r="D57" s="38">
        <v>9486</v>
      </c>
      <c r="E57" s="39">
        <v>12395</v>
      </c>
      <c r="F57" s="39">
        <v>13189</v>
      </c>
      <c r="G57" s="25">
        <v>0.30666244992620706</v>
      </c>
      <c r="H57" s="30">
        <v>0.06405808793868495</v>
      </c>
      <c r="I57" s="36">
        <v>2662</v>
      </c>
      <c r="J57" s="37">
        <v>1167</v>
      </c>
      <c r="K57" s="37">
        <v>1450</v>
      </c>
      <c r="L57" s="25">
        <v>-0.5616078136739294</v>
      </c>
      <c r="M57" s="26">
        <v>0.24250214224507283</v>
      </c>
      <c r="N57" s="36">
        <v>8586</v>
      </c>
      <c r="O57" s="37">
        <v>6642</v>
      </c>
      <c r="P57" s="37">
        <v>10457</v>
      </c>
      <c r="Q57" s="25">
        <v>-0.22641509433962265</v>
      </c>
      <c r="R57" s="26">
        <v>0.5743751881963264</v>
      </c>
    </row>
    <row r="58" spans="3:18" ht="12.75" customHeight="1">
      <c r="C58" s="20" t="s">
        <v>36</v>
      </c>
      <c r="D58" s="38">
        <v>11321</v>
      </c>
      <c r="E58" s="39">
        <v>11844</v>
      </c>
      <c r="F58" s="39">
        <v>10652</v>
      </c>
      <c r="G58" s="25">
        <v>0.046197332391131524</v>
      </c>
      <c r="H58" s="30">
        <v>-0.10064167510976021</v>
      </c>
      <c r="I58" s="36">
        <v>7735</v>
      </c>
      <c r="J58" s="37">
        <v>9613</v>
      </c>
      <c r="K58" s="37">
        <v>12110</v>
      </c>
      <c r="L58" s="25">
        <v>0.24279250161603103</v>
      </c>
      <c r="M58" s="26">
        <v>0.25975241859981274</v>
      </c>
      <c r="N58" s="36">
        <v>22230</v>
      </c>
      <c r="O58" s="37">
        <v>21590</v>
      </c>
      <c r="P58" s="37">
        <v>27501</v>
      </c>
      <c r="Q58" s="25">
        <v>-0.028789923526765633</v>
      </c>
      <c r="R58" s="26">
        <v>0.2737841593330245</v>
      </c>
    </row>
    <row r="59" spans="3:18" ht="12.75" customHeight="1">
      <c r="C59" s="20" t="s">
        <v>37</v>
      </c>
      <c r="D59" s="38">
        <v>1882</v>
      </c>
      <c r="E59" s="39">
        <v>1786</v>
      </c>
      <c r="F59" s="39">
        <v>1629</v>
      </c>
      <c r="G59" s="25">
        <v>-0.05100956429330499</v>
      </c>
      <c r="H59" s="30">
        <v>-0.08790593505039193</v>
      </c>
      <c r="I59" s="36">
        <v>841</v>
      </c>
      <c r="J59" s="37">
        <v>943</v>
      </c>
      <c r="K59" s="37">
        <v>1128</v>
      </c>
      <c r="L59" s="25">
        <v>0.12128418549346016</v>
      </c>
      <c r="M59" s="26">
        <v>0.19618239660657477</v>
      </c>
      <c r="N59" s="36">
        <v>747</v>
      </c>
      <c r="O59" s="37">
        <v>795</v>
      </c>
      <c r="P59" s="37">
        <v>944</v>
      </c>
      <c r="Q59" s="25">
        <v>0.0642570281124498</v>
      </c>
      <c r="R59" s="26">
        <v>0.18742138364779873</v>
      </c>
    </row>
    <row r="60" spans="3:18" ht="12.75" customHeight="1">
      <c r="C60" s="22" t="s">
        <v>38</v>
      </c>
      <c r="D60" s="41">
        <f>D48+D57-D58-D59</f>
        <v>83806</v>
      </c>
      <c r="E60" s="42">
        <f>E48+E57-E58-E59</f>
        <v>90202</v>
      </c>
      <c r="F60" s="42">
        <f>F48+F57-F58-F59</f>
        <v>86050</v>
      </c>
      <c r="G60" s="27">
        <v>0.07631911796291435</v>
      </c>
      <c r="H60" s="31">
        <v>-0.04603002150728365</v>
      </c>
      <c r="I60" s="41">
        <f>I48+I57-I58-I59</f>
        <v>32829</v>
      </c>
      <c r="J60" s="42">
        <f>J48+J57-J58-J59</f>
        <v>32829</v>
      </c>
      <c r="K60" s="42">
        <f>K48+K57-K58-K59</f>
        <v>33613</v>
      </c>
      <c r="L60" s="27">
        <v>0</v>
      </c>
      <c r="M60" s="28">
        <v>0.023881324438758414</v>
      </c>
      <c r="N60" s="41">
        <f>N48+N57-N58-N59</f>
        <v>61600</v>
      </c>
      <c r="O60" s="42">
        <f>O48+O57-O58-O59</f>
        <v>63721</v>
      </c>
      <c r="P60" s="42">
        <f>P48+P57-P58-P59</f>
        <v>63039</v>
      </c>
      <c r="Q60" s="27">
        <v>0.03443181818181818</v>
      </c>
      <c r="R60" s="28">
        <v>-0.0107029079895168</v>
      </c>
    </row>
    <row r="61" spans="2:19" ht="12.75" customHeight="1">
      <c r="B61" s="14"/>
      <c r="C61" s="3"/>
      <c r="D61" s="3"/>
      <c r="E61" s="3"/>
      <c r="F61" s="7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1"/>
    </row>
    <row r="62" spans="2:19" ht="12.75" customHeight="1">
      <c r="B62" s="14"/>
      <c r="C62" s="49"/>
      <c r="D62" s="3"/>
      <c r="E62" s="3"/>
      <c r="F62" s="7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1"/>
    </row>
    <row r="63" spans="2:19" ht="12.75" customHeight="1" hidden="1">
      <c r="B63" s="14"/>
      <c r="C63" s="49"/>
      <c r="D63" s="3"/>
      <c r="E63" s="3"/>
      <c r="F63" s="7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1"/>
    </row>
    <row r="64" spans="2:19" ht="12.75" customHeight="1" hidden="1">
      <c r="B64" s="14"/>
      <c r="C64" s="3"/>
      <c r="D64" s="3"/>
      <c r="E64" s="3"/>
      <c r="F64" s="7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1"/>
    </row>
    <row r="65" spans="3:18" ht="12.75" customHeight="1" hidden="1">
      <c r="C65" s="149" t="s">
        <v>39</v>
      </c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</row>
    <row r="66" spans="3:18" ht="12.75" customHeight="1">
      <c r="C66" s="167"/>
      <c r="D66" s="173" t="s">
        <v>0</v>
      </c>
      <c r="E66" s="173"/>
      <c r="F66" s="173"/>
      <c r="G66" s="173"/>
      <c r="H66" s="174"/>
      <c r="I66" s="172" t="s">
        <v>5</v>
      </c>
      <c r="J66" s="173"/>
      <c r="K66" s="173"/>
      <c r="L66" s="173"/>
      <c r="M66" s="174"/>
      <c r="N66" s="172" t="s">
        <v>1</v>
      </c>
      <c r="O66" s="173"/>
      <c r="P66" s="173"/>
      <c r="Q66" s="173"/>
      <c r="R66" s="173"/>
    </row>
    <row r="67" spans="2:29" ht="12.75" customHeight="1">
      <c r="B67" s="163"/>
      <c r="C67" s="168"/>
      <c r="D67" s="165">
        <v>2009</v>
      </c>
      <c r="E67" s="72">
        <v>2010</v>
      </c>
      <c r="F67" s="72">
        <v>2011</v>
      </c>
      <c r="G67" s="73"/>
      <c r="H67" s="74"/>
      <c r="I67" s="71">
        <v>2009</v>
      </c>
      <c r="J67" s="72">
        <v>2010</v>
      </c>
      <c r="K67" s="72">
        <v>2011</v>
      </c>
      <c r="L67" s="73"/>
      <c r="M67" s="74"/>
      <c r="N67" s="148">
        <v>2009</v>
      </c>
      <c r="O67" s="72">
        <v>2010</v>
      </c>
      <c r="P67" s="72">
        <v>2011</v>
      </c>
      <c r="Q67" s="73"/>
      <c r="R67" s="75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</row>
    <row r="68" spans="2:29" s="69" customFormat="1" ht="12.75" customHeight="1">
      <c r="B68" s="11"/>
      <c r="C68" s="166" t="s">
        <v>46</v>
      </c>
      <c r="D68" s="61">
        <f>D50/D48</f>
        <v>0.45247534933674577</v>
      </c>
      <c r="E68" s="54">
        <f>E50/E48</f>
        <v>0.459452956680556</v>
      </c>
      <c r="F68" s="54">
        <f>F50/F48</f>
        <v>0.3992036832585563</v>
      </c>
      <c r="G68" s="55"/>
      <c r="H68" s="66"/>
      <c r="I68" s="64">
        <f>I50/I48</f>
        <v>0.5228041194538369</v>
      </c>
      <c r="J68" s="55">
        <f>J50/J48</f>
        <v>0.5125065138092757</v>
      </c>
      <c r="K68" s="55">
        <f>K50/K48</f>
        <v>0.5631594017752913</v>
      </c>
      <c r="L68" s="55"/>
      <c r="M68" s="66"/>
      <c r="N68" s="10">
        <f>N50/N48</f>
        <v>0.6182179468621284</v>
      </c>
      <c r="O68" s="10">
        <f>O50/O48</f>
        <v>0.6129945635759589</v>
      </c>
      <c r="P68" s="10">
        <f>P50/P48</f>
        <v>0.6047120095770545</v>
      </c>
      <c r="Q68" s="64"/>
      <c r="R68" s="56"/>
      <c r="S68"/>
      <c r="T68"/>
      <c r="U68"/>
      <c r="V68"/>
      <c r="W68"/>
      <c r="X68"/>
      <c r="Y68"/>
      <c r="Z68"/>
      <c r="AA68"/>
      <c r="AB68"/>
      <c r="AC68"/>
    </row>
    <row r="69" spans="3:18" ht="12.75" customHeight="1">
      <c r="C69" s="20" t="s">
        <v>47</v>
      </c>
      <c r="D69" s="62">
        <f>D51/D48</f>
        <v>0.5136821178433097</v>
      </c>
      <c r="E69" s="52">
        <f>E51/E48</f>
        <v>0.5001148331638177</v>
      </c>
      <c r="F69" s="52">
        <f>F51/F48</f>
        <v>0.5395926804632262</v>
      </c>
      <c r="G69" s="53"/>
      <c r="H69" s="67"/>
      <c r="I69" s="65">
        <f>I51/I48</f>
        <v>0.367111478202514</v>
      </c>
      <c r="J69" s="53">
        <f>J51/J48</f>
        <v>0.33720214126675824</v>
      </c>
      <c r="K69" s="53">
        <f>K51/K48</f>
        <v>0.3362260743155437</v>
      </c>
      <c r="L69" s="53"/>
      <c r="M69" s="67"/>
      <c r="N69" s="146">
        <f>N51/N48</f>
        <v>0.3377373636351673</v>
      </c>
      <c r="O69" s="147">
        <f>O51/O48</f>
        <v>0.3327292862176583</v>
      </c>
      <c r="P69" s="147">
        <f>P51/P48</f>
        <v>0.3296185222209881</v>
      </c>
      <c r="Q69" s="53"/>
      <c r="R69" s="57"/>
    </row>
    <row r="70" spans="3:18" ht="12.75" customHeight="1">
      <c r="C70" s="20" t="s">
        <v>48</v>
      </c>
      <c r="D70" s="62">
        <f>D52/D48</f>
        <v>0.01993761639797539</v>
      </c>
      <c r="E70" s="52">
        <f>E52/E48</f>
        <v>0.01800146548990015</v>
      </c>
      <c r="F70" s="52">
        <f>F52/F48</f>
        <v>0.016572314486387445</v>
      </c>
      <c r="G70" s="53"/>
      <c r="H70" s="67"/>
      <c r="I70" s="65">
        <f>I52/I48</f>
        <v>0.10350256820586945</v>
      </c>
      <c r="J70" s="53">
        <f>J52/J48</f>
        <v>0.1334738737031598</v>
      </c>
      <c r="K70" s="53">
        <f>K52/K48</f>
        <v>0.0800422898174049</v>
      </c>
      <c r="L70" s="53"/>
      <c r="M70" s="67"/>
      <c r="N70" s="65">
        <f>N52/N48</f>
        <v>0.039083575686594464</v>
      </c>
      <c r="O70" s="53">
        <f>O52/O48</f>
        <v>0.04235880398671096</v>
      </c>
      <c r="P70" s="53">
        <f>P52/P48</f>
        <v>0.03482789687388155</v>
      </c>
      <c r="Q70" s="53"/>
      <c r="R70" s="57"/>
    </row>
    <row r="71" spans="3:18" ht="12.75" customHeight="1">
      <c r="C71" s="20" t="s">
        <v>49</v>
      </c>
      <c r="D71" s="62">
        <f>D53/D48</f>
        <v>0.011265610182466324</v>
      </c>
      <c r="E71" s="52">
        <f>E53/E48</f>
        <v>0.014075264936513666</v>
      </c>
      <c r="F71" s="52">
        <f>F53/F48</f>
        <v>0.027095910361513705</v>
      </c>
      <c r="G71" s="53"/>
      <c r="H71" s="67"/>
      <c r="I71" s="65">
        <f>I53/I48</f>
        <v>0.0061172340809952765</v>
      </c>
      <c r="J71" s="53">
        <f>J53/J48</f>
        <v>0.016130560424463498</v>
      </c>
      <c r="K71" s="53">
        <f>K53/K48</f>
        <v>0.01836963943525473</v>
      </c>
      <c r="L71" s="53"/>
      <c r="M71" s="67"/>
      <c r="N71" s="65">
        <f>N53/N48</f>
        <v>0.003776763037728152</v>
      </c>
      <c r="O71" s="53">
        <f>O53/O48</f>
        <v>0.0042157454948152625</v>
      </c>
      <c r="P71" s="53">
        <f>P53/P48</f>
        <v>0.004874918237130833</v>
      </c>
      <c r="Q71" s="53"/>
      <c r="R71" s="57"/>
    </row>
    <row r="72" spans="3:18" ht="12.75" customHeight="1">
      <c r="C72" s="20" t="s">
        <v>50</v>
      </c>
      <c r="D72" s="62"/>
      <c r="E72" s="52"/>
      <c r="F72" s="52"/>
      <c r="G72" s="53"/>
      <c r="H72" s="67"/>
      <c r="I72" s="65"/>
      <c r="J72" s="53"/>
      <c r="K72" s="53">
        <f>K54/K48</f>
        <v>0.0022025946565053635</v>
      </c>
      <c r="L72" s="53"/>
      <c r="M72" s="67"/>
      <c r="N72" s="65">
        <f>N54/N48</f>
        <v>0.001171191325288521</v>
      </c>
      <c r="O72" s="53">
        <f>O54/O48</f>
        <v>0.007701600724856539</v>
      </c>
      <c r="P72" s="53">
        <f>P54/P48</f>
        <v>0.025966653090944994</v>
      </c>
      <c r="Q72" s="53"/>
      <c r="R72" s="57"/>
    </row>
    <row r="73" spans="3:18" ht="12.75" customHeight="1">
      <c r="C73" s="20" t="s">
        <v>51</v>
      </c>
      <c r="D73" s="62"/>
      <c r="E73" s="52"/>
      <c r="F73" s="52"/>
      <c r="G73" s="53"/>
      <c r="H73" s="67"/>
      <c r="I73" s="65"/>
      <c r="J73" s="53"/>
      <c r="K73" s="53"/>
      <c r="L73" s="53"/>
      <c r="M73" s="67"/>
      <c r="N73" s="65"/>
      <c r="O73" s="53"/>
      <c r="P73" s="53"/>
      <c r="Q73" s="53"/>
      <c r="R73" s="57"/>
    </row>
    <row r="74" spans="3:18" ht="12.75" customHeight="1">
      <c r="C74" s="22" t="s">
        <v>52</v>
      </c>
      <c r="D74" s="144">
        <f>D56/D48</f>
        <v>0.0007540874970007884</v>
      </c>
      <c r="E74" s="58">
        <f>E56/E48</f>
        <v>0.0022310443256012336</v>
      </c>
      <c r="F74" s="58"/>
      <c r="G74" s="59"/>
      <c r="H74" s="68"/>
      <c r="I74" s="145"/>
      <c r="J74" s="59"/>
      <c r="K74" s="59"/>
      <c r="L74" s="59"/>
      <c r="M74" s="68"/>
      <c r="N74" s="63"/>
      <c r="O74" s="58"/>
      <c r="P74" s="58"/>
      <c r="Q74" s="59"/>
      <c r="R74" s="60"/>
    </row>
    <row r="75" spans="3:18" ht="12.75" customHeight="1">
      <c r="C75" s="9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2:19" ht="12.75" customHeight="1">
      <c r="B76" s="14"/>
      <c r="C76" s="48" t="s">
        <v>56</v>
      </c>
      <c r="D76" s="4"/>
      <c r="E76" s="4"/>
      <c r="F76" s="4"/>
      <c r="G76" s="10"/>
      <c r="H76" s="10"/>
      <c r="I76" s="4"/>
      <c r="J76" s="4"/>
      <c r="K76" s="4"/>
      <c r="L76" s="10"/>
      <c r="M76" s="10"/>
      <c r="N76" s="4"/>
      <c r="O76" s="4"/>
      <c r="P76" s="4"/>
      <c r="Q76" s="10"/>
      <c r="R76" s="10"/>
      <c r="S76" s="14"/>
    </row>
    <row r="77" spans="2:19" ht="12.75" customHeight="1">
      <c r="B77" s="14"/>
      <c r="C77" s="49" t="s">
        <v>53</v>
      </c>
      <c r="D77" s="4"/>
      <c r="E77" s="4"/>
      <c r="F77" s="4"/>
      <c r="G77" s="10"/>
      <c r="H77" s="10"/>
      <c r="I77" s="4"/>
      <c r="J77" s="4"/>
      <c r="K77" s="4"/>
      <c r="L77" s="10"/>
      <c r="M77" s="10"/>
      <c r="N77" s="4"/>
      <c r="O77" s="4"/>
      <c r="P77" s="4"/>
      <c r="Q77" s="10"/>
      <c r="R77" s="10"/>
      <c r="S77" s="14"/>
    </row>
    <row r="78" spans="2:19" ht="12.75" customHeight="1">
      <c r="B78" s="14"/>
      <c r="C78" s="49"/>
      <c r="D78" s="4"/>
      <c r="E78" s="4"/>
      <c r="F78" s="4"/>
      <c r="G78" s="10"/>
      <c r="H78" s="10"/>
      <c r="I78" s="4"/>
      <c r="J78" s="4"/>
      <c r="K78" s="4"/>
      <c r="L78" s="10"/>
      <c r="M78" s="10"/>
      <c r="N78" s="4"/>
      <c r="O78" s="4"/>
      <c r="P78" s="4"/>
      <c r="Q78" s="10"/>
      <c r="R78" s="10"/>
      <c r="S78" s="14"/>
    </row>
    <row r="79" spans="2:19" ht="12.75" customHeight="1">
      <c r="B79" s="14"/>
      <c r="C79" s="49"/>
      <c r="D79" s="4"/>
      <c r="E79" s="4"/>
      <c r="F79" s="4"/>
      <c r="G79" s="10"/>
      <c r="H79" s="10"/>
      <c r="I79" s="4"/>
      <c r="J79" s="4"/>
      <c r="K79" s="4"/>
      <c r="L79" s="10"/>
      <c r="M79" s="10"/>
      <c r="N79" s="4"/>
      <c r="O79" s="4"/>
      <c r="P79" s="4"/>
      <c r="Q79" s="10"/>
      <c r="R79" s="10"/>
      <c r="S79" s="14"/>
    </row>
    <row r="80" spans="2:19" ht="12.75" customHeight="1">
      <c r="B80" s="14"/>
      <c r="C80" s="49"/>
      <c r="D80" s="4"/>
      <c r="E80" s="4"/>
      <c r="F80" s="4"/>
      <c r="G80" s="10"/>
      <c r="H80" s="10"/>
      <c r="I80" s="4"/>
      <c r="J80" s="4"/>
      <c r="K80" s="4"/>
      <c r="L80" s="10"/>
      <c r="M80" s="10"/>
      <c r="N80" s="4"/>
      <c r="O80" s="4"/>
      <c r="P80" s="4"/>
      <c r="Q80" s="10"/>
      <c r="R80" s="10"/>
      <c r="S80" s="14"/>
    </row>
    <row r="81" spans="2:19" ht="12.75" customHeight="1">
      <c r="B81" s="14"/>
      <c r="C81" s="49"/>
      <c r="D81" s="4"/>
      <c r="E81" s="4"/>
      <c r="F81" s="4"/>
      <c r="G81" s="10"/>
      <c r="H81" s="10"/>
      <c r="I81" s="4"/>
      <c r="J81" s="4"/>
      <c r="K81" s="4"/>
      <c r="L81" s="10"/>
      <c r="M81" s="10"/>
      <c r="N81" s="4"/>
      <c r="O81" s="4"/>
      <c r="P81" s="4"/>
      <c r="Q81" s="10"/>
      <c r="R81" s="10"/>
      <c r="S81" s="14"/>
    </row>
    <row r="82" spans="3:18" ht="12.75" customHeight="1">
      <c r="C82" s="169" t="s">
        <v>73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3:18" ht="12.7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29" ht="12.75" customHeight="1">
      <c r="B84" s="162"/>
      <c r="C84" s="44"/>
      <c r="D84" s="173" t="s">
        <v>2</v>
      </c>
      <c r="E84" s="173"/>
      <c r="F84" s="173"/>
      <c r="G84" s="173"/>
      <c r="H84" s="173"/>
      <c r="I84" s="172" t="s">
        <v>3</v>
      </c>
      <c r="J84" s="173"/>
      <c r="K84" s="173"/>
      <c r="L84" s="173"/>
      <c r="M84" s="174"/>
      <c r="N84" s="172" t="s">
        <v>6</v>
      </c>
      <c r="O84" s="173"/>
      <c r="P84" s="173"/>
      <c r="Q84" s="173"/>
      <c r="R84" s="174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2:29" s="5" customFormat="1" ht="12.75" customHeight="1">
      <c r="B85" s="163"/>
      <c r="C85" s="70"/>
      <c r="D85" s="71">
        <v>2009</v>
      </c>
      <c r="E85" s="72">
        <v>2010</v>
      </c>
      <c r="F85" s="72">
        <v>2011</v>
      </c>
      <c r="G85" s="73" t="s">
        <v>45</v>
      </c>
      <c r="H85" s="74" t="s">
        <v>65</v>
      </c>
      <c r="I85" s="71">
        <v>2009</v>
      </c>
      <c r="J85" s="72">
        <v>2010</v>
      </c>
      <c r="K85" s="72">
        <v>2011</v>
      </c>
      <c r="L85" s="73" t="s">
        <v>45</v>
      </c>
      <c r="M85" s="74" t="s">
        <v>65</v>
      </c>
      <c r="N85" s="71">
        <v>2009</v>
      </c>
      <c r="O85" s="72">
        <v>2010</v>
      </c>
      <c r="P85" s="72">
        <v>2011</v>
      </c>
      <c r="Q85" s="73" t="s">
        <v>45</v>
      </c>
      <c r="R85" s="74" t="s">
        <v>65</v>
      </c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</row>
    <row r="86" spans="2:29" s="69" customFormat="1" ht="12.75" customHeight="1">
      <c r="B86" s="11"/>
      <c r="C86" s="18" t="s">
        <v>31</v>
      </c>
      <c r="D86" s="34">
        <f>D88+D89+D90+D91+D92+D93+D94</f>
        <v>34463</v>
      </c>
      <c r="E86" s="35">
        <f>E88+E89+E90+E91+E92+E93+E94</f>
        <v>36808</v>
      </c>
      <c r="F86" s="35">
        <f>F88+F89+F90+F91+F92+F93+F94</f>
        <v>33382</v>
      </c>
      <c r="G86" s="23">
        <v>0.06804398920581493</v>
      </c>
      <c r="H86" s="29">
        <v>-0.0930775918278635</v>
      </c>
      <c r="I86" s="32">
        <f>I88+I89+I90+I91+I92+I93+I94</f>
        <v>556836</v>
      </c>
      <c r="J86" s="33">
        <f>J88+J89+J90+J91+J92+J93+J94</f>
        <v>591366</v>
      </c>
      <c r="K86" s="33">
        <v>577800</v>
      </c>
      <c r="L86" s="23">
        <v>0.062011076870029956</v>
      </c>
      <c r="M86" s="24">
        <v>-0.022940108156370168</v>
      </c>
      <c r="N86" s="32">
        <f>N88+N89+N90+N91+N92+N93+N94</f>
        <v>7884</v>
      </c>
      <c r="O86" s="33">
        <f>O88+O89+O90+O91+O92+O93+O94</f>
        <v>11732</v>
      </c>
      <c r="P86" s="33">
        <f>P88+P89+P90+P91+P92+P93+P94</f>
        <v>11570</v>
      </c>
      <c r="Q86" s="23">
        <v>0.4880771182141045</v>
      </c>
      <c r="R86" s="24">
        <v>-0.013808387316740538</v>
      </c>
      <c r="S86"/>
      <c r="T86"/>
      <c r="U86"/>
      <c r="V86"/>
      <c r="W86"/>
      <c r="X86"/>
      <c r="Y86"/>
      <c r="Z86"/>
      <c r="AA86"/>
      <c r="AB86"/>
      <c r="AC86"/>
    </row>
    <row r="87" spans="3:18" ht="12.75" customHeight="1">
      <c r="C87" s="19" t="s">
        <v>32</v>
      </c>
      <c r="D87" s="36"/>
      <c r="E87" s="37"/>
      <c r="F87" s="37"/>
      <c r="G87" s="25"/>
      <c r="H87" s="30"/>
      <c r="I87" s="36"/>
      <c r="J87" s="37"/>
      <c r="K87" s="37"/>
      <c r="L87" s="25"/>
      <c r="M87" s="26"/>
      <c r="N87" s="36"/>
      <c r="O87" s="37"/>
      <c r="P87" s="37"/>
      <c r="Q87" s="25"/>
      <c r="R87" s="26"/>
    </row>
    <row r="88" spans="2:20" ht="12.75" customHeight="1">
      <c r="B88" s="133"/>
      <c r="C88" s="20" t="s">
        <v>33</v>
      </c>
      <c r="D88" s="38">
        <v>27719</v>
      </c>
      <c r="E88" s="39">
        <v>28972</v>
      </c>
      <c r="F88" s="39">
        <v>23588</v>
      </c>
      <c r="G88" s="25">
        <v>0.04520365092535806</v>
      </c>
      <c r="H88" s="30">
        <v>-0.18583459892309817</v>
      </c>
      <c r="I88" s="36">
        <v>357073</v>
      </c>
      <c r="J88" s="37">
        <v>382542</v>
      </c>
      <c r="K88" s="37">
        <v>385290</v>
      </c>
      <c r="L88" s="25">
        <v>0.07132715159085116</v>
      </c>
      <c r="M88" s="26">
        <v>0.007183524946280408</v>
      </c>
      <c r="N88" s="36">
        <v>7657</v>
      </c>
      <c r="O88" s="37">
        <v>11428</v>
      </c>
      <c r="P88" s="37">
        <v>11169</v>
      </c>
      <c r="Q88" s="25">
        <v>0.4924905315397675</v>
      </c>
      <c r="R88" s="26">
        <v>-0.022663633181659083</v>
      </c>
      <c r="T88" s="2"/>
    </row>
    <row r="89" spans="3:18" ht="12.75" customHeight="1">
      <c r="C89" s="21" t="s">
        <v>34</v>
      </c>
      <c r="D89" s="38"/>
      <c r="E89" s="39"/>
      <c r="F89" s="39"/>
      <c r="G89" s="25"/>
      <c r="H89" s="30"/>
      <c r="I89" s="36">
        <v>127690</v>
      </c>
      <c r="J89" s="37">
        <v>132971</v>
      </c>
      <c r="K89" s="37">
        <v>102240</v>
      </c>
      <c r="L89" s="25">
        <v>0.04135797634897016</v>
      </c>
      <c r="M89" s="26">
        <v>-0.23111054290033164</v>
      </c>
      <c r="N89" s="36"/>
      <c r="O89" s="37"/>
      <c r="P89" s="37"/>
      <c r="Q89" s="25"/>
      <c r="R89" s="26"/>
    </row>
    <row r="90" spans="3:18" ht="12.75" customHeight="1">
      <c r="C90" s="20" t="s">
        <v>42</v>
      </c>
      <c r="D90" s="38">
        <v>19</v>
      </c>
      <c r="E90" s="39">
        <v>21</v>
      </c>
      <c r="F90" s="39">
        <v>17</v>
      </c>
      <c r="G90" s="25">
        <v>0.10526315789473684</v>
      </c>
      <c r="H90" s="30">
        <v>-0.19047619047619047</v>
      </c>
      <c r="I90" s="36">
        <v>24300</v>
      </c>
      <c r="J90" s="37">
        <v>23625</v>
      </c>
      <c r="K90" s="37">
        <v>24751</v>
      </c>
      <c r="L90" s="25">
        <v>-0.027777777777777776</v>
      </c>
      <c r="M90" s="26">
        <v>0.04766137566137566</v>
      </c>
      <c r="N90" s="36">
        <v>32</v>
      </c>
      <c r="O90" s="37">
        <v>27</v>
      </c>
      <c r="P90" s="37">
        <v>31</v>
      </c>
      <c r="Q90" s="25">
        <v>-0.15625</v>
      </c>
      <c r="R90" s="26">
        <v>0.14814814814814814</v>
      </c>
    </row>
    <row r="91" spans="2:20" ht="12.75" customHeight="1">
      <c r="B91" s="133"/>
      <c r="C91" s="20" t="s">
        <v>43</v>
      </c>
      <c r="D91" s="38">
        <v>6721</v>
      </c>
      <c r="E91" s="39">
        <v>7809</v>
      </c>
      <c r="F91" s="39">
        <v>9774</v>
      </c>
      <c r="G91" s="25">
        <v>0.1618806725189704</v>
      </c>
      <c r="H91" s="30">
        <v>0.25163273146369575</v>
      </c>
      <c r="I91" s="36">
        <v>38637</v>
      </c>
      <c r="J91" s="37">
        <v>37791</v>
      </c>
      <c r="K91" s="37">
        <v>46500</v>
      </c>
      <c r="L91" s="25">
        <v>-0.02189610994642441</v>
      </c>
      <c r="M91" s="26">
        <v>0.23045169484797967</v>
      </c>
      <c r="N91" s="36">
        <v>195</v>
      </c>
      <c r="O91" s="37">
        <v>277</v>
      </c>
      <c r="P91" s="37">
        <v>370</v>
      </c>
      <c r="Q91" s="25">
        <v>0.4205128205128205</v>
      </c>
      <c r="R91" s="26">
        <v>0.33574007220216606</v>
      </c>
      <c r="T91" s="2"/>
    </row>
    <row r="92" spans="3:18" ht="12.75" customHeight="1">
      <c r="C92" s="20" t="s">
        <v>40</v>
      </c>
      <c r="D92" s="38">
        <v>4</v>
      </c>
      <c r="E92" s="39">
        <v>6</v>
      </c>
      <c r="F92" s="39">
        <v>3</v>
      </c>
      <c r="G92" s="25"/>
      <c r="H92" s="30"/>
      <c r="I92" s="36">
        <v>6577</v>
      </c>
      <c r="J92" s="37">
        <v>11683</v>
      </c>
      <c r="K92" s="37">
        <v>19000</v>
      </c>
      <c r="L92" s="25">
        <v>0.7763417971719629</v>
      </c>
      <c r="M92" s="26">
        <v>0.6262946161088762</v>
      </c>
      <c r="N92" s="36"/>
      <c r="O92" s="37"/>
      <c r="P92" s="40"/>
      <c r="Q92" s="25"/>
      <c r="R92" s="26"/>
    </row>
    <row r="93" spans="3:18" ht="12.75" customHeight="1">
      <c r="C93" s="20" t="s">
        <v>41</v>
      </c>
      <c r="D93" s="38"/>
      <c r="E93" s="39"/>
      <c r="F93" s="39"/>
      <c r="G93" s="25"/>
      <c r="H93" s="30"/>
      <c r="I93" s="36">
        <v>19</v>
      </c>
      <c r="J93" s="37">
        <v>28</v>
      </c>
      <c r="K93" s="37">
        <v>19</v>
      </c>
      <c r="L93" s="25">
        <v>0.47368421052631576</v>
      </c>
      <c r="M93" s="26">
        <v>-0.32142857142857145</v>
      </c>
      <c r="N93" s="36"/>
      <c r="O93" s="37"/>
      <c r="P93" s="40"/>
      <c r="Q93" s="25"/>
      <c r="R93" s="26"/>
    </row>
    <row r="94" spans="3:18" ht="12.75" customHeight="1">
      <c r="C94" s="20" t="s">
        <v>44</v>
      </c>
      <c r="D94" s="38"/>
      <c r="E94" s="39"/>
      <c r="F94" s="39"/>
      <c r="G94" s="25"/>
      <c r="H94" s="30"/>
      <c r="I94" s="36">
        <v>2540</v>
      </c>
      <c r="J94" s="37">
        <v>2726</v>
      </c>
      <c r="K94" s="80" t="s">
        <v>54</v>
      </c>
      <c r="L94" s="25">
        <v>0.07322834645669292</v>
      </c>
      <c r="M94" s="26"/>
      <c r="N94" s="36"/>
      <c r="O94" s="37"/>
      <c r="P94" s="40"/>
      <c r="Q94" s="25"/>
      <c r="R94" s="26"/>
    </row>
    <row r="95" spans="3:18" ht="12.75" customHeight="1">
      <c r="C95" s="20" t="s">
        <v>35</v>
      </c>
      <c r="D95" s="38">
        <v>11208</v>
      </c>
      <c r="E95" s="39">
        <v>10599</v>
      </c>
      <c r="F95" s="39">
        <v>11693</v>
      </c>
      <c r="G95" s="25">
        <v>-0.054336188436830836</v>
      </c>
      <c r="H95" s="30">
        <v>0.10321728464949524</v>
      </c>
      <c r="I95" s="36">
        <v>41859</v>
      </c>
      <c r="J95" s="37">
        <v>42962</v>
      </c>
      <c r="K95" s="37">
        <v>51500</v>
      </c>
      <c r="L95" s="25">
        <v>0.0263503667072792</v>
      </c>
      <c r="M95" s="26">
        <v>0.19873376472231274</v>
      </c>
      <c r="N95" s="36">
        <v>3025</v>
      </c>
      <c r="O95" s="37">
        <v>1100</v>
      </c>
      <c r="P95" s="37">
        <v>1690</v>
      </c>
      <c r="Q95" s="25">
        <v>-0.6363636363636364</v>
      </c>
      <c r="R95" s="26">
        <v>0.5363636363636364</v>
      </c>
    </row>
    <row r="96" spans="3:18" ht="12.75" customHeight="1">
      <c r="C96" s="20" t="s">
        <v>36</v>
      </c>
      <c r="D96" s="38">
        <v>10874</v>
      </c>
      <c r="E96" s="39">
        <v>11734</v>
      </c>
      <c r="F96" s="39">
        <v>10375</v>
      </c>
      <c r="G96" s="25">
        <v>0.07908773220526025</v>
      </c>
      <c r="H96" s="30">
        <v>-0.11581728310891426</v>
      </c>
      <c r="I96" s="36">
        <v>54132</v>
      </c>
      <c r="J96" s="37">
        <v>57917</v>
      </c>
      <c r="K96" s="37">
        <v>54769</v>
      </c>
      <c r="L96" s="25">
        <v>0.06992167294760955</v>
      </c>
      <c r="M96" s="26">
        <v>-0.05435364400780427</v>
      </c>
      <c r="N96" s="36">
        <v>2943</v>
      </c>
      <c r="O96" s="37">
        <v>4354</v>
      </c>
      <c r="P96" s="37">
        <v>5257</v>
      </c>
      <c r="Q96" s="25">
        <v>0.47944274549779137</v>
      </c>
      <c r="R96" s="26">
        <v>0.20739549839228297</v>
      </c>
    </row>
    <row r="97" spans="3:18" ht="12.75" customHeight="1">
      <c r="C97" s="20" t="s">
        <v>37</v>
      </c>
      <c r="D97" s="38"/>
      <c r="E97" s="39"/>
      <c r="F97" s="39"/>
      <c r="G97" s="25"/>
      <c r="H97" s="30"/>
      <c r="I97" s="36">
        <v>7607</v>
      </c>
      <c r="J97" s="37">
        <v>8619</v>
      </c>
      <c r="K97" s="37">
        <v>7745</v>
      </c>
      <c r="L97" s="25">
        <v>0.13303536216642567</v>
      </c>
      <c r="M97" s="26">
        <v>-0.10140387515953127</v>
      </c>
      <c r="N97" s="36"/>
      <c r="O97" s="37"/>
      <c r="P97" s="37"/>
      <c r="Q97" s="25"/>
      <c r="R97" s="26"/>
    </row>
    <row r="98" spans="3:18" ht="12.75" customHeight="1">
      <c r="C98" s="22" t="s">
        <v>38</v>
      </c>
      <c r="D98" s="41">
        <f>D86+D95-D96-D97</f>
        <v>34797</v>
      </c>
      <c r="E98" s="42">
        <f>E86+E95-E96-E97</f>
        <v>35673</v>
      </c>
      <c r="F98" s="42">
        <f>F86+F95-F96-F97</f>
        <v>34700</v>
      </c>
      <c r="G98" s="27">
        <v>0.025174584015863435</v>
      </c>
      <c r="H98" s="31">
        <v>-0.027275530513273343</v>
      </c>
      <c r="I98" s="41">
        <f>I86+I95-I96-I97</f>
        <v>536956</v>
      </c>
      <c r="J98" s="42">
        <f>J86+J95-J96-J97</f>
        <v>567792</v>
      </c>
      <c r="K98" s="42">
        <f>K86+K95-K96-K97</f>
        <v>566786</v>
      </c>
      <c r="L98" s="27">
        <v>0.057427424220979</v>
      </c>
      <c r="M98" s="28">
        <v>-0.0017717755797897821</v>
      </c>
      <c r="N98" s="41">
        <f>N86+N95-N96-N97</f>
        <v>7966</v>
      </c>
      <c r="O98" s="42">
        <f>O86+O95-O96-O97</f>
        <v>8478</v>
      </c>
      <c r="P98" s="42">
        <f>P86+P95-P96-P97</f>
        <v>8003</v>
      </c>
      <c r="Q98" s="27">
        <v>0.06427316093396937</v>
      </c>
      <c r="R98" s="28">
        <v>-0.0560273649445624</v>
      </c>
    </row>
    <row r="99" spans="2:19" ht="12.75" customHeight="1">
      <c r="B99" s="14"/>
      <c r="C99" s="3"/>
      <c r="D99" s="7"/>
      <c r="E99" s="7"/>
      <c r="F99" s="7"/>
      <c r="G99" s="10"/>
      <c r="H99" s="50"/>
      <c r="I99" s="51"/>
      <c r="J99" s="51"/>
      <c r="K99" s="51"/>
      <c r="L99" s="50"/>
      <c r="M99" s="50"/>
      <c r="N99" s="51"/>
      <c r="O99" s="51"/>
      <c r="P99" s="51"/>
      <c r="Q99" s="50"/>
      <c r="R99" s="10"/>
      <c r="S99" s="1"/>
    </row>
    <row r="100" spans="2:19" ht="12.75" customHeight="1">
      <c r="B100" s="14"/>
      <c r="C100" s="49"/>
      <c r="D100" s="4"/>
      <c r="E100" s="4"/>
      <c r="F100" s="4"/>
      <c r="G100" s="10"/>
      <c r="H100" s="10"/>
      <c r="I100" s="4"/>
      <c r="J100" s="4"/>
      <c r="K100" s="4"/>
      <c r="L100" s="10"/>
      <c r="M100" s="10"/>
      <c r="N100" s="4"/>
      <c r="O100" s="4"/>
      <c r="P100" s="4"/>
      <c r="Q100" s="10"/>
      <c r="R100" s="10"/>
      <c r="S100" s="14"/>
    </row>
    <row r="101" spans="2:19" ht="12.75" customHeight="1" hidden="1">
      <c r="B101" s="14"/>
      <c r="C101" s="3"/>
      <c r="D101" s="3"/>
      <c r="E101" s="3"/>
      <c r="F101" s="3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1"/>
    </row>
    <row r="102" spans="2:19" ht="12.75" customHeight="1" hidden="1">
      <c r="B102" s="1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1"/>
    </row>
    <row r="103" spans="3:18" ht="12.75" customHeight="1" hidden="1">
      <c r="C103" s="149" t="s">
        <v>39</v>
      </c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</row>
    <row r="104" spans="2:29" ht="12.75" customHeight="1">
      <c r="B104" s="162"/>
      <c r="C104" s="167"/>
      <c r="D104" s="172" t="s">
        <v>2</v>
      </c>
      <c r="E104" s="173"/>
      <c r="F104" s="173"/>
      <c r="G104" s="173"/>
      <c r="H104" s="174"/>
      <c r="I104" s="172" t="s">
        <v>3</v>
      </c>
      <c r="J104" s="173"/>
      <c r="K104" s="173"/>
      <c r="L104" s="173"/>
      <c r="M104" s="174"/>
      <c r="N104" s="172" t="s">
        <v>6</v>
      </c>
      <c r="O104" s="173"/>
      <c r="P104" s="173"/>
      <c r="Q104" s="173"/>
      <c r="R104" s="173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2:29" s="5" customFormat="1" ht="12.75" customHeight="1">
      <c r="B105" s="163"/>
      <c r="C105" s="168"/>
      <c r="D105" s="71">
        <v>2009</v>
      </c>
      <c r="E105" s="72">
        <v>2010</v>
      </c>
      <c r="F105" s="72">
        <v>2011</v>
      </c>
      <c r="G105" s="73"/>
      <c r="H105" s="74"/>
      <c r="I105" s="148">
        <v>2009</v>
      </c>
      <c r="J105" s="72">
        <v>2010</v>
      </c>
      <c r="K105" s="72">
        <v>2011</v>
      </c>
      <c r="L105" s="73"/>
      <c r="M105" s="74"/>
      <c r="N105" s="71">
        <v>2009</v>
      </c>
      <c r="O105" s="72">
        <v>2010</v>
      </c>
      <c r="P105" s="72">
        <v>2011</v>
      </c>
      <c r="Q105" s="73"/>
      <c r="R105" s="75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</row>
    <row r="106" spans="2:29" s="69" customFormat="1" ht="12.75" customHeight="1">
      <c r="B106" s="11"/>
      <c r="C106" s="18" t="s">
        <v>46</v>
      </c>
      <c r="D106" s="61">
        <f>D88/D86</f>
        <v>0.8043118707019122</v>
      </c>
      <c r="E106" s="54">
        <f>E88/E86</f>
        <v>0.7871114975005433</v>
      </c>
      <c r="F106" s="54">
        <f>F88/F86</f>
        <v>0.7066083518063627</v>
      </c>
      <c r="G106" s="55"/>
      <c r="H106" s="66"/>
      <c r="I106" s="10">
        <f>I88/I86</f>
        <v>0.6412534390736231</v>
      </c>
      <c r="J106" s="10">
        <f>J88/J86</f>
        <v>0.6468785828065868</v>
      </c>
      <c r="K106" s="10">
        <f>K88/K86</f>
        <v>0.6668224299065421</v>
      </c>
      <c r="L106" s="10"/>
      <c r="M106" s="159"/>
      <c r="N106" s="64">
        <f>N88/N86</f>
        <v>0.9712075088787417</v>
      </c>
      <c r="O106" s="55">
        <f>O88/O86</f>
        <v>0.9740879645414252</v>
      </c>
      <c r="P106" s="55">
        <f>P88/P86</f>
        <v>0.9653414001728609</v>
      </c>
      <c r="Q106" s="55"/>
      <c r="R106" s="56"/>
      <c r="S106"/>
      <c r="T106"/>
      <c r="U106"/>
      <c r="V106"/>
      <c r="W106"/>
      <c r="X106"/>
      <c r="Y106"/>
      <c r="Z106"/>
      <c r="AA106"/>
      <c r="AB106"/>
      <c r="AC106"/>
    </row>
    <row r="107" spans="3:18" ht="12.75" customHeight="1">
      <c r="C107" s="20" t="s">
        <v>47</v>
      </c>
      <c r="D107" s="62"/>
      <c r="E107" s="52"/>
      <c r="F107" s="52"/>
      <c r="G107" s="53"/>
      <c r="H107" s="67"/>
      <c r="I107" s="10">
        <f>I89/I86</f>
        <v>0.22931347829522516</v>
      </c>
      <c r="J107" s="10">
        <f>J89/J86</f>
        <v>0.22485398213627433</v>
      </c>
      <c r="K107" s="10">
        <f>K89/K86</f>
        <v>0.17694704049844237</v>
      </c>
      <c r="L107" s="10"/>
      <c r="M107" s="160"/>
      <c r="N107" s="65"/>
      <c r="O107" s="53"/>
      <c r="P107" s="53"/>
      <c r="Q107" s="53"/>
      <c r="R107" s="57"/>
    </row>
    <row r="108" spans="3:18" ht="12.75" customHeight="1">
      <c r="C108" s="20" t="s">
        <v>48</v>
      </c>
      <c r="D108" s="62">
        <f>D90/D86</f>
        <v>0.0005513159040129995</v>
      </c>
      <c r="E108" s="52">
        <f>E90/E86</f>
        <v>0.0005705281460552054</v>
      </c>
      <c r="F108" s="52">
        <f>F90/F86</f>
        <v>0.0005092564855311246</v>
      </c>
      <c r="G108" s="53"/>
      <c r="H108" s="67"/>
      <c r="I108" s="10">
        <f>I90/I86</f>
        <v>0.04363941986509493</v>
      </c>
      <c r="J108" s="10">
        <f>J90/J86</f>
        <v>0.039949878755288604</v>
      </c>
      <c r="K108" s="10">
        <f>K90/K86</f>
        <v>0.04283662166839737</v>
      </c>
      <c r="L108" s="10"/>
      <c r="M108" s="160"/>
      <c r="N108" s="65">
        <f>N90/N86</f>
        <v>0.004058853373921867</v>
      </c>
      <c r="O108" s="53">
        <f>O90/O86</f>
        <v>0.002301397886123423</v>
      </c>
      <c r="P108" s="53">
        <f>P90/P86</f>
        <v>0.002679343128781331</v>
      </c>
      <c r="Q108" s="53"/>
      <c r="R108" s="57"/>
    </row>
    <row r="109" spans="3:18" ht="12.75" customHeight="1">
      <c r="C109" s="20" t="s">
        <v>49</v>
      </c>
      <c r="D109" s="62">
        <f>D91/D86</f>
        <v>0.1950207468879668</v>
      </c>
      <c r="E109" s="52">
        <f>E91/E86</f>
        <v>0.21215496631167138</v>
      </c>
      <c r="F109" s="52">
        <f>F91/F86</f>
        <v>0.29279252291654184</v>
      </c>
      <c r="G109" s="53"/>
      <c r="H109" s="67"/>
      <c r="I109" s="10">
        <f>I91/I86</f>
        <v>0.06938667758550093</v>
      </c>
      <c r="J109" s="10">
        <f>J91/J86</f>
        <v>0.06390458700703118</v>
      </c>
      <c r="K109" s="10">
        <f>K91/K86</f>
        <v>0.08047767393561786</v>
      </c>
      <c r="L109" s="10"/>
      <c r="M109" s="160"/>
      <c r="N109" s="65">
        <f>N91/N86</f>
        <v>0.024733637747336376</v>
      </c>
      <c r="O109" s="53">
        <f>O91/O86</f>
        <v>0.023610637572451416</v>
      </c>
      <c r="P109" s="53">
        <f>P91/P86</f>
        <v>0.03197925669835782</v>
      </c>
      <c r="Q109" s="53"/>
      <c r="R109" s="57"/>
    </row>
    <row r="110" spans="3:18" ht="12.75" customHeight="1">
      <c r="C110" s="20" t="s">
        <v>50</v>
      </c>
      <c r="D110" s="62"/>
      <c r="E110" s="52"/>
      <c r="F110" s="52"/>
      <c r="G110" s="53"/>
      <c r="H110" s="67"/>
      <c r="I110" s="10">
        <f>I92/I86</f>
        <v>0.0118113771379724</v>
      </c>
      <c r="J110" s="10">
        <f>J92/J86</f>
        <v>0.019755954857059756</v>
      </c>
      <c r="K110" s="10">
        <f>K92/K86</f>
        <v>0.032883350640359986</v>
      </c>
      <c r="L110" s="10"/>
      <c r="M110" s="160"/>
      <c r="N110" s="65"/>
      <c r="O110" s="53"/>
      <c r="P110" s="53"/>
      <c r="Q110" s="53"/>
      <c r="R110" s="57"/>
    </row>
    <row r="111" spans="3:18" ht="12.75" customHeight="1">
      <c r="C111" s="20" t="s">
        <v>51</v>
      </c>
      <c r="D111" s="62"/>
      <c r="E111" s="52"/>
      <c r="F111" s="52"/>
      <c r="G111" s="53"/>
      <c r="H111" s="67"/>
      <c r="I111" s="10"/>
      <c r="J111" s="10"/>
      <c r="K111" s="10"/>
      <c r="L111" s="10"/>
      <c r="M111" s="160"/>
      <c r="N111" s="65"/>
      <c r="O111" s="53"/>
      <c r="P111" s="53"/>
      <c r="Q111" s="53"/>
      <c r="R111" s="57"/>
    </row>
    <row r="112" spans="3:18" ht="12.75" customHeight="1">
      <c r="C112" s="22" t="s">
        <v>52</v>
      </c>
      <c r="D112" s="63"/>
      <c r="E112" s="58"/>
      <c r="F112" s="58"/>
      <c r="G112" s="59"/>
      <c r="H112" s="68"/>
      <c r="I112" s="13">
        <f>I94/I86</f>
        <v>0.0045614866854872885</v>
      </c>
      <c r="J112" s="13">
        <f>J94/J86</f>
        <v>0.004609666433308645</v>
      </c>
      <c r="K112" s="13"/>
      <c r="L112" s="13"/>
      <c r="M112" s="161"/>
      <c r="N112" s="63"/>
      <c r="O112" s="58"/>
      <c r="P112" s="58"/>
      <c r="Q112" s="59"/>
      <c r="R112" s="60"/>
    </row>
    <row r="113" spans="2:19" ht="12.75" customHeight="1">
      <c r="B113" s="14"/>
      <c r="C113" s="3"/>
      <c r="D113" s="4"/>
      <c r="E113" s="4"/>
      <c r="F113" s="4"/>
      <c r="G113" s="10"/>
      <c r="H113" s="10"/>
      <c r="I113" s="4"/>
      <c r="J113" s="4"/>
      <c r="K113" s="4"/>
      <c r="L113" s="10"/>
      <c r="M113" s="10"/>
      <c r="N113" s="4"/>
      <c r="O113" s="4"/>
      <c r="P113" s="4"/>
      <c r="Q113" s="10"/>
      <c r="R113" s="10"/>
      <c r="S113" s="1"/>
    </row>
    <row r="114" spans="2:19" ht="12.75" customHeight="1">
      <c r="B114" s="14"/>
      <c r="C114" s="48" t="s">
        <v>56</v>
      </c>
      <c r="D114" s="4"/>
      <c r="E114" s="4"/>
      <c r="F114" s="4"/>
      <c r="G114" s="10"/>
      <c r="H114" s="10"/>
      <c r="I114" s="4"/>
      <c r="J114" s="4"/>
      <c r="K114" s="4"/>
      <c r="L114" s="10"/>
      <c r="M114" s="10"/>
      <c r="N114" s="4"/>
      <c r="O114" s="4"/>
      <c r="P114" s="4"/>
      <c r="Q114" s="10"/>
      <c r="R114" s="10"/>
      <c r="S114" s="14"/>
    </row>
    <row r="115" spans="2:19" ht="12.75" customHeight="1">
      <c r="B115" s="14"/>
      <c r="C115" s="49" t="s">
        <v>53</v>
      </c>
      <c r="D115" s="4"/>
      <c r="E115" s="4"/>
      <c r="F115" s="3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1"/>
    </row>
    <row r="116" spans="2:19" ht="12.75" customHeight="1">
      <c r="B116" s="14"/>
      <c r="C116" s="3"/>
      <c r="D116" s="4"/>
      <c r="E116" s="4"/>
      <c r="F116" s="4"/>
      <c r="G116" s="10"/>
      <c r="H116" s="10"/>
      <c r="I116" s="4"/>
      <c r="J116" s="4"/>
      <c r="K116" s="4"/>
      <c r="L116" s="10"/>
      <c r="M116" s="10"/>
      <c r="N116" s="4"/>
      <c r="O116" s="4"/>
      <c r="P116" s="4"/>
      <c r="Q116" s="10"/>
      <c r="R116" s="10"/>
      <c r="S116" s="1"/>
    </row>
    <row r="117" spans="2:19" ht="12.75" customHeight="1">
      <c r="B117" s="14"/>
      <c r="C117" s="3"/>
      <c r="D117" s="4"/>
      <c r="E117" s="4"/>
      <c r="F117" s="4"/>
      <c r="G117" s="10"/>
      <c r="H117" s="10"/>
      <c r="I117" s="4"/>
      <c r="J117" s="4"/>
      <c r="K117" s="4"/>
      <c r="L117" s="10"/>
      <c r="M117" s="10"/>
      <c r="N117" s="4"/>
      <c r="O117" s="4"/>
      <c r="P117" s="4"/>
      <c r="Q117" s="10"/>
      <c r="R117" s="10"/>
      <c r="S117" s="1"/>
    </row>
    <row r="118" spans="2:19" ht="12.75" customHeight="1">
      <c r="B118" s="14"/>
      <c r="C118" s="3"/>
      <c r="D118" s="4"/>
      <c r="E118" s="4"/>
      <c r="F118" s="4"/>
      <c r="G118" s="10"/>
      <c r="H118" s="10"/>
      <c r="I118" s="4"/>
      <c r="J118" s="4"/>
      <c r="K118" s="4"/>
      <c r="L118" s="10"/>
      <c r="M118" s="10"/>
      <c r="N118" s="4"/>
      <c r="O118" s="4"/>
      <c r="P118" s="4"/>
      <c r="Q118" s="10"/>
      <c r="R118" s="10"/>
      <c r="S118" s="1"/>
    </row>
    <row r="119" spans="2:19" ht="12.75" customHeight="1">
      <c r="B119" s="14"/>
      <c r="C119" s="169" t="s">
        <v>74</v>
      </c>
      <c r="D119" s="4"/>
      <c r="E119" s="4"/>
      <c r="F119" s="4"/>
      <c r="G119" s="10"/>
      <c r="H119" s="10"/>
      <c r="I119" s="4"/>
      <c r="J119" s="4"/>
      <c r="K119" s="4"/>
      <c r="L119" s="10"/>
      <c r="M119" s="10"/>
      <c r="N119" s="4"/>
      <c r="O119" s="4"/>
      <c r="P119" s="4"/>
      <c r="Q119" s="10"/>
      <c r="R119" s="10"/>
      <c r="S119" s="1"/>
    </row>
    <row r="120" spans="2:19" ht="12.75" customHeight="1">
      <c r="B120" s="14"/>
      <c r="C120" s="3"/>
      <c r="D120" s="4"/>
      <c r="E120" s="4"/>
      <c r="F120" s="4"/>
      <c r="G120" s="10"/>
      <c r="H120" s="10"/>
      <c r="I120" s="4"/>
      <c r="J120" s="4"/>
      <c r="K120" s="4"/>
      <c r="L120" s="10"/>
      <c r="M120" s="10"/>
      <c r="N120" s="4"/>
      <c r="O120" s="4"/>
      <c r="P120" s="4"/>
      <c r="Q120" s="10"/>
      <c r="R120" s="10"/>
      <c r="S120" s="1"/>
    </row>
    <row r="121" spans="3:18" ht="12.75" customHeight="1">
      <c r="C121" s="44"/>
      <c r="D121" s="173" t="s">
        <v>7</v>
      </c>
      <c r="E121" s="173"/>
      <c r="F121" s="173"/>
      <c r="G121" s="173"/>
      <c r="H121" s="173"/>
      <c r="I121" s="172" t="s">
        <v>8</v>
      </c>
      <c r="J121" s="173"/>
      <c r="K121" s="173"/>
      <c r="L121" s="173"/>
      <c r="M121" s="174"/>
      <c r="N121" s="172" t="s">
        <v>9</v>
      </c>
      <c r="O121" s="173"/>
      <c r="P121" s="173"/>
      <c r="Q121" s="173"/>
      <c r="R121" s="174"/>
    </row>
    <row r="122" spans="3:18" ht="12.75" customHeight="1">
      <c r="C122" s="70"/>
      <c r="D122" s="71">
        <v>2009</v>
      </c>
      <c r="E122" s="72">
        <v>2010</v>
      </c>
      <c r="F122" s="72">
        <v>2011</v>
      </c>
      <c r="G122" s="73" t="s">
        <v>45</v>
      </c>
      <c r="H122" s="74" t="s">
        <v>65</v>
      </c>
      <c r="I122" s="71">
        <v>2009</v>
      </c>
      <c r="J122" s="72">
        <v>2010</v>
      </c>
      <c r="K122" s="72">
        <v>2011</v>
      </c>
      <c r="L122" s="73" t="s">
        <v>45</v>
      </c>
      <c r="M122" s="74" t="s">
        <v>65</v>
      </c>
      <c r="N122" s="71">
        <v>2009</v>
      </c>
      <c r="O122" s="72">
        <v>2010</v>
      </c>
      <c r="P122" s="72">
        <v>2011</v>
      </c>
      <c r="Q122" s="73" t="s">
        <v>45</v>
      </c>
      <c r="R122" s="74" t="s">
        <v>65</v>
      </c>
    </row>
    <row r="123" spans="3:18" ht="12.75" customHeight="1">
      <c r="C123" s="18" t="s">
        <v>31</v>
      </c>
      <c r="D123" s="34">
        <f>D125+D126+D127+D128+D129+D130+D131</f>
        <v>27125</v>
      </c>
      <c r="E123" s="35">
        <f>E125+E126+E127+E128+E129+E130+E131</f>
        <v>27452</v>
      </c>
      <c r="F123" s="35">
        <f>F125+F126+F127+F128+F129+F130+F131</f>
        <v>26126</v>
      </c>
      <c r="G123" s="23">
        <v>0.012055299539170507</v>
      </c>
      <c r="H123" s="29">
        <v>-0.04830249162173977</v>
      </c>
      <c r="I123" s="32">
        <f>I125+I126+I127+I128+I129+I130+I131</f>
        <v>56073</v>
      </c>
      <c r="J123" s="33">
        <f>J125+J126+J127+J128+J129+J130+J131</f>
        <v>53389</v>
      </c>
      <c r="K123" s="33">
        <f>K125+K126+K127+K128+K129+K130+K131</f>
        <v>59917</v>
      </c>
      <c r="L123" s="23">
        <v>-0.047866174451161876</v>
      </c>
      <c r="M123" s="24">
        <v>0.12227237820524828</v>
      </c>
      <c r="N123" s="32">
        <f>N125+N126+N127+N128+N129+N130+N131</f>
        <v>283447</v>
      </c>
      <c r="O123" s="33">
        <f>O125+O126+O127+O128+O129+O130+O131</f>
        <v>292086</v>
      </c>
      <c r="P123" s="33">
        <v>280772</v>
      </c>
      <c r="Q123" s="23">
        <v>0.03047836103398519</v>
      </c>
      <c r="R123" s="24">
        <v>-0.03873516703984443</v>
      </c>
    </row>
    <row r="124" spans="3:18" ht="12.75" customHeight="1">
      <c r="C124" s="19" t="s">
        <v>32</v>
      </c>
      <c r="D124" s="36"/>
      <c r="E124" s="37"/>
      <c r="F124" s="37"/>
      <c r="G124" s="25"/>
      <c r="H124" s="30"/>
      <c r="I124" s="36"/>
      <c r="J124" s="37"/>
      <c r="K124" s="37"/>
      <c r="L124" s="25"/>
      <c r="M124" s="26"/>
      <c r="N124" s="36"/>
      <c r="O124" s="37"/>
      <c r="P124" s="37"/>
      <c r="Q124" s="25"/>
      <c r="R124" s="26"/>
    </row>
    <row r="125" spans="2:20" ht="12.75" customHeight="1">
      <c r="B125" s="133"/>
      <c r="C125" s="20" t="s">
        <v>33</v>
      </c>
      <c r="D125" s="38">
        <v>22926</v>
      </c>
      <c r="E125" s="39">
        <v>23869</v>
      </c>
      <c r="F125" s="39">
        <v>21076</v>
      </c>
      <c r="G125" s="25">
        <v>0.041132338829276804</v>
      </c>
      <c r="H125" s="30">
        <v>-0.11701369977795467</v>
      </c>
      <c r="I125" s="36">
        <v>47874</v>
      </c>
      <c r="J125" s="37">
        <v>43061</v>
      </c>
      <c r="K125" s="37">
        <v>51006</v>
      </c>
      <c r="L125" s="25">
        <v>-0.1005347370180056</v>
      </c>
      <c r="M125" s="26">
        <v>0.1845057012145561</v>
      </c>
      <c r="N125" s="36">
        <v>160836</v>
      </c>
      <c r="O125" s="37">
        <v>137770</v>
      </c>
      <c r="P125" s="37">
        <v>142984</v>
      </c>
      <c r="Q125" s="25">
        <v>-0.14341316620657066</v>
      </c>
      <c r="R125" s="26">
        <v>0.037845684837047255</v>
      </c>
      <c r="T125" s="2"/>
    </row>
    <row r="126" spans="3:18" ht="12.75" customHeight="1">
      <c r="C126" s="21" t="s">
        <v>34</v>
      </c>
      <c r="D126" s="38"/>
      <c r="E126" s="39"/>
      <c r="F126" s="39"/>
      <c r="G126" s="25"/>
      <c r="H126" s="30"/>
      <c r="I126" s="36"/>
      <c r="J126" s="37"/>
      <c r="K126" s="37"/>
      <c r="L126" s="25"/>
      <c r="M126" s="26"/>
      <c r="N126" s="36">
        <v>50399</v>
      </c>
      <c r="O126" s="37">
        <v>59298</v>
      </c>
      <c r="P126" s="37">
        <v>54986</v>
      </c>
      <c r="Q126" s="25">
        <v>0.1765709637095974</v>
      </c>
      <c r="R126" s="26">
        <v>-0.07271746095989746</v>
      </c>
    </row>
    <row r="127" spans="3:18" ht="12.75" customHeight="1">
      <c r="C127" s="20" t="s">
        <v>42</v>
      </c>
      <c r="D127" s="38">
        <v>1244</v>
      </c>
      <c r="E127" s="39">
        <v>768</v>
      </c>
      <c r="F127" s="39">
        <v>680</v>
      </c>
      <c r="G127" s="25">
        <v>-0.38263665594855306</v>
      </c>
      <c r="H127" s="30">
        <v>-0.11458333333333333</v>
      </c>
      <c r="I127" s="36">
        <v>5613</v>
      </c>
      <c r="J127" s="37">
        <v>7456</v>
      </c>
      <c r="K127" s="37">
        <v>4986</v>
      </c>
      <c r="L127" s="25">
        <v>0.3283449135934438</v>
      </c>
      <c r="M127" s="26">
        <v>-0.3312768240343348</v>
      </c>
      <c r="N127" s="36">
        <v>28662</v>
      </c>
      <c r="O127" s="37">
        <v>44705</v>
      </c>
      <c r="P127" s="37">
        <v>32341</v>
      </c>
      <c r="Q127" s="25">
        <v>0.5597306538273672</v>
      </c>
      <c r="R127" s="26">
        <v>-0.2765686164858517</v>
      </c>
    </row>
    <row r="128" spans="2:20" ht="12.75" customHeight="1">
      <c r="B128" s="133"/>
      <c r="C128" s="20" t="s">
        <v>43</v>
      </c>
      <c r="D128" s="38">
        <v>2955</v>
      </c>
      <c r="E128" s="39">
        <v>2815</v>
      </c>
      <c r="F128" s="39">
        <v>4370</v>
      </c>
      <c r="G128" s="25">
        <v>-0.047377326565143825</v>
      </c>
      <c r="H128" s="30">
        <v>0.5523978685612788</v>
      </c>
      <c r="I128" s="36">
        <v>2536</v>
      </c>
      <c r="J128" s="37">
        <v>2714</v>
      </c>
      <c r="K128" s="37">
        <v>3315</v>
      </c>
      <c r="L128" s="25">
        <v>0.07018927444794952</v>
      </c>
      <c r="M128" s="26">
        <v>0.22144436256448047</v>
      </c>
      <c r="N128" s="36">
        <v>37187</v>
      </c>
      <c r="O128" s="37">
        <v>43087</v>
      </c>
      <c r="P128" s="37">
        <v>41340</v>
      </c>
      <c r="Q128" s="25">
        <v>0.1586575953962406</v>
      </c>
      <c r="R128" s="26">
        <v>-0.04054587230487154</v>
      </c>
      <c r="T128" s="2"/>
    </row>
    <row r="129" spans="3:18" ht="12.75" customHeight="1">
      <c r="C129" s="20" t="s">
        <v>40</v>
      </c>
      <c r="D129" s="38"/>
      <c r="E129" s="39"/>
      <c r="F129" s="39"/>
      <c r="G129" s="25"/>
      <c r="H129" s="30"/>
      <c r="I129" s="36">
        <v>50</v>
      </c>
      <c r="J129" s="37">
        <v>158</v>
      </c>
      <c r="K129" s="40">
        <v>610</v>
      </c>
      <c r="L129" s="25"/>
      <c r="M129" s="26"/>
      <c r="N129" s="36">
        <v>6034</v>
      </c>
      <c r="O129" s="37">
        <v>7067</v>
      </c>
      <c r="P129" s="40">
        <v>9120</v>
      </c>
      <c r="Q129" s="25">
        <v>0.17119655286708652</v>
      </c>
      <c r="R129" s="26">
        <v>0.2905051648507146</v>
      </c>
    </row>
    <row r="130" spans="3:18" ht="12.75" customHeight="1">
      <c r="C130" s="20" t="s">
        <v>41</v>
      </c>
      <c r="D130" s="38"/>
      <c r="E130" s="39"/>
      <c r="F130" s="39"/>
      <c r="G130" s="25"/>
      <c r="H130" s="30"/>
      <c r="I130" s="36"/>
      <c r="J130" s="37"/>
      <c r="K130" s="37"/>
      <c r="L130" s="25"/>
      <c r="M130" s="26"/>
      <c r="N130" s="36"/>
      <c r="O130" s="37"/>
      <c r="P130" s="40"/>
      <c r="Q130" s="25"/>
      <c r="R130" s="26"/>
    </row>
    <row r="131" spans="3:18" ht="12.75" customHeight="1">
      <c r="C131" s="20" t="s">
        <v>44</v>
      </c>
      <c r="D131" s="38"/>
      <c r="E131" s="39"/>
      <c r="F131" s="39"/>
      <c r="G131" s="25"/>
      <c r="H131" s="30"/>
      <c r="I131" s="36"/>
      <c r="J131" s="37"/>
      <c r="K131" s="37"/>
      <c r="L131" s="25"/>
      <c r="M131" s="26"/>
      <c r="N131" s="36">
        <v>329</v>
      </c>
      <c r="O131" s="37">
        <v>159</v>
      </c>
      <c r="P131" s="40" t="s">
        <v>54</v>
      </c>
      <c r="Q131" s="25"/>
      <c r="R131" s="26"/>
    </row>
    <row r="132" spans="3:18" ht="12.75" customHeight="1">
      <c r="C132" s="20" t="s">
        <v>35</v>
      </c>
      <c r="D132" s="38">
        <v>939</v>
      </c>
      <c r="E132" s="39">
        <v>760</v>
      </c>
      <c r="F132" s="39">
        <v>732</v>
      </c>
      <c r="G132" s="25">
        <v>-0.1906283280085197</v>
      </c>
      <c r="H132" s="30">
        <v>-0.03684210526315789</v>
      </c>
      <c r="I132" s="36">
        <v>7600</v>
      </c>
      <c r="J132" s="37">
        <v>8517</v>
      </c>
      <c r="K132" s="37">
        <v>7180</v>
      </c>
      <c r="L132" s="25">
        <v>0.1206578947368421</v>
      </c>
      <c r="M132" s="26">
        <v>-0.15698015733239404</v>
      </c>
      <c r="N132" s="36">
        <v>6751</v>
      </c>
      <c r="O132" s="37">
        <v>5206</v>
      </c>
      <c r="P132" s="37">
        <v>7933</v>
      </c>
      <c r="Q132" s="25">
        <v>-0.22885498444674862</v>
      </c>
      <c r="R132" s="26">
        <v>0.5238186707645025</v>
      </c>
    </row>
    <row r="133" spans="3:18" ht="12.75" customHeight="1">
      <c r="C133" s="20" t="s">
        <v>36</v>
      </c>
      <c r="D133" s="38">
        <v>175</v>
      </c>
      <c r="E133" s="39">
        <v>290</v>
      </c>
      <c r="F133" s="39">
        <v>242</v>
      </c>
      <c r="G133" s="25">
        <v>0.6571428571428571</v>
      </c>
      <c r="H133" s="30">
        <v>-0.16551724137931034</v>
      </c>
      <c r="I133" s="36">
        <v>3233</v>
      </c>
      <c r="J133" s="37">
        <v>2811</v>
      </c>
      <c r="K133" s="37">
        <v>3947</v>
      </c>
      <c r="L133" s="25">
        <v>-0.1305289205072688</v>
      </c>
      <c r="M133" s="26">
        <v>0.4041266453219495</v>
      </c>
      <c r="N133" s="36">
        <v>14855</v>
      </c>
      <c r="O133" s="37">
        <v>13539</v>
      </c>
      <c r="P133" s="37">
        <v>14023</v>
      </c>
      <c r="Q133" s="25">
        <v>-0.0885897004375631</v>
      </c>
      <c r="R133" s="26">
        <v>0.0357485781815496</v>
      </c>
    </row>
    <row r="134" spans="3:18" ht="12.75" customHeight="1">
      <c r="C134" s="20" t="s">
        <v>37</v>
      </c>
      <c r="D134" s="38">
        <v>578</v>
      </c>
      <c r="E134" s="39">
        <v>289</v>
      </c>
      <c r="F134" s="39">
        <v>3</v>
      </c>
      <c r="G134" s="25">
        <v>-0.5</v>
      </c>
      <c r="H134" s="30">
        <v>-0.9896193771626297</v>
      </c>
      <c r="I134" s="36">
        <v>387</v>
      </c>
      <c r="J134" s="37">
        <v>36</v>
      </c>
      <c r="K134" s="37">
        <v>380</v>
      </c>
      <c r="L134" s="25"/>
      <c r="M134" s="26"/>
      <c r="N134" s="36">
        <v>3736</v>
      </c>
      <c r="O134" s="37">
        <v>4458</v>
      </c>
      <c r="P134" s="37">
        <v>3215</v>
      </c>
      <c r="Q134" s="25">
        <v>0.19325481798715202</v>
      </c>
      <c r="R134" s="26">
        <v>-0.2788245850157021</v>
      </c>
    </row>
    <row r="135" spans="3:18" ht="12.75" customHeight="1">
      <c r="C135" s="22" t="s">
        <v>38</v>
      </c>
      <c r="D135" s="41">
        <f>D123+D132-D133-D134</f>
        <v>27311</v>
      </c>
      <c r="E135" s="42">
        <f>E123+E132-E133-E134</f>
        <v>27633</v>
      </c>
      <c r="F135" s="42">
        <f>F123+F132-F133-F134</f>
        <v>26613</v>
      </c>
      <c r="G135" s="27">
        <v>0.011790121196587455</v>
      </c>
      <c r="H135" s="31">
        <v>-0.036912387362935624</v>
      </c>
      <c r="I135" s="41">
        <f>I123+I132-I133-I134</f>
        <v>60053</v>
      </c>
      <c r="J135" s="42">
        <f>J123+J132-J133-J134</f>
        <v>59059</v>
      </c>
      <c r="K135" s="42">
        <f>K123+K132-K133-K134</f>
        <v>62770</v>
      </c>
      <c r="L135" s="27">
        <v>-0.01655204569297121</v>
      </c>
      <c r="M135" s="28">
        <v>0.06283546961513063</v>
      </c>
      <c r="N135" s="41">
        <f>N123+N132-N133-N134</f>
        <v>271607</v>
      </c>
      <c r="O135" s="42">
        <f>O123+O132-O133-O134</f>
        <v>279295</v>
      </c>
      <c r="P135" s="42">
        <f>P123+P132-P133-P134</f>
        <v>271467</v>
      </c>
      <c r="Q135" s="27">
        <v>0.028305603316556644</v>
      </c>
      <c r="R135" s="28">
        <v>-0.0280277126335953</v>
      </c>
    </row>
    <row r="136" spans="2:19" ht="12.75" customHeight="1">
      <c r="B136" s="14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1"/>
    </row>
    <row r="137" spans="2:19" ht="12.75" customHeight="1">
      <c r="B137" s="14"/>
      <c r="C137" s="48"/>
      <c r="D137" s="7"/>
      <c r="E137" s="7"/>
      <c r="F137" s="7"/>
      <c r="G137" s="10"/>
      <c r="H137" s="10"/>
      <c r="I137" s="6"/>
      <c r="J137" s="6"/>
      <c r="K137" s="6"/>
      <c r="L137" s="10"/>
      <c r="M137" s="10"/>
      <c r="N137" s="6"/>
      <c r="O137" s="6"/>
      <c r="P137" s="6"/>
      <c r="Q137" s="10"/>
      <c r="R137" s="10"/>
      <c r="S137" s="1"/>
    </row>
    <row r="138" spans="2:19" ht="12.75" customHeight="1" hidden="1">
      <c r="B138" s="14"/>
      <c r="C138" s="49" t="s">
        <v>53</v>
      </c>
      <c r="D138" s="4"/>
      <c r="E138" s="4"/>
      <c r="F138" s="4"/>
      <c r="G138" s="10"/>
      <c r="H138" s="10"/>
      <c r="I138" s="4"/>
      <c r="J138" s="4"/>
      <c r="K138" s="4"/>
      <c r="L138" s="10"/>
      <c r="M138" s="10"/>
      <c r="N138" s="4"/>
      <c r="O138" s="4"/>
      <c r="P138" s="4"/>
      <c r="Q138" s="10"/>
      <c r="R138" s="10"/>
      <c r="S138" s="14"/>
    </row>
    <row r="139" spans="2:19" ht="12.75" customHeight="1" hidden="1">
      <c r="B139" s="1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1"/>
    </row>
    <row r="140" spans="2:19" ht="12.75" customHeight="1" hidden="1">
      <c r="B140" s="1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1"/>
    </row>
    <row r="141" spans="3:18" ht="12.75" customHeight="1" hidden="1">
      <c r="C141" s="149" t="s">
        <v>39</v>
      </c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</row>
    <row r="142" spans="3:18" ht="12.75" customHeight="1">
      <c r="C142" s="167"/>
      <c r="D142" s="172" t="s">
        <v>7</v>
      </c>
      <c r="E142" s="173"/>
      <c r="F142" s="173"/>
      <c r="G142" s="173"/>
      <c r="H142" s="174"/>
      <c r="I142" s="172" t="s">
        <v>8</v>
      </c>
      <c r="J142" s="173"/>
      <c r="K142" s="173"/>
      <c r="L142" s="173"/>
      <c r="M142" s="174"/>
      <c r="N142" s="172" t="s">
        <v>9</v>
      </c>
      <c r="O142" s="173"/>
      <c r="P142" s="173"/>
      <c r="Q142" s="173"/>
      <c r="R142" s="173"/>
    </row>
    <row r="143" spans="2:29" ht="12.75" customHeight="1">
      <c r="B143" s="163"/>
      <c r="C143" s="168"/>
      <c r="D143" s="71">
        <v>2009</v>
      </c>
      <c r="E143" s="72">
        <v>2010</v>
      </c>
      <c r="F143" s="72">
        <v>2011</v>
      </c>
      <c r="G143" s="73"/>
      <c r="H143" s="74"/>
      <c r="I143" s="71">
        <v>2009</v>
      </c>
      <c r="J143" s="72">
        <v>2010</v>
      </c>
      <c r="K143" s="72">
        <v>2011</v>
      </c>
      <c r="L143" s="73"/>
      <c r="M143" s="74"/>
      <c r="N143" s="71">
        <v>2009</v>
      </c>
      <c r="O143" s="72">
        <v>2010</v>
      </c>
      <c r="P143" s="72">
        <v>2011</v>
      </c>
      <c r="Q143" s="73"/>
      <c r="R143" s="75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</row>
    <row r="144" spans="2:29" s="69" customFormat="1" ht="12.75" customHeight="1">
      <c r="B144" s="11"/>
      <c r="C144" s="18" t="s">
        <v>33</v>
      </c>
      <c r="D144" s="61">
        <f>D125/D123</f>
        <v>0.8451981566820277</v>
      </c>
      <c r="E144" s="54">
        <f>E125/E123</f>
        <v>0.8694812764097334</v>
      </c>
      <c r="F144" s="54">
        <f>F125/F123</f>
        <v>0.8067059634080992</v>
      </c>
      <c r="G144" s="55"/>
      <c r="H144" s="66"/>
      <c r="I144" s="64">
        <f>I125/I123</f>
        <v>0.8537798940666631</v>
      </c>
      <c r="J144" s="55">
        <f>J125/J123</f>
        <v>0.806551911442432</v>
      </c>
      <c r="K144" s="55">
        <f>K125/K123</f>
        <v>0.8512776006809419</v>
      </c>
      <c r="L144" s="55"/>
      <c r="M144" s="66"/>
      <c r="N144" s="64">
        <f>N125/N123</f>
        <v>0.5674288314923072</v>
      </c>
      <c r="O144" s="55">
        <f>O125/O123</f>
        <v>0.47167615017494846</v>
      </c>
      <c r="P144" s="55">
        <f>P125/P123</f>
        <v>0.5092530594218797</v>
      </c>
      <c r="Q144" s="55"/>
      <c r="R144" s="56"/>
      <c r="S144"/>
      <c r="T144"/>
      <c r="U144"/>
      <c r="V144"/>
      <c r="W144"/>
      <c r="X144"/>
      <c r="Y144"/>
      <c r="Z144"/>
      <c r="AA144"/>
      <c r="AB144"/>
      <c r="AC144"/>
    </row>
    <row r="145" spans="3:18" ht="12.75" customHeight="1">
      <c r="C145" s="20" t="s">
        <v>34</v>
      </c>
      <c r="D145" s="62"/>
      <c r="E145" s="52"/>
      <c r="F145" s="52"/>
      <c r="G145" s="53"/>
      <c r="H145" s="67"/>
      <c r="I145" s="65"/>
      <c r="J145" s="53"/>
      <c r="K145" s="53"/>
      <c r="L145" s="53"/>
      <c r="M145" s="67"/>
      <c r="N145" s="65">
        <f>N126/N123</f>
        <v>0.1778074913475888</v>
      </c>
      <c r="O145" s="53">
        <f>O126/O123</f>
        <v>0.2030155502146628</v>
      </c>
      <c r="P145" s="53">
        <f>P126/P123</f>
        <v>0.19583861638624933</v>
      </c>
      <c r="Q145" s="53"/>
      <c r="R145" s="57"/>
    </row>
    <row r="146" spans="3:18" ht="12.75" customHeight="1">
      <c r="C146" s="20" t="s">
        <v>42</v>
      </c>
      <c r="D146" s="62">
        <f>D127/D123</f>
        <v>0.045861751152073735</v>
      </c>
      <c r="E146" s="52">
        <f>E127/E123</f>
        <v>0.027976103744718053</v>
      </c>
      <c r="F146" s="52">
        <f>F127/F123</f>
        <v>0.026027711857919314</v>
      </c>
      <c r="G146" s="53"/>
      <c r="H146" s="67"/>
      <c r="I146" s="65">
        <f>I127/I123</f>
        <v>0.10010165320207587</v>
      </c>
      <c r="J146" s="53">
        <f>J127/J123</f>
        <v>0.13965423589128848</v>
      </c>
      <c r="K146" s="53">
        <f>K127/K123</f>
        <v>0.08321511424136722</v>
      </c>
      <c r="L146" s="53"/>
      <c r="M146" s="67"/>
      <c r="N146" s="65">
        <f>N127/N123</f>
        <v>0.10111943326265581</v>
      </c>
      <c r="O146" s="53">
        <f>O127/O123</f>
        <v>0.15305423745061386</v>
      </c>
      <c r="P146" s="53">
        <f>P127/P123</f>
        <v>0.11518598720670152</v>
      </c>
      <c r="Q146" s="53"/>
      <c r="R146" s="57"/>
    </row>
    <row r="147" spans="3:18" ht="12.75" customHeight="1">
      <c r="C147" s="20" t="s">
        <v>43</v>
      </c>
      <c r="D147" s="62">
        <f>D128/D123</f>
        <v>0.10894009216589862</v>
      </c>
      <c r="E147" s="52">
        <f>E128/E123</f>
        <v>0.10254261984554859</v>
      </c>
      <c r="F147" s="52">
        <f>F128/F123</f>
        <v>0.16726632473398148</v>
      </c>
      <c r="G147" s="53"/>
      <c r="H147" s="67"/>
      <c r="I147" s="65">
        <f>I128/I123</f>
        <v>0.045226757976209585</v>
      </c>
      <c r="J147" s="53">
        <f>J128/J123</f>
        <v>0.050834441551630485</v>
      </c>
      <c r="K147" s="53">
        <f>K128/K123</f>
        <v>0.05532653504013886</v>
      </c>
      <c r="L147" s="53"/>
      <c r="M147" s="67"/>
      <c r="N147" s="65">
        <f>N128/N123</f>
        <v>0.13119560270526764</v>
      </c>
      <c r="O147" s="53">
        <f>O128/O123</f>
        <v>0.1475147730462946</v>
      </c>
      <c r="P147" s="53">
        <f>P128/P123</f>
        <v>0.1472369039647828</v>
      </c>
      <c r="Q147" s="53"/>
      <c r="R147" s="57"/>
    </row>
    <row r="148" spans="3:18" ht="12.75" customHeight="1">
      <c r="C148" s="20" t="s">
        <v>40</v>
      </c>
      <c r="D148" s="62"/>
      <c r="E148" s="52"/>
      <c r="F148" s="52"/>
      <c r="G148" s="53"/>
      <c r="H148" s="67"/>
      <c r="I148" s="65">
        <f>I129/I123</f>
        <v>0.0008916947550514508</v>
      </c>
      <c r="J148" s="53">
        <f>J129/J123</f>
        <v>0.002959411114649085</v>
      </c>
      <c r="K148" s="53">
        <f>K129/K123</f>
        <v>0.010180750037551946</v>
      </c>
      <c r="L148" s="53"/>
      <c r="M148" s="67"/>
      <c r="N148" s="65">
        <f>N129/N123</f>
        <v>0.021287930371462743</v>
      </c>
      <c r="O148" s="53">
        <f>O129/O123</f>
        <v>0.02419492889080613</v>
      </c>
      <c r="P148" s="53">
        <f>P129/P123</f>
        <v>0.03248187141167923</v>
      </c>
      <c r="Q148" s="53"/>
      <c r="R148" s="57"/>
    </row>
    <row r="149" spans="3:18" ht="12.75" customHeight="1">
      <c r="C149" s="20" t="s">
        <v>41</v>
      </c>
      <c r="D149" s="62"/>
      <c r="E149" s="52"/>
      <c r="F149" s="52"/>
      <c r="G149" s="53"/>
      <c r="H149" s="67"/>
      <c r="I149" s="65"/>
      <c r="J149" s="53"/>
      <c r="K149" s="53"/>
      <c r="L149" s="53"/>
      <c r="M149" s="67"/>
      <c r="N149" s="150"/>
      <c r="O149" s="151"/>
      <c r="P149" s="151"/>
      <c r="Q149" s="53"/>
      <c r="R149" s="57"/>
    </row>
    <row r="150" spans="3:18" ht="12.75" customHeight="1">
      <c r="C150" s="22" t="s">
        <v>44</v>
      </c>
      <c r="D150" s="63"/>
      <c r="E150" s="58"/>
      <c r="F150" s="58"/>
      <c r="G150" s="59"/>
      <c r="H150" s="68"/>
      <c r="I150" s="63"/>
      <c r="J150" s="58"/>
      <c r="K150" s="58"/>
      <c r="L150" s="59"/>
      <c r="M150" s="60"/>
      <c r="N150" s="153">
        <f>N131/N123</f>
        <v>0.0011607108207178061</v>
      </c>
      <c r="O150" s="13">
        <f>O131/O123</f>
        <v>0.0005443602226741439</v>
      </c>
      <c r="P150" s="13"/>
      <c r="Q150" s="143"/>
      <c r="R150" s="60"/>
    </row>
    <row r="151" spans="3:18" ht="12.75" customHeight="1">
      <c r="C151" s="9"/>
      <c r="D151" s="4"/>
      <c r="E151" s="4"/>
      <c r="F151" s="4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2:19" ht="12.75" customHeight="1">
      <c r="B152" s="14"/>
      <c r="C152" s="48" t="s">
        <v>56</v>
      </c>
      <c r="D152" s="7"/>
      <c r="E152" s="7"/>
      <c r="F152" s="7"/>
      <c r="G152" s="10"/>
      <c r="H152" s="10"/>
      <c r="I152" s="6"/>
      <c r="J152" s="6"/>
      <c r="K152" s="6"/>
      <c r="L152" s="10"/>
      <c r="M152" s="10"/>
      <c r="N152" s="6"/>
      <c r="O152" s="6"/>
      <c r="P152" s="6"/>
      <c r="Q152" s="10"/>
      <c r="R152" s="10"/>
      <c r="S152" s="1"/>
    </row>
    <row r="153" spans="2:19" ht="12.75" customHeight="1">
      <c r="B153" s="14"/>
      <c r="C153" s="49" t="s">
        <v>53</v>
      </c>
      <c r="D153" s="4"/>
      <c r="E153" s="4"/>
      <c r="F153" s="4"/>
      <c r="G153" s="10"/>
      <c r="H153" s="10"/>
      <c r="I153" s="4"/>
      <c r="J153" s="4"/>
      <c r="K153" s="4"/>
      <c r="L153" s="10"/>
      <c r="M153" s="10"/>
      <c r="N153" s="4"/>
      <c r="O153" s="4"/>
      <c r="P153" s="4"/>
      <c r="Q153" s="10"/>
      <c r="R153" s="10"/>
      <c r="S153" s="14"/>
    </row>
    <row r="154" spans="2:19" ht="12.75" customHeight="1">
      <c r="B154" s="14"/>
      <c r="C154" s="3"/>
      <c r="D154" s="3"/>
      <c r="E154" s="3"/>
      <c r="F154" s="3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1"/>
    </row>
    <row r="155" spans="2:19" ht="12.75" customHeight="1">
      <c r="B155" s="14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1"/>
    </row>
    <row r="156" spans="2:19" ht="12.75" customHeight="1">
      <c r="B156" s="14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1"/>
    </row>
    <row r="157" spans="3:18" ht="12.75" customHeight="1">
      <c r="C157" s="169" t="s">
        <v>75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3:18" ht="12.75" customHeight="1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2:29" ht="12.75" customHeight="1">
      <c r="B159" s="162"/>
      <c r="C159" s="44"/>
      <c r="D159" s="173" t="s">
        <v>10</v>
      </c>
      <c r="E159" s="173"/>
      <c r="F159" s="173"/>
      <c r="G159" s="173"/>
      <c r="H159" s="173"/>
      <c r="I159" s="172" t="s">
        <v>11</v>
      </c>
      <c r="J159" s="173"/>
      <c r="K159" s="173"/>
      <c r="L159" s="173"/>
      <c r="M159" s="174"/>
      <c r="N159" s="172" t="s">
        <v>12</v>
      </c>
      <c r="O159" s="173"/>
      <c r="P159" s="173"/>
      <c r="Q159" s="173"/>
      <c r="R159" s="174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2:29" s="5" customFormat="1" ht="12.75" customHeight="1">
      <c r="B160" s="11"/>
      <c r="C160" s="70"/>
      <c r="D160" s="71">
        <v>2009</v>
      </c>
      <c r="E160" s="72">
        <v>2010</v>
      </c>
      <c r="F160" s="72">
        <v>2011</v>
      </c>
      <c r="G160" s="73" t="s">
        <v>45</v>
      </c>
      <c r="H160" s="74" t="s">
        <v>65</v>
      </c>
      <c r="I160" s="71">
        <v>2009</v>
      </c>
      <c r="J160" s="72">
        <v>2010</v>
      </c>
      <c r="K160" s="72">
        <v>2011</v>
      </c>
      <c r="L160" s="73" t="s">
        <v>45</v>
      </c>
      <c r="M160" s="74" t="s">
        <v>65</v>
      </c>
      <c r="N160" s="71">
        <v>2009</v>
      </c>
      <c r="O160" s="72">
        <v>2010</v>
      </c>
      <c r="P160" s="72">
        <v>2011</v>
      </c>
      <c r="Q160" s="73" t="s">
        <v>45</v>
      </c>
      <c r="R160" s="74" t="s">
        <v>65</v>
      </c>
      <c r="S160"/>
      <c r="T160"/>
      <c r="U160"/>
      <c r="V160"/>
      <c r="W160"/>
      <c r="X160"/>
      <c r="Y160"/>
      <c r="Z160"/>
      <c r="AA160"/>
      <c r="AB160"/>
      <c r="AC160"/>
    </row>
    <row r="161" spans="3:18" ht="12.75" customHeight="1">
      <c r="C161" s="18" t="s">
        <v>31</v>
      </c>
      <c r="D161" s="34">
        <f>D163+D164+D165+D166+D167+D168+D169</f>
        <v>515242</v>
      </c>
      <c r="E161" s="35">
        <f>E163+E164+E165+E166+E167+E168+E169</f>
        <v>544521</v>
      </c>
      <c r="F161" s="35">
        <v>539709</v>
      </c>
      <c r="G161" s="23">
        <v>0.05682572461095951</v>
      </c>
      <c r="H161" s="29">
        <v>-0.008837124738990784</v>
      </c>
      <c r="I161" s="32">
        <f>I163+I164+I165+I166+I167+I168+I169</f>
        <v>281106</v>
      </c>
      <c r="J161" s="33">
        <f>J163+J164+J165+J166+J167+J168+J169</f>
        <v>290747</v>
      </c>
      <c r="K161" s="33">
        <v>289166</v>
      </c>
      <c r="L161" s="23">
        <v>0.03429667100666652</v>
      </c>
      <c r="M161" s="24">
        <v>-0.005437717328123764</v>
      </c>
      <c r="N161" s="32">
        <f>N163+N164+N165+N166+N167+N168+N169</f>
        <v>4934</v>
      </c>
      <c r="O161" s="33">
        <f>O163+O164+O165+O166+O167+O168+O169</f>
        <v>5085</v>
      </c>
      <c r="P161" s="33">
        <f>P163+P164+P165+P166+P167+P168+P169</f>
        <v>4746</v>
      </c>
      <c r="Q161" s="23">
        <v>0.030603972436157277</v>
      </c>
      <c r="R161" s="24">
        <v>-0.06666666666666667</v>
      </c>
    </row>
    <row r="162" spans="3:18" ht="12.75" customHeight="1">
      <c r="C162" s="19" t="s">
        <v>32</v>
      </c>
      <c r="D162" s="36"/>
      <c r="E162" s="37"/>
      <c r="F162" s="37"/>
      <c r="G162" s="25"/>
      <c r="H162" s="30"/>
      <c r="I162" s="36"/>
      <c r="J162" s="37"/>
      <c r="K162" s="37"/>
      <c r="L162" s="25"/>
      <c r="M162" s="26"/>
      <c r="N162" s="36"/>
      <c r="O162" s="37"/>
      <c r="P162" s="37"/>
      <c r="Q162" s="25"/>
      <c r="R162" s="26"/>
    </row>
    <row r="163" spans="2:20" ht="12.75" customHeight="1">
      <c r="B163" s="133"/>
      <c r="C163" s="20" t="s">
        <v>33</v>
      </c>
      <c r="D163" s="38">
        <v>55518</v>
      </c>
      <c r="E163" s="39">
        <v>59051</v>
      </c>
      <c r="F163" s="39">
        <v>56580</v>
      </c>
      <c r="G163" s="25">
        <v>0.06363701862459022</v>
      </c>
      <c r="H163" s="30">
        <v>-0.041845184670877715</v>
      </c>
      <c r="I163" s="36">
        <v>215504</v>
      </c>
      <c r="J163" s="37">
        <v>220242</v>
      </c>
      <c r="K163" s="37">
        <v>217369</v>
      </c>
      <c r="L163" s="25">
        <v>0.02198567079961393</v>
      </c>
      <c r="M163" s="26">
        <v>-0.013044741693228359</v>
      </c>
      <c r="N163" s="36">
        <v>4904</v>
      </c>
      <c r="O163" s="37">
        <v>5011</v>
      </c>
      <c r="P163" s="37">
        <v>4560</v>
      </c>
      <c r="Q163" s="25">
        <v>0.021818923327895597</v>
      </c>
      <c r="R163" s="26">
        <v>-0.09000199560965876</v>
      </c>
      <c r="T163" s="2"/>
    </row>
    <row r="164" spans="3:18" ht="12.75" customHeight="1">
      <c r="C164" s="21" t="s">
        <v>34</v>
      </c>
      <c r="D164" s="38">
        <v>389998</v>
      </c>
      <c r="E164" s="39">
        <v>407878</v>
      </c>
      <c r="F164" s="39">
        <v>421083</v>
      </c>
      <c r="G164" s="25">
        <v>0.0458463889558408</v>
      </c>
      <c r="H164" s="30">
        <v>0.032374876801396495</v>
      </c>
      <c r="I164" s="36"/>
      <c r="J164" s="37"/>
      <c r="K164" s="37"/>
      <c r="L164" s="25"/>
      <c r="M164" s="26"/>
      <c r="N164" s="36"/>
      <c r="O164" s="37"/>
      <c r="P164" s="37"/>
      <c r="Q164" s="25"/>
      <c r="R164" s="26"/>
    </row>
    <row r="165" spans="3:18" ht="12.75" customHeight="1">
      <c r="C165" s="20" t="s">
        <v>42</v>
      </c>
      <c r="D165" s="38">
        <v>61644</v>
      </c>
      <c r="E165" s="39">
        <v>67059</v>
      </c>
      <c r="F165" s="39">
        <v>50293</v>
      </c>
      <c r="G165" s="25">
        <v>0.08784309908506911</v>
      </c>
      <c r="H165" s="30">
        <v>-0.25001864030182375</v>
      </c>
      <c r="I165" s="36">
        <v>52843</v>
      </c>
      <c r="J165" s="37">
        <v>53796</v>
      </c>
      <c r="K165" s="37">
        <v>47672</v>
      </c>
      <c r="L165" s="25">
        <v>0.01803455519179456</v>
      </c>
      <c r="M165" s="26">
        <v>-0.11383746003420328</v>
      </c>
      <c r="N165" s="36"/>
      <c r="O165" s="37"/>
      <c r="P165" s="37"/>
      <c r="Q165" s="25"/>
      <c r="R165" s="26"/>
    </row>
    <row r="166" spans="2:20" ht="12.75" customHeight="1">
      <c r="B166" s="133"/>
      <c r="C166" s="20" t="s">
        <v>43</v>
      </c>
      <c r="D166" s="38">
        <v>7911</v>
      </c>
      <c r="E166" s="39">
        <v>9969</v>
      </c>
      <c r="F166" s="39">
        <v>11753</v>
      </c>
      <c r="G166" s="25">
        <v>0.2601441031475161</v>
      </c>
      <c r="H166" s="30">
        <v>0.17895475975524125</v>
      </c>
      <c r="I166" s="36">
        <v>6485</v>
      </c>
      <c r="J166" s="37">
        <v>9048</v>
      </c>
      <c r="K166" s="37">
        <v>9560</v>
      </c>
      <c r="L166" s="25">
        <v>0.39521973785659215</v>
      </c>
      <c r="M166" s="26">
        <v>0.05658709106984969</v>
      </c>
      <c r="N166" s="36"/>
      <c r="O166" s="37">
        <v>33</v>
      </c>
      <c r="P166" s="37">
        <v>115</v>
      </c>
      <c r="Q166" s="25"/>
      <c r="R166" s="26"/>
      <c r="T166" s="2"/>
    </row>
    <row r="167" spans="3:18" ht="12.75" customHeight="1">
      <c r="C167" s="20" t="s">
        <v>40</v>
      </c>
      <c r="D167" s="38">
        <v>171</v>
      </c>
      <c r="E167" s="39">
        <v>564</v>
      </c>
      <c r="F167" s="80" t="s">
        <v>54</v>
      </c>
      <c r="G167" s="25"/>
      <c r="H167" s="30"/>
      <c r="I167" s="36">
        <v>676</v>
      </c>
      <c r="J167" s="37">
        <v>1874</v>
      </c>
      <c r="K167" s="37">
        <v>9258</v>
      </c>
      <c r="L167" s="25">
        <v>1.772189349112426</v>
      </c>
      <c r="M167" s="26">
        <v>3.9402347918890075</v>
      </c>
      <c r="N167" s="36">
        <v>4</v>
      </c>
      <c r="O167" s="37">
        <v>6</v>
      </c>
      <c r="P167" s="40">
        <v>12</v>
      </c>
      <c r="Q167" s="25">
        <v>0.5</v>
      </c>
      <c r="R167" s="26">
        <v>1</v>
      </c>
    </row>
    <row r="168" spans="3:18" ht="12.75" customHeight="1">
      <c r="C168" s="20" t="s">
        <v>41</v>
      </c>
      <c r="D168" s="38"/>
      <c r="E168" s="39"/>
      <c r="F168" s="39"/>
      <c r="G168" s="25"/>
      <c r="H168" s="30"/>
      <c r="I168" s="36">
        <v>5016</v>
      </c>
      <c r="J168" s="37">
        <v>5046</v>
      </c>
      <c r="K168" s="37">
        <v>5307</v>
      </c>
      <c r="L168" s="25">
        <v>0.005980861244019139</v>
      </c>
      <c r="M168" s="26">
        <v>0.05172413793103448</v>
      </c>
      <c r="N168" s="36"/>
      <c r="O168" s="37"/>
      <c r="P168" s="40"/>
      <c r="Q168" s="25"/>
      <c r="R168" s="26"/>
    </row>
    <row r="169" spans="3:18" ht="12.75" customHeight="1">
      <c r="C169" s="20" t="s">
        <v>44</v>
      </c>
      <c r="D169" s="38"/>
      <c r="E169" s="39"/>
      <c r="F169" s="39"/>
      <c r="G169" s="25"/>
      <c r="H169" s="30"/>
      <c r="I169" s="36">
        <v>582</v>
      </c>
      <c r="J169" s="37">
        <v>741</v>
      </c>
      <c r="K169" s="40" t="s">
        <v>54</v>
      </c>
      <c r="L169" s="25">
        <v>0.27319587628865977</v>
      </c>
      <c r="M169" s="26"/>
      <c r="N169" s="36">
        <v>26</v>
      </c>
      <c r="O169" s="37">
        <v>35</v>
      </c>
      <c r="P169" s="40">
        <v>59</v>
      </c>
      <c r="Q169" s="25"/>
      <c r="R169" s="26"/>
    </row>
    <row r="170" spans="3:18" ht="12.75" customHeight="1">
      <c r="C170" s="20" t="s">
        <v>35</v>
      </c>
      <c r="D170" s="38">
        <v>18517</v>
      </c>
      <c r="E170" s="39">
        <v>19435</v>
      </c>
      <c r="F170" s="39">
        <v>8497</v>
      </c>
      <c r="G170" s="25">
        <v>0.04957606523734946</v>
      </c>
      <c r="H170" s="30">
        <v>-0.5627990738358631</v>
      </c>
      <c r="I170" s="36">
        <v>47070</v>
      </c>
      <c r="J170" s="37">
        <v>45987</v>
      </c>
      <c r="K170" s="37">
        <v>47349</v>
      </c>
      <c r="L170" s="25">
        <v>-0.023008285532186108</v>
      </c>
      <c r="M170" s="26">
        <v>0.02961706569247831</v>
      </c>
      <c r="N170" s="36"/>
      <c r="O170" s="37"/>
      <c r="P170" s="37"/>
      <c r="Q170" s="25"/>
      <c r="R170" s="26"/>
    </row>
    <row r="171" spans="3:18" ht="12.75" customHeight="1">
      <c r="C171" s="20" t="s">
        <v>36</v>
      </c>
      <c r="D171" s="38">
        <v>44451</v>
      </c>
      <c r="E171" s="39">
        <v>50184</v>
      </c>
      <c r="F171" s="39">
        <v>65624</v>
      </c>
      <c r="G171" s="25">
        <v>0.1289734764122292</v>
      </c>
      <c r="H171" s="30">
        <v>0.3076677825601785</v>
      </c>
      <c r="I171" s="36">
        <v>2111</v>
      </c>
      <c r="J171" s="37">
        <v>1827</v>
      </c>
      <c r="K171" s="37">
        <v>1723</v>
      </c>
      <c r="L171" s="25">
        <v>-0.13453339649455234</v>
      </c>
      <c r="M171" s="26">
        <v>-0.05692391899288451</v>
      </c>
      <c r="N171" s="36"/>
      <c r="O171" s="37"/>
      <c r="P171" s="37"/>
      <c r="Q171" s="25"/>
      <c r="R171" s="26"/>
    </row>
    <row r="172" spans="3:18" ht="12.75" customHeight="1">
      <c r="C172" s="20" t="s">
        <v>37</v>
      </c>
      <c r="D172" s="38">
        <v>6812</v>
      </c>
      <c r="E172" s="39">
        <v>6597</v>
      </c>
      <c r="F172" s="39">
        <v>6384</v>
      </c>
      <c r="G172" s="25">
        <v>-0.0315619495008808</v>
      </c>
      <c r="H172" s="30">
        <v>-0.03228740336516599</v>
      </c>
      <c r="I172" s="36">
        <v>5798</v>
      </c>
      <c r="J172" s="37">
        <v>4453</v>
      </c>
      <c r="K172" s="37">
        <v>2518</v>
      </c>
      <c r="L172" s="25">
        <v>-0.23197654363573647</v>
      </c>
      <c r="M172" s="26">
        <v>-0.43453851336177857</v>
      </c>
      <c r="N172" s="36"/>
      <c r="O172" s="37"/>
      <c r="P172" s="37"/>
      <c r="Q172" s="25"/>
      <c r="R172" s="26"/>
    </row>
    <row r="173" spans="3:18" ht="12.75" customHeight="1">
      <c r="C173" s="22" t="s">
        <v>38</v>
      </c>
      <c r="D173" s="41">
        <f>D161+D170-D171-D172</f>
        <v>482496</v>
      </c>
      <c r="E173" s="42">
        <f>E161+E170-E171-E172</f>
        <v>507175</v>
      </c>
      <c r="F173" s="42">
        <f>F161+F170-F171-F172</f>
        <v>476198</v>
      </c>
      <c r="G173" s="27">
        <v>0.0511486105584295</v>
      </c>
      <c r="H173" s="31">
        <v>-0.061077537339182725</v>
      </c>
      <c r="I173" s="41">
        <f>I161+I170-I171-I172</f>
        <v>320267</v>
      </c>
      <c r="J173" s="42">
        <f>J161+J170-J171-J172</f>
        <v>330454</v>
      </c>
      <c r="K173" s="42">
        <f>K161+K170-K171-K172</f>
        <v>332274</v>
      </c>
      <c r="L173" s="27">
        <v>0.031807835337390365</v>
      </c>
      <c r="M173" s="28">
        <v>0.005507574427908272</v>
      </c>
      <c r="N173" s="41">
        <f>N161+N170-N171-N172</f>
        <v>4934</v>
      </c>
      <c r="O173" s="42">
        <f>O161+O170-O171-O172</f>
        <v>5085</v>
      </c>
      <c r="P173" s="42">
        <f>P161+P170-P171-P172</f>
        <v>4746</v>
      </c>
      <c r="Q173" s="27">
        <v>0.030603972436157277</v>
      </c>
      <c r="R173" s="28">
        <v>-0.06666666666666667</v>
      </c>
    </row>
    <row r="174" spans="2:19" ht="12.75" customHeight="1">
      <c r="B174" s="14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1"/>
    </row>
    <row r="175" spans="2:19" ht="12.75" customHeight="1">
      <c r="B175" s="14"/>
      <c r="C175" s="48"/>
      <c r="D175" s="7"/>
      <c r="E175" s="7"/>
      <c r="F175" s="7"/>
      <c r="G175" s="10"/>
      <c r="H175" s="10"/>
      <c r="I175" s="6"/>
      <c r="J175" s="6"/>
      <c r="K175" s="6"/>
      <c r="L175" s="10"/>
      <c r="M175" s="10"/>
      <c r="N175" s="6"/>
      <c r="O175" s="6"/>
      <c r="P175" s="6"/>
      <c r="Q175" s="10"/>
      <c r="R175" s="10"/>
      <c r="S175" s="1"/>
    </row>
    <row r="176" spans="2:19" ht="12.75" customHeight="1" hidden="1">
      <c r="B176" s="14"/>
      <c r="C176" s="49" t="s">
        <v>53</v>
      </c>
      <c r="D176" s="4"/>
      <c r="E176" s="4"/>
      <c r="F176" s="4"/>
      <c r="G176" s="10"/>
      <c r="H176" s="10"/>
      <c r="I176" s="4"/>
      <c r="J176" s="4"/>
      <c r="K176" s="4"/>
      <c r="L176" s="10"/>
      <c r="M176" s="10"/>
      <c r="N176" s="4"/>
      <c r="O176" s="4"/>
      <c r="P176" s="4"/>
      <c r="Q176" s="10"/>
      <c r="R176" s="10"/>
      <c r="S176" s="14"/>
    </row>
    <row r="177" spans="2:19" ht="12.75" customHeight="1" hidden="1">
      <c r="B177" s="14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1"/>
    </row>
    <row r="178" spans="2:19" ht="12.75" customHeight="1" hidden="1">
      <c r="B178" s="14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1"/>
    </row>
    <row r="179" spans="2:19" ht="12.75" customHeight="1" hidden="1">
      <c r="B179" s="14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1"/>
    </row>
    <row r="180" spans="3:18" ht="12.75" customHeight="1" hidden="1">
      <c r="C180" s="149" t="s">
        <v>39</v>
      </c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</row>
    <row r="181" spans="2:29" ht="12.75" customHeight="1">
      <c r="B181" s="162"/>
      <c r="C181" s="167"/>
      <c r="D181" s="172" t="s">
        <v>10</v>
      </c>
      <c r="E181" s="173"/>
      <c r="F181" s="173"/>
      <c r="G181" s="173"/>
      <c r="H181" s="174"/>
      <c r="I181" s="172" t="s">
        <v>11</v>
      </c>
      <c r="J181" s="173"/>
      <c r="K181" s="173"/>
      <c r="L181" s="173"/>
      <c r="M181" s="174"/>
      <c r="N181" s="172" t="s">
        <v>12</v>
      </c>
      <c r="O181" s="173"/>
      <c r="P181" s="173"/>
      <c r="Q181" s="173"/>
      <c r="R181" s="173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2:29" s="5" customFormat="1" ht="12.75" customHeight="1">
      <c r="B182" s="11"/>
      <c r="C182" s="168"/>
      <c r="D182" s="148">
        <v>2009</v>
      </c>
      <c r="E182" s="72">
        <v>2010</v>
      </c>
      <c r="F182" s="72">
        <v>2011</v>
      </c>
      <c r="G182" s="73"/>
      <c r="H182" s="74"/>
      <c r="I182" s="71">
        <v>2009</v>
      </c>
      <c r="J182" s="72">
        <v>2010</v>
      </c>
      <c r="K182" s="72">
        <v>2011</v>
      </c>
      <c r="L182" s="73"/>
      <c r="M182" s="74"/>
      <c r="N182" s="71">
        <v>2009</v>
      </c>
      <c r="O182" s="72">
        <v>2010</v>
      </c>
      <c r="P182" s="72">
        <v>2011</v>
      </c>
      <c r="Q182" s="73"/>
      <c r="R182" s="75"/>
      <c r="S182"/>
      <c r="T182"/>
      <c r="U182"/>
      <c r="V182"/>
      <c r="W182"/>
      <c r="X182"/>
      <c r="Y182"/>
      <c r="Z182"/>
      <c r="AA182"/>
      <c r="AB182"/>
      <c r="AC182"/>
    </row>
    <row r="183" spans="3:18" ht="12.75" customHeight="1">
      <c r="C183" s="140" t="s">
        <v>33</v>
      </c>
      <c r="D183" s="156">
        <f>D163/D161</f>
        <v>0.10775130909359097</v>
      </c>
      <c r="E183" s="4">
        <f>E163/E161</f>
        <v>0.10844577160476823</v>
      </c>
      <c r="F183" s="4">
        <f>F163/F161</f>
        <v>0.10483427180202665</v>
      </c>
      <c r="G183" s="64"/>
      <c r="H183" s="66"/>
      <c r="I183" s="64">
        <f>I163/I161</f>
        <v>0.7666289584711817</v>
      </c>
      <c r="J183" s="55">
        <f>J163/J161</f>
        <v>0.7575039467303188</v>
      </c>
      <c r="K183" s="55">
        <f>K163/K161</f>
        <v>0.7517100903979029</v>
      </c>
      <c r="L183" s="55"/>
      <c r="M183" s="66"/>
      <c r="N183" s="64">
        <f>N163/N161</f>
        <v>0.9939197405755978</v>
      </c>
      <c r="O183" s="55">
        <f>O163/O161</f>
        <v>0.9854473942969518</v>
      </c>
      <c r="P183" s="55">
        <f>P163/P161</f>
        <v>0.9608091024020228</v>
      </c>
      <c r="Q183" s="55"/>
      <c r="R183" s="56"/>
    </row>
    <row r="184" spans="3:18" ht="12.75" customHeight="1">
      <c r="C184" s="20" t="s">
        <v>34</v>
      </c>
      <c r="D184" s="154">
        <f>D164/D161</f>
        <v>0.7569219900551586</v>
      </c>
      <c r="E184" s="155">
        <f>E164/E161</f>
        <v>0.7490583466936996</v>
      </c>
      <c r="F184" s="155">
        <f>F164/F161</f>
        <v>0.7802037764795473</v>
      </c>
      <c r="G184" s="53"/>
      <c r="H184" s="67"/>
      <c r="I184" s="150"/>
      <c r="J184" s="151"/>
      <c r="K184" s="151"/>
      <c r="L184" s="53"/>
      <c r="M184" s="67"/>
      <c r="N184" s="65"/>
      <c r="O184" s="53"/>
      <c r="P184" s="53"/>
      <c r="Q184" s="53"/>
      <c r="R184" s="57"/>
    </row>
    <row r="185" spans="3:18" ht="12.75" customHeight="1">
      <c r="C185" s="20" t="s">
        <v>42</v>
      </c>
      <c r="D185" s="62">
        <f>D165/D161</f>
        <v>0.1196408677863994</v>
      </c>
      <c r="E185" s="52">
        <f>E165/E161</f>
        <v>0.12315227511886594</v>
      </c>
      <c r="F185" s="52">
        <f>F165/F161</f>
        <v>0.09318540176280181</v>
      </c>
      <c r="G185" s="53"/>
      <c r="H185" s="57"/>
      <c r="I185" s="152">
        <f>I165/I161</f>
        <v>0.1879824692464764</v>
      </c>
      <c r="J185" s="10">
        <f>J165/J161</f>
        <v>0.18502684464500063</v>
      </c>
      <c r="K185" s="10">
        <f>K165/K161</f>
        <v>0.16486032244454743</v>
      </c>
      <c r="L185" s="65"/>
      <c r="M185" s="67"/>
      <c r="N185" s="65"/>
      <c r="O185" s="53"/>
      <c r="P185" s="53"/>
      <c r="Q185" s="53"/>
      <c r="R185" s="57"/>
    </row>
    <row r="186" spans="3:18" ht="12.75" customHeight="1">
      <c r="C186" s="20" t="s">
        <v>43</v>
      </c>
      <c r="D186" s="62">
        <f>D166/D161</f>
        <v>0.015353950182632628</v>
      </c>
      <c r="E186" s="52">
        <f>E166/E161</f>
        <v>0.018307833857647362</v>
      </c>
      <c r="F186" s="52">
        <f>F166/F161</f>
        <v>0.021776549955624235</v>
      </c>
      <c r="G186" s="53"/>
      <c r="H186" s="67"/>
      <c r="I186" s="146">
        <f>I166/I161</f>
        <v>0.023069589407554447</v>
      </c>
      <c r="J186" s="147">
        <f>J166/J161</f>
        <v>0.031119839585619112</v>
      </c>
      <c r="K186" s="147">
        <f>K166/K161</f>
        <v>0.03306059495238029</v>
      </c>
      <c r="L186" s="53"/>
      <c r="M186" s="67"/>
      <c r="N186" s="65"/>
      <c r="O186" s="53">
        <f>O166/O161</f>
        <v>0.006489675516224189</v>
      </c>
      <c r="P186" s="53">
        <f>P166/P161</f>
        <v>0.02423093131057733</v>
      </c>
      <c r="Q186" s="53"/>
      <c r="R186" s="57"/>
    </row>
    <row r="187" spans="3:18" ht="12.75" customHeight="1">
      <c r="C187" s="20" t="s">
        <v>40</v>
      </c>
      <c r="D187" s="62"/>
      <c r="E187" s="52">
        <f>E167/E161</f>
        <v>0.0010357727250188697</v>
      </c>
      <c r="F187" s="52"/>
      <c r="G187" s="53"/>
      <c r="H187" s="67"/>
      <c r="I187" s="65">
        <f>I167/I161</f>
        <v>0.0024047868064004324</v>
      </c>
      <c r="J187" s="53">
        <f>J167/J161</f>
        <v>0.0064454663332725705</v>
      </c>
      <c r="K187" s="53">
        <f>K167/K161</f>
        <v>0.032016212141123095</v>
      </c>
      <c r="L187" s="53"/>
      <c r="M187" s="67"/>
      <c r="N187" s="53">
        <f>N167/N161</f>
        <v>0.0008107012565869477</v>
      </c>
      <c r="O187" s="53">
        <f>O167/O161</f>
        <v>0.0011799410029498525</v>
      </c>
      <c r="P187" s="53">
        <f>P167/P161</f>
        <v>0.0025284450063211127</v>
      </c>
      <c r="Q187" s="53"/>
      <c r="R187" s="57"/>
    </row>
    <row r="188" spans="3:18" ht="12.75" customHeight="1">
      <c r="C188" s="20" t="s">
        <v>41</v>
      </c>
      <c r="D188" s="62"/>
      <c r="E188" s="52"/>
      <c r="F188" s="52"/>
      <c r="G188" s="53"/>
      <c r="H188" s="67"/>
      <c r="I188" s="65">
        <f>I168/I161</f>
        <v>0.017843802693645813</v>
      </c>
      <c r="J188" s="53">
        <f>J168/J161</f>
        <v>0.01735529515351835</v>
      </c>
      <c r="K188" s="53">
        <f>K168/K161</f>
        <v>0.018352780064046257</v>
      </c>
      <c r="L188" s="53"/>
      <c r="M188" s="67"/>
      <c r="N188" s="65"/>
      <c r="O188" s="53"/>
      <c r="P188" s="53"/>
      <c r="Q188" s="53"/>
      <c r="R188" s="57"/>
    </row>
    <row r="189" spans="3:18" ht="12.75" customHeight="1">
      <c r="C189" s="22" t="s">
        <v>44</v>
      </c>
      <c r="D189" s="63"/>
      <c r="E189" s="58"/>
      <c r="F189" s="58"/>
      <c r="G189" s="59"/>
      <c r="H189" s="68"/>
      <c r="I189" s="63">
        <f>I169/I161</f>
        <v>0.002070393374741201</v>
      </c>
      <c r="J189" s="58">
        <f>J169/J161</f>
        <v>0.0025486075522705306</v>
      </c>
      <c r="K189" s="58"/>
      <c r="L189" s="59"/>
      <c r="M189" s="68"/>
      <c r="N189" s="145">
        <f>N169/N161</f>
        <v>0.00526955816781516</v>
      </c>
      <c r="O189" s="59">
        <f>O169/O161</f>
        <v>0.00688298918387414</v>
      </c>
      <c r="P189" s="59">
        <f>P169/P161</f>
        <v>0.012431521281078804</v>
      </c>
      <c r="Q189" s="59"/>
      <c r="R189" s="60"/>
    </row>
    <row r="190" spans="2:19" ht="12.75" customHeight="1">
      <c r="B190" s="14"/>
      <c r="C190" s="3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"/>
    </row>
    <row r="191" spans="2:19" ht="12.75" customHeight="1">
      <c r="B191" s="14"/>
      <c r="C191" s="48" t="s">
        <v>56</v>
      </c>
      <c r="D191" s="7"/>
      <c r="E191" s="7"/>
      <c r="F191" s="7"/>
      <c r="G191" s="10"/>
      <c r="H191" s="10"/>
      <c r="I191" s="6"/>
      <c r="J191" s="6"/>
      <c r="K191" s="6"/>
      <c r="L191" s="10"/>
      <c r="M191" s="10"/>
      <c r="N191" s="6"/>
      <c r="O191" s="6"/>
      <c r="P191" s="6"/>
      <c r="Q191" s="10"/>
      <c r="R191" s="10"/>
      <c r="S191" s="1"/>
    </row>
    <row r="192" spans="2:19" ht="12.75" customHeight="1">
      <c r="B192" s="14"/>
      <c r="C192" s="49" t="s">
        <v>53</v>
      </c>
      <c r="D192" s="4"/>
      <c r="E192" s="4"/>
      <c r="F192" s="4"/>
      <c r="G192" s="10"/>
      <c r="H192" s="10"/>
      <c r="I192" s="4"/>
      <c r="J192" s="4"/>
      <c r="K192" s="4"/>
      <c r="L192" s="10"/>
      <c r="M192" s="10"/>
      <c r="N192" s="4"/>
      <c r="O192" s="4"/>
      <c r="P192" s="4"/>
      <c r="Q192" s="10"/>
      <c r="R192" s="10"/>
      <c r="S192" s="14"/>
    </row>
    <row r="193" spans="2:19" ht="12.75" customHeight="1">
      <c r="B193" s="14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1"/>
    </row>
    <row r="194" spans="2:19" ht="12.75" customHeight="1">
      <c r="B194" s="14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1"/>
    </row>
    <row r="195" spans="2:19" ht="12.75" customHeight="1">
      <c r="B195" s="14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1"/>
    </row>
    <row r="196" spans="2:19" ht="12.75" customHeight="1">
      <c r="B196" s="14"/>
      <c r="C196" s="3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"/>
    </row>
    <row r="197" spans="2:19" ht="12.75" customHeight="1">
      <c r="B197" s="14"/>
      <c r="C197" s="169" t="s">
        <v>76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"/>
    </row>
    <row r="198" spans="2:19" ht="12.75" customHeight="1">
      <c r="B198" s="14"/>
      <c r="C198" s="3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"/>
    </row>
    <row r="199" spans="3:18" ht="12.75" customHeight="1">
      <c r="C199" s="44"/>
      <c r="D199" s="173" t="s">
        <v>13</v>
      </c>
      <c r="E199" s="173"/>
      <c r="F199" s="173"/>
      <c r="G199" s="173"/>
      <c r="H199" s="173"/>
      <c r="I199" s="172" t="s">
        <v>14</v>
      </c>
      <c r="J199" s="173"/>
      <c r="K199" s="173"/>
      <c r="L199" s="173"/>
      <c r="M199" s="174"/>
      <c r="N199" s="172" t="s">
        <v>15</v>
      </c>
      <c r="O199" s="173"/>
      <c r="P199" s="173"/>
      <c r="Q199" s="173"/>
      <c r="R199" s="174"/>
    </row>
    <row r="200" spans="3:18" ht="12.75" customHeight="1">
      <c r="C200" s="70"/>
      <c r="D200" s="71">
        <v>2009</v>
      </c>
      <c r="E200" s="72">
        <v>2010</v>
      </c>
      <c r="F200" s="72">
        <v>2011</v>
      </c>
      <c r="G200" s="73" t="s">
        <v>45</v>
      </c>
      <c r="H200" s="74" t="s">
        <v>65</v>
      </c>
      <c r="I200" s="71">
        <v>2009</v>
      </c>
      <c r="J200" s="72">
        <v>2010</v>
      </c>
      <c r="K200" s="72">
        <v>2011</v>
      </c>
      <c r="L200" s="73" t="s">
        <v>45</v>
      </c>
      <c r="M200" s="74" t="s">
        <v>65</v>
      </c>
      <c r="N200" s="71">
        <v>2009</v>
      </c>
      <c r="O200" s="72">
        <v>2010</v>
      </c>
      <c r="P200" s="72">
        <v>2011</v>
      </c>
      <c r="Q200" s="73" t="s">
        <v>45</v>
      </c>
      <c r="R200" s="74" t="s">
        <v>65</v>
      </c>
    </row>
    <row r="201" spans="3:18" ht="12.75" customHeight="1">
      <c r="C201" s="18" t="s">
        <v>31</v>
      </c>
      <c r="D201" s="34">
        <f>D203+D204+D205+D206+D207+D208+D209</f>
        <v>5194</v>
      </c>
      <c r="E201" s="35">
        <f>E203+E204+E205+E206+E207+E208+E209</f>
        <v>6072</v>
      </c>
      <c r="F201" s="35">
        <f>F203+F204+F205+F206+F207+F208+F209</f>
        <v>5839</v>
      </c>
      <c r="G201" s="23">
        <v>0.16904120138621487</v>
      </c>
      <c r="H201" s="29">
        <v>-0.038372859025032936</v>
      </c>
      <c r="I201" s="32">
        <f>I203+I204+I205+I206+I207+I208+I209</f>
        <v>14147</v>
      </c>
      <c r="J201" s="33">
        <f>J203+J204+J205+J206+J207+J208+J209</f>
        <v>5347</v>
      </c>
      <c r="K201" s="33">
        <f>K203+K204+K205+K206+K207+K208+K209</f>
        <v>4444</v>
      </c>
      <c r="L201" s="23">
        <v>-0.6220400084823637</v>
      </c>
      <c r="M201" s="24">
        <v>-0.16887974565176733</v>
      </c>
      <c r="N201" s="32">
        <f>N203+N204+N205+N206+N207+N208+N209</f>
        <v>3832</v>
      </c>
      <c r="O201" s="33">
        <f>O203+O204+O205+O206+O207+O208+O209</f>
        <v>4561</v>
      </c>
      <c r="P201" s="33">
        <f>P203+P204+P205+P206+P207+P208+P209</f>
        <v>3685</v>
      </c>
      <c r="Q201" s="23">
        <v>0.1902400835073069</v>
      </c>
      <c r="R201" s="24">
        <v>-0.19206314404735803</v>
      </c>
    </row>
    <row r="202" spans="3:18" ht="12.75" customHeight="1">
      <c r="C202" s="19" t="s">
        <v>32</v>
      </c>
      <c r="D202" s="36"/>
      <c r="E202" s="37"/>
      <c r="F202" s="37"/>
      <c r="G202" s="25"/>
      <c r="H202" s="30"/>
      <c r="I202" s="36"/>
      <c r="J202" s="37"/>
      <c r="K202" s="37"/>
      <c r="L202" s="25"/>
      <c r="M202" s="26"/>
      <c r="N202" s="36"/>
      <c r="O202" s="37"/>
      <c r="P202" s="37"/>
      <c r="Q202" s="25"/>
      <c r="R202" s="26"/>
    </row>
    <row r="203" spans="2:20" ht="12.75" customHeight="1">
      <c r="B203" s="133"/>
      <c r="C203" s="20" t="s">
        <v>33</v>
      </c>
      <c r="D203" s="38">
        <v>1719</v>
      </c>
      <c r="E203" s="39">
        <v>2535</v>
      </c>
      <c r="F203" s="39">
        <v>2912</v>
      </c>
      <c r="G203" s="25">
        <v>0.47469458987783597</v>
      </c>
      <c r="H203" s="30">
        <v>0.14871794871794872</v>
      </c>
      <c r="I203" s="36">
        <v>2583</v>
      </c>
      <c r="J203" s="37">
        <v>3608</v>
      </c>
      <c r="K203" s="37">
        <v>2685</v>
      </c>
      <c r="L203" s="25">
        <v>0.3968253968253968</v>
      </c>
      <c r="M203" s="26">
        <v>-0.255820399113082</v>
      </c>
      <c r="N203" s="36">
        <v>2932</v>
      </c>
      <c r="O203" s="37">
        <v>3028</v>
      </c>
      <c r="P203" s="37">
        <v>2476</v>
      </c>
      <c r="Q203" s="25">
        <v>0.03274215552523874</v>
      </c>
      <c r="R203" s="26">
        <v>-0.18229854689564068</v>
      </c>
      <c r="T203" s="2"/>
    </row>
    <row r="204" spans="3:18" ht="12.75" customHeight="1">
      <c r="C204" s="21" t="s">
        <v>34</v>
      </c>
      <c r="D204" s="38"/>
      <c r="E204" s="39"/>
      <c r="F204" s="39"/>
      <c r="G204" s="25"/>
      <c r="H204" s="30"/>
      <c r="I204" s="36">
        <v>10025</v>
      </c>
      <c r="J204" s="37"/>
      <c r="K204" s="37">
        <v>0</v>
      </c>
      <c r="L204" s="25"/>
      <c r="M204" s="26"/>
      <c r="N204" s="36"/>
      <c r="O204" s="37"/>
      <c r="P204" s="37"/>
      <c r="Q204" s="25"/>
      <c r="R204" s="26"/>
    </row>
    <row r="205" spans="3:18" ht="12.75" customHeight="1">
      <c r="C205" s="20" t="s">
        <v>42</v>
      </c>
      <c r="D205" s="38">
        <v>3426</v>
      </c>
      <c r="E205" s="39">
        <v>3488</v>
      </c>
      <c r="F205" s="39">
        <v>2856</v>
      </c>
      <c r="G205" s="25">
        <v>0.018096906012842966</v>
      </c>
      <c r="H205" s="30">
        <v>-0.1811926605504587</v>
      </c>
      <c r="I205" s="36">
        <v>1120</v>
      </c>
      <c r="J205" s="37">
        <v>1275</v>
      </c>
      <c r="K205" s="37">
        <v>1038</v>
      </c>
      <c r="L205" s="25">
        <v>0.13839285714285715</v>
      </c>
      <c r="M205" s="26">
        <v>-0.18588235294117647</v>
      </c>
      <c r="N205" s="36">
        <v>817</v>
      </c>
      <c r="O205" s="37">
        <v>1457</v>
      </c>
      <c r="P205" s="37">
        <v>1124</v>
      </c>
      <c r="Q205" s="25">
        <v>0.7833537331701347</v>
      </c>
      <c r="R205" s="26">
        <v>-0.22855181880576528</v>
      </c>
    </row>
    <row r="206" spans="2:20" ht="12.75" customHeight="1">
      <c r="B206" s="133"/>
      <c r="C206" s="20" t="s">
        <v>43</v>
      </c>
      <c r="D206" s="38">
        <v>49</v>
      </c>
      <c r="E206" s="39">
        <v>49</v>
      </c>
      <c r="F206" s="39">
        <v>71</v>
      </c>
      <c r="G206" s="25">
        <v>0</v>
      </c>
      <c r="H206" s="30">
        <v>0.4489795918367347</v>
      </c>
      <c r="I206" s="36">
        <v>157</v>
      </c>
      <c r="J206" s="37">
        <v>223</v>
      </c>
      <c r="K206" s="37">
        <v>472</v>
      </c>
      <c r="L206" s="25">
        <v>0.42038216560509556</v>
      </c>
      <c r="M206" s="26">
        <v>1.116591928251121</v>
      </c>
      <c r="N206" s="36">
        <v>63</v>
      </c>
      <c r="O206" s="37">
        <v>55</v>
      </c>
      <c r="P206" s="37">
        <v>63</v>
      </c>
      <c r="Q206" s="25">
        <v>-0.12698412698412698</v>
      </c>
      <c r="R206" s="26">
        <v>0.14545454545454545</v>
      </c>
      <c r="T206" s="2"/>
    </row>
    <row r="207" spans="3:18" ht="12.75" customHeight="1">
      <c r="C207" s="20" t="s">
        <v>40</v>
      </c>
      <c r="D207" s="38"/>
      <c r="E207" s="39"/>
      <c r="F207" s="39"/>
      <c r="G207" s="25"/>
      <c r="H207" s="30"/>
      <c r="I207" s="36"/>
      <c r="J207" s="37"/>
      <c r="K207" s="37"/>
      <c r="L207" s="25"/>
      <c r="M207" s="26"/>
      <c r="N207" s="36">
        <v>20</v>
      </c>
      <c r="O207" s="37">
        <v>21</v>
      </c>
      <c r="P207" s="40">
        <v>22</v>
      </c>
      <c r="Q207" s="25">
        <v>0.05</v>
      </c>
      <c r="R207" s="26">
        <v>0.047619047619047616</v>
      </c>
    </row>
    <row r="208" spans="3:18" ht="12.75" customHeight="1">
      <c r="C208" s="20" t="s">
        <v>41</v>
      </c>
      <c r="D208" s="38"/>
      <c r="E208" s="39"/>
      <c r="F208" s="39"/>
      <c r="G208" s="25"/>
      <c r="H208" s="30"/>
      <c r="I208" s="36"/>
      <c r="J208" s="37"/>
      <c r="K208" s="37"/>
      <c r="L208" s="25"/>
      <c r="M208" s="26"/>
      <c r="N208" s="36"/>
      <c r="O208" s="37"/>
      <c r="P208" s="40"/>
      <c r="Q208" s="25"/>
      <c r="R208" s="26"/>
    </row>
    <row r="209" spans="3:18" ht="12.75" customHeight="1">
      <c r="C209" s="20" t="s">
        <v>44</v>
      </c>
      <c r="D209" s="38"/>
      <c r="E209" s="39"/>
      <c r="F209" s="39"/>
      <c r="G209" s="25"/>
      <c r="H209" s="30"/>
      <c r="I209" s="36">
        <v>262</v>
      </c>
      <c r="J209" s="37">
        <v>241</v>
      </c>
      <c r="K209" s="37">
        <v>249</v>
      </c>
      <c r="L209" s="25">
        <v>-0.08015267175572519</v>
      </c>
      <c r="M209" s="26">
        <v>0.03319502074688797</v>
      </c>
      <c r="N209" s="36"/>
      <c r="O209" s="37"/>
      <c r="P209" s="40"/>
      <c r="Q209" s="25"/>
      <c r="R209" s="26"/>
    </row>
    <row r="210" spans="3:18" ht="12.75" customHeight="1">
      <c r="C210" s="20" t="s">
        <v>35</v>
      </c>
      <c r="D210" s="38">
        <v>4259</v>
      </c>
      <c r="E210" s="39">
        <v>3973</v>
      </c>
      <c r="F210" s="39">
        <v>4009</v>
      </c>
      <c r="G210" s="25">
        <v>-0.06715191359474056</v>
      </c>
      <c r="H210" s="30">
        <v>0.009061162849232317</v>
      </c>
      <c r="I210" s="36">
        <v>4783</v>
      </c>
      <c r="J210" s="37">
        <v>8174</v>
      </c>
      <c r="K210" s="37">
        <v>8086</v>
      </c>
      <c r="L210" s="25">
        <v>0.7089692661509512</v>
      </c>
      <c r="M210" s="26">
        <v>-0.010765842916564718</v>
      </c>
      <c r="N210" s="36">
        <v>6022</v>
      </c>
      <c r="O210" s="37">
        <v>7280</v>
      </c>
      <c r="P210" s="37">
        <v>7095</v>
      </c>
      <c r="Q210" s="25">
        <v>0.20890069744271006</v>
      </c>
      <c r="R210" s="26">
        <v>-0.025412087912087912</v>
      </c>
    </row>
    <row r="211" spans="3:18" ht="12.75" customHeight="1">
      <c r="C211" s="20" t="s">
        <v>36</v>
      </c>
      <c r="D211" s="38">
        <v>2605</v>
      </c>
      <c r="E211" s="39">
        <v>3100</v>
      </c>
      <c r="F211" s="39">
        <v>2764</v>
      </c>
      <c r="G211" s="25">
        <v>0.19001919385796545</v>
      </c>
      <c r="H211" s="30">
        <v>-0.10838709677419354</v>
      </c>
      <c r="I211" s="36">
        <v>7715</v>
      </c>
      <c r="J211" s="37">
        <v>2184</v>
      </c>
      <c r="K211" s="37">
        <v>1347</v>
      </c>
      <c r="L211" s="25">
        <v>-0.7169151004536617</v>
      </c>
      <c r="M211" s="26">
        <v>-0.38324175824175827</v>
      </c>
      <c r="N211" s="36">
        <v>2604</v>
      </c>
      <c r="O211" s="37">
        <v>3216</v>
      </c>
      <c r="P211" s="37">
        <v>2614</v>
      </c>
      <c r="Q211" s="25">
        <v>0.2350230414746544</v>
      </c>
      <c r="R211" s="26">
        <v>-0.18718905472636815</v>
      </c>
    </row>
    <row r="212" spans="3:18" ht="12.75" customHeight="1">
      <c r="C212" s="20" t="s">
        <v>37</v>
      </c>
      <c r="D212" s="38"/>
      <c r="E212" s="39"/>
      <c r="F212" s="39"/>
      <c r="G212" s="25"/>
      <c r="H212" s="30"/>
      <c r="I212" s="36">
        <v>986</v>
      </c>
      <c r="J212" s="37">
        <v>1021</v>
      </c>
      <c r="K212" s="37">
        <v>576</v>
      </c>
      <c r="L212" s="25">
        <v>0.035496957403651115</v>
      </c>
      <c r="M212" s="26">
        <v>-0.435847208619001</v>
      </c>
      <c r="N212" s="36">
        <v>1025</v>
      </c>
      <c r="O212" s="37">
        <v>1913</v>
      </c>
      <c r="P212" s="37">
        <v>1517</v>
      </c>
      <c r="Q212" s="25">
        <v>0.8663414634146341</v>
      </c>
      <c r="R212" s="26">
        <v>-0.20700470465237847</v>
      </c>
    </row>
    <row r="213" spans="3:18" ht="12.75" customHeight="1">
      <c r="C213" s="22" t="s">
        <v>38</v>
      </c>
      <c r="D213" s="41">
        <f>D201+D210-D211-D212</f>
        <v>6848</v>
      </c>
      <c r="E213" s="42">
        <f>E201+E210-E211-E212</f>
        <v>6945</v>
      </c>
      <c r="F213" s="42">
        <f>F201+F210-F211-F212</f>
        <v>7084</v>
      </c>
      <c r="G213" s="27">
        <v>0.014164719626168224</v>
      </c>
      <c r="H213" s="31">
        <v>0.02001439884809215</v>
      </c>
      <c r="I213" s="41">
        <f>I201+I210-I211-I212</f>
        <v>10229</v>
      </c>
      <c r="J213" s="42">
        <f>J201+J210-J211-J212</f>
        <v>10316</v>
      </c>
      <c r="K213" s="42">
        <f>K201+K210-K211-K212</f>
        <v>10607</v>
      </c>
      <c r="L213" s="27">
        <v>0.008505230227783753</v>
      </c>
      <c r="M213" s="28">
        <v>0.02820860798759209</v>
      </c>
      <c r="N213" s="41">
        <f>N201+N210-N211-N212</f>
        <v>6225</v>
      </c>
      <c r="O213" s="42">
        <f>O201+O210-O211-O212</f>
        <v>6712</v>
      </c>
      <c r="P213" s="42">
        <f>P201+P210-P211-P212</f>
        <v>6649</v>
      </c>
      <c r="Q213" s="27">
        <v>0.07823293172690764</v>
      </c>
      <c r="R213" s="28">
        <v>-0.009386174016686531</v>
      </c>
    </row>
    <row r="214" spans="2:19" ht="12.75" customHeight="1">
      <c r="B214" s="14"/>
      <c r="C214" s="3"/>
      <c r="D214" s="7"/>
      <c r="E214" s="7"/>
      <c r="F214" s="7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1"/>
    </row>
    <row r="215" spans="2:19" ht="12.75" customHeight="1">
      <c r="B215" s="14"/>
      <c r="C215" s="49"/>
      <c r="D215" s="4"/>
      <c r="E215" s="4"/>
      <c r="F215" s="4"/>
      <c r="G215" s="10"/>
      <c r="H215" s="10"/>
      <c r="I215" s="4"/>
      <c r="J215" s="4"/>
      <c r="K215" s="4"/>
      <c r="L215" s="10"/>
      <c r="M215" s="10"/>
      <c r="N215" s="4"/>
      <c r="O215" s="4"/>
      <c r="P215" s="4"/>
      <c r="Q215" s="10"/>
      <c r="R215" s="10"/>
      <c r="S215" s="14"/>
    </row>
    <row r="216" spans="2:19" ht="12.75" customHeight="1" hidden="1">
      <c r="B216" s="14"/>
      <c r="C216" s="3"/>
      <c r="D216" s="7"/>
      <c r="E216" s="7"/>
      <c r="F216" s="7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1"/>
    </row>
    <row r="217" spans="2:19" ht="12.75" customHeight="1" hidden="1">
      <c r="B217" s="14"/>
      <c r="C217" s="3"/>
      <c r="D217" s="7"/>
      <c r="E217" s="7"/>
      <c r="F217" s="7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1"/>
    </row>
    <row r="218" spans="3:18" ht="12.75" customHeight="1" hidden="1">
      <c r="C218" s="149" t="s">
        <v>39</v>
      </c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</row>
    <row r="219" spans="3:18" ht="12.75" customHeight="1">
      <c r="C219" s="167"/>
      <c r="D219" s="172" t="s">
        <v>13</v>
      </c>
      <c r="E219" s="173"/>
      <c r="F219" s="173"/>
      <c r="G219" s="173"/>
      <c r="H219" s="174"/>
      <c r="I219" s="172" t="s">
        <v>14</v>
      </c>
      <c r="J219" s="173"/>
      <c r="K219" s="173"/>
      <c r="L219" s="173"/>
      <c r="M219" s="174"/>
      <c r="N219" s="172" t="s">
        <v>15</v>
      </c>
      <c r="O219" s="173"/>
      <c r="P219" s="173"/>
      <c r="Q219" s="173"/>
      <c r="R219" s="173"/>
    </row>
    <row r="220" spans="3:18" ht="12.75" customHeight="1">
      <c r="C220" s="168"/>
      <c r="D220" s="71">
        <v>2009</v>
      </c>
      <c r="E220" s="72">
        <v>2010</v>
      </c>
      <c r="F220" s="72">
        <v>2011</v>
      </c>
      <c r="G220" s="73"/>
      <c r="H220" s="74"/>
      <c r="I220" s="157">
        <v>2009</v>
      </c>
      <c r="J220" s="72">
        <v>2010</v>
      </c>
      <c r="K220" s="72">
        <v>2011</v>
      </c>
      <c r="L220" s="73"/>
      <c r="M220" s="74"/>
      <c r="N220" s="71">
        <v>2009</v>
      </c>
      <c r="O220" s="72">
        <v>2010</v>
      </c>
      <c r="P220" s="72">
        <v>2011</v>
      </c>
      <c r="Q220" s="73"/>
      <c r="R220" s="75"/>
    </row>
    <row r="221" spans="3:19" ht="12.75" customHeight="1">
      <c r="C221" s="18" t="s">
        <v>33</v>
      </c>
      <c r="D221" s="61">
        <f>D203/D201</f>
        <v>0.33095879861378513</v>
      </c>
      <c r="E221" s="54">
        <f>E203/E201</f>
        <v>0.4174901185770751</v>
      </c>
      <c r="F221" s="54">
        <f>F203/F201</f>
        <v>0.49871553348176056</v>
      </c>
      <c r="G221" s="55"/>
      <c r="H221" s="56"/>
      <c r="I221" s="152">
        <f>I203/I201</f>
        <v>0.18258287976249382</v>
      </c>
      <c r="J221" s="64">
        <f>J203/J201</f>
        <v>0.6747708995698523</v>
      </c>
      <c r="K221" s="55">
        <f>K203/K201</f>
        <v>0.6041854185418541</v>
      </c>
      <c r="L221" s="55"/>
      <c r="M221" s="66"/>
      <c r="N221" s="64">
        <f>N203/N201</f>
        <v>0.7651356993736952</v>
      </c>
      <c r="O221" s="55">
        <f>O203/O201</f>
        <v>0.6638894979171235</v>
      </c>
      <c r="P221" s="55">
        <f>P203/P201</f>
        <v>0.6719131614654003</v>
      </c>
      <c r="Q221" s="55"/>
      <c r="R221" s="56"/>
      <c r="S221" s="11"/>
    </row>
    <row r="222" spans="3:19" ht="12.75" customHeight="1">
      <c r="C222" s="20" t="s">
        <v>34</v>
      </c>
      <c r="D222" s="62">
        <f>D204/D201</f>
        <v>0</v>
      </c>
      <c r="E222" s="52">
        <f>E204/E201</f>
        <v>0</v>
      </c>
      <c r="F222" s="52">
        <f>F204/F201</f>
        <v>0</v>
      </c>
      <c r="G222" s="53"/>
      <c r="H222" s="67"/>
      <c r="I222" s="146">
        <f>I204/I201</f>
        <v>0.7086308051176928</v>
      </c>
      <c r="J222" s="53"/>
      <c r="K222" s="53"/>
      <c r="L222" s="53"/>
      <c r="M222" s="67"/>
      <c r="N222" s="65"/>
      <c r="O222" s="53"/>
      <c r="P222" s="53"/>
      <c r="Q222" s="53"/>
      <c r="R222" s="57"/>
      <c r="S222" s="11"/>
    </row>
    <row r="223" spans="3:19" ht="12.75" customHeight="1">
      <c r="C223" s="20" t="s">
        <v>42</v>
      </c>
      <c r="D223" s="62">
        <f>D205/D201</f>
        <v>0.6596072391220639</v>
      </c>
      <c r="E223" s="52">
        <f>E205/E201</f>
        <v>0.5744400527009222</v>
      </c>
      <c r="F223" s="52">
        <f>F205/F201</f>
        <v>0.4891248501455729</v>
      </c>
      <c r="G223" s="53"/>
      <c r="H223" s="67"/>
      <c r="I223" s="65">
        <f>I205/I201</f>
        <v>0.07916872835230084</v>
      </c>
      <c r="J223" s="53">
        <f>J205/J201</f>
        <v>0.23845146811296053</v>
      </c>
      <c r="K223" s="53">
        <f>K205/K201</f>
        <v>0.23357335733573356</v>
      </c>
      <c r="L223" s="53"/>
      <c r="M223" s="67"/>
      <c r="N223" s="65">
        <f>N205/N201</f>
        <v>0.2132045929018789</v>
      </c>
      <c r="O223" s="53">
        <f>O205/O201</f>
        <v>0.3194474895856172</v>
      </c>
      <c r="P223" s="53">
        <f>P205/P201</f>
        <v>0.3050203527815468</v>
      </c>
      <c r="Q223" s="53"/>
      <c r="R223" s="57"/>
      <c r="S223" s="11"/>
    </row>
    <row r="224" spans="3:19" ht="12.75" customHeight="1">
      <c r="C224" s="20" t="s">
        <v>43</v>
      </c>
      <c r="D224" s="62">
        <f>D206/D201</f>
        <v>0.009433962264150943</v>
      </c>
      <c r="E224" s="52">
        <f>E206/E201</f>
        <v>0.008069828722002636</v>
      </c>
      <c r="F224" s="52">
        <f>F206/F201</f>
        <v>0.012159616372666552</v>
      </c>
      <c r="G224" s="53"/>
      <c r="H224" s="67"/>
      <c r="I224" s="65">
        <f>I206/I201</f>
        <v>0.011097759242242171</v>
      </c>
      <c r="J224" s="53">
        <f>J206/J201</f>
        <v>0.04170562932485506</v>
      </c>
      <c r="K224" s="53">
        <f>K206/K201</f>
        <v>0.10621062106210621</v>
      </c>
      <c r="L224" s="53"/>
      <c r="M224" s="67"/>
      <c r="N224" s="65">
        <f>N206/N201</f>
        <v>0.016440501043841337</v>
      </c>
      <c r="O224" s="53">
        <f>O206/O201</f>
        <v>0.012058759044069283</v>
      </c>
      <c r="P224" s="53">
        <f>P206/P201</f>
        <v>0.017096336499321574</v>
      </c>
      <c r="Q224" s="53"/>
      <c r="R224" s="57"/>
      <c r="S224" s="11"/>
    </row>
    <row r="225" spans="3:19" ht="12.75" customHeight="1">
      <c r="C225" s="20" t="s">
        <v>40</v>
      </c>
      <c r="D225" s="62"/>
      <c r="E225" s="52"/>
      <c r="F225" s="52"/>
      <c r="G225" s="53"/>
      <c r="H225" s="67"/>
      <c r="I225" s="65"/>
      <c r="J225" s="53"/>
      <c r="K225" s="53"/>
      <c r="L225" s="53"/>
      <c r="M225" s="67"/>
      <c r="N225" s="65">
        <f>N207/N201</f>
        <v>0.005219206680584551</v>
      </c>
      <c r="O225" s="53">
        <f>O207/O201</f>
        <v>0.00460425345319009</v>
      </c>
      <c r="P225" s="53">
        <f>P207/P201</f>
        <v>0.005970149253731343</v>
      </c>
      <c r="Q225" s="53"/>
      <c r="R225" s="57"/>
      <c r="S225" s="11"/>
    </row>
    <row r="226" spans="3:19" ht="12.75" customHeight="1">
      <c r="C226" s="20" t="s">
        <v>41</v>
      </c>
      <c r="D226" s="62"/>
      <c r="E226" s="52"/>
      <c r="F226" s="52"/>
      <c r="G226" s="53"/>
      <c r="H226" s="67"/>
      <c r="I226" s="65"/>
      <c r="J226" s="53"/>
      <c r="K226" s="53"/>
      <c r="L226" s="53"/>
      <c r="M226" s="67"/>
      <c r="N226" s="65"/>
      <c r="O226" s="53"/>
      <c r="P226" s="53"/>
      <c r="Q226" s="53"/>
      <c r="R226" s="57"/>
      <c r="S226" s="11"/>
    </row>
    <row r="227" spans="3:19" ht="12.75" customHeight="1">
      <c r="C227" s="22" t="s">
        <v>44</v>
      </c>
      <c r="D227" s="63"/>
      <c r="E227" s="58"/>
      <c r="F227" s="58"/>
      <c r="G227" s="59"/>
      <c r="H227" s="68"/>
      <c r="I227" s="145">
        <f>I209/I201</f>
        <v>0.018519827525270375</v>
      </c>
      <c r="J227" s="59">
        <f>J209/J201</f>
        <v>0.04507200299233215</v>
      </c>
      <c r="K227" s="59">
        <f>K209/K201</f>
        <v>0.05603060306030603</v>
      </c>
      <c r="L227" s="59"/>
      <c r="M227" s="68"/>
      <c r="N227" s="63"/>
      <c r="O227" s="58"/>
      <c r="P227" s="58"/>
      <c r="Q227" s="59"/>
      <c r="R227" s="60"/>
      <c r="S227" s="11"/>
    </row>
    <row r="228" spans="3:18" ht="12.75" customHeight="1">
      <c r="C228" s="9"/>
      <c r="D228" s="4"/>
      <c r="E228" s="4"/>
      <c r="F228" s="4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2:19" ht="12.75" customHeight="1">
      <c r="B229" s="14"/>
      <c r="C229" s="48" t="s">
        <v>56</v>
      </c>
      <c r="D229" s="4"/>
      <c r="E229" s="4"/>
      <c r="F229" s="4"/>
      <c r="G229" s="10"/>
      <c r="H229" s="10"/>
      <c r="I229" s="4"/>
      <c r="J229" s="4"/>
      <c r="K229" s="4"/>
      <c r="L229" s="10"/>
      <c r="M229" s="10"/>
      <c r="N229" s="4"/>
      <c r="O229" s="4"/>
      <c r="P229" s="4"/>
      <c r="Q229" s="10"/>
      <c r="R229" s="10"/>
      <c r="S229" s="14"/>
    </row>
    <row r="230" spans="2:19" ht="12.75" customHeight="1">
      <c r="B230" s="14"/>
      <c r="C230" s="49" t="s">
        <v>53</v>
      </c>
      <c r="D230" s="4"/>
      <c r="E230" s="4"/>
      <c r="F230" s="4"/>
      <c r="G230" s="10"/>
      <c r="H230" s="10"/>
      <c r="I230" s="4"/>
      <c r="J230" s="4"/>
      <c r="K230" s="4"/>
      <c r="L230" s="10"/>
      <c r="M230" s="10"/>
      <c r="N230" s="4"/>
      <c r="O230" s="4"/>
      <c r="P230" s="4"/>
      <c r="Q230" s="10"/>
      <c r="R230" s="10"/>
      <c r="S230" s="14"/>
    </row>
    <row r="231" spans="2:19" ht="12.75" customHeight="1">
      <c r="B231" s="14"/>
      <c r="C231" s="49"/>
      <c r="D231" s="4"/>
      <c r="E231" s="4"/>
      <c r="F231" s="4"/>
      <c r="G231" s="10"/>
      <c r="H231" s="10"/>
      <c r="I231" s="4"/>
      <c r="J231" s="4"/>
      <c r="K231" s="4"/>
      <c r="L231" s="10"/>
      <c r="M231" s="10"/>
      <c r="N231" s="4"/>
      <c r="O231" s="4"/>
      <c r="P231" s="4"/>
      <c r="Q231" s="10"/>
      <c r="R231" s="10"/>
      <c r="S231" s="14"/>
    </row>
    <row r="232" spans="2:19" ht="12.75" customHeight="1">
      <c r="B232" s="14"/>
      <c r="C232" s="49"/>
      <c r="D232" s="4"/>
      <c r="E232" s="4"/>
      <c r="F232" s="4"/>
      <c r="G232" s="10"/>
      <c r="H232" s="10"/>
      <c r="I232" s="4"/>
      <c r="J232" s="4"/>
      <c r="K232" s="4"/>
      <c r="L232" s="10"/>
      <c r="M232" s="10"/>
      <c r="N232" s="4"/>
      <c r="O232" s="4"/>
      <c r="P232" s="4"/>
      <c r="Q232" s="10"/>
      <c r="R232" s="10"/>
      <c r="S232" s="14"/>
    </row>
    <row r="233" spans="2:19" ht="12.75" customHeight="1">
      <c r="B233" s="14"/>
      <c r="C233" s="3"/>
      <c r="D233" s="7"/>
      <c r="E233" s="7"/>
      <c r="F233" s="7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1"/>
    </row>
    <row r="234" spans="3:19" ht="12.75" customHeight="1">
      <c r="C234" s="169" t="s">
        <v>77</v>
      </c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"/>
    </row>
    <row r="235" spans="3:19" ht="12.75" customHeight="1">
      <c r="C235" s="170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2:29" ht="12.75" customHeight="1">
      <c r="B236" s="162"/>
      <c r="C236" s="44"/>
      <c r="D236" s="173" t="s">
        <v>16</v>
      </c>
      <c r="E236" s="173"/>
      <c r="F236" s="173"/>
      <c r="G236" s="173"/>
      <c r="H236" s="173"/>
      <c r="I236" s="172" t="s">
        <v>17</v>
      </c>
      <c r="J236" s="173"/>
      <c r="K236" s="173"/>
      <c r="L236" s="173"/>
      <c r="M236" s="174"/>
      <c r="N236" s="172" t="s">
        <v>18</v>
      </c>
      <c r="O236" s="173"/>
      <c r="P236" s="173"/>
      <c r="Q236" s="173"/>
      <c r="R236" s="174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2:29" s="5" customFormat="1" ht="12.75" customHeight="1">
      <c r="B237" s="11"/>
      <c r="C237" s="70"/>
      <c r="D237" s="71">
        <v>2009</v>
      </c>
      <c r="E237" s="72">
        <v>2010</v>
      </c>
      <c r="F237" s="72">
        <v>2011</v>
      </c>
      <c r="G237" s="73" t="s">
        <v>45</v>
      </c>
      <c r="H237" s="74" t="s">
        <v>65</v>
      </c>
      <c r="I237" s="71">
        <v>2009</v>
      </c>
      <c r="J237" s="72">
        <v>2010</v>
      </c>
      <c r="K237" s="72">
        <v>2011</v>
      </c>
      <c r="L237" s="73" t="s">
        <v>45</v>
      </c>
      <c r="M237" s="74" t="s">
        <v>65</v>
      </c>
      <c r="N237" s="71">
        <v>2009</v>
      </c>
      <c r="O237" s="72">
        <v>2010</v>
      </c>
      <c r="P237" s="72">
        <v>2011</v>
      </c>
      <c r="Q237" s="73" t="s">
        <v>45</v>
      </c>
      <c r="R237" s="74" t="s">
        <v>65</v>
      </c>
      <c r="S237"/>
      <c r="T237"/>
      <c r="U237"/>
      <c r="V237"/>
      <c r="W237"/>
      <c r="X237"/>
      <c r="Y237"/>
      <c r="Z237"/>
      <c r="AA237"/>
      <c r="AB237"/>
      <c r="AC237"/>
    </row>
    <row r="238" spans="3:18" ht="12.75" customHeight="1">
      <c r="C238" s="18" t="s">
        <v>31</v>
      </c>
      <c r="D238" s="34">
        <f>D240+D241+D242+D243+D244+D245+D246</f>
        <v>33344</v>
      </c>
      <c r="E238" s="35">
        <f>E240+E241+E242+E243+E244+E245+E246</f>
        <v>34613</v>
      </c>
      <c r="F238" s="35">
        <f>F240+F241+F242+F243+F244+F245+F246</f>
        <v>33791</v>
      </c>
      <c r="G238" s="23">
        <v>0.03805782149712092</v>
      </c>
      <c r="H238" s="29">
        <v>-0.02374830266084997</v>
      </c>
      <c r="I238" s="32">
        <f>I240+I241+I242+I243+I244+I245+I246</f>
        <v>2046</v>
      </c>
      <c r="J238" s="33">
        <f>J240+J241+J242+J243+J244+J245+J246</f>
        <v>1992</v>
      </c>
      <c r="K238" s="33">
        <f>K240+K241+K242+K243+K244+K245+K246</f>
        <v>2043</v>
      </c>
      <c r="L238" s="23">
        <v>-0.026392961876832845</v>
      </c>
      <c r="M238" s="24">
        <v>0.025602409638554216</v>
      </c>
      <c r="N238" s="32">
        <f>N240+N241+N242+N243+N244+N245+N246</f>
        <v>108946</v>
      </c>
      <c r="O238" s="33">
        <f>O240+O241+O242+O243+O244+O245+O246</f>
        <v>114345</v>
      </c>
      <c r="P238" s="33">
        <f>P240+P241+P242+P243+P244+P245+P246</f>
        <v>108882</v>
      </c>
      <c r="Q238" s="23">
        <v>0.04955666109815872</v>
      </c>
      <c r="R238" s="24">
        <v>-0.04777646595828414</v>
      </c>
    </row>
    <row r="239" spans="3:18" ht="12.75" customHeight="1">
      <c r="C239" s="19" t="s">
        <v>32</v>
      </c>
      <c r="D239" s="36"/>
      <c r="E239" s="37"/>
      <c r="F239" s="37"/>
      <c r="G239" s="25"/>
      <c r="H239" s="30"/>
      <c r="I239" s="36"/>
      <c r="J239" s="37"/>
      <c r="K239" s="37"/>
      <c r="L239" s="25"/>
      <c r="M239" s="26"/>
      <c r="N239" s="36"/>
      <c r="O239" s="37"/>
      <c r="P239" s="37"/>
      <c r="Q239" s="25"/>
      <c r="R239" s="26"/>
    </row>
    <row r="240" spans="2:20" ht="12.75" customHeight="1">
      <c r="B240" s="133"/>
      <c r="C240" s="20" t="s">
        <v>33</v>
      </c>
      <c r="D240" s="38">
        <v>18354</v>
      </c>
      <c r="E240" s="39">
        <v>19106</v>
      </c>
      <c r="F240" s="39">
        <v>18253</v>
      </c>
      <c r="G240" s="25">
        <v>0.040971995205404815</v>
      </c>
      <c r="H240" s="30">
        <v>-0.04464566104888517</v>
      </c>
      <c r="I240" s="36">
        <v>2046</v>
      </c>
      <c r="J240" s="37">
        <v>1992</v>
      </c>
      <c r="K240" s="37">
        <v>2043</v>
      </c>
      <c r="L240" s="25">
        <v>-0.026392961876832845</v>
      </c>
      <c r="M240" s="26">
        <v>0.025602409638554216</v>
      </c>
      <c r="N240" s="36">
        <v>100092</v>
      </c>
      <c r="O240" s="37">
        <v>106281</v>
      </c>
      <c r="P240" s="37">
        <v>99605</v>
      </c>
      <c r="Q240" s="25">
        <v>0.061833113535547296</v>
      </c>
      <c r="R240" s="26">
        <v>-0.06281461408906577</v>
      </c>
      <c r="T240" s="2"/>
    </row>
    <row r="241" spans="3:18" ht="12.75" customHeight="1">
      <c r="C241" s="21" t="s">
        <v>34</v>
      </c>
      <c r="D241" s="38">
        <v>14442</v>
      </c>
      <c r="E241" s="39">
        <v>14799</v>
      </c>
      <c r="F241" s="39">
        <v>14711</v>
      </c>
      <c r="G241" s="25">
        <v>0.024719567926879935</v>
      </c>
      <c r="H241" s="30">
        <v>-0.005946347726197716</v>
      </c>
      <c r="I241" s="36"/>
      <c r="J241" s="37"/>
      <c r="K241" s="37"/>
      <c r="L241" s="25"/>
      <c r="M241" s="26"/>
      <c r="N241" s="36">
        <v>3999</v>
      </c>
      <c r="O241" s="37">
        <v>3752</v>
      </c>
      <c r="P241" s="37">
        <v>3917</v>
      </c>
      <c r="Q241" s="25">
        <v>-0.06176544136034009</v>
      </c>
      <c r="R241" s="26">
        <v>0.04397654584221748</v>
      </c>
    </row>
    <row r="242" spans="3:18" ht="12.75" customHeight="1">
      <c r="C242" s="20" t="s">
        <v>42</v>
      </c>
      <c r="D242" s="38">
        <v>223</v>
      </c>
      <c r="E242" s="39">
        <v>184</v>
      </c>
      <c r="F242" s="39">
        <v>216</v>
      </c>
      <c r="G242" s="25">
        <v>-0.17488789237668162</v>
      </c>
      <c r="H242" s="30">
        <v>0.17391304347826086</v>
      </c>
      <c r="I242" s="36"/>
      <c r="J242" s="37"/>
      <c r="K242" s="37"/>
      <c r="L242" s="25"/>
      <c r="M242" s="26"/>
      <c r="N242" s="36">
        <v>98</v>
      </c>
      <c r="O242" s="37">
        <v>105</v>
      </c>
      <c r="P242" s="37">
        <v>57</v>
      </c>
      <c r="Q242" s="25">
        <v>0.07142857142857142</v>
      </c>
      <c r="R242" s="26">
        <v>-0.45714285714285713</v>
      </c>
    </row>
    <row r="243" spans="2:20" ht="12.75" customHeight="1">
      <c r="B243" s="133"/>
      <c r="C243" s="20" t="s">
        <v>43</v>
      </c>
      <c r="D243" s="38">
        <v>324</v>
      </c>
      <c r="E243" s="39">
        <v>523</v>
      </c>
      <c r="F243" s="39">
        <v>610</v>
      </c>
      <c r="G243" s="25">
        <v>0.6141975308641975</v>
      </c>
      <c r="H243" s="30">
        <v>0.16634799235181644</v>
      </c>
      <c r="I243" s="36"/>
      <c r="J243" s="37"/>
      <c r="K243" s="37"/>
      <c r="L243" s="25"/>
      <c r="M243" s="26"/>
      <c r="N243" s="36">
        <v>4581</v>
      </c>
      <c r="O243" s="37">
        <v>3993</v>
      </c>
      <c r="P243" s="37">
        <v>5096</v>
      </c>
      <c r="Q243" s="25">
        <v>-0.12835625409299278</v>
      </c>
      <c r="R243" s="26">
        <v>0.2762334084648134</v>
      </c>
      <c r="T243" s="2"/>
    </row>
    <row r="244" spans="3:18" ht="12.75" customHeight="1">
      <c r="C244" s="20" t="s">
        <v>40</v>
      </c>
      <c r="D244" s="38">
        <v>1</v>
      </c>
      <c r="E244" s="39">
        <v>1</v>
      </c>
      <c r="F244" s="39">
        <v>1</v>
      </c>
      <c r="G244" s="25"/>
      <c r="H244" s="30"/>
      <c r="I244" s="36"/>
      <c r="J244" s="37"/>
      <c r="K244" s="37"/>
      <c r="L244" s="25"/>
      <c r="M244" s="26"/>
      <c r="N244" s="36">
        <v>46</v>
      </c>
      <c r="O244" s="37">
        <v>60</v>
      </c>
      <c r="P244" s="40">
        <v>67</v>
      </c>
      <c r="Q244" s="25">
        <v>0.30434782608695654</v>
      </c>
      <c r="R244" s="26">
        <v>0.11666666666666667</v>
      </c>
    </row>
    <row r="245" spans="3:18" ht="12.75" customHeight="1">
      <c r="C245" s="20" t="s">
        <v>41</v>
      </c>
      <c r="D245" s="38"/>
      <c r="E245" s="39"/>
      <c r="F245" s="39"/>
      <c r="G245" s="25"/>
      <c r="H245" s="30"/>
      <c r="I245" s="36"/>
      <c r="J245" s="37"/>
      <c r="K245" s="37"/>
      <c r="L245" s="25"/>
      <c r="M245" s="26"/>
      <c r="N245" s="36"/>
      <c r="O245" s="37"/>
      <c r="P245" s="40"/>
      <c r="Q245" s="25"/>
      <c r="R245" s="26"/>
    </row>
    <row r="246" spans="3:18" ht="12.75" customHeight="1">
      <c r="C246" s="20" t="s">
        <v>44</v>
      </c>
      <c r="D246" s="38"/>
      <c r="E246" s="39"/>
      <c r="F246" s="39"/>
      <c r="G246" s="25"/>
      <c r="H246" s="30"/>
      <c r="I246" s="36"/>
      <c r="J246" s="37"/>
      <c r="K246" s="37"/>
      <c r="L246" s="25"/>
      <c r="M246" s="26"/>
      <c r="N246" s="36">
        <v>130</v>
      </c>
      <c r="O246" s="37">
        <v>154</v>
      </c>
      <c r="P246" s="40">
        <v>140</v>
      </c>
      <c r="Q246" s="25">
        <v>0.18461538461538463</v>
      </c>
      <c r="R246" s="26"/>
    </row>
    <row r="247" spans="3:18" ht="12.75" customHeight="1">
      <c r="C247" s="20" t="s">
        <v>35</v>
      </c>
      <c r="D247" s="38">
        <v>10972</v>
      </c>
      <c r="E247" s="39">
        <v>9897</v>
      </c>
      <c r="F247" s="39">
        <v>14664</v>
      </c>
      <c r="G247" s="25">
        <v>-0.09797666788188115</v>
      </c>
      <c r="H247" s="30">
        <v>0.4816611094270991</v>
      </c>
      <c r="I247" s="36"/>
      <c r="J247" s="37"/>
      <c r="K247" s="37"/>
      <c r="L247" s="25"/>
      <c r="M247" s="26"/>
      <c r="N247" s="36">
        <v>15452</v>
      </c>
      <c r="O247" s="37">
        <v>15583</v>
      </c>
      <c r="P247" s="37">
        <v>20621</v>
      </c>
      <c r="Q247" s="25">
        <v>0.008477866942790577</v>
      </c>
      <c r="R247" s="26">
        <v>0.3233010331771803</v>
      </c>
    </row>
    <row r="248" spans="3:18" ht="12.75" customHeight="1">
      <c r="C248" s="20" t="s">
        <v>36</v>
      </c>
      <c r="D248" s="38">
        <v>5459</v>
      </c>
      <c r="E248" s="39">
        <v>4702</v>
      </c>
      <c r="F248" s="39">
        <v>8021</v>
      </c>
      <c r="G248" s="25">
        <v>-0.13867008609635464</v>
      </c>
      <c r="H248" s="30">
        <v>0.7058698426201616</v>
      </c>
      <c r="I248" s="36"/>
      <c r="J248" s="37"/>
      <c r="K248" s="37"/>
      <c r="L248" s="25"/>
      <c r="M248" s="26"/>
      <c r="N248" s="36">
        <v>10561</v>
      </c>
      <c r="O248" s="37">
        <v>12807</v>
      </c>
      <c r="P248" s="37">
        <v>11530</v>
      </c>
      <c r="Q248" s="25">
        <v>0.21266925480541615</v>
      </c>
      <c r="R248" s="26">
        <v>-0.09971109549465136</v>
      </c>
    </row>
    <row r="249" spans="3:18" ht="12.75" customHeight="1">
      <c r="C249" s="20" t="s">
        <v>37</v>
      </c>
      <c r="D249" s="38"/>
      <c r="E249" s="39"/>
      <c r="F249" s="39"/>
      <c r="G249" s="25"/>
      <c r="H249" s="30"/>
      <c r="I249" s="36"/>
      <c r="J249" s="37"/>
      <c r="K249" s="37"/>
      <c r="L249" s="25"/>
      <c r="M249" s="26"/>
      <c r="N249" s="36"/>
      <c r="O249" s="37"/>
      <c r="P249" s="37"/>
      <c r="Q249" s="25"/>
      <c r="R249" s="26"/>
    </row>
    <row r="250" spans="3:18" ht="12.75" customHeight="1">
      <c r="C250" s="22" t="s">
        <v>38</v>
      </c>
      <c r="D250" s="41">
        <f>D238+D247-D248-D249</f>
        <v>38857</v>
      </c>
      <c r="E250" s="42">
        <f>E238+E247-E248-E249</f>
        <v>39808</v>
      </c>
      <c r="F250" s="42">
        <f>F238+F247-F248-F249</f>
        <v>40434</v>
      </c>
      <c r="G250" s="27">
        <v>0.024474354685127517</v>
      </c>
      <c r="H250" s="31">
        <v>0.01572548231511254</v>
      </c>
      <c r="I250" s="41">
        <f>I238+I247-I248-I249</f>
        <v>2046</v>
      </c>
      <c r="J250" s="42">
        <f>J238+J247-J248-J249</f>
        <v>1992</v>
      </c>
      <c r="K250" s="42">
        <f>K238+K247-K248-K249</f>
        <v>2043</v>
      </c>
      <c r="L250" s="27">
        <v>-0.026392961876832845</v>
      </c>
      <c r="M250" s="28">
        <v>0.025602409638554216</v>
      </c>
      <c r="N250" s="41">
        <f>N238+N247-N248-N249</f>
        <v>113837</v>
      </c>
      <c r="O250" s="42">
        <f>O238+O247-O248-O249</f>
        <v>117121</v>
      </c>
      <c r="P250" s="42">
        <f>P238+P247-P248-P249</f>
        <v>117973</v>
      </c>
      <c r="Q250" s="27">
        <v>0.028848265502428912</v>
      </c>
      <c r="R250" s="28">
        <v>0.007274528052185347</v>
      </c>
    </row>
    <row r="251" spans="2:19" ht="12.75" customHeight="1">
      <c r="B251" s="14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1"/>
    </row>
    <row r="252" spans="2:19" ht="12.75" customHeight="1">
      <c r="B252" s="14"/>
      <c r="C252" s="48"/>
      <c r="D252" s="7"/>
      <c r="E252" s="7"/>
      <c r="F252" s="7"/>
      <c r="G252" s="10"/>
      <c r="H252" s="10"/>
      <c r="I252" s="6"/>
      <c r="J252" s="6"/>
      <c r="K252" s="6"/>
      <c r="L252" s="10"/>
      <c r="M252" s="10"/>
      <c r="N252" s="6"/>
      <c r="O252" s="6"/>
      <c r="P252" s="6"/>
      <c r="Q252" s="10"/>
      <c r="R252" s="10"/>
      <c r="S252" s="1"/>
    </row>
    <row r="253" spans="2:19" ht="12.75" customHeight="1" hidden="1">
      <c r="B253" s="14"/>
      <c r="C253" s="49" t="s">
        <v>53</v>
      </c>
      <c r="D253" s="4"/>
      <c r="E253" s="4"/>
      <c r="F253" s="4"/>
      <c r="G253" s="10"/>
      <c r="H253" s="10"/>
      <c r="I253" s="4"/>
      <c r="J253" s="4"/>
      <c r="K253" s="4"/>
      <c r="L253" s="10"/>
      <c r="M253" s="10"/>
      <c r="N253" s="4"/>
      <c r="O253" s="4"/>
      <c r="P253" s="4"/>
      <c r="Q253" s="10"/>
      <c r="R253" s="10"/>
      <c r="S253" s="14"/>
    </row>
    <row r="254" spans="2:19" ht="12.75" customHeight="1" hidden="1">
      <c r="B254" s="14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1"/>
    </row>
    <row r="255" spans="2:19" ht="12.75" customHeight="1" hidden="1">
      <c r="B255" s="14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1"/>
    </row>
    <row r="256" spans="3:18" ht="12.75" customHeight="1" hidden="1">
      <c r="C256" s="149" t="s">
        <v>39</v>
      </c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</row>
    <row r="257" spans="2:29" ht="12.75" customHeight="1">
      <c r="B257" s="162"/>
      <c r="C257" s="167"/>
      <c r="D257" s="172" t="s">
        <v>16</v>
      </c>
      <c r="E257" s="173"/>
      <c r="F257" s="173"/>
      <c r="G257" s="173"/>
      <c r="H257" s="174"/>
      <c r="I257" s="172" t="s">
        <v>17</v>
      </c>
      <c r="J257" s="173"/>
      <c r="K257" s="173"/>
      <c r="L257" s="173"/>
      <c r="M257" s="174"/>
      <c r="N257" s="172" t="s">
        <v>18</v>
      </c>
      <c r="O257" s="173"/>
      <c r="P257" s="173"/>
      <c r="Q257" s="173"/>
      <c r="R257" s="173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2:29" s="5" customFormat="1" ht="12.75" customHeight="1">
      <c r="B258" s="11"/>
      <c r="C258" s="168"/>
      <c r="D258" s="148">
        <v>2009</v>
      </c>
      <c r="E258" s="72">
        <v>2010</v>
      </c>
      <c r="F258" s="72">
        <v>2011</v>
      </c>
      <c r="G258" s="73"/>
      <c r="H258" s="74"/>
      <c r="I258" s="71">
        <v>2009</v>
      </c>
      <c r="J258" s="72">
        <v>2010</v>
      </c>
      <c r="K258" s="72">
        <v>2011</v>
      </c>
      <c r="L258" s="73"/>
      <c r="M258" s="74"/>
      <c r="N258" s="148">
        <v>2009</v>
      </c>
      <c r="O258" s="72">
        <v>2010</v>
      </c>
      <c r="P258" s="72">
        <v>2011</v>
      </c>
      <c r="Q258" s="73"/>
      <c r="R258" s="75"/>
      <c r="S258"/>
      <c r="T258"/>
      <c r="U258"/>
      <c r="V258"/>
      <c r="W258"/>
      <c r="X258"/>
      <c r="Y258"/>
      <c r="Z258"/>
      <c r="AA258"/>
      <c r="AB258"/>
      <c r="AC258"/>
    </row>
    <row r="259" spans="3:18" ht="12.75" customHeight="1">
      <c r="C259" s="140" t="s">
        <v>33</v>
      </c>
      <c r="D259" s="10">
        <f>D240/D238</f>
        <v>0.550443857965451</v>
      </c>
      <c r="E259" s="10">
        <f>E240/E238</f>
        <v>0.5519891370294399</v>
      </c>
      <c r="F259" s="10">
        <f>F240/F238</f>
        <v>0.5401734189577106</v>
      </c>
      <c r="G259" s="64"/>
      <c r="H259" s="66"/>
      <c r="I259" s="64">
        <f>I240/I238</f>
        <v>1</v>
      </c>
      <c r="J259" s="55">
        <f>J240/J238</f>
        <v>1</v>
      </c>
      <c r="K259" s="55">
        <f>K240/K238</f>
        <v>1</v>
      </c>
      <c r="L259" s="55"/>
      <c r="M259" s="56"/>
      <c r="N259" s="152">
        <f>N240/N238</f>
        <v>0.9187303801883502</v>
      </c>
      <c r="O259" s="10">
        <f>O240/O238</f>
        <v>0.9294765840220386</v>
      </c>
      <c r="P259" s="10">
        <f>P240/P238</f>
        <v>0.9147976708730552</v>
      </c>
      <c r="Q259" s="64"/>
      <c r="R259" s="56"/>
    </row>
    <row r="260" spans="3:18" ht="12.75" customHeight="1">
      <c r="C260" s="141" t="s">
        <v>34</v>
      </c>
      <c r="D260" s="10">
        <f>D241/D238</f>
        <v>0.4331214011516315</v>
      </c>
      <c r="E260" s="10">
        <f>E241/E238</f>
        <v>0.42755612053274783</v>
      </c>
      <c r="F260" s="10">
        <f>F241/F238</f>
        <v>0.43535260868278536</v>
      </c>
      <c r="G260" s="65"/>
      <c r="H260" s="67"/>
      <c r="I260" s="65"/>
      <c r="J260" s="53"/>
      <c r="K260" s="53"/>
      <c r="L260" s="53"/>
      <c r="M260" s="67"/>
      <c r="N260" s="146">
        <f>N241/N238</f>
        <v>0.03670625814623758</v>
      </c>
      <c r="O260" s="147">
        <f>O241/O238</f>
        <v>0.032812978267523725</v>
      </c>
      <c r="P260" s="147">
        <f>P241/P238</f>
        <v>0.0359747249315773</v>
      </c>
      <c r="Q260" s="53"/>
      <c r="R260" s="57"/>
    </row>
    <row r="261" spans="3:18" ht="12.75" customHeight="1">
      <c r="C261" s="141" t="s">
        <v>42</v>
      </c>
      <c r="D261" s="10">
        <f>D242/D238</f>
        <v>0.006687859884836852</v>
      </c>
      <c r="E261" s="10">
        <f>E242/E238</f>
        <v>0.005315921763499263</v>
      </c>
      <c r="F261" s="10">
        <f>F242/F238</f>
        <v>0.0063922346186854485</v>
      </c>
      <c r="G261" s="65"/>
      <c r="H261" s="67"/>
      <c r="I261" s="65"/>
      <c r="J261" s="53"/>
      <c r="K261" s="53"/>
      <c r="L261" s="53"/>
      <c r="M261" s="67"/>
      <c r="N261" s="65">
        <f>N242/N238</f>
        <v>0.0008995282066344795</v>
      </c>
      <c r="O261" s="53">
        <f>O242/O238</f>
        <v>0.0009182736455463728</v>
      </c>
      <c r="P261" s="53">
        <f>P242/P238</f>
        <v>0.0005235025073014823</v>
      </c>
      <c r="Q261" s="53"/>
      <c r="R261" s="57"/>
    </row>
    <row r="262" spans="3:18" ht="12.75" customHeight="1">
      <c r="C262" s="141" t="s">
        <v>43</v>
      </c>
      <c r="D262" s="10">
        <f>D243/D238</f>
        <v>0.009716890595009598</v>
      </c>
      <c r="E262" s="10">
        <f>E243/E238</f>
        <v>0.015109929795163667</v>
      </c>
      <c r="F262" s="10">
        <f>F243/F238</f>
        <v>0.01805214406202835</v>
      </c>
      <c r="G262" s="65"/>
      <c r="H262" s="67"/>
      <c r="I262" s="65"/>
      <c r="J262" s="53"/>
      <c r="K262" s="53"/>
      <c r="L262" s="53"/>
      <c r="M262" s="67"/>
      <c r="N262" s="65">
        <f>N243/N238</f>
        <v>0.04204835423053623</v>
      </c>
      <c r="O262" s="53">
        <f>O243/O238</f>
        <v>0.03492063492063492</v>
      </c>
      <c r="P262" s="53">
        <f>P243/P238</f>
        <v>0.04680296100365533</v>
      </c>
      <c r="Q262" s="53"/>
      <c r="R262" s="57"/>
    </row>
    <row r="263" spans="3:18" ht="12.75" customHeight="1">
      <c r="C263" s="141" t="s">
        <v>40</v>
      </c>
      <c r="D263" s="65"/>
      <c r="E263" s="53"/>
      <c r="F263" s="53"/>
      <c r="G263" s="65"/>
      <c r="H263" s="67"/>
      <c r="I263" s="65"/>
      <c r="J263" s="65"/>
      <c r="K263" s="65"/>
      <c r="L263" s="53"/>
      <c r="M263" s="67"/>
      <c r="N263" s="65"/>
      <c r="O263" s="53">
        <f>O244/O238</f>
        <v>0.0005247277974550702</v>
      </c>
      <c r="P263" s="53">
        <f>P244/P238</f>
        <v>0.0006153450524420933</v>
      </c>
      <c r="Q263" s="53"/>
      <c r="R263" s="57"/>
    </row>
    <row r="264" spans="3:18" ht="12.75" customHeight="1">
      <c r="C264" s="141" t="s">
        <v>41</v>
      </c>
      <c r="D264" s="65"/>
      <c r="E264" s="53"/>
      <c r="F264" s="53"/>
      <c r="G264" s="65"/>
      <c r="H264" s="67"/>
      <c r="I264" s="65"/>
      <c r="J264" s="53"/>
      <c r="K264" s="53"/>
      <c r="L264" s="53"/>
      <c r="M264" s="67"/>
      <c r="N264" s="65"/>
      <c r="O264" s="53"/>
      <c r="P264" s="53"/>
      <c r="Q264" s="53"/>
      <c r="R264" s="57"/>
    </row>
    <row r="265" spans="3:18" ht="12.75" customHeight="1">
      <c r="C265" s="142" t="s">
        <v>44</v>
      </c>
      <c r="D265" s="143"/>
      <c r="E265" s="143"/>
      <c r="F265" s="143"/>
      <c r="G265" s="143"/>
      <c r="H265" s="68"/>
      <c r="I265" s="63"/>
      <c r="J265" s="58"/>
      <c r="K265" s="58"/>
      <c r="L265" s="59"/>
      <c r="M265" s="68"/>
      <c r="N265" s="145">
        <f>N246/N238</f>
        <v>0.0011932517026783912</v>
      </c>
      <c r="O265" s="59">
        <f>O246/O238</f>
        <v>0.0013468013468013469</v>
      </c>
      <c r="P265" s="59">
        <f>P246/P238</f>
        <v>0.0012857956319685532</v>
      </c>
      <c r="Q265" s="59"/>
      <c r="R265" s="60"/>
    </row>
    <row r="266" spans="2:19" ht="12.75" customHeight="1">
      <c r="B266" s="14"/>
      <c r="C266" s="3"/>
      <c r="D266" s="3"/>
      <c r="E266" s="3"/>
      <c r="F266" s="3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"/>
    </row>
    <row r="267" spans="2:19" ht="12.75" customHeight="1">
      <c r="B267" s="14"/>
      <c r="C267" s="48" t="s">
        <v>56</v>
      </c>
      <c r="D267" s="7"/>
      <c r="E267" s="7"/>
      <c r="F267" s="7"/>
      <c r="G267" s="10"/>
      <c r="H267" s="10"/>
      <c r="I267" s="6"/>
      <c r="J267" s="6"/>
      <c r="K267" s="6"/>
      <c r="L267" s="10"/>
      <c r="M267" s="10"/>
      <c r="N267" s="6"/>
      <c r="O267" s="6"/>
      <c r="P267" s="6"/>
      <c r="Q267" s="10"/>
      <c r="R267" s="10"/>
      <c r="S267" s="1"/>
    </row>
    <row r="268" spans="2:19" ht="12.75" customHeight="1">
      <c r="B268" s="14"/>
      <c r="C268" s="49" t="s">
        <v>53</v>
      </c>
      <c r="D268" s="4"/>
      <c r="E268" s="4"/>
      <c r="F268" s="4"/>
      <c r="G268" s="10"/>
      <c r="H268" s="10"/>
      <c r="I268" s="4"/>
      <c r="J268" s="4"/>
      <c r="K268" s="4"/>
      <c r="L268" s="10"/>
      <c r="M268" s="10"/>
      <c r="N268" s="4"/>
      <c r="O268" s="4"/>
      <c r="P268" s="4"/>
      <c r="Q268" s="10"/>
      <c r="R268" s="10"/>
      <c r="S268" s="14"/>
    </row>
    <row r="269" spans="2:19" ht="12.75" customHeight="1">
      <c r="B269" s="14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1"/>
    </row>
    <row r="270" spans="2:19" ht="12.75" customHeight="1">
      <c r="B270" s="14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1"/>
    </row>
    <row r="271" spans="2:19" ht="12.75" customHeight="1">
      <c r="B271" s="14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1"/>
    </row>
    <row r="272" spans="2:19" ht="12.75" customHeight="1">
      <c r="B272" s="14"/>
      <c r="C272" s="3"/>
      <c r="D272" s="4"/>
      <c r="E272" s="4"/>
      <c r="F272" s="4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"/>
    </row>
    <row r="273" spans="2:19" ht="12.75" customHeight="1">
      <c r="B273" s="14"/>
      <c r="C273" s="3"/>
      <c r="D273" s="4"/>
      <c r="E273" s="4"/>
      <c r="F273" s="4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"/>
    </row>
    <row r="274" spans="2:19" ht="12.75" customHeight="1">
      <c r="B274" s="14"/>
      <c r="C274" s="169" t="s">
        <v>78</v>
      </c>
      <c r="D274" s="4"/>
      <c r="E274" s="4"/>
      <c r="F274" s="4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"/>
    </row>
    <row r="275" spans="2:19" ht="12.75" customHeight="1">
      <c r="B275" s="14"/>
      <c r="C275" s="3"/>
      <c r="D275" s="4"/>
      <c r="E275" s="4"/>
      <c r="F275" s="4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"/>
    </row>
    <row r="276" spans="3:18" ht="12.75" customHeight="1">
      <c r="C276" s="44"/>
      <c r="D276" s="173" t="s">
        <v>19</v>
      </c>
      <c r="E276" s="173"/>
      <c r="F276" s="173"/>
      <c r="G276" s="173"/>
      <c r="H276" s="174"/>
      <c r="I276" s="172" t="s">
        <v>20</v>
      </c>
      <c r="J276" s="173"/>
      <c r="K276" s="173"/>
      <c r="L276" s="173"/>
      <c r="M276" s="174"/>
      <c r="N276" s="172" t="s">
        <v>21</v>
      </c>
      <c r="O276" s="173"/>
      <c r="P276" s="173"/>
      <c r="Q276" s="173"/>
      <c r="R276" s="174"/>
    </row>
    <row r="277" spans="3:18" ht="12.75" customHeight="1">
      <c r="C277" s="70"/>
      <c r="D277" s="71">
        <v>2009</v>
      </c>
      <c r="E277" s="72">
        <v>2010</v>
      </c>
      <c r="F277" s="72">
        <v>2011</v>
      </c>
      <c r="G277" s="73" t="s">
        <v>45</v>
      </c>
      <c r="H277" s="74" t="s">
        <v>65</v>
      </c>
      <c r="I277" s="71">
        <v>2009</v>
      </c>
      <c r="J277" s="72">
        <v>2010</v>
      </c>
      <c r="K277" s="72">
        <v>2011</v>
      </c>
      <c r="L277" s="73" t="s">
        <v>45</v>
      </c>
      <c r="M277" s="74" t="s">
        <v>65</v>
      </c>
      <c r="N277" s="71">
        <v>2009</v>
      </c>
      <c r="O277" s="72">
        <v>2010</v>
      </c>
      <c r="P277" s="72">
        <v>2011</v>
      </c>
      <c r="Q277" s="73" t="s">
        <v>45</v>
      </c>
      <c r="R277" s="74" t="s">
        <v>65</v>
      </c>
    </row>
    <row r="278" spans="3:18" ht="12.75" customHeight="1">
      <c r="C278" s="18" t="s">
        <v>31</v>
      </c>
      <c r="D278" s="34">
        <f>D280+D281+D282+D283+D284+D285+D286</f>
        <v>66795</v>
      </c>
      <c r="E278" s="35">
        <f>E280+E281+E282+E283+E284+E285+E286</f>
        <v>68293</v>
      </c>
      <c r="F278" s="35">
        <v>63066</v>
      </c>
      <c r="G278" s="23">
        <v>0.022426828355415825</v>
      </c>
      <c r="H278" s="29">
        <v>-0.07653785893136925</v>
      </c>
      <c r="I278" s="32">
        <f>I280+I281+I282+I283+I284+I285+I286</f>
        <v>137891</v>
      </c>
      <c r="J278" s="33">
        <f>J280+J281+J282+J283+J284+J285+J286</f>
        <v>142867</v>
      </c>
      <c r="K278" s="33">
        <f>K280+K281+K282+K283+K284+K285+K286</f>
        <v>147307</v>
      </c>
      <c r="L278" s="23">
        <v>0.036086474099107264</v>
      </c>
      <c r="M278" s="24">
        <v>0.03107785562796167</v>
      </c>
      <c r="N278" s="32">
        <f>N280+N281+N282+N283+N284+N285+N286</f>
        <v>48718</v>
      </c>
      <c r="O278" s="33">
        <f>O280+O281+O282+O283+O284+O285+O286</f>
        <v>52783</v>
      </c>
      <c r="P278" s="33">
        <f>P280+P281+P282+P283+P284+P285+P286</f>
        <v>50247</v>
      </c>
      <c r="Q278" s="23">
        <v>0.08343938585327805</v>
      </c>
      <c r="R278" s="24">
        <v>-0.04804577231305534</v>
      </c>
    </row>
    <row r="279" spans="3:18" ht="12.75" customHeight="1">
      <c r="C279" s="19" t="s">
        <v>32</v>
      </c>
      <c r="D279" s="36"/>
      <c r="E279" s="37"/>
      <c r="F279" s="37"/>
      <c r="G279" s="25"/>
      <c r="H279" s="30"/>
      <c r="I279" s="36"/>
      <c r="J279" s="37"/>
      <c r="K279" s="37"/>
      <c r="L279" s="25"/>
      <c r="M279" s="26"/>
      <c r="N279" s="36"/>
      <c r="O279" s="37"/>
      <c r="P279" s="37"/>
      <c r="Q279" s="25"/>
      <c r="R279" s="26"/>
    </row>
    <row r="280" spans="2:20" ht="12.75" customHeight="1">
      <c r="B280" s="133"/>
      <c r="C280" s="20" t="s">
        <v>33</v>
      </c>
      <c r="D280" s="38">
        <v>22394</v>
      </c>
      <c r="E280" s="39">
        <v>26217</v>
      </c>
      <c r="F280" s="39">
        <v>24823</v>
      </c>
      <c r="G280" s="25">
        <v>0.17071537018844332</v>
      </c>
      <c r="H280" s="30">
        <v>-0.05317160620971126</v>
      </c>
      <c r="I280" s="36">
        <v>133865</v>
      </c>
      <c r="J280" s="37">
        <v>137743</v>
      </c>
      <c r="K280" s="37">
        <v>141899</v>
      </c>
      <c r="L280" s="25">
        <v>0.028969484181824972</v>
      </c>
      <c r="M280" s="26">
        <v>0.030172132159165983</v>
      </c>
      <c r="N280" s="36">
        <v>31950</v>
      </c>
      <c r="O280" s="37">
        <v>26953</v>
      </c>
      <c r="P280" s="37">
        <v>28695</v>
      </c>
      <c r="Q280" s="25">
        <v>-0.15640062597809076</v>
      </c>
      <c r="R280" s="26">
        <v>0.06463102437576522</v>
      </c>
      <c r="T280" s="2"/>
    </row>
    <row r="281" spans="2:20" ht="12.75" customHeight="1">
      <c r="B281" s="164"/>
      <c r="C281" s="21" t="s">
        <v>34</v>
      </c>
      <c r="D281" s="38"/>
      <c r="E281" s="39"/>
      <c r="F281" s="39"/>
      <c r="G281" s="25"/>
      <c r="H281" s="30"/>
      <c r="I281" s="36"/>
      <c r="J281" s="37"/>
      <c r="K281" s="37"/>
      <c r="L281" s="25"/>
      <c r="M281" s="26"/>
      <c r="N281" s="36"/>
      <c r="O281" s="37"/>
      <c r="P281" s="37"/>
      <c r="Q281" s="25"/>
      <c r="R281" s="26"/>
      <c r="T281" s="8"/>
    </row>
    <row r="282" spans="3:18" ht="12.75" customHeight="1">
      <c r="C282" s="20" t="s">
        <v>42</v>
      </c>
      <c r="D282" s="38">
        <v>42365</v>
      </c>
      <c r="E282" s="39">
        <v>39904</v>
      </c>
      <c r="F282" s="39">
        <v>36336</v>
      </c>
      <c r="G282" s="25">
        <v>-0.05809040481529564</v>
      </c>
      <c r="H282" s="30">
        <v>-0.08941459502806737</v>
      </c>
      <c r="I282" s="36">
        <v>2949</v>
      </c>
      <c r="J282" s="37">
        <v>3460</v>
      </c>
      <c r="K282" s="37">
        <v>2734</v>
      </c>
      <c r="L282" s="25">
        <v>0.17327907765344183</v>
      </c>
      <c r="M282" s="26">
        <v>-0.20982658959537573</v>
      </c>
      <c r="N282" s="36">
        <v>8902</v>
      </c>
      <c r="O282" s="37">
        <v>16345</v>
      </c>
      <c r="P282" s="37">
        <v>11992</v>
      </c>
      <c r="Q282" s="25">
        <v>0.8361042462368007</v>
      </c>
      <c r="R282" s="26">
        <v>-0.2663199755276843</v>
      </c>
    </row>
    <row r="283" spans="2:20" ht="12.75" customHeight="1">
      <c r="B283" s="133"/>
      <c r="C283" s="20" t="s">
        <v>43</v>
      </c>
      <c r="D283" s="38">
        <v>1968</v>
      </c>
      <c r="E283" s="39">
        <v>2064</v>
      </c>
      <c r="F283" s="39">
        <v>1857</v>
      </c>
      <c r="G283" s="25">
        <v>0.04878048780487805</v>
      </c>
      <c r="H283" s="30">
        <v>-0.1002906976744186</v>
      </c>
      <c r="I283" s="36">
        <v>1077</v>
      </c>
      <c r="J283" s="37">
        <v>1664</v>
      </c>
      <c r="K283" s="37">
        <v>2674</v>
      </c>
      <c r="L283" s="25">
        <v>0.5450324976787372</v>
      </c>
      <c r="M283" s="26">
        <v>0.6069711538461539</v>
      </c>
      <c r="N283" s="36">
        <v>7544</v>
      </c>
      <c r="O283" s="37">
        <v>9100</v>
      </c>
      <c r="P283" s="37">
        <v>9106</v>
      </c>
      <c r="Q283" s="25">
        <v>0.20625662778366913</v>
      </c>
      <c r="R283" s="26">
        <v>0.0006593406593406593</v>
      </c>
      <c r="T283" s="2"/>
    </row>
    <row r="284" spans="3:18" ht="12.75" customHeight="1">
      <c r="C284" s="20" t="s">
        <v>40</v>
      </c>
      <c r="D284" s="38">
        <v>49</v>
      </c>
      <c r="E284" s="39">
        <v>89</v>
      </c>
      <c r="F284" s="39">
        <v>49</v>
      </c>
      <c r="G284" s="25">
        <v>0.8163265306122449</v>
      </c>
      <c r="H284" s="30">
        <v>-0.449438202247191</v>
      </c>
      <c r="I284" s="36"/>
      <c r="J284" s="37"/>
      <c r="K284" s="37"/>
      <c r="L284" s="25"/>
      <c r="M284" s="26"/>
      <c r="N284" s="36">
        <v>160</v>
      </c>
      <c r="O284" s="37">
        <v>211</v>
      </c>
      <c r="P284" s="40">
        <v>268</v>
      </c>
      <c r="Q284" s="25">
        <v>0.31875</v>
      </c>
      <c r="R284" s="26">
        <v>0.27014218009478674</v>
      </c>
    </row>
    <row r="285" spans="3:18" ht="12.75" customHeight="1">
      <c r="C285" s="20" t="s">
        <v>41</v>
      </c>
      <c r="D285" s="38">
        <v>2</v>
      </c>
      <c r="E285" s="39">
        <v>1</v>
      </c>
      <c r="F285" s="39">
        <v>1</v>
      </c>
      <c r="G285" s="25"/>
      <c r="H285" s="30">
        <v>0</v>
      </c>
      <c r="I285" s="36"/>
      <c r="J285" s="37"/>
      <c r="K285" s="37"/>
      <c r="L285" s="25"/>
      <c r="M285" s="26"/>
      <c r="N285" s="36">
        <v>162</v>
      </c>
      <c r="O285" s="37">
        <v>174</v>
      </c>
      <c r="P285" s="40">
        <v>186</v>
      </c>
      <c r="Q285" s="25">
        <v>0.07407407407407407</v>
      </c>
      <c r="R285" s="26">
        <v>0.06896551724137931</v>
      </c>
    </row>
    <row r="286" spans="3:18" ht="12.75" customHeight="1">
      <c r="C286" s="20" t="s">
        <v>44</v>
      </c>
      <c r="D286" s="38">
        <v>17</v>
      </c>
      <c r="E286" s="39">
        <v>18</v>
      </c>
      <c r="F286" s="80" t="s">
        <v>54</v>
      </c>
      <c r="G286" s="25"/>
      <c r="H286" s="30"/>
      <c r="I286" s="36"/>
      <c r="J286" s="37"/>
      <c r="K286" s="37"/>
      <c r="L286" s="25"/>
      <c r="M286" s="26"/>
      <c r="N286" s="36"/>
      <c r="O286" s="37"/>
      <c r="P286" s="40"/>
      <c r="Q286" s="25"/>
      <c r="R286" s="26"/>
    </row>
    <row r="287" spans="3:18" ht="12.75" customHeight="1">
      <c r="C287" s="20" t="s">
        <v>35</v>
      </c>
      <c r="D287" s="38">
        <v>19542</v>
      </c>
      <c r="E287" s="39">
        <v>19898</v>
      </c>
      <c r="F287" s="39">
        <v>24980</v>
      </c>
      <c r="G287" s="25">
        <v>0.018217173267833384</v>
      </c>
      <c r="H287" s="30">
        <v>0.25540255302040404</v>
      </c>
      <c r="I287" s="36">
        <v>7403</v>
      </c>
      <c r="J287" s="37">
        <v>6310</v>
      </c>
      <c r="K287" s="37">
        <v>6780</v>
      </c>
      <c r="L287" s="25">
        <v>-0.14764284749425907</v>
      </c>
      <c r="M287" s="26">
        <v>0.07448494453248812</v>
      </c>
      <c r="N287" s="36">
        <v>7598</v>
      </c>
      <c r="O287" s="37">
        <v>5814</v>
      </c>
      <c r="P287" s="37">
        <v>6742</v>
      </c>
      <c r="Q287" s="25">
        <v>-0.23479863121874178</v>
      </c>
      <c r="R287" s="26">
        <v>0.15961472308221533</v>
      </c>
    </row>
    <row r="288" spans="3:18" ht="12.75" customHeight="1">
      <c r="C288" s="20" t="s">
        <v>36</v>
      </c>
      <c r="D288" s="38">
        <v>18762</v>
      </c>
      <c r="E288" s="39">
        <v>17567</v>
      </c>
      <c r="F288" s="39">
        <v>16751</v>
      </c>
      <c r="G288" s="25">
        <v>-0.0636925700884767</v>
      </c>
      <c r="H288" s="30">
        <v>-0.04645073148517106</v>
      </c>
      <c r="I288" s="36">
        <v>9594</v>
      </c>
      <c r="J288" s="37">
        <v>7664</v>
      </c>
      <c r="K288" s="37">
        <v>12022</v>
      </c>
      <c r="L288" s="25">
        <v>-0.20116739628934752</v>
      </c>
      <c r="M288" s="26">
        <v>0.5686325678496869</v>
      </c>
      <c r="N288" s="36">
        <v>2822</v>
      </c>
      <c r="O288" s="37">
        <v>3191</v>
      </c>
      <c r="P288" s="37">
        <v>3929</v>
      </c>
      <c r="Q288" s="25">
        <v>0.1307583274273565</v>
      </c>
      <c r="R288" s="26">
        <v>0.23127546223754308</v>
      </c>
    </row>
    <row r="289" spans="3:18" ht="12.75" customHeight="1">
      <c r="C289" s="20" t="s">
        <v>37</v>
      </c>
      <c r="D289" s="38">
        <v>3961</v>
      </c>
      <c r="E289" s="39">
        <v>4564</v>
      </c>
      <c r="F289" s="39">
        <v>5060</v>
      </c>
      <c r="G289" s="25">
        <v>0.15223428427164856</v>
      </c>
      <c r="H289" s="30">
        <v>0.10867659947414549</v>
      </c>
      <c r="I289" s="36">
        <v>881</v>
      </c>
      <c r="J289" s="37">
        <v>828</v>
      </c>
      <c r="K289" s="37">
        <v>645</v>
      </c>
      <c r="L289" s="25">
        <v>-0.060158910329171394</v>
      </c>
      <c r="M289" s="26">
        <v>-0.2210144927536232</v>
      </c>
      <c r="N289" s="36">
        <v>929</v>
      </c>
      <c r="O289" s="37">
        <v>512</v>
      </c>
      <c r="P289" s="37">
        <v>737</v>
      </c>
      <c r="Q289" s="25">
        <v>-0.4488697524219591</v>
      </c>
      <c r="R289" s="26">
        <v>0.439453125</v>
      </c>
    </row>
    <row r="290" spans="3:18" ht="12.75" customHeight="1">
      <c r="C290" s="22" t="s">
        <v>38</v>
      </c>
      <c r="D290" s="41">
        <f>D278+D287-D288-D289</f>
        <v>63614</v>
      </c>
      <c r="E290" s="42">
        <f>E278+E287-E288-E289</f>
        <v>66060</v>
      </c>
      <c r="F290" s="42">
        <f>F278+F287-F288-F289</f>
        <v>66235</v>
      </c>
      <c r="G290" s="27">
        <v>0.038450655516081365</v>
      </c>
      <c r="H290" s="31">
        <v>0.002649106872540115</v>
      </c>
      <c r="I290" s="41">
        <f>I278+I287-I288-I289</f>
        <v>134819</v>
      </c>
      <c r="J290" s="42">
        <f>J278+J287-J288-J289</f>
        <v>140685</v>
      </c>
      <c r="K290" s="42">
        <f>K278+K287-K288-K289</f>
        <v>141420</v>
      </c>
      <c r="L290" s="27">
        <v>0.043510187733183006</v>
      </c>
      <c r="M290" s="28">
        <v>0.005224437573302058</v>
      </c>
      <c r="N290" s="41">
        <f>N278+N287-N288-N289</f>
        <v>52565</v>
      </c>
      <c r="O290" s="42">
        <f>O278+O287-O288-O289</f>
        <v>54894</v>
      </c>
      <c r="P290" s="42">
        <f>P278+P287-P288-P289</f>
        <v>52323</v>
      </c>
      <c r="Q290" s="27">
        <v>0.04430704841624655</v>
      </c>
      <c r="R290" s="28">
        <v>-0.04683571975079243</v>
      </c>
    </row>
    <row r="291" spans="2:19" ht="12.75" customHeight="1">
      <c r="B291" s="14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1"/>
    </row>
    <row r="292" spans="2:19" ht="12.75" customHeight="1">
      <c r="B292" s="14"/>
      <c r="C292" s="49"/>
      <c r="D292" s="4"/>
      <c r="E292" s="4"/>
      <c r="F292" s="4"/>
      <c r="G292" s="10"/>
      <c r="H292" s="10"/>
      <c r="I292" s="4"/>
      <c r="J292" s="4"/>
      <c r="K292" s="4"/>
      <c r="L292" s="10"/>
      <c r="M292" s="10"/>
      <c r="N292" s="4"/>
      <c r="O292" s="4"/>
      <c r="P292" s="4"/>
      <c r="Q292" s="10"/>
      <c r="R292" s="10"/>
      <c r="S292" s="14"/>
    </row>
    <row r="293" spans="2:19" ht="12.75" customHeight="1" hidden="1">
      <c r="B293" s="14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1"/>
    </row>
    <row r="294" spans="2:19" ht="12.75" customHeight="1" hidden="1">
      <c r="B294" s="14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1"/>
    </row>
    <row r="295" spans="3:18" ht="12.75" customHeight="1" hidden="1">
      <c r="C295" s="149" t="s">
        <v>39</v>
      </c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</row>
    <row r="296" spans="3:18" ht="12.75" customHeight="1">
      <c r="C296" s="167"/>
      <c r="D296" s="172" t="s">
        <v>19</v>
      </c>
      <c r="E296" s="173"/>
      <c r="F296" s="173"/>
      <c r="G296" s="173"/>
      <c r="H296" s="174"/>
      <c r="I296" s="172" t="s">
        <v>20</v>
      </c>
      <c r="J296" s="173"/>
      <c r="K296" s="173"/>
      <c r="L296" s="173"/>
      <c r="M296" s="174"/>
      <c r="N296" s="172" t="s">
        <v>21</v>
      </c>
      <c r="O296" s="173"/>
      <c r="P296" s="173"/>
      <c r="Q296" s="173"/>
      <c r="R296" s="173"/>
    </row>
    <row r="297" spans="3:18" ht="12.75" customHeight="1">
      <c r="C297" s="168"/>
      <c r="D297" s="71">
        <v>2009</v>
      </c>
      <c r="E297" s="72">
        <v>2010</v>
      </c>
      <c r="F297" s="72">
        <v>2011</v>
      </c>
      <c r="G297" s="73"/>
      <c r="H297" s="74"/>
      <c r="I297" s="71">
        <v>2009</v>
      </c>
      <c r="J297" s="72">
        <v>2010</v>
      </c>
      <c r="K297" s="72">
        <v>2011</v>
      </c>
      <c r="L297" s="73"/>
      <c r="M297" s="74"/>
      <c r="N297" s="71">
        <v>2009</v>
      </c>
      <c r="O297" s="72">
        <v>2010</v>
      </c>
      <c r="P297" s="72">
        <v>2011</v>
      </c>
      <c r="Q297" s="73"/>
      <c r="R297" s="75"/>
    </row>
    <row r="298" spans="3:18" ht="12.75" customHeight="1">
      <c r="C298" s="18" t="s">
        <v>33</v>
      </c>
      <c r="D298" s="61">
        <f>D280/D278</f>
        <v>0.33526461561494125</v>
      </c>
      <c r="E298" s="54">
        <f>E280/E278</f>
        <v>0.3838900033678415</v>
      </c>
      <c r="F298" s="54">
        <f>F280/F278</f>
        <v>0.39360352646433894</v>
      </c>
      <c r="G298" s="55"/>
      <c r="H298" s="66"/>
      <c r="I298" s="64">
        <f>I280/I278</f>
        <v>0.9708030255781741</v>
      </c>
      <c r="J298" s="55">
        <f>J280/J278</f>
        <v>0.9641344747212443</v>
      </c>
      <c r="K298" s="55">
        <f>K280/K278</f>
        <v>0.9632875559206283</v>
      </c>
      <c r="L298" s="55"/>
      <c r="M298" s="66"/>
      <c r="N298" s="64">
        <f>N280/N278</f>
        <v>0.6558150991420009</v>
      </c>
      <c r="O298" s="55">
        <f>O280/O278</f>
        <v>0.5106378947767274</v>
      </c>
      <c r="P298" s="55">
        <f>P280/P278</f>
        <v>0.5710788703803212</v>
      </c>
      <c r="Q298" s="55"/>
      <c r="R298" s="56"/>
    </row>
    <row r="299" spans="3:18" ht="12.75" customHeight="1">
      <c r="C299" s="20" t="s">
        <v>34</v>
      </c>
      <c r="D299" s="62"/>
      <c r="E299" s="52"/>
      <c r="F299" s="52"/>
      <c r="G299" s="53"/>
      <c r="H299" s="67"/>
      <c r="I299" s="65"/>
      <c r="J299" s="53"/>
      <c r="K299" s="53"/>
      <c r="L299" s="53"/>
      <c r="M299" s="67"/>
      <c r="N299" s="65"/>
      <c r="O299" s="53"/>
      <c r="P299" s="53"/>
      <c r="Q299" s="53"/>
      <c r="R299" s="57"/>
    </row>
    <row r="300" spans="3:18" ht="12.75" customHeight="1">
      <c r="C300" s="20" t="s">
        <v>42</v>
      </c>
      <c r="D300" s="62">
        <f>D282/D278</f>
        <v>0.6342540609327045</v>
      </c>
      <c r="E300" s="52">
        <f>E282/E278</f>
        <v>0.5843058585799423</v>
      </c>
      <c r="F300" s="52">
        <f>F282/F278</f>
        <v>0.576158310341547</v>
      </c>
      <c r="G300" s="53"/>
      <c r="H300" s="67"/>
      <c r="I300" s="65">
        <f>I282/I278</f>
        <v>0.021386457419265942</v>
      </c>
      <c r="J300" s="53">
        <f>J282/J278</f>
        <v>0.024218328935303464</v>
      </c>
      <c r="K300" s="53">
        <f>K282/K278</f>
        <v>0.018559878349297725</v>
      </c>
      <c r="L300" s="53"/>
      <c r="M300" s="67"/>
      <c r="N300" s="65">
        <f>N282/N278</f>
        <v>0.18272507081571493</v>
      </c>
      <c r="O300" s="53">
        <f>O282/O278</f>
        <v>0.3096640963946725</v>
      </c>
      <c r="P300" s="53">
        <f>P282/P278</f>
        <v>0.2386610145879356</v>
      </c>
      <c r="Q300" s="53"/>
      <c r="R300" s="57"/>
    </row>
    <row r="301" spans="3:18" ht="12.75" customHeight="1">
      <c r="C301" s="20" t="s">
        <v>43</v>
      </c>
      <c r="D301" s="62">
        <f>D283/D278</f>
        <v>0.029463283179878733</v>
      </c>
      <c r="E301" s="52">
        <f>E283/E278</f>
        <v>0.030222716823100463</v>
      </c>
      <c r="F301" s="52">
        <f>F283/F278</f>
        <v>0.02944534297402721</v>
      </c>
      <c r="G301" s="53"/>
      <c r="H301" s="67"/>
      <c r="I301" s="65">
        <f>I283/I278</f>
        <v>0.007810517002559993</v>
      </c>
      <c r="J301" s="53">
        <f>J283/J278</f>
        <v>0.011647196343452302</v>
      </c>
      <c r="K301" s="53">
        <f>K283/K278</f>
        <v>0.018152565730073927</v>
      </c>
      <c r="L301" s="53"/>
      <c r="M301" s="67"/>
      <c r="N301" s="65">
        <f>N283/N278</f>
        <v>0.15485036331540702</v>
      </c>
      <c r="O301" s="53">
        <f>O283/O278</f>
        <v>0.17240399371009604</v>
      </c>
      <c r="P301" s="53">
        <f>P283/P278</f>
        <v>0.18122474973630268</v>
      </c>
      <c r="Q301" s="53"/>
      <c r="R301" s="57"/>
    </row>
    <row r="302" spans="3:18" ht="12.75" customHeight="1">
      <c r="C302" s="20" t="s">
        <v>40</v>
      </c>
      <c r="D302" s="62">
        <f>D284/D278</f>
        <v>0.0007335878434014523</v>
      </c>
      <c r="E302" s="52">
        <f>E284/E278</f>
        <v>0.0013032082351046228</v>
      </c>
      <c r="F302" s="52">
        <f>F284/F278</f>
        <v>0.0007769638156851553</v>
      </c>
      <c r="G302" s="53"/>
      <c r="H302" s="67"/>
      <c r="I302" s="65"/>
      <c r="J302" s="53"/>
      <c r="K302" s="53"/>
      <c r="L302" s="53"/>
      <c r="M302" s="67"/>
      <c r="N302" s="65">
        <f>N284/N278</f>
        <v>0.0032842070692557165</v>
      </c>
      <c r="O302" s="65">
        <f>O284/O278</f>
        <v>0.003997499194816513</v>
      </c>
      <c r="P302" s="65">
        <f>P284/P278</f>
        <v>0.0053336517603040975</v>
      </c>
      <c r="Q302" s="53"/>
      <c r="R302" s="57"/>
    </row>
    <row r="303" spans="3:18" ht="12.75" customHeight="1">
      <c r="C303" s="20" t="s">
        <v>41</v>
      </c>
      <c r="D303" s="62"/>
      <c r="E303" s="52"/>
      <c r="F303" s="52"/>
      <c r="G303" s="53"/>
      <c r="H303" s="67"/>
      <c r="I303" s="65"/>
      <c r="J303" s="53"/>
      <c r="K303" s="53"/>
      <c r="L303" s="53"/>
      <c r="M303" s="67"/>
      <c r="N303" s="65">
        <f>N285/N278</f>
        <v>0.003325259657621413</v>
      </c>
      <c r="O303" s="65">
        <f>O285/O278</f>
        <v>0.003296515923687551</v>
      </c>
      <c r="P303" s="65">
        <f>P285/P278</f>
        <v>0.003701713535136426</v>
      </c>
      <c r="Q303" s="53"/>
      <c r="R303" s="57"/>
    </row>
    <row r="304" spans="3:18" ht="12.75" customHeight="1">
      <c r="C304" s="22" t="s">
        <v>44</v>
      </c>
      <c r="D304" s="144"/>
      <c r="E304" s="58"/>
      <c r="F304" s="58"/>
      <c r="G304" s="59"/>
      <c r="H304" s="68"/>
      <c r="I304" s="63"/>
      <c r="J304" s="58"/>
      <c r="K304" s="58"/>
      <c r="L304" s="59"/>
      <c r="M304" s="68"/>
      <c r="N304" s="63"/>
      <c r="O304" s="58"/>
      <c r="P304" s="58"/>
      <c r="Q304" s="59"/>
      <c r="R304" s="60"/>
    </row>
    <row r="305" spans="3:18" ht="12.75" customHeight="1">
      <c r="C305" s="9"/>
      <c r="D305" s="4"/>
      <c r="E305" s="4"/>
      <c r="F305" s="4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2:19" ht="12.75" customHeight="1">
      <c r="B306" s="14"/>
      <c r="C306" s="48" t="s">
        <v>56</v>
      </c>
      <c r="D306" s="4"/>
      <c r="E306" s="4"/>
      <c r="F306" s="4"/>
      <c r="G306" s="10"/>
      <c r="H306" s="10"/>
      <c r="I306" s="4"/>
      <c r="J306" s="4"/>
      <c r="K306" s="4"/>
      <c r="L306" s="10"/>
      <c r="M306" s="10"/>
      <c r="N306" s="4"/>
      <c r="O306" s="4"/>
      <c r="P306" s="4"/>
      <c r="Q306" s="10"/>
      <c r="R306" s="10"/>
      <c r="S306" s="14"/>
    </row>
    <row r="307" spans="2:19" ht="12.75" customHeight="1">
      <c r="B307" s="14"/>
      <c r="C307" s="49" t="s">
        <v>53</v>
      </c>
      <c r="D307" s="4"/>
      <c r="E307" s="4"/>
      <c r="F307" s="4"/>
      <c r="G307" s="10"/>
      <c r="H307" s="10"/>
      <c r="I307" s="4"/>
      <c r="J307" s="4"/>
      <c r="K307" s="4"/>
      <c r="L307" s="10"/>
      <c r="M307" s="10"/>
      <c r="N307" s="4"/>
      <c r="O307" s="4"/>
      <c r="P307" s="4"/>
      <c r="Q307" s="10"/>
      <c r="R307" s="10"/>
      <c r="S307" s="14"/>
    </row>
    <row r="308" spans="2:19" ht="12.75" customHeight="1">
      <c r="B308" s="14"/>
      <c r="C308" s="49"/>
      <c r="D308" s="4"/>
      <c r="E308" s="4"/>
      <c r="F308" s="4"/>
      <c r="G308" s="10"/>
      <c r="H308" s="10"/>
      <c r="I308" s="4"/>
      <c r="J308" s="4"/>
      <c r="K308" s="4"/>
      <c r="L308" s="10"/>
      <c r="M308" s="10"/>
      <c r="N308" s="4"/>
      <c r="O308" s="4"/>
      <c r="P308" s="4"/>
      <c r="Q308" s="10"/>
      <c r="R308" s="10"/>
      <c r="S308" s="14"/>
    </row>
    <row r="309" spans="2:19" ht="12.75" customHeight="1">
      <c r="B309" s="14"/>
      <c r="C309" s="49"/>
      <c r="D309" s="4"/>
      <c r="E309" s="4"/>
      <c r="F309" s="4"/>
      <c r="G309" s="10"/>
      <c r="H309" s="10"/>
      <c r="I309" s="4"/>
      <c r="J309" s="4"/>
      <c r="K309" s="4"/>
      <c r="L309" s="10"/>
      <c r="M309" s="10"/>
      <c r="N309" s="4"/>
      <c r="O309" s="4"/>
      <c r="P309" s="4"/>
      <c r="Q309" s="10"/>
      <c r="R309" s="10"/>
      <c r="S309" s="14"/>
    </row>
    <row r="310" spans="2:19" ht="12.75" customHeight="1">
      <c r="B310" s="14"/>
      <c r="C310" s="49"/>
      <c r="D310" s="4"/>
      <c r="E310" s="4"/>
      <c r="F310" s="4"/>
      <c r="G310" s="10"/>
      <c r="H310" s="10"/>
      <c r="I310" s="4"/>
      <c r="J310" s="4"/>
      <c r="K310" s="4"/>
      <c r="L310" s="10"/>
      <c r="M310" s="10"/>
      <c r="N310" s="4"/>
      <c r="O310" s="4"/>
      <c r="P310" s="4"/>
      <c r="Q310" s="10"/>
      <c r="R310" s="10"/>
      <c r="S310" s="14"/>
    </row>
    <row r="311" spans="2:19" ht="12.75" customHeight="1">
      <c r="B311" s="14"/>
      <c r="C311" s="49"/>
      <c r="D311" s="4"/>
      <c r="E311" s="4"/>
      <c r="F311" s="4"/>
      <c r="G311" s="10"/>
      <c r="H311" s="10"/>
      <c r="I311" s="4"/>
      <c r="J311" s="4"/>
      <c r="K311" s="4"/>
      <c r="L311" s="10"/>
      <c r="M311" s="10"/>
      <c r="N311" s="4"/>
      <c r="O311" s="4"/>
      <c r="P311" s="4"/>
      <c r="Q311" s="10"/>
      <c r="R311" s="10"/>
      <c r="S311" s="14"/>
    </row>
    <row r="312" spans="2:19" ht="12.75" customHeight="1">
      <c r="B312" s="14"/>
      <c r="C312" s="169" t="s">
        <v>79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1"/>
    </row>
    <row r="313" spans="3:19" ht="12.75" customHeight="1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2:29" ht="12.75" customHeight="1">
      <c r="B314" s="162"/>
      <c r="C314" s="44"/>
      <c r="D314" s="173" t="s">
        <v>22</v>
      </c>
      <c r="E314" s="173"/>
      <c r="F314" s="173"/>
      <c r="G314" s="173"/>
      <c r="H314" s="174"/>
      <c r="I314" s="172" t="s">
        <v>23</v>
      </c>
      <c r="J314" s="173"/>
      <c r="K314" s="173"/>
      <c r="L314" s="173"/>
      <c r="M314" s="174"/>
      <c r="N314" s="172" t="s">
        <v>24</v>
      </c>
      <c r="O314" s="173"/>
      <c r="P314" s="173"/>
      <c r="Q314" s="173"/>
      <c r="R314" s="174"/>
      <c r="S314" s="3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2:29" s="5" customFormat="1" ht="12.75" customHeight="1">
      <c r="B315" s="11"/>
      <c r="C315" s="70"/>
      <c r="D315" s="71">
        <v>2009</v>
      </c>
      <c r="E315" s="72">
        <v>2010</v>
      </c>
      <c r="F315" s="72">
        <v>2011</v>
      </c>
      <c r="G315" s="73" t="s">
        <v>45</v>
      </c>
      <c r="H315" s="74" t="s">
        <v>65</v>
      </c>
      <c r="I315" s="71">
        <v>2009</v>
      </c>
      <c r="J315" s="72">
        <v>2010</v>
      </c>
      <c r="K315" s="72">
        <v>2011</v>
      </c>
      <c r="L315" s="73" t="s">
        <v>45</v>
      </c>
      <c r="M315" s="74" t="s">
        <v>65</v>
      </c>
      <c r="N315" s="71">
        <v>2009</v>
      </c>
      <c r="O315" s="139">
        <v>2010</v>
      </c>
      <c r="P315" s="72">
        <v>2011</v>
      </c>
      <c r="Q315" s="73" t="s">
        <v>45</v>
      </c>
      <c r="R315" s="74" t="s">
        <v>65</v>
      </c>
      <c r="S315" s="1"/>
      <c r="T315"/>
      <c r="U315"/>
      <c r="V315"/>
      <c r="W315"/>
      <c r="X315"/>
      <c r="Y315"/>
      <c r="Z315"/>
      <c r="AA315"/>
      <c r="AB315"/>
      <c r="AC315"/>
    </row>
    <row r="316" spans="3:19" ht="12.75" customHeight="1">
      <c r="C316" s="18" t="s">
        <v>31</v>
      </c>
      <c r="D316" s="34">
        <f>D318+D319+D320+D321+D322+D323+D324</f>
        <v>52759</v>
      </c>
      <c r="E316" s="35">
        <f>E318+E319+E320+E321+E322+E323+E324</f>
        <v>55563</v>
      </c>
      <c r="F316" s="35">
        <f>F318+F319+F320+F321+F322+F323+F324</f>
        <v>55467</v>
      </c>
      <c r="G316" s="23">
        <v>0.053147330313311474</v>
      </c>
      <c r="H316" s="29">
        <v>-0.0017277684790238108</v>
      </c>
      <c r="I316" s="32">
        <f>I318+I319+I320+I321+I322+I323+I324</f>
        <v>15374</v>
      </c>
      <c r="J316" s="33">
        <f>J318+J319+J320+J321+J322+J323+J324</f>
        <v>15403</v>
      </c>
      <c r="K316" s="33">
        <f>K318+K319+K320+K321+K322+K323+K324</f>
        <v>14930</v>
      </c>
      <c r="L316" s="23">
        <v>0.001886301548068167</v>
      </c>
      <c r="M316" s="24">
        <v>-0.030708303577225215</v>
      </c>
      <c r="N316" s="81">
        <f>N318+N319+N320+N321+N322+N323+N324</f>
        <v>24102</v>
      </c>
      <c r="O316" s="33">
        <f>O318+O319+O320+O321+O322+O323+O324</f>
        <v>25414</v>
      </c>
      <c r="P316" s="33">
        <v>26011</v>
      </c>
      <c r="Q316" s="23">
        <v>0.0544353165712389</v>
      </c>
      <c r="R316" s="24">
        <v>0.02349098921854096</v>
      </c>
      <c r="S316" s="1"/>
    </row>
    <row r="317" spans="3:19" ht="12.75" customHeight="1">
      <c r="C317" s="19" t="s">
        <v>32</v>
      </c>
      <c r="D317" s="36"/>
      <c r="E317" s="37"/>
      <c r="F317" s="37"/>
      <c r="G317" s="25"/>
      <c r="H317" s="30"/>
      <c r="I317" s="36"/>
      <c r="J317" s="37"/>
      <c r="K317" s="37"/>
      <c r="L317" s="25"/>
      <c r="M317" s="26"/>
      <c r="N317" s="82"/>
      <c r="O317" s="37"/>
      <c r="P317" s="37"/>
      <c r="Q317" s="25"/>
      <c r="R317" s="26"/>
      <c r="S317" s="1"/>
    </row>
    <row r="318" spans="2:20" ht="12.75" customHeight="1">
      <c r="B318" s="133"/>
      <c r="C318" s="20" t="s">
        <v>33</v>
      </c>
      <c r="D318" s="38">
        <v>26291</v>
      </c>
      <c r="E318" s="39">
        <v>24944</v>
      </c>
      <c r="F318" s="39">
        <v>29228</v>
      </c>
      <c r="G318" s="25">
        <v>-0.05123426267544026</v>
      </c>
      <c r="H318" s="30">
        <v>0.1717447081462476</v>
      </c>
      <c r="I318" s="36">
        <v>5268</v>
      </c>
      <c r="J318" s="37">
        <v>5380</v>
      </c>
      <c r="K318" s="37">
        <v>5360</v>
      </c>
      <c r="L318" s="25">
        <v>0.02126044039483675</v>
      </c>
      <c r="M318" s="26">
        <v>-0.0037174721189591076</v>
      </c>
      <c r="N318" s="82">
        <v>6795</v>
      </c>
      <c r="O318" s="37">
        <v>7006</v>
      </c>
      <c r="P318" s="37">
        <v>7568</v>
      </c>
      <c r="Q318" s="25">
        <v>0.03105224429727741</v>
      </c>
      <c r="R318" s="26">
        <v>0.08021695689409078</v>
      </c>
      <c r="S318" s="1"/>
      <c r="T318" s="2"/>
    </row>
    <row r="319" spans="3:19" ht="12.75" customHeight="1">
      <c r="C319" s="21" t="s">
        <v>34</v>
      </c>
      <c r="D319" s="38">
        <v>10808</v>
      </c>
      <c r="E319" s="39">
        <v>10690</v>
      </c>
      <c r="F319" s="39">
        <v>10795</v>
      </c>
      <c r="G319" s="25">
        <v>-0.010917838638045891</v>
      </c>
      <c r="H319" s="30">
        <v>0.009822263797942002</v>
      </c>
      <c r="I319" s="36">
        <v>5460</v>
      </c>
      <c r="J319" s="37">
        <v>5381</v>
      </c>
      <c r="K319" s="37">
        <v>5902</v>
      </c>
      <c r="L319" s="25">
        <v>-0.01446886446886447</v>
      </c>
      <c r="M319" s="26">
        <v>0.09682215201635384</v>
      </c>
      <c r="N319" s="82">
        <v>13055</v>
      </c>
      <c r="O319" s="37">
        <v>12784</v>
      </c>
      <c r="P319" s="37">
        <v>14388</v>
      </c>
      <c r="Q319" s="25">
        <v>-0.020758330141708158</v>
      </c>
      <c r="R319" s="26">
        <v>0.12546933667083854</v>
      </c>
      <c r="S319" s="1"/>
    </row>
    <row r="320" spans="3:19" ht="12.75" customHeight="1">
      <c r="C320" s="20" t="s">
        <v>42</v>
      </c>
      <c r="D320" s="38">
        <v>15651</v>
      </c>
      <c r="E320" s="39">
        <v>19623</v>
      </c>
      <c r="F320" s="39">
        <v>14590</v>
      </c>
      <c r="G320" s="25">
        <v>0.25378570059421124</v>
      </c>
      <c r="H320" s="30">
        <v>-0.2564847372980686</v>
      </c>
      <c r="I320" s="36">
        <v>4642</v>
      </c>
      <c r="J320" s="37">
        <v>4629</v>
      </c>
      <c r="K320" s="37">
        <v>3602</v>
      </c>
      <c r="L320" s="25">
        <v>-0.0028005170185264974</v>
      </c>
      <c r="M320" s="26">
        <v>-0.22186217325556276</v>
      </c>
      <c r="N320" s="82">
        <v>4213</v>
      </c>
      <c r="O320" s="37">
        <v>5578</v>
      </c>
      <c r="P320" s="37">
        <v>4051</v>
      </c>
      <c r="Q320" s="25">
        <v>0.3239971516733919</v>
      </c>
      <c r="R320" s="26">
        <v>-0.2737540337038365</v>
      </c>
      <c r="S320" s="1"/>
    </row>
    <row r="321" spans="2:20" ht="12.75" customHeight="1">
      <c r="B321" s="133"/>
      <c r="C321" s="20" t="s">
        <v>43</v>
      </c>
      <c r="D321" s="38">
        <v>9</v>
      </c>
      <c r="E321" s="39">
        <v>306</v>
      </c>
      <c r="F321" s="39">
        <v>854</v>
      </c>
      <c r="G321" s="25"/>
      <c r="H321" s="30"/>
      <c r="I321" s="36"/>
      <c r="J321" s="37"/>
      <c r="K321" s="37"/>
      <c r="L321" s="25"/>
      <c r="M321" s="26"/>
      <c r="N321" s="82">
        <v>6</v>
      </c>
      <c r="O321" s="37">
        <v>6</v>
      </c>
      <c r="P321" s="37">
        <v>4</v>
      </c>
      <c r="Q321" s="25"/>
      <c r="R321" s="26">
        <v>-0.3333333333333333</v>
      </c>
      <c r="S321" s="1"/>
      <c r="T321" s="2"/>
    </row>
    <row r="322" spans="3:19" ht="12.75" customHeight="1">
      <c r="C322" s="20" t="s">
        <v>40</v>
      </c>
      <c r="D322" s="38"/>
      <c r="E322" s="39"/>
      <c r="F322" s="39"/>
      <c r="G322" s="25"/>
      <c r="H322" s="30"/>
      <c r="I322" s="36">
        <v>4</v>
      </c>
      <c r="J322" s="37">
        <v>13</v>
      </c>
      <c r="K322" s="37">
        <v>66</v>
      </c>
      <c r="L322" s="25"/>
      <c r="M322" s="26"/>
      <c r="N322" s="82"/>
      <c r="O322" s="37"/>
      <c r="P322" s="40"/>
      <c r="Q322" s="25"/>
      <c r="R322" s="26"/>
      <c r="S322" s="1"/>
    </row>
    <row r="323" spans="3:19" ht="12.75" customHeight="1">
      <c r="C323" s="20" t="s">
        <v>41</v>
      </c>
      <c r="D323" s="38"/>
      <c r="E323" s="39"/>
      <c r="F323" s="39"/>
      <c r="G323" s="25"/>
      <c r="H323" s="30"/>
      <c r="I323" s="36"/>
      <c r="J323" s="37"/>
      <c r="K323" s="37"/>
      <c r="L323" s="25"/>
      <c r="M323" s="26"/>
      <c r="N323" s="82"/>
      <c r="O323" s="37"/>
      <c r="P323" s="40"/>
      <c r="Q323" s="25"/>
      <c r="R323" s="26"/>
      <c r="S323" s="1"/>
    </row>
    <row r="324" spans="3:19" ht="12.75" customHeight="1">
      <c r="C324" s="20" t="s">
        <v>44</v>
      </c>
      <c r="D324" s="38"/>
      <c r="E324" s="39"/>
      <c r="F324" s="39"/>
      <c r="G324" s="25"/>
      <c r="H324" s="30"/>
      <c r="I324" s="36"/>
      <c r="J324" s="37"/>
      <c r="K324" s="37"/>
      <c r="L324" s="25"/>
      <c r="M324" s="26"/>
      <c r="N324" s="82">
        <v>33</v>
      </c>
      <c r="O324" s="37">
        <v>40</v>
      </c>
      <c r="P324" s="40" t="s">
        <v>54</v>
      </c>
      <c r="Q324" s="25">
        <v>0.21212121212121213</v>
      </c>
      <c r="R324" s="26"/>
      <c r="S324" s="1"/>
    </row>
    <row r="325" spans="3:19" ht="12.75" customHeight="1">
      <c r="C325" s="20" t="s">
        <v>35</v>
      </c>
      <c r="D325" s="38">
        <v>651</v>
      </c>
      <c r="E325" s="39">
        <v>767</v>
      </c>
      <c r="F325" s="39">
        <v>776</v>
      </c>
      <c r="G325" s="25">
        <v>0.1781874039938556</v>
      </c>
      <c r="H325" s="30">
        <v>0.011734028683181226</v>
      </c>
      <c r="I325" s="36">
        <v>6156</v>
      </c>
      <c r="J325" s="37">
        <v>8014</v>
      </c>
      <c r="K325" s="37">
        <v>10472</v>
      </c>
      <c r="L325" s="25">
        <v>0.301819363222872</v>
      </c>
      <c r="M325" s="26">
        <v>0.3067132518093337</v>
      </c>
      <c r="N325" s="82">
        <v>8994</v>
      </c>
      <c r="O325" s="37">
        <v>7334</v>
      </c>
      <c r="P325" s="37">
        <v>10860</v>
      </c>
      <c r="Q325" s="25">
        <v>-0.18456748943740273</v>
      </c>
      <c r="R325" s="26">
        <v>0.4807744750477229</v>
      </c>
      <c r="S325" s="1"/>
    </row>
    <row r="326" spans="3:19" ht="12.75" customHeight="1">
      <c r="C326" s="20" t="s">
        <v>36</v>
      </c>
      <c r="D326" s="38">
        <v>2946</v>
      </c>
      <c r="E326" s="39">
        <v>3041</v>
      </c>
      <c r="F326" s="39">
        <v>2457</v>
      </c>
      <c r="G326" s="25">
        <v>0.032247114731839784</v>
      </c>
      <c r="H326" s="30">
        <v>-0.19204209141729695</v>
      </c>
      <c r="I326" s="36">
        <v>9222</v>
      </c>
      <c r="J326" s="37">
        <v>10136</v>
      </c>
      <c r="K326" s="37">
        <v>11738</v>
      </c>
      <c r="L326" s="25">
        <v>0.0991108219475168</v>
      </c>
      <c r="M326" s="26">
        <v>0.15805051302288872</v>
      </c>
      <c r="N326" s="82">
        <v>7682</v>
      </c>
      <c r="O326" s="37">
        <v>6293</v>
      </c>
      <c r="P326" s="37">
        <v>10498</v>
      </c>
      <c r="Q326" s="25">
        <v>-0.18081228846654518</v>
      </c>
      <c r="R326" s="26">
        <v>0.6682027649769585</v>
      </c>
      <c r="S326" s="1"/>
    </row>
    <row r="327" spans="3:19" ht="12.75" customHeight="1">
      <c r="C327" s="20" t="s">
        <v>37</v>
      </c>
      <c r="D327" s="38">
        <v>155</v>
      </c>
      <c r="E327" s="39">
        <v>360</v>
      </c>
      <c r="F327" s="39">
        <v>0</v>
      </c>
      <c r="G327" s="25"/>
      <c r="H327" s="30"/>
      <c r="I327" s="36">
        <v>0</v>
      </c>
      <c r="J327" s="37">
        <v>245</v>
      </c>
      <c r="K327" s="37">
        <v>193</v>
      </c>
      <c r="L327" s="25"/>
      <c r="M327" s="26"/>
      <c r="N327" s="82">
        <v>327</v>
      </c>
      <c r="O327" s="37">
        <v>536</v>
      </c>
      <c r="P327" s="37">
        <v>501</v>
      </c>
      <c r="Q327" s="25">
        <v>0.6391437308868502</v>
      </c>
      <c r="R327" s="26">
        <v>-0.06529850746268656</v>
      </c>
      <c r="S327" s="1"/>
    </row>
    <row r="328" spans="3:19" ht="12.75" customHeight="1">
      <c r="C328" s="22" t="s">
        <v>38</v>
      </c>
      <c r="D328" s="41">
        <f>D316+D325-D326-D327</f>
        <v>50309</v>
      </c>
      <c r="E328" s="42">
        <f>E316+E325-E326-E327</f>
        <v>52929</v>
      </c>
      <c r="F328" s="42">
        <f>F316+F325-F326-F327</f>
        <v>53786</v>
      </c>
      <c r="G328" s="27">
        <v>0.05207815698980302</v>
      </c>
      <c r="H328" s="31">
        <v>0.01619150182319711</v>
      </c>
      <c r="I328" s="41">
        <f>I316+I325-I326-I327</f>
        <v>12308</v>
      </c>
      <c r="J328" s="42">
        <f>J316+J325-J326-J327</f>
        <v>13036</v>
      </c>
      <c r="K328" s="42">
        <f>K316+K325-K326-K327</f>
        <v>13471</v>
      </c>
      <c r="L328" s="27">
        <v>0.05914852128696783</v>
      </c>
      <c r="M328" s="28">
        <v>0.033369131635471005</v>
      </c>
      <c r="N328" s="83">
        <f>N316+N325-N326-N327</f>
        <v>25087</v>
      </c>
      <c r="O328" s="42">
        <f>O316+O325-O326-O327</f>
        <v>25919</v>
      </c>
      <c r="P328" s="42">
        <f>P316+P325-P326-P327</f>
        <v>25872</v>
      </c>
      <c r="Q328" s="27">
        <v>0.03316458723641727</v>
      </c>
      <c r="R328" s="28">
        <v>-0.0018133415641035534</v>
      </c>
      <c r="S328" s="1"/>
    </row>
    <row r="329" spans="2:19" ht="12.75" customHeight="1">
      <c r="B329" s="14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1"/>
    </row>
    <row r="330" spans="2:19" ht="12.75" customHeight="1">
      <c r="B330" s="14"/>
      <c r="C330" s="48"/>
      <c r="D330" s="7"/>
      <c r="E330" s="7"/>
      <c r="F330" s="7"/>
      <c r="G330" s="10"/>
      <c r="H330" s="10"/>
      <c r="I330" s="6"/>
      <c r="J330" s="6"/>
      <c r="K330" s="6"/>
      <c r="L330" s="10"/>
      <c r="M330" s="10"/>
      <c r="N330" s="6"/>
      <c r="O330" s="6"/>
      <c r="P330" s="6"/>
      <c r="Q330" s="10"/>
      <c r="R330" s="10"/>
      <c r="S330" s="1"/>
    </row>
    <row r="331" spans="2:19" ht="12.75" customHeight="1" hidden="1">
      <c r="B331" s="14"/>
      <c r="C331" s="49" t="s">
        <v>53</v>
      </c>
      <c r="D331" s="4"/>
      <c r="E331" s="4"/>
      <c r="F331" s="4"/>
      <c r="G331" s="10"/>
      <c r="H331" s="10"/>
      <c r="I331" s="4"/>
      <c r="J331" s="4"/>
      <c r="K331" s="4"/>
      <c r="L331" s="10"/>
      <c r="M331" s="10"/>
      <c r="N331" s="4"/>
      <c r="O331" s="4"/>
      <c r="P331" s="4"/>
      <c r="Q331" s="10"/>
      <c r="R331" s="10"/>
      <c r="S331" s="14"/>
    </row>
    <row r="332" spans="2:19" ht="12.75" customHeight="1" hidden="1">
      <c r="B332" s="14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1"/>
    </row>
    <row r="333" spans="2:19" ht="12.75" customHeight="1" hidden="1">
      <c r="B333" s="14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1"/>
    </row>
    <row r="334" spans="3:18" ht="12.75" customHeight="1" hidden="1">
      <c r="C334" s="149" t="s">
        <v>39</v>
      </c>
      <c r="D334" s="149"/>
      <c r="E334" s="149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</row>
    <row r="335" spans="2:29" ht="12.75" customHeight="1">
      <c r="B335" s="162"/>
      <c r="C335" s="167"/>
      <c r="D335" s="172" t="s">
        <v>22</v>
      </c>
      <c r="E335" s="173"/>
      <c r="F335" s="173"/>
      <c r="G335" s="173"/>
      <c r="H335" s="174"/>
      <c r="I335" s="172" t="s">
        <v>23</v>
      </c>
      <c r="J335" s="173"/>
      <c r="K335" s="173"/>
      <c r="L335" s="173"/>
      <c r="M335" s="174"/>
      <c r="N335" s="172" t="s">
        <v>24</v>
      </c>
      <c r="O335" s="173"/>
      <c r="P335" s="173"/>
      <c r="Q335" s="173"/>
      <c r="R335" s="173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2:29" s="5" customFormat="1" ht="12.75" customHeight="1">
      <c r="B336" s="11"/>
      <c r="C336" s="168"/>
      <c r="D336" s="71">
        <v>2009</v>
      </c>
      <c r="E336" s="72">
        <v>2010</v>
      </c>
      <c r="F336" s="72">
        <v>2011</v>
      </c>
      <c r="G336" s="73"/>
      <c r="H336" s="74"/>
      <c r="I336" s="71">
        <v>2009</v>
      </c>
      <c r="J336" s="72">
        <v>2010</v>
      </c>
      <c r="K336" s="72">
        <v>2011</v>
      </c>
      <c r="L336" s="73"/>
      <c r="M336" s="74"/>
      <c r="N336" s="71">
        <v>2009</v>
      </c>
      <c r="O336" s="72">
        <v>2010</v>
      </c>
      <c r="P336" s="72">
        <v>2011</v>
      </c>
      <c r="Q336" s="73"/>
      <c r="R336" s="75"/>
      <c r="S336"/>
      <c r="T336"/>
      <c r="U336"/>
      <c r="V336"/>
      <c r="W336"/>
      <c r="X336"/>
      <c r="Y336"/>
      <c r="Z336"/>
      <c r="AA336"/>
      <c r="AB336"/>
      <c r="AC336"/>
    </row>
    <row r="337" spans="3:18" ht="12.75" customHeight="1">
      <c r="C337" s="18" t="s">
        <v>33</v>
      </c>
      <c r="D337" s="61">
        <f>D318/D316</f>
        <v>0.49832256107962625</v>
      </c>
      <c r="E337" s="54">
        <f>E318/E316</f>
        <v>0.44893184313302015</v>
      </c>
      <c r="F337" s="54">
        <f>F318/F316</f>
        <v>0.5269439486541547</v>
      </c>
      <c r="G337" s="55"/>
      <c r="H337" s="66"/>
      <c r="I337" s="64">
        <f>I318/I316</f>
        <v>0.3426564329387277</v>
      </c>
      <c r="J337" s="55">
        <f>J318/J316</f>
        <v>0.3492826072842953</v>
      </c>
      <c r="K337" s="55">
        <f>K318/K316</f>
        <v>0.35900870730073675</v>
      </c>
      <c r="L337" s="55"/>
      <c r="M337" s="66"/>
      <c r="N337" s="64">
        <f>N318/N316</f>
        <v>0.28192681105302464</v>
      </c>
      <c r="O337" s="55">
        <f>O318/O316</f>
        <v>0.2756748248996616</v>
      </c>
      <c r="P337" s="55">
        <f>P318/P316</f>
        <v>0.29095382722694246</v>
      </c>
      <c r="Q337" s="55"/>
      <c r="R337" s="56"/>
    </row>
    <row r="338" spans="3:18" ht="12.75" customHeight="1">
      <c r="C338" s="20" t="s">
        <v>34</v>
      </c>
      <c r="D338" s="62">
        <f>D319/D316</f>
        <v>0.20485604351864137</v>
      </c>
      <c r="E338" s="52">
        <f>E319/E316</f>
        <v>0.1923942191746306</v>
      </c>
      <c r="F338" s="52">
        <f>F319/F316</f>
        <v>0.19462022463807307</v>
      </c>
      <c r="G338" s="53"/>
      <c r="H338" s="67"/>
      <c r="I338" s="65">
        <f>I319/I316</f>
        <v>0.3551450500845583</v>
      </c>
      <c r="J338" s="53">
        <f>J319/J316</f>
        <v>0.3493475297020061</v>
      </c>
      <c r="K338" s="53">
        <f>K319/K316</f>
        <v>0.3953114534494307</v>
      </c>
      <c r="L338" s="53"/>
      <c r="M338" s="67"/>
      <c r="N338" s="65">
        <f>N319/N316</f>
        <v>0.5416562940834786</v>
      </c>
      <c r="O338" s="53">
        <f>O319/O316</f>
        <v>0.5030298260801134</v>
      </c>
      <c r="P338" s="53">
        <f>P319/P316</f>
        <v>0.5531505901349429</v>
      </c>
      <c r="Q338" s="53"/>
      <c r="R338" s="57"/>
    </row>
    <row r="339" spans="3:18" ht="12.75" customHeight="1">
      <c r="C339" s="20" t="s">
        <v>42</v>
      </c>
      <c r="D339" s="62">
        <f>D320/D316</f>
        <v>0.2966508083928808</v>
      </c>
      <c r="E339" s="52">
        <f>E320/E316</f>
        <v>0.35316667566546084</v>
      </c>
      <c r="F339" s="52">
        <f>F320/F316</f>
        <v>0.2630392846196838</v>
      </c>
      <c r="G339" s="53"/>
      <c r="H339" s="67"/>
      <c r="I339" s="65">
        <f>I320/I316</f>
        <v>0.3019383374528425</v>
      </c>
      <c r="J339" s="53">
        <f>J320/J316</f>
        <v>0.3005258715834578</v>
      </c>
      <c r="K339" s="53">
        <f>K320/K316</f>
        <v>0.24125920964501005</v>
      </c>
      <c r="L339" s="53"/>
      <c r="M339" s="67"/>
      <c r="N339" s="65">
        <f>N320/N316</f>
        <v>0.17479877188615053</v>
      </c>
      <c r="O339" s="53">
        <f>O320/O316</f>
        <v>0.21948532305028726</v>
      </c>
      <c r="P339" s="53">
        <f>P320/P316</f>
        <v>0.1557418015455</v>
      </c>
      <c r="Q339" s="53"/>
      <c r="R339" s="57"/>
    </row>
    <row r="340" spans="3:18" ht="12.75" customHeight="1">
      <c r="C340" s="20" t="s">
        <v>43</v>
      </c>
      <c r="D340" s="62"/>
      <c r="E340" s="52">
        <f>E321/E316</f>
        <v>0.005507262026888397</v>
      </c>
      <c r="F340" s="52">
        <f>F321/F316</f>
        <v>0.015396542088088412</v>
      </c>
      <c r="G340" s="53"/>
      <c r="H340" s="67"/>
      <c r="I340" s="65"/>
      <c r="J340" s="53"/>
      <c r="K340" s="53"/>
      <c r="L340" s="53"/>
      <c r="M340" s="67"/>
      <c r="N340" s="65"/>
      <c r="O340" s="53"/>
      <c r="P340" s="53"/>
      <c r="Q340" s="53"/>
      <c r="R340" s="57"/>
    </row>
    <row r="341" spans="3:18" ht="12.75" customHeight="1">
      <c r="C341" s="20" t="s">
        <v>40</v>
      </c>
      <c r="D341" s="62"/>
      <c r="E341" s="52"/>
      <c r="F341" s="52"/>
      <c r="G341" s="53"/>
      <c r="H341" s="67"/>
      <c r="I341" s="53"/>
      <c r="J341" s="53">
        <f>J322/J316</f>
        <v>0.0008439914302408621</v>
      </c>
      <c r="K341" s="53">
        <f>K322/K316</f>
        <v>0.004420629604822505</v>
      </c>
      <c r="L341" s="53"/>
      <c r="M341" s="67"/>
      <c r="N341" s="65"/>
      <c r="O341" s="53"/>
      <c r="P341" s="53"/>
      <c r="Q341" s="53"/>
      <c r="R341" s="57"/>
    </row>
    <row r="342" spans="3:18" ht="12.75" customHeight="1">
      <c r="C342" s="20" t="s">
        <v>41</v>
      </c>
      <c r="D342" s="62"/>
      <c r="E342" s="52"/>
      <c r="F342" s="52"/>
      <c r="G342" s="53"/>
      <c r="H342" s="67"/>
      <c r="I342" s="65"/>
      <c r="J342" s="53"/>
      <c r="K342" s="53"/>
      <c r="L342" s="53"/>
      <c r="M342" s="67"/>
      <c r="N342" s="65"/>
      <c r="O342" s="53"/>
      <c r="P342" s="53"/>
      <c r="Q342" s="53"/>
      <c r="R342" s="57"/>
    </row>
    <row r="343" spans="3:18" ht="12.75" customHeight="1">
      <c r="C343" s="22" t="s">
        <v>44</v>
      </c>
      <c r="D343" s="63"/>
      <c r="E343" s="58"/>
      <c r="F343" s="58"/>
      <c r="G343" s="59"/>
      <c r="H343" s="68"/>
      <c r="I343" s="63"/>
      <c r="J343" s="58"/>
      <c r="K343" s="58"/>
      <c r="L343" s="59"/>
      <c r="M343" s="68"/>
      <c r="N343" s="63">
        <f>N324/N316</f>
        <v>0.0013691809808314662</v>
      </c>
      <c r="O343" s="58">
        <f>O324/O316</f>
        <v>0.0015739356260328953</v>
      </c>
      <c r="P343" s="58"/>
      <c r="Q343" s="59"/>
      <c r="R343" s="60"/>
    </row>
    <row r="344" spans="3:18" ht="12.75" customHeight="1">
      <c r="C344" s="17"/>
      <c r="D344" s="4"/>
      <c r="E344" s="4"/>
      <c r="F344" s="4"/>
      <c r="G344" s="10"/>
      <c r="H344" s="10"/>
      <c r="I344" s="4"/>
      <c r="J344" s="4"/>
      <c r="K344" s="4"/>
      <c r="L344" s="10"/>
      <c r="M344" s="10"/>
      <c r="N344" s="4"/>
      <c r="O344" s="4"/>
      <c r="P344" s="4"/>
      <c r="Q344" s="10"/>
      <c r="R344" s="10"/>
    </row>
    <row r="345" spans="2:19" ht="12.75" customHeight="1">
      <c r="B345" s="14"/>
      <c r="C345" s="48" t="s">
        <v>56</v>
      </c>
      <c r="D345" s="7"/>
      <c r="E345" s="7"/>
      <c r="F345" s="7"/>
      <c r="G345" s="10"/>
      <c r="H345" s="10"/>
      <c r="I345" s="6"/>
      <c r="J345" s="6"/>
      <c r="K345" s="6"/>
      <c r="L345" s="10"/>
      <c r="M345" s="10"/>
      <c r="N345" s="6"/>
      <c r="O345" s="6"/>
      <c r="P345" s="6"/>
      <c r="Q345" s="10"/>
      <c r="R345" s="10"/>
      <c r="S345" s="1"/>
    </row>
    <row r="346" spans="2:19" ht="12.75" customHeight="1">
      <c r="B346" s="14"/>
      <c r="C346" s="49" t="s">
        <v>53</v>
      </c>
      <c r="D346" s="4"/>
      <c r="E346" s="4"/>
      <c r="F346" s="4"/>
      <c r="G346" s="10"/>
      <c r="H346" s="10"/>
      <c r="I346" s="4"/>
      <c r="J346" s="4"/>
      <c r="K346" s="4"/>
      <c r="L346" s="10"/>
      <c r="M346" s="10"/>
      <c r="N346" s="4"/>
      <c r="O346" s="4"/>
      <c r="P346" s="4"/>
      <c r="Q346" s="10"/>
      <c r="R346" s="10"/>
      <c r="S346" s="14"/>
    </row>
    <row r="347" spans="2:19" ht="12.75" customHeight="1">
      <c r="B347" s="14"/>
      <c r="C347" s="49"/>
      <c r="D347" s="4"/>
      <c r="E347" s="4"/>
      <c r="F347" s="4"/>
      <c r="G347" s="10"/>
      <c r="H347" s="10"/>
      <c r="I347" s="4"/>
      <c r="J347" s="4"/>
      <c r="K347" s="4"/>
      <c r="L347" s="10"/>
      <c r="M347" s="10"/>
      <c r="N347" s="4"/>
      <c r="O347" s="4"/>
      <c r="P347" s="4"/>
      <c r="Q347" s="10"/>
      <c r="R347" s="10"/>
      <c r="S347" s="14"/>
    </row>
    <row r="348" spans="2:19" ht="12.75" customHeight="1">
      <c r="B348" s="14"/>
      <c r="C348" s="49"/>
      <c r="D348" s="4"/>
      <c r="E348" s="4"/>
      <c r="F348" s="4"/>
      <c r="G348" s="10"/>
      <c r="H348" s="10"/>
      <c r="I348" s="4"/>
      <c r="J348" s="4"/>
      <c r="K348" s="4"/>
      <c r="L348" s="10"/>
      <c r="M348" s="10"/>
      <c r="N348" s="4"/>
      <c r="O348" s="4"/>
      <c r="P348" s="4"/>
      <c r="Q348" s="10"/>
      <c r="R348" s="10"/>
      <c r="S348" s="14"/>
    </row>
    <row r="349" spans="2:19" ht="12.75" customHeight="1">
      <c r="B349" s="14"/>
      <c r="C349" s="49"/>
      <c r="D349" s="4"/>
      <c r="E349" s="4"/>
      <c r="F349" s="4"/>
      <c r="G349" s="10"/>
      <c r="H349" s="10"/>
      <c r="I349" s="4"/>
      <c r="J349" s="4"/>
      <c r="K349" s="4"/>
      <c r="L349" s="10"/>
      <c r="M349" s="10"/>
      <c r="N349" s="4"/>
      <c r="O349" s="4"/>
      <c r="P349" s="4"/>
      <c r="Q349" s="10"/>
      <c r="R349" s="10"/>
      <c r="S349" s="14"/>
    </row>
    <row r="350" spans="2:19" ht="12.75" customHeight="1">
      <c r="B350" s="14"/>
      <c r="C350" s="158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1"/>
    </row>
    <row r="351" spans="3:18" ht="12.75" customHeight="1">
      <c r="C351" s="17"/>
      <c r="D351" s="4"/>
      <c r="E351" s="4"/>
      <c r="F351" s="4"/>
      <c r="G351" s="10"/>
      <c r="H351" s="10"/>
      <c r="I351" s="4"/>
      <c r="J351" s="4"/>
      <c r="K351" s="4"/>
      <c r="L351" s="10"/>
      <c r="M351" s="10"/>
      <c r="N351" s="4"/>
      <c r="O351" s="4"/>
      <c r="P351" s="4"/>
      <c r="Q351" s="10"/>
      <c r="R351" s="10"/>
    </row>
    <row r="352" spans="3:18" ht="12.75" customHeight="1">
      <c r="C352" s="169" t="s">
        <v>80</v>
      </c>
      <c r="D352" s="4"/>
      <c r="E352" s="4"/>
      <c r="F352" s="4"/>
      <c r="G352" s="10"/>
      <c r="H352" s="10"/>
      <c r="I352" s="4"/>
      <c r="J352" s="4"/>
      <c r="K352" s="4"/>
      <c r="L352" s="10"/>
      <c r="M352" s="10"/>
      <c r="N352" s="4"/>
      <c r="O352" s="4"/>
      <c r="P352" s="4"/>
      <c r="Q352" s="10"/>
      <c r="R352" s="10"/>
    </row>
    <row r="353" spans="2:19" ht="12.75" customHeight="1">
      <c r="B353" s="14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1"/>
    </row>
    <row r="354" spans="3:18" ht="12.75" customHeight="1">
      <c r="C354" s="44"/>
      <c r="D354" s="173" t="s">
        <v>25</v>
      </c>
      <c r="E354" s="173"/>
      <c r="F354" s="173"/>
      <c r="G354" s="173"/>
      <c r="H354" s="174"/>
      <c r="I354" s="172" t="s">
        <v>26</v>
      </c>
      <c r="J354" s="173"/>
      <c r="K354" s="173"/>
      <c r="L354" s="173"/>
      <c r="M354" s="174"/>
      <c r="N354" s="137"/>
      <c r="O354" s="137"/>
      <c r="P354" s="137" t="s">
        <v>27</v>
      </c>
      <c r="Q354" s="137"/>
      <c r="R354" s="138"/>
    </row>
    <row r="355" spans="3:18" ht="12.75" customHeight="1">
      <c r="C355" s="70"/>
      <c r="D355" s="71">
        <v>2009</v>
      </c>
      <c r="E355" s="72">
        <v>2010</v>
      </c>
      <c r="F355" s="72">
        <v>2011</v>
      </c>
      <c r="G355" s="73" t="s">
        <v>45</v>
      </c>
      <c r="H355" s="74" t="s">
        <v>65</v>
      </c>
      <c r="I355" s="71">
        <v>2009</v>
      </c>
      <c r="J355" s="72">
        <v>2010</v>
      </c>
      <c r="K355" s="72">
        <v>2011</v>
      </c>
      <c r="L355" s="73" t="s">
        <v>45</v>
      </c>
      <c r="M355" s="74" t="s">
        <v>65</v>
      </c>
      <c r="N355" s="71">
        <v>2009</v>
      </c>
      <c r="O355" s="139">
        <v>2010</v>
      </c>
      <c r="P355" s="72">
        <v>2011</v>
      </c>
      <c r="Q355" s="73" t="s">
        <v>45</v>
      </c>
      <c r="R355" s="74" t="s">
        <v>65</v>
      </c>
    </row>
    <row r="356" spans="3:18" ht="12.75" customHeight="1">
      <c r="C356" s="18" t="s">
        <v>31</v>
      </c>
      <c r="D356" s="34">
        <f>D358+D359+D360+D361+D362+D363+D364</f>
        <v>69208</v>
      </c>
      <c r="E356" s="35">
        <f>E358+E359+E360+E361+E362+E363+E364</f>
        <v>77203</v>
      </c>
      <c r="F356" s="35">
        <f>F358+F359+F360+F361+F362+F363+F364</f>
        <v>70559</v>
      </c>
      <c r="G356" s="23">
        <v>0.11552132701421801</v>
      </c>
      <c r="H356" s="29">
        <v>-0.08605883191067705</v>
      </c>
      <c r="I356" s="32">
        <f>I358+I359+I360+I361+I362+I363+I364</f>
        <v>133331</v>
      </c>
      <c r="J356" s="33">
        <f>J358+J359+J360+J361+J362+J363+J364</f>
        <v>145279</v>
      </c>
      <c r="K356" s="33">
        <f>K358+K359+K360+K361+K362+K363+K364</f>
        <v>146473</v>
      </c>
      <c r="L356" s="23">
        <v>0.08961156820244354</v>
      </c>
      <c r="M356" s="24">
        <v>0.008218668906035972</v>
      </c>
      <c r="N356" s="32">
        <f>N358+N359+N360+N361+N362+N363+N364</f>
        <v>360242</v>
      </c>
      <c r="O356" s="33">
        <f>O358+O359+O360+O361+O362+O363+O364</f>
        <v>365325</v>
      </c>
      <c r="P356" s="33">
        <f>P358+P359+P360+P361+P362+P363+P364</f>
        <v>349438</v>
      </c>
      <c r="Q356" s="23">
        <v>0.01410995941617024</v>
      </c>
      <c r="R356" s="24">
        <v>-0.04348730582358174</v>
      </c>
    </row>
    <row r="357" spans="3:18" ht="12.75" customHeight="1">
      <c r="C357" s="19" t="s">
        <v>32</v>
      </c>
      <c r="D357" s="36"/>
      <c r="E357" s="37"/>
      <c r="F357" s="37"/>
      <c r="G357" s="25"/>
      <c r="H357" s="30"/>
      <c r="I357" s="36"/>
      <c r="J357" s="37"/>
      <c r="K357" s="37"/>
      <c r="L357" s="25"/>
      <c r="M357" s="26"/>
      <c r="N357" s="36"/>
      <c r="O357" s="37"/>
      <c r="P357" s="37"/>
      <c r="Q357" s="25"/>
      <c r="R357" s="26"/>
    </row>
    <row r="358" spans="2:20" ht="12.75" customHeight="1">
      <c r="B358" s="133"/>
      <c r="C358" s="20" t="s">
        <v>33</v>
      </c>
      <c r="D358" s="38">
        <v>33477</v>
      </c>
      <c r="E358" s="39">
        <v>41984</v>
      </c>
      <c r="F358" s="39">
        <v>35185</v>
      </c>
      <c r="G358" s="25">
        <v>0.25411476536129285</v>
      </c>
      <c r="H358" s="30">
        <v>-0.16194264481707318</v>
      </c>
      <c r="I358" s="36">
        <v>15367</v>
      </c>
      <c r="J358" s="37">
        <v>19760</v>
      </c>
      <c r="K358" s="37">
        <v>16569</v>
      </c>
      <c r="L358" s="25">
        <v>0.28587232381076333</v>
      </c>
      <c r="M358" s="26">
        <v>-0.16148785425101214</v>
      </c>
      <c r="N358" s="36">
        <v>279254</v>
      </c>
      <c r="O358" s="37">
        <v>291918</v>
      </c>
      <c r="P358" s="37">
        <v>262401</v>
      </c>
      <c r="Q358" s="25">
        <v>0.045349395174285774</v>
      </c>
      <c r="R358" s="26">
        <v>-0.10111401146897417</v>
      </c>
      <c r="T358" s="2"/>
    </row>
    <row r="359" spans="3:18" ht="12.75" customHeight="1">
      <c r="C359" s="21" t="s">
        <v>34</v>
      </c>
      <c r="D359" s="38">
        <v>22601</v>
      </c>
      <c r="E359" s="39">
        <v>21889</v>
      </c>
      <c r="F359" s="39">
        <v>22281</v>
      </c>
      <c r="G359" s="25">
        <v>-0.031503030839343395</v>
      </c>
      <c r="H359" s="30">
        <v>0.017908538535337384</v>
      </c>
      <c r="I359" s="36">
        <v>50023</v>
      </c>
      <c r="J359" s="37">
        <v>55626</v>
      </c>
      <c r="K359" s="37">
        <v>58023</v>
      </c>
      <c r="L359" s="25">
        <v>0.11200847610099354</v>
      </c>
      <c r="M359" s="26">
        <v>0.04309136015532305</v>
      </c>
      <c r="N359" s="36">
        <v>62762</v>
      </c>
      <c r="O359" s="37">
        <v>56475</v>
      </c>
      <c r="P359" s="37">
        <v>62700</v>
      </c>
      <c r="Q359" s="25">
        <v>-0.10017207864631465</v>
      </c>
      <c r="R359" s="26">
        <v>0.1102257636122178</v>
      </c>
    </row>
    <row r="360" spans="3:18" ht="12.75" customHeight="1">
      <c r="C360" s="20" t="s">
        <v>42</v>
      </c>
      <c r="D360" s="38">
        <v>12573</v>
      </c>
      <c r="E360" s="39">
        <v>12743</v>
      </c>
      <c r="F360" s="39">
        <v>12306</v>
      </c>
      <c r="G360" s="25">
        <v>0.013521037143084388</v>
      </c>
      <c r="H360" s="30">
        <v>-0.03429333751863768</v>
      </c>
      <c r="I360" s="36">
        <v>65449</v>
      </c>
      <c r="J360" s="37">
        <v>66382</v>
      </c>
      <c r="K360" s="37">
        <v>65787</v>
      </c>
      <c r="L360" s="25">
        <v>0.014255374413665603</v>
      </c>
      <c r="M360" s="26">
        <v>-0.008963273176463499</v>
      </c>
      <c r="N360" s="36">
        <v>8902</v>
      </c>
      <c r="O360" s="37">
        <v>6716</v>
      </c>
      <c r="P360" s="37">
        <v>8553</v>
      </c>
      <c r="Q360" s="25">
        <v>-0.2455627948775556</v>
      </c>
      <c r="R360" s="26">
        <v>0.27352590827873735</v>
      </c>
    </row>
    <row r="361" spans="2:20" ht="12.75" customHeight="1">
      <c r="B361" s="133"/>
      <c r="C361" s="20" t="s">
        <v>43</v>
      </c>
      <c r="D361" s="38">
        <v>277</v>
      </c>
      <c r="E361" s="39">
        <v>294</v>
      </c>
      <c r="F361" s="39">
        <v>483</v>
      </c>
      <c r="G361" s="25">
        <v>0.061371841155234655</v>
      </c>
      <c r="H361" s="30">
        <v>0.6428571428571429</v>
      </c>
      <c r="I361" s="36">
        <v>2485</v>
      </c>
      <c r="J361" s="37">
        <v>3502</v>
      </c>
      <c r="K361" s="37">
        <v>6083</v>
      </c>
      <c r="L361" s="25">
        <v>0.40925553319919517</v>
      </c>
      <c r="M361" s="26">
        <v>0.7370074243289548</v>
      </c>
      <c r="N361" s="36">
        <v>9304</v>
      </c>
      <c r="O361" s="37">
        <v>10183</v>
      </c>
      <c r="P361" s="37">
        <v>15525</v>
      </c>
      <c r="Q361" s="25">
        <v>0.09447549441100601</v>
      </c>
      <c r="R361" s="26">
        <v>0.5245998232348031</v>
      </c>
      <c r="T361" s="2"/>
    </row>
    <row r="362" spans="3:18" ht="12.75" customHeight="1">
      <c r="C362" s="20" t="s">
        <v>40</v>
      </c>
      <c r="D362" s="38">
        <v>4</v>
      </c>
      <c r="E362" s="39">
        <v>4</v>
      </c>
      <c r="F362" s="39">
        <v>4</v>
      </c>
      <c r="G362" s="30">
        <v>0</v>
      </c>
      <c r="H362" s="30">
        <v>0</v>
      </c>
      <c r="I362" s="36">
        <v>7</v>
      </c>
      <c r="J362" s="37">
        <v>9</v>
      </c>
      <c r="K362" s="40">
        <v>11</v>
      </c>
      <c r="L362" s="25">
        <v>0.2857142857142857</v>
      </c>
      <c r="M362" s="26">
        <v>0.2222222222222222</v>
      </c>
      <c r="N362" s="36">
        <v>20</v>
      </c>
      <c r="O362" s="37">
        <v>33</v>
      </c>
      <c r="P362" s="40">
        <v>259</v>
      </c>
      <c r="Q362" s="25">
        <v>0.65</v>
      </c>
      <c r="R362" s="26">
        <v>6.848484848484849</v>
      </c>
    </row>
    <row r="363" spans="3:18" ht="12.75" customHeight="1">
      <c r="C363" s="20" t="s">
        <v>41</v>
      </c>
      <c r="D363" s="38"/>
      <c r="E363" s="39"/>
      <c r="F363" s="39"/>
      <c r="G363" s="25"/>
      <c r="H363" s="30"/>
      <c r="I363" s="36"/>
      <c r="J363" s="37"/>
      <c r="K363" s="37"/>
      <c r="L363" s="25"/>
      <c r="M363" s="26"/>
      <c r="N363" s="36"/>
      <c r="O363" s="37"/>
      <c r="P363" s="40"/>
      <c r="Q363" s="25"/>
      <c r="R363" s="26"/>
    </row>
    <row r="364" spans="3:18" ht="12.75" customHeight="1">
      <c r="C364" s="20" t="s">
        <v>44</v>
      </c>
      <c r="D364" s="38">
        <v>276</v>
      </c>
      <c r="E364" s="39">
        <v>289</v>
      </c>
      <c r="F364" s="39">
        <v>300</v>
      </c>
      <c r="G364" s="25">
        <v>0.04710144927536232</v>
      </c>
      <c r="H364" s="30">
        <v>0.03806228373702422</v>
      </c>
      <c r="I364" s="36"/>
      <c r="J364" s="37"/>
      <c r="K364" s="37"/>
      <c r="L364" s="25"/>
      <c r="M364" s="26"/>
      <c r="N364" s="36"/>
      <c r="O364" s="37"/>
      <c r="P364" s="40"/>
      <c r="Q364" s="25"/>
      <c r="R364" s="26"/>
    </row>
    <row r="365" spans="3:18" ht="12.75" customHeight="1">
      <c r="C365" s="20" t="s">
        <v>35</v>
      </c>
      <c r="D365" s="38">
        <v>15460</v>
      </c>
      <c r="E365" s="39">
        <v>15719</v>
      </c>
      <c r="F365" s="39">
        <v>17656</v>
      </c>
      <c r="G365" s="25">
        <v>0.016752910737386804</v>
      </c>
      <c r="H365" s="30">
        <v>0.12322666836312743</v>
      </c>
      <c r="I365" s="36">
        <v>13765</v>
      </c>
      <c r="J365" s="37">
        <v>14931</v>
      </c>
      <c r="K365" s="37">
        <v>12477</v>
      </c>
      <c r="L365" s="25">
        <v>0.08470759171812568</v>
      </c>
      <c r="M365" s="26">
        <v>-0.1643560377737593</v>
      </c>
      <c r="N365" s="36">
        <v>6609</v>
      </c>
      <c r="O365" s="37">
        <v>7144</v>
      </c>
      <c r="P365" s="37">
        <v>8689</v>
      </c>
      <c r="Q365" s="25">
        <v>0.08095021939779089</v>
      </c>
      <c r="R365" s="26">
        <v>0.21626539753639418</v>
      </c>
    </row>
    <row r="366" spans="3:18" ht="12.75" customHeight="1">
      <c r="C366" s="20" t="s">
        <v>36</v>
      </c>
      <c r="D366" s="38">
        <v>3375</v>
      </c>
      <c r="E366" s="39">
        <v>5218</v>
      </c>
      <c r="F366" s="39">
        <v>3805</v>
      </c>
      <c r="G366" s="25">
        <v>0.546074074074074</v>
      </c>
      <c r="H366" s="30">
        <v>-0.27079340743579916</v>
      </c>
      <c r="I366" s="36">
        <v>9080</v>
      </c>
      <c r="J366" s="37">
        <v>12853</v>
      </c>
      <c r="K366" s="37">
        <v>19692</v>
      </c>
      <c r="L366" s="25">
        <v>0.4155286343612335</v>
      </c>
      <c r="M366" s="26">
        <v>0.5320936746284914</v>
      </c>
      <c r="N366" s="36">
        <v>3748</v>
      </c>
      <c r="O366" s="37">
        <v>4481</v>
      </c>
      <c r="P366" s="37">
        <v>2467</v>
      </c>
      <c r="Q366" s="25">
        <v>0.1955709711846318</v>
      </c>
      <c r="R366" s="26">
        <v>-0.44945324704307077</v>
      </c>
    </row>
    <row r="367" spans="3:18" ht="12.75" customHeight="1">
      <c r="C367" s="20" t="s">
        <v>37</v>
      </c>
      <c r="D367" s="38"/>
      <c r="E367" s="39"/>
      <c r="F367" s="39"/>
      <c r="G367" s="25"/>
      <c r="H367" s="30"/>
      <c r="I367" s="36">
        <v>179</v>
      </c>
      <c r="J367" s="37">
        <v>147</v>
      </c>
      <c r="K367" s="37">
        <v>70</v>
      </c>
      <c r="L367" s="25">
        <v>-0.1787709497206704</v>
      </c>
      <c r="M367" s="26">
        <v>-0.5238095238095238</v>
      </c>
      <c r="N367" s="36">
        <v>4843</v>
      </c>
      <c r="O367" s="37">
        <v>4212</v>
      </c>
      <c r="P367" s="37">
        <v>3844</v>
      </c>
      <c r="Q367" s="25">
        <v>-0.13029114185422258</v>
      </c>
      <c r="R367" s="26">
        <v>-0.08736942070275404</v>
      </c>
    </row>
    <row r="368" spans="3:18" ht="12.75" customHeight="1">
      <c r="C368" s="22" t="s">
        <v>38</v>
      </c>
      <c r="D368" s="41">
        <f>D356+D365-D366-D367</f>
        <v>81293</v>
      </c>
      <c r="E368" s="42">
        <f>E356+E365-E366-E367</f>
        <v>87704</v>
      </c>
      <c r="F368" s="42">
        <f>F356+F365-F366-F367</f>
        <v>84410</v>
      </c>
      <c r="G368" s="27">
        <v>0.07886287872264525</v>
      </c>
      <c r="H368" s="31">
        <v>-0.03755815014138466</v>
      </c>
      <c r="I368" s="41">
        <f>I356+I365-I366-I367</f>
        <v>137837</v>
      </c>
      <c r="J368" s="42">
        <f>J356+J365-J366-J367</f>
        <v>147210</v>
      </c>
      <c r="K368" s="42">
        <f>K356+K365-K366-K367</f>
        <v>139188</v>
      </c>
      <c r="L368" s="27">
        <v>0.068000609415469</v>
      </c>
      <c r="M368" s="28">
        <v>-0.05449358059914408</v>
      </c>
      <c r="N368" s="41">
        <f>N356+N365-N366-N367</f>
        <v>358260</v>
      </c>
      <c r="O368" s="42">
        <f>O356+O365-O366-O367</f>
        <v>363776</v>
      </c>
      <c r="P368" s="42">
        <f>P356+P365-P366-P367</f>
        <v>351816</v>
      </c>
      <c r="Q368" s="27">
        <v>0.01539663931223134</v>
      </c>
      <c r="R368" s="28">
        <v>-0.03287737508796622</v>
      </c>
    </row>
    <row r="369" spans="2:19" ht="12.75" customHeight="1">
      <c r="B369" s="14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1"/>
    </row>
    <row r="370" spans="2:19" ht="12.75" customHeight="1">
      <c r="B370" s="14"/>
      <c r="C370" s="48"/>
      <c r="D370" s="7"/>
      <c r="E370" s="7"/>
      <c r="F370" s="7"/>
      <c r="G370" s="10"/>
      <c r="H370" s="10"/>
      <c r="I370" s="6"/>
      <c r="J370" s="6"/>
      <c r="K370" s="6"/>
      <c r="L370" s="10"/>
      <c r="M370" s="10"/>
      <c r="N370" s="6"/>
      <c r="O370" s="6"/>
      <c r="P370" s="6"/>
      <c r="Q370" s="10"/>
      <c r="R370" s="10"/>
      <c r="S370" s="1"/>
    </row>
    <row r="371" spans="2:19" ht="12.75" customHeight="1" hidden="1">
      <c r="B371" s="14"/>
      <c r="C371" s="49" t="s">
        <v>53</v>
      </c>
      <c r="D371" s="4"/>
      <c r="E371" s="4"/>
      <c r="F371" s="4"/>
      <c r="G371" s="10"/>
      <c r="H371" s="10"/>
      <c r="I371" s="4"/>
      <c r="J371" s="4"/>
      <c r="K371" s="4"/>
      <c r="L371" s="10"/>
      <c r="M371" s="10"/>
      <c r="N371" s="4"/>
      <c r="O371" s="4"/>
      <c r="P371" s="4"/>
      <c r="Q371" s="10"/>
      <c r="R371" s="10"/>
      <c r="S371" s="14"/>
    </row>
    <row r="372" spans="2:19" ht="12.75" customHeight="1" hidden="1">
      <c r="B372" s="14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1"/>
    </row>
    <row r="373" spans="2:19" ht="12.75" customHeight="1" hidden="1">
      <c r="B373" s="14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1"/>
    </row>
    <row r="374" spans="3:18" ht="12.75" customHeight="1" hidden="1">
      <c r="C374" s="149" t="s">
        <v>39</v>
      </c>
      <c r="D374" s="149"/>
      <c r="E374" s="149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</row>
    <row r="375" spans="3:18" ht="12.75" customHeight="1">
      <c r="C375" s="167"/>
      <c r="D375" s="172" t="s">
        <v>25</v>
      </c>
      <c r="E375" s="173"/>
      <c r="F375" s="173"/>
      <c r="G375" s="173"/>
      <c r="H375" s="174"/>
      <c r="I375" s="172" t="s">
        <v>26</v>
      </c>
      <c r="J375" s="173"/>
      <c r="K375" s="173"/>
      <c r="L375" s="173"/>
      <c r="M375" s="174"/>
      <c r="N375" s="172" t="s">
        <v>27</v>
      </c>
      <c r="O375" s="173"/>
      <c r="P375" s="173"/>
      <c r="Q375" s="173"/>
      <c r="R375" s="173"/>
    </row>
    <row r="376" spans="3:18" ht="12.75" customHeight="1">
      <c r="C376" s="168"/>
      <c r="D376" s="71">
        <v>2009</v>
      </c>
      <c r="E376" s="72">
        <v>2010</v>
      </c>
      <c r="F376" s="72">
        <v>2011</v>
      </c>
      <c r="G376" s="73"/>
      <c r="H376" s="74"/>
      <c r="I376" s="71">
        <v>2009</v>
      </c>
      <c r="J376" s="72">
        <v>2010</v>
      </c>
      <c r="K376" s="72">
        <v>2011</v>
      </c>
      <c r="L376" s="73"/>
      <c r="M376" s="74"/>
      <c r="N376" s="148">
        <v>2009</v>
      </c>
      <c r="O376" s="72">
        <v>2010</v>
      </c>
      <c r="P376" s="72">
        <v>2011</v>
      </c>
      <c r="Q376" s="73"/>
      <c r="R376" s="75"/>
    </row>
    <row r="377" spans="3:19" ht="12.75" customHeight="1">
      <c r="C377" s="18" t="s">
        <v>33</v>
      </c>
      <c r="D377" s="61">
        <f>D358/D356</f>
        <v>0.4837157554039995</v>
      </c>
      <c r="E377" s="54">
        <f>E358/E356</f>
        <v>0.5438130642591609</v>
      </c>
      <c r="F377" s="54">
        <f>F358/F356</f>
        <v>0.4986606953046387</v>
      </c>
      <c r="G377" s="55"/>
      <c r="H377" s="66"/>
      <c r="I377" s="64">
        <f>I358/I356</f>
        <v>0.11525451695404669</v>
      </c>
      <c r="J377" s="55">
        <f>J358/J356</f>
        <v>0.1360141520797913</v>
      </c>
      <c r="K377" s="55">
        <f>K358/K356</f>
        <v>0.11311982413140989</v>
      </c>
      <c r="L377" s="55"/>
      <c r="M377" s="56"/>
      <c r="N377" s="152">
        <f>N358/N356</f>
        <v>0.7751844593356688</v>
      </c>
      <c r="O377" s="10">
        <f>O358/O356</f>
        <v>0.7990638472592897</v>
      </c>
      <c r="P377" s="10">
        <f>P358/P356</f>
        <v>0.7509229105020061</v>
      </c>
      <c r="Q377" s="64"/>
      <c r="R377" s="56"/>
      <c r="S377" s="11"/>
    </row>
    <row r="378" spans="3:19" ht="12.75" customHeight="1">
      <c r="C378" s="20" t="s">
        <v>34</v>
      </c>
      <c r="D378" s="62">
        <f>D359/D356</f>
        <v>0.326566292914114</v>
      </c>
      <c r="E378" s="52">
        <f>E359/E356</f>
        <v>0.2835252516093934</v>
      </c>
      <c r="F378" s="52">
        <f>F359/F356</f>
        <v>0.31577828483963777</v>
      </c>
      <c r="G378" s="53"/>
      <c r="H378" s="67"/>
      <c r="I378" s="65">
        <f>I359/I356</f>
        <v>0.3751790656336486</v>
      </c>
      <c r="J378" s="53">
        <f>J359/J356</f>
        <v>0.3828908513962789</v>
      </c>
      <c r="K378" s="53">
        <f>K359/K356</f>
        <v>0.3961344411598042</v>
      </c>
      <c r="L378" s="53"/>
      <c r="M378" s="57"/>
      <c r="N378" s="152">
        <f>N359/N356</f>
        <v>0.1742217731413883</v>
      </c>
      <c r="O378" s="10">
        <f>O359/O356</f>
        <v>0.15458838020940258</v>
      </c>
      <c r="P378" s="10">
        <f>P359/P356</f>
        <v>0.17943097201792593</v>
      </c>
      <c r="Q378" s="65"/>
      <c r="R378" s="57"/>
      <c r="S378" s="11"/>
    </row>
    <row r="379" spans="3:19" ht="12.75" customHeight="1">
      <c r="C379" s="20" t="s">
        <v>42</v>
      </c>
      <c r="D379" s="62">
        <f>D360/D356</f>
        <v>0.1816697491619466</v>
      </c>
      <c r="E379" s="52">
        <f>E360/E356</f>
        <v>0.16505835265468957</v>
      </c>
      <c r="F379" s="52">
        <f>F360/F356</f>
        <v>0.1744072336626086</v>
      </c>
      <c r="G379" s="53"/>
      <c r="H379" s="67"/>
      <c r="I379" s="65">
        <f>I360/I356</f>
        <v>0.4908760903315808</v>
      </c>
      <c r="J379" s="53">
        <f>J360/J356</f>
        <v>0.4569277046235175</v>
      </c>
      <c r="K379" s="53">
        <f>K360/K356</f>
        <v>0.4491407972800448</v>
      </c>
      <c r="L379" s="53"/>
      <c r="M379" s="67"/>
      <c r="N379" s="146">
        <f>N360/N356</f>
        <v>0.024711166382598366</v>
      </c>
      <c r="O379" s="147">
        <f>O360/O356</f>
        <v>0.018383631013481148</v>
      </c>
      <c r="P379" s="147">
        <f>P360/P356</f>
        <v>0.024476445034598414</v>
      </c>
      <c r="Q379" s="53"/>
      <c r="R379" s="57"/>
      <c r="S379" s="11"/>
    </row>
    <row r="380" spans="3:19" ht="12.75" customHeight="1">
      <c r="C380" s="20" t="s">
        <v>43</v>
      </c>
      <c r="D380" s="62">
        <f>D361/D356</f>
        <v>0.004002427465032944</v>
      </c>
      <c r="E380" s="52">
        <f>E361/E356</f>
        <v>0.0038081421706410374</v>
      </c>
      <c r="F380" s="52">
        <f>F361/F356</f>
        <v>0.006845335109624569</v>
      </c>
      <c r="G380" s="53"/>
      <c r="H380" s="67"/>
      <c r="I380" s="65">
        <f>I361/I356</f>
        <v>0.018637826161957836</v>
      </c>
      <c r="J380" s="53">
        <f>J361/J356</f>
        <v>0.024105342134788925</v>
      </c>
      <c r="K380" s="53">
        <f>K361/K356</f>
        <v>0.041529838263707305</v>
      </c>
      <c r="L380" s="53"/>
      <c r="M380" s="67"/>
      <c r="N380" s="65">
        <f>N361/N356</f>
        <v>0.025827082905380272</v>
      </c>
      <c r="O380" s="53">
        <f>O361/O356</f>
        <v>0.027873810990214194</v>
      </c>
      <c r="P380" s="53">
        <f>P361/P356</f>
        <v>0.044428482305874005</v>
      </c>
      <c r="Q380" s="53"/>
      <c r="R380" s="57"/>
      <c r="S380" s="11"/>
    </row>
    <row r="381" spans="3:19" ht="12.75" customHeight="1">
      <c r="C381" s="20" t="s">
        <v>40</v>
      </c>
      <c r="D381" s="62"/>
      <c r="E381" s="52"/>
      <c r="F381" s="52"/>
      <c r="G381" s="53"/>
      <c r="H381" s="67"/>
      <c r="I381" s="65"/>
      <c r="J381" s="53"/>
      <c r="K381" s="53"/>
      <c r="L381" s="53"/>
      <c r="M381" s="67"/>
      <c r="N381" s="65"/>
      <c r="O381" s="53"/>
      <c r="P381" s="53">
        <f>P362/P356</f>
        <v>0.0007411901395955792</v>
      </c>
      <c r="Q381" s="53"/>
      <c r="R381" s="57"/>
      <c r="S381" s="11"/>
    </row>
    <row r="382" spans="3:19" ht="12.75" customHeight="1">
      <c r="C382" s="20" t="s">
        <v>41</v>
      </c>
      <c r="D382" s="62"/>
      <c r="E382" s="52"/>
      <c r="F382" s="52"/>
      <c r="G382" s="53"/>
      <c r="H382" s="67"/>
      <c r="I382" s="65"/>
      <c r="J382" s="53"/>
      <c r="K382" s="53"/>
      <c r="L382" s="53"/>
      <c r="M382" s="67"/>
      <c r="N382" s="65"/>
      <c r="O382" s="53"/>
      <c r="P382" s="53"/>
      <c r="Q382" s="53"/>
      <c r="R382" s="57"/>
      <c r="S382" s="11"/>
    </row>
    <row r="383" spans="3:19" ht="12.75" customHeight="1">
      <c r="C383" s="22" t="s">
        <v>44</v>
      </c>
      <c r="D383" s="144">
        <f>D364/D356</f>
        <v>0.003987978268408276</v>
      </c>
      <c r="E383" s="58">
        <f>E364/E356</f>
        <v>0.0037433778480110876</v>
      </c>
      <c r="F383" s="58">
        <f>F364/F356</f>
        <v>0.004251760937655012</v>
      </c>
      <c r="G383" s="59"/>
      <c r="H383" s="68"/>
      <c r="I383" s="63"/>
      <c r="J383" s="58"/>
      <c r="K383" s="58"/>
      <c r="L383" s="59"/>
      <c r="M383" s="68"/>
      <c r="N383" s="63"/>
      <c r="O383" s="58"/>
      <c r="P383" s="58"/>
      <c r="Q383" s="59"/>
      <c r="R383" s="60"/>
      <c r="S383" s="11"/>
    </row>
    <row r="384" spans="3:18" ht="12.75" customHeight="1">
      <c r="C384" s="9"/>
      <c r="D384" s="4"/>
      <c r="E384" s="4"/>
      <c r="F384" s="4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2:19" ht="12.75" customHeight="1">
      <c r="B385" s="14"/>
      <c r="C385" s="48" t="s">
        <v>56</v>
      </c>
      <c r="D385" s="7"/>
      <c r="E385" s="7"/>
      <c r="F385" s="7"/>
      <c r="G385" s="10"/>
      <c r="H385" s="10"/>
      <c r="I385" s="6"/>
      <c r="J385" s="6"/>
      <c r="K385" s="6"/>
      <c r="L385" s="10"/>
      <c r="M385" s="10"/>
      <c r="N385" s="6"/>
      <c r="O385" s="6"/>
      <c r="P385" s="6"/>
      <c r="Q385" s="10"/>
      <c r="R385" s="10"/>
      <c r="S385" s="1"/>
    </row>
    <row r="386" spans="2:19" ht="12.75" customHeight="1">
      <c r="B386" s="14"/>
      <c r="C386" s="49" t="s">
        <v>53</v>
      </c>
      <c r="D386" s="4"/>
      <c r="E386" s="4"/>
      <c r="F386" s="4"/>
      <c r="G386" s="10"/>
      <c r="H386" s="10"/>
      <c r="I386" s="4"/>
      <c r="J386" s="4"/>
      <c r="K386" s="4"/>
      <c r="L386" s="10"/>
      <c r="M386" s="10"/>
      <c r="N386" s="4"/>
      <c r="O386" s="4"/>
      <c r="P386" s="4"/>
      <c r="Q386" s="10"/>
      <c r="R386" s="10"/>
      <c r="S386" s="14"/>
    </row>
    <row r="387" spans="2:18" ht="12.75" customHeight="1">
      <c r="B387" s="14"/>
      <c r="C387" s="49"/>
      <c r="D387" s="4"/>
      <c r="E387" s="4"/>
      <c r="F387" s="4"/>
      <c r="G387" s="10"/>
      <c r="H387" s="10"/>
      <c r="I387" s="4"/>
      <c r="J387" s="4"/>
      <c r="K387" s="4"/>
      <c r="L387" s="10"/>
      <c r="M387" s="10"/>
      <c r="N387" s="4"/>
      <c r="O387" s="4"/>
      <c r="P387" s="4"/>
      <c r="Q387" s="10"/>
      <c r="R387" s="10"/>
    </row>
    <row r="388" spans="3:18" ht="12.75" customHeight="1">
      <c r="C388" s="49"/>
      <c r="D388" s="4"/>
      <c r="E388" s="4"/>
      <c r="F388" s="4"/>
      <c r="G388" s="10"/>
      <c r="H388" s="10"/>
      <c r="I388" s="4"/>
      <c r="J388" s="4"/>
      <c r="K388" s="4"/>
      <c r="L388" s="10"/>
      <c r="M388" s="10"/>
      <c r="N388" s="4"/>
      <c r="O388" s="4"/>
      <c r="P388" s="4"/>
      <c r="Q388" s="10"/>
      <c r="R388" s="10"/>
    </row>
    <row r="389" spans="3:18" ht="12.75" customHeight="1">
      <c r="C389" s="49"/>
      <c r="D389" s="4"/>
      <c r="E389" s="4"/>
      <c r="F389" s="4"/>
      <c r="G389" s="10"/>
      <c r="H389" s="10"/>
      <c r="I389" s="4"/>
      <c r="J389" s="4"/>
      <c r="K389" s="4"/>
      <c r="L389" s="10"/>
      <c r="M389" s="10"/>
      <c r="N389" s="4"/>
      <c r="O389" s="4"/>
      <c r="P389" s="4"/>
      <c r="Q389" s="10"/>
      <c r="R389" s="10"/>
    </row>
    <row r="390" spans="3:18" ht="13.5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3:18" ht="13.5">
      <c r="C391" s="17"/>
      <c r="D391" s="4"/>
      <c r="E391" s="4"/>
      <c r="F391" s="4"/>
      <c r="G391" s="10"/>
      <c r="H391" s="10"/>
      <c r="I391" s="4"/>
      <c r="J391" s="4"/>
      <c r="K391" s="4"/>
      <c r="L391" s="10"/>
      <c r="M391" s="10"/>
      <c r="N391" s="4"/>
      <c r="O391" s="4"/>
      <c r="P391" s="4"/>
      <c r="Q391" s="10"/>
      <c r="R391" s="10"/>
    </row>
    <row r="392" spans="3:18" ht="13.5">
      <c r="C392" s="169" t="s">
        <v>81</v>
      </c>
      <c r="D392" s="4"/>
      <c r="E392" s="4"/>
      <c r="F392" s="4"/>
      <c r="G392" s="10"/>
      <c r="H392" s="10"/>
      <c r="I392" s="4"/>
      <c r="J392" s="4"/>
      <c r="K392" s="4"/>
      <c r="L392" s="10"/>
      <c r="M392" s="10"/>
      <c r="N392" s="4"/>
      <c r="O392" s="4"/>
      <c r="P392" s="4"/>
      <c r="Q392" s="10"/>
      <c r="R392" s="10"/>
    </row>
    <row r="393" spans="3:18" ht="13.5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3:18" ht="12.75">
      <c r="C394" s="44"/>
      <c r="D394" s="173" t="s">
        <v>28</v>
      </c>
      <c r="E394" s="173"/>
      <c r="F394" s="173"/>
      <c r="G394" s="173"/>
      <c r="H394" s="174"/>
      <c r="I394" s="172" t="s">
        <v>29</v>
      </c>
      <c r="J394" s="173"/>
      <c r="K394" s="173"/>
      <c r="L394" s="173"/>
      <c r="M394" s="174"/>
      <c r="N394" s="172" t="s">
        <v>30</v>
      </c>
      <c r="O394" s="173"/>
      <c r="P394" s="173"/>
      <c r="Q394" s="173"/>
      <c r="R394" s="174"/>
    </row>
    <row r="395" spans="3:18" ht="12.75">
      <c r="C395" s="70"/>
      <c r="D395" s="71">
        <v>2009</v>
      </c>
      <c r="E395" s="72">
        <v>2010</v>
      </c>
      <c r="F395" s="72">
        <v>2011</v>
      </c>
      <c r="G395" s="73" t="s">
        <v>45</v>
      </c>
      <c r="H395" s="74" t="s">
        <v>65</v>
      </c>
      <c r="I395" s="71">
        <v>2009</v>
      </c>
      <c r="J395" s="72">
        <v>2010</v>
      </c>
      <c r="K395" s="72">
        <v>2011</v>
      </c>
      <c r="L395" s="73" t="s">
        <v>45</v>
      </c>
      <c r="M395" s="74" t="s">
        <v>65</v>
      </c>
      <c r="N395" s="71">
        <v>2009</v>
      </c>
      <c r="O395" s="72">
        <v>2010</v>
      </c>
      <c r="P395" s="72">
        <v>2011</v>
      </c>
      <c r="Q395" s="73" t="s">
        <v>45</v>
      </c>
      <c r="R395" s="74" t="s">
        <v>65</v>
      </c>
    </row>
    <row r="396" spans="3:18" ht="13.5">
      <c r="C396" s="18" t="s">
        <v>31</v>
      </c>
      <c r="D396" s="34">
        <f>D398+D399+D400+D401+D402+D403+D404</f>
        <v>131119</v>
      </c>
      <c r="E396" s="35">
        <f>E398+E399+E400+E401+E402+E403+E404</f>
        <v>123479</v>
      </c>
      <c r="F396" s="35">
        <v>126416</v>
      </c>
      <c r="G396" s="23">
        <v>-0.058267680503969674</v>
      </c>
      <c r="H396" s="29">
        <v>0.023785421002761604</v>
      </c>
      <c r="I396" s="32">
        <f>I398+I399+I400+I401+I402+I403+I404</f>
        <v>12354</v>
      </c>
      <c r="J396" s="33">
        <f>J398+J399+J400+J401+J402+J403+J404</f>
        <v>13635</v>
      </c>
      <c r="K396" s="33">
        <f>K398+K399+K400+K401+K402+K403+K404</f>
        <v>10813</v>
      </c>
      <c r="L396" s="23">
        <v>0.10369111219038368</v>
      </c>
      <c r="M396" s="24">
        <v>-0.20696736340300698</v>
      </c>
      <c r="N396" s="81">
        <f>N398+N399+N400+N401+N402+N403+N404</f>
        <v>186619</v>
      </c>
      <c r="O396" s="33">
        <f>O398+O399+O400+O401+O402+O403+O404</f>
        <v>203046</v>
      </c>
      <c r="P396" s="33">
        <f>P398+P399+P400+P401+P402+P403+P404</f>
        <v>219580</v>
      </c>
      <c r="Q396" s="23">
        <v>0.08802426333867398</v>
      </c>
      <c r="R396" s="24">
        <v>0.08142982378377314</v>
      </c>
    </row>
    <row r="397" spans="3:18" ht="13.5">
      <c r="C397" s="19" t="s">
        <v>32</v>
      </c>
      <c r="D397" s="36"/>
      <c r="E397" s="37"/>
      <c r="F397" s="37"/>
      <c r="G397" s="25"/>
      <c r="H397" s="30"/>
      <c r="I397" s="36"/>
      <c r="J397" s="37"/>
      <c r="K397" s="37"/>
      <c r="L397" s="25"/>
      <c r="M397" s="26"/>
      <c r="N397" s="82"/>
      <c r="O397" s="37"/>
      <c r="P397" s="37"/>
      <c r="Q397" s="25"/>
      <c r="R397" s="26"/>
    </row>
    <row r="398" spans="3:18" ht="13.5">
      <c r="C398" s="20" t="s">
        <v>33</v>
      </c>
      <c r="D398" s="38">
        <v>4591</v>
      </c>
      <c r="E398" s="39">
        <v>5483</v>
      </c>
      <c r="F398" s="39">
        <v>4738</v>
      </c>
      <c r="G398" s="25">
        <v>0.1942931823132215</v>
      </c>
      <c r="H398" s="30">
        <v>-0.13587452124749225</v>
      </c>
      <c r="I398" s="36">
        <v>5521</v>
      </c>
      <c r="J398" s="37">
        <v>5171</v>
      </c>
      <c r="K398" s="37">
        <v>5601</v>
      </c>
      <c r="L398" s="25">
        <v>-0.06339431262452454</v>
      </c>
      <c r="M398" s="26">
        <v>0.08315606265712629</v>
      </c>
      <c r="N398" s="82">
        <v>149106</v>
      </c>
      <c r="O398" s="37">
        <v>148148</v>
      </c>
      <c r="P398" s="37">
        <v>164310</v>
      </c>
      <c r="Q398" s="25">
        <v>-0.006424959424838705</v>
      </c>
      <c r="R398" s="26">
        <v>0.10909360909360909</v>
      </c>
    </row>
    <row r="399" spans="3:18" ht="13.5">
      <c r="C399" s="21" t="s">
        <v>34</v>
      </c>
      <c r="D399" s="38"/>
      <c r="E399" s="39"/>
      <c r="F399" s="39"/>
      <c r="G399" s="25"/>
      <c r="H399" s="30"/>
      <c r="I399" s="36"/>
      <c r="J399" s="37"/>
      <c r="K399" s="37"/>
      <c r="L399" s="25"/>
      <c r="M399" s="26"/>
      <c r="N399" s="82"/>
      <c r="O399" s="37"/>
      <c r="P399" s="37"/>
      <c r="Q399" s="25"/>
      <c r="R399" s="26"/>
    </row>
    <row r="400" spans="3:18" ht="13.5">
      <c r="C400" s="20" t="s">
        <v>42</v>
      </c>
      <c r="D400" s="38">
        <v>125476</v>
      </c>
      <c r="E400" s="39">
        <v>116946</v>
      </c>
      <c r="F400" s="39">
        <v>120421</v>
      </c>
      <c r="G400" s="25">
        <v>-0.06798112786508974</v>
      </c>
      <c r="H400" s="30">
        <v>0.02971456911737041</v>
      </c>
      <c r="I400" s="36">
        <v>6779</v>
      </c>
      <c r="J400" s="37">
        <v>8325</v>
      </c>
      <c r="K400" s="37">
        <v>5036</v>
      </c>
      <c r="L400" s="25">
        <v>0.2280572355804691</v>
      </c>
      <c r="M400" s="26">
        <v>-0.39507507507507506</v>
      </c>
      <c r="N400" s="82">
        <v>35653</v>
      </c>
      <c r="O400" s="37">
        <v>51423</v>
      </c>
      <c r="P400" s="37">
        <v>50055</v>
      </c>
      <c r="Q400" s="25">
        <v>0.4423190194373545</v>
      </c>
      <c r="R400" s="26">
        <v>-0.026602881978881044</v>
      </c>
    </row>
    <row r="401" spans="3:18" ht="13.5">
      <c r="C401" s="20" t="s">
        <v>43</v>
      </c>
      <c r="D401" s="38">
        <v>977</v>
      </c>
      <c r="E401" s="39">
        <v>895</v>
      </c>
      <c r="F401" s="39">
        <v>1257</v>
      </c>
      <c r="G401" s="25">
        <v>-0.08393039918116683</v>
      </c>
      <c r="H401" s="30">
        <v>0.4044692737430168</v>
      </c>
      <c r="I401" s="36">
        <v>54</v>
      </c>
      <c r="J401" s="37">
        <v>139</v>
      </c>
      <c r="K401" s="37">
        <v>176</v>
      </c>
      <c r="L401" s="25">
        <v>1.5740740740740742</v>
      </c>
      <c r="M401" s="26">
        <v>0.26618705035971224</v>
      </c>
      <c r="N401" s="82">
        <v>1488</v>
      </c>
      <c r="O401" s="37">
        <v>2908</v>
      </c>
      <c r="P401" s="37">
        <v>4543</v>
      </c>
      <c r="Q401" s="25">
        <v>0.9543010752688172</v>
      </c>
      <c r="R401" s="26">
        <v>0.562242090784044</v>
      </c>
    </row>
    <row r="402" spans="3:18" ht="13.5">
      <c r="C402" s="20" t="s">
        <v>40</v>
      </c>
      <c r="D402" s="38"/>
      <c r="E402" s="39"/>
      <c r="F402" s="39"/>
      <c r="G402" s="25"/>
      <c r="H402" s="30"/>
      <c r="I402" s="36"/>
      <c r="J402" s="37"/>
      <c r="K402" s="37"/>
      <c r="L402" s="25"/>
      <c r="M402" s="26"/>
      <c r="N402" s="82"/>
      <c r="O402" s="37"/>
      <c r="P402" s="40"/>
      <c r="Q402" s="25"/>
      <c r="R402" s="26"/>
    </row>
    <row r="403" spans="3:18" ht="13.5">
      <c r="C403" s="20" t="s">
        <v>41</v>
      </c>
      <c r="D403" s="38"/>
      <c r="E403" s="39"/>
      <c r="F403" s="39"/>
      <c r="G403" s="25"/>
      <c r="H403" s="30"/>
      <c r="I403" s="36"/>
      <c r="J403" s="37"/>
      <c r="K403" s="37"/>
      <c r="L403" s="25"/>
      <c r="M403" s="26"/>
      <c r="N403" s="82">
        <v>372</v>
      </c>
      <c r="O403" s="37">
        <v>567</v>
      </c>
      <c r="P403" s="40">
        <v>672</v>
      </c>
      <c r="Q403" s="25">
        <v>0.5241935483870968</v>
      </c>
      <c r="R403" s="26">
        <v>0.18518518518518517</v>
      </c>
    </row>
    <row r="404" spans="3:18" ht="13.5">
      <c r="C404" s="20" t="s">
        <v>44</v>
      </c>
      <c r="D404" s="38">
        <v>75</v>
      </c>
      <c r="E404" s="39">
        <v>155</v>
      </c>
      <c r="F404" s="40" t="s">
        <v>54</v>
      </c>
      <c r="G404" s="25">
        <v>1.0666666666666667</v>
      </c>
      <c r="H404" s="30"/>
      <c r="I404" s="36"/>
      <c r="J404" s="37"/>
      <c r="K404" s="37"/>
      <c r="L404" s="25"/>
      <c r="M404" s="26"/>
      <c r="N404" s="82"/>
      <c r="O404" s="37"/>
      <c r="P404" s="40"/>
      <c r="Q404" s="25"/>
      <c r="R404" s="26"/>
    </row>
    <row r="405" spans="3:18" ht="13.5">
      <c r="C405" s="20" t="s">
        <v>35</v>
      </c>
      <c r="D405" s="38">
        <v>5651</v>
      </c>
      <c r="E405" s="39">
        <v>14673</v>
      </c>
      <c r="F405" s="39">
        <v>11235</v>
      </c>
      <c r="G405" s="25">
        <v>1.5965315873296761</v>
      </c>
      <c r="H405" s="30">
        <v>-0.23430791249233285</v>
      </c>
      <c r="I405" s="36">
        <v>7581</v>
      </c>
      <c r="J405" s="37">
        <v>6682</v>
      </c>
      <c r="K405" s="37">
        <v>8944</v>
      </c>
      <c r="L405" s="25">
        <v>-0.11858593853053687</v>
      </c>
      <c r="M405" s="26">
        <v>0.33852140077821014</v>
      </c>
      <c r="N405" s="82">
        <v>812</v>
      </c>
      <c r="O405" s="37">
        <v>1144</v>
      </c>
      <c r="P405" s="37">
        <v>4747</v>
      </c>
      <c r="Q405" s="25">
        <v>0.4088669950738916</v>
      </c>
      <c r="R405" s="26">
        <v>3.1494755244755246</v>
      </c>
    </row>
    <row r="406" spans="3:18" ht="13.5">
      <c r="C406" s="20" t="s">
        <v>36</v>
      </c>
      <c r="D406" s="38">
        <v>14634</v>
      </c>
      <c r="E406" s="39">
        <v>7124</v>
      </c>
      <c r="F406" s="39">
        <v>14221</v>
      </c>
      <c r="G406" s="25">
        <v>-0.5131884652179856</v>
      </c>
      <c r="H406" s="30">
        <v>0.9962099943851769</v>
      </c>
      <c r="I406" s="36">
        <v>1899</v>
      </c>
      <c r="J406" s="37">
        <v>1917</v>
      </c>
      <c r="K406" s="37">
        <v>1556</v>
      </c>
      <c r="L406" s="25">
        <v>0.009478672985781991</v>
      </c>
      <c r="M406" s="26">
        <v>-0.1883150756390193</v>
      </c>
      <c r="N406" s="82">
        <v>1546</v>
      </c>
      <c r="O406" s="37">
        <v>1918</v>
      </c>
      <c r="P406" s="37">
        <v>3833</v>
      </c>
      <c r="Q406" s="25">
        <v>0.240620957309185</v>
      </c>
      <c r="R406" s="26">
        <v>0.9984358706986444</v>
      </c>
    </row>
    <row r="407" spans="3:18" ht="13.5">
      <c r="C407" s="20" t="s">
        <v>37</v>
      </c>
      <c r="D407" s="38">
        <v>1135</v>
      </c>
      <c r="E407" s="39">
        <v>581</v>
      </c>
      <c r="F407" s="39">
        <v>1798</v>
      </c>
      <c r="G407" s="25"/>
      <c r="H407" s="30"/>
      <c r="I407" s="36">
        <v>121</v>
      </c>
      <c r="J407" s="37">
        <v>152</v>
      </c>
      <c r="K407" s="37">
        <v>180</v>
      </c>
      <c r="L407" s="25">
        <v>0.256198347107438</v>
      </c>
      <c r="M407" s="26">
        <v>0.18421052631578946</v>
      </c>
      <c r="N407" s="82"/>
      <c r="O407" s="37"/>
      <c r="P407" s="37"/>
      <c r="Q407" s="25"/>
      <c r="R407" s="26"/>
    </row>
    <row r="408" spans="3:18" ht="13.5">
      <c r="C408" s="22" t="s">
        <v>38</v>
      </c>
      <c r="D408" s="41">
        <f>D396+D405-D406-D407</f>
        <v>121001</v>
      </c>
      <c r="E408" s="42">
        <f>E396+E405-E406-E407</f>
        <v>130447</v>
      </c>
      <c r="F408" s="42">
        <f>F396+F405-F406-F407</f>
        <v>121632</v>
      </c>
      <c r="G408" s="27">
        <v>0.07806547053330137</v>
      </c>
      <c r="H408" s="31">
        <v>-0.06757533711009069</v>
      </c>
      <c r="I408" s="41">
        <f>I396+I405-I406-I407</f>
        <v>17915</v>
      </c>
      <c r="J408" s="42">
        <f>J396+J405-J406-J407</f>
        <v>18248</v>
      </c>
      <c r="K408" s="42">
        <f>K396+K405-K406-K407</f>
        <v>18021</v>
      </c>
      <c r="L408" s="27">
        <v>0.018587775607033213</v>
      </c>
      <c r="M408" s="28">
        <v>-0.012439719421306445</v>
      </c>
      <c r="N408" s="83">
        <f>N396+N405-N406-N407</f>
        <v>185885</v>
      </c>
      <c r="O408" s="42">
        <f>O396+O405-O406-O407</f>
        <v>202272</v>
      </c>
      <c r="P408" s="42">
        <f>P396+P405-P406-P407</f>
        <v>220494</v>
      </c>
      <c r="Q408" s="27">
        <v>0.08815665599698738</v>
      </c>
      <c r="R408" s="28">
        <v>0.09008661604176554</v>
      </c>
    </row>
    <row r="409" spans="3:18" ht="13.5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3:18" ht="13.5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3:18" ht="12.75">
      <c r="C411" s="45"/>
      <c r="D411" s="172" t="s">
        <v>28</v>
      </c>
      <c r="E411" s="173"/>
      <c r="F411" s="173"/>
      <c r="G411" s="173"/>
      <c r="H411" s="174"/>
      <c r="I411" s="172" t="s">
        <v>29</v>
      </c>
      <c r="J411" s="173"/>
      <c r="K411" s="173"/>
      <c r="L411" s="173"/>
      <c r="M411" s="174"/>
      <c r="N411" s="172" t="s">
        <v>30</v>
      </c>
      <c r="O411" s="173"/>
      <c r="P411" s="173"/>
      <c r="Q411" s="173"/>
      <c r="R411" s="173"/>
    </row>
    <row r="412" spans="3:18" ht="12.75">
      <c r="C412" s="70"/>
      <c r="D412" s="71">
        <v>2009</v>
      </c>
      <c r="E412" s="72">
        <v>2010</v>
      </c>
      <c r="F412" s="72">
        <v>2011</v>
      </c>
      <c r="G412" s="73"/>
      <c r="H412" s="74"/>
      <c r="I412" s="71">
        <v>2009</v>
      </c>
      <c r="J412" s="72">
        <v>2010</v>
      </c>
      <c r="K412" s="72">
        <v>2011</v>
      </c>
      <c r="L412" s="73"/>
      <c r="M412" s="74"/>
      <c r="N412" s="71">
        <v>2009</v>
      </c>
      <c r="O412" s="72">
        <v>2010</v>
      </c>
      <c r="P412" s="72">
        <v>2011</v>
      </c>
      <c r="Q412" s="73"/>
      <c r="R412" s="75"/>
    </row>
    <row r="413" spans="3:18" ht="13.5">
      <c r="C413" s="18" t="s">
        <v>33</v>
      </c>
      <c r="D413" s="61">
        <f>D398/D396</f>
        <v>0.0350139949206446</v>
      </c>
      <c r="E413" s="54">
        <f>E398/E396</f>
        <v>0.044404311664331585</v>
      </c>
      <c r="F413" s="54">
        <f>F398/F396</f>
        <v>0.03747943298316669</v>
      </c>
      <c r="G413" s="55"/>
      <c r="H413" s="66"/>
      <c r="I413" s="64">
        <f>I398/I396</f>
        <v>0.4468997895418488</v>
      </c>
      <c r="J413" s="55">
        <f>J398/J396</f>
        <v>0.37924459112577924</v>
      </c>
      <c r="K413" s="55">
        <f>K398/K396</f>
        <v>0.5179876075094794</v>
      </c>
      <c r="L413" s="55"/>
      <c r="M413" s="66"/>
      <c r="N413" s="64">
        <f>N398/N396</f>
        <v>0.7989861696826154</v>
      </c>
      <c r="O413" s="55">
        <f>O398/O396</f>
        <v>0.7296277690769579</v>
      </c>
      <c r="P413" s="55">
        <f>P398/P396</f>
        <v>0.7482921941889061</v>
      </c>
      <c r="Q413" s="55"/>
      <c r="R413" s="56"/>
    </row>
    <row r="414" spans="3:18" ht="13.5">
      <c r="C414" s="20" t="s">
        <v>34</v>
      </c>
      <c r="D414" s="62"/>
      <c r="E414" s="52"/>
      <c r="F414" s="52"/>
      <c r="G414" s="53"/>
      <c r="H414" s="67"/>
      <c r="I414" s="65"/>
      <c r="J414" s="53"/>
      <c r="K414" s="53"/>
      <c r="L414" s="53"/>
      <c r="M414" s="67"/>
      <c r="N414" s="65"/>
      <c r="O414" s="53"/>
      <c r="P414" s="53"/>
      <c r="Q414" s="53"/>
      <c r="R414" s="57"/>
    </row>
    <row r="415" spans="3:18" ht="13.5">
      <c r="C415" s="20" t="s">
        <v>42</v>
      </c>
      <c r="D415" s="62">
        <f>D400/D396</f>
        <v>0.9569627590204318</v>
      </c>
      <c r="E415" s="52">
        <f>E400/E396</f>
        <v>0.947092218109962</v>
      </c>
      <c r="F415" s="52">
        <f>F400/F396</f>
        <v>0.9525772054170358</v>
      </c>
      <c r="G415" s="53"/>
      <c r="H415" s="67"/>
      <c r="I415" s="65">
        <f>I400/I396</f>
        <v>0.5487291565484863</v>
      </c>
      <c r="J415" s="53">
        <f>J400/J396</f>
        <v>0.6105610561056105</v>
      </c>
      <c r="K415" s="53">
        <f>K400/K396</f>
        <v>0.46573568852307407</v>
      </c>
      <c r="L415" s="53"/>
      <c r="M415" s="67"/>
      <c r="N415" s="65">
        <f>N400/N396</f>
        <v>0.19104699950165846</v>
      </c>
      <c r="O415" s="53">
        <f>O400/O396</f>
        <v>0.2532578824502822</v>
      </c>
      <c r="P415" s="53">
        <f>P400/P396</f>
        <v>0.22795791966481466</v>
      </c>
      <c r="Q415" s="53"/>
      <c r="R415" s="57"/>
    </row>
    <row r="416" spans="3:18" ht="13.5">
      <c r="C416" s="20" t="s">
        <v>43</v>
      </c>
      <c r="D416" s="62">
        <f>D401/D396</f>
        <v>0.007451246577536436</v>
      </c>
      <c r="E416" s="52">
        <f>E401/E396</f>
        <v>0.00724819604953069</v>
      </c>
      <c r="F416" s="52">
        <f>F401/F396</f>
        <v>0.009943361599797494</v>
      </c>
      <c r="G416" s="53"/>
      <c r="H416" s="67"/>
      <c r="I416" s="65">
        <f>I401/I396</f>
        <v>0.004371053909664886</v>
      </c>
      <c r="J416" s="53">
        <f>J401/J396</f>
        <v>0.010194352768610195</v>
      </c>
      <c r="K416" s="53">
        <f>K401/K396</f>
        <v>0.01627670396744659</v>
      </c>
      <c r="L416" s="53"/>
      <c r="M416" s="67"/>
      <c r="N416" s="65">
        <f>N401/N396</f>
        <v>0.007973464652580926</v>
      </c>
      <c r="O416" s="53">
        <f>O401/O396</f>
        <v>0.014321877801089409</v>
      </c>
      <c r="P416" s="53">
        <f>P401/P396</f>
        <v>0.02068949813279898</v>
      </c>
      <c r="Q416" s="53"/>
      <c r="R416" s="57"/>
    </row>
    <row r="417" spans="3:18" ht="13.5">
      <c r="C417" s="20" t="s">
        <v>40</v>
      </c>
      <c r="D417" s="62"/>
      <c r="E417" s="52"/>
      <c r="F417" s="52"/>
      <c r="G417" s="53"/>
      <c r="H417" s="67"/>
      <c r="I417" s="65"/>
      <c r="J417" s="53"/>
      <c r="K417" s="53"/>
      <c r="L417" s="53"/>
      <c r="M417" s="67"/>
      <c r="N417" s="65"/>
      <c r="O417" s="53"/>
      <c r="P417" s="53"/>
      <c r="Q417" s="53"/>
      <c r="R417" s="57"/>
    </row>
    <row r="418" spans="3:18" ht="13.5">
      <c r="C418" s="20" t="s">
        <v>41</v>
      </c>
      <c r="D418" s="62"/>
      <c r="E418" s="52"/>
      <c r="F418" s="52"/>
      <c r="G418" s="53"/>
      <c r="H418" s="67"/>
      <c r="I418" s="65"/>
      <c r="J418" s="53"/>
      <c r="K418" s="53"/>
      <c r="L418" s="53"/>
      <c r="M418" s="67"/>
      <c r="N418" s="65">
        <f>N403/N396</f>
        <v>0.0019933661631452316</v>
      </c>
      <c r="O418" s="53">
        <f>O403/O396</f>
        <v>0.002792470671670459</v>
      </c>
      <c r="P418" s="53">
        <f>P403/P396</f>
        <v>0.0030603880134802805</v>
      </c>
      <c r="Q418" s="53"/>
      <c r="R418" s="57"/>
    </row>
    <row r="419" spans="3:18" ht="13.5">
      <c r="C419" s="22" t="s">
        <v>44</v>
      </c>
      <c r="D419" s="144">
        <f>D404/D396</f>
        <v>0.0005719994813871369</v>
      </c>
      <c r="E419" s="58">
        <f>E404/E396</f>
        <v>0.001255274176175706</v>
      </c>
      <c r="F419" s="58"/>
      <c r="G419" s="59"/>
      <c r="H419" s="68"/>
      <c r="I419" s="63"/>
      <c r="J419" s="58"/>
      <c r="K419" s="58"/>
      <c r="L419" s="59"/>
      <c r="M419" s="68"/>
      <c r="N419" s="63"/>
      <c r="O419" s="58"/>
      <c r="P419" s="58"/>
      <c r="Q419" s="59"/>
      <c r="R419" s="60"/>
    </row>
    <row r="420" spans="3:18" ht="13.5">
      <c r="C420" s="9"/>
      <c r="D420" s="4"/>
      <c r="E420" s="4"/>
      <c r="F420" s="4"/>
      <c r="G420" s="10"/>
      <c r="H420" s="10"/>
      <c r="I420" s="10"/>
      <c r="J420" s="10"/>
      <c r="K420" s="10"/>
      <c r="L420" s="10"/>
      <c r="M420" s="10"/>
      <c r="N420" s="10"/>
      <c r="O420" s="6"/>
      <c r="P420" s="6"/>
      <c r="Q420" s="10"/>
      <c r="R420" s="10"/>
    </row>
    <row r="421" spans="3:18" ht="13.5">
      <c r="C421" s="48" t="s">
        <v>56</v>
      </c>
      <c r="D421" s="7"/>
      <c r="E421" s="7"/>
      <c r="F421" s="7"/>
      <c r="G421" s="10"/>
      <c r="H421" s="10"/>
      <c r="I421" s="6"/>
      <c r="J421" s="6"/>
      <c r="K421" s="6"/>
      <c r="L421" s="10"/>
      <c r="M421" s="10"/>
      <c r="N421" s="6"/>
      <c r="O421" s="4"/>
      <c r="P421" s="4"/>
      <c r="Q421" s="10"/>
      <c r="R421" s="10"/>
    </row>
    <row r="422" spans="3:14" ht="13.5">
      <c r="C422" s="49" t="s">
        <v>53</v>
      </c>
      <c r="D422" s="4"/>
      <c r="E422" s="4"/>
      <c r="F422" s="4"/>
      <c r="G422" s="10"/>
      <c r="H422" s="10"/>
      <c r="I422" s="4"/>
      <c r="J422" s="4"/>
      <c r="K422" s="4"/>
      <c r="L422" s="10"/>
      <c r="M422" s="10"/>
      <c r="N422" s="4"/>
    </row>
  </sheetData>
  <sheetProtection/>
  <mergeCells count="64">
    <mergeCell ref="N236:R236"/>
    <mergeCell ref="N257:R257"/>
    <mergeCell ref="N276:R276"/>
    <mergeCell ref="N394:R394"/>
    <mergeCell ref="N411:R411"/>
    <mergeCell ref="N296:R296"/>
    <mergeCell ref="N314:R314"/>
    <mergeCell ref="N335:R335"/>
    <mergeCell ref="N375:R375"/>
    <mergeCell ref="D296:H296"/>
    <mergeCell ref="N46:R46"/>
    <mergeCell ref="N66:R66"/>
    <mergeCell ref="N84:R84"/>
    <mergeCell ref="N104:R104"/>
    <mergeCell ref="N142:R142"/>
    <mergeCell ref="N159:R159"/>
    <mergeCell ref="N181:R181"/>
    <mergeCell ref="N199:R199"/>
    <mergeCell ref="N219:R219"/>
    <mergeCell ref="D66:H66"/>
    <mergeCell ref="I66:M66"/>
    <mergeCell ref="I104:M104"/>
    <mergeCell ref="D104:H104"/>
    <mergeCell ref="D219:H219"/>
    <mergeCell ref="I219:M219"/>
    <mergeCell ref="D159:H159"/>
    <mergeCell ref="I159:M159"/>
    <mergeCell ref="D142:H142"/>
    <mergeCell ref="D5:H5"/>
    <mergeCell ref="I5:M5"/>
    <mergeCell ref="I46:M46"/>
    <mergeCell ref="D46:H46"/>
    <mergeCell ref="D27:H27"/>
    <mergeCell ref="I27:M27"/>
    <mergeCell ref="D26:M26"/>
    <mergeCell ref="I296:M296"/>
    <mergeCell ref="D257:H257"/>
    <mergeCell ref="I257:M257"/>
    <mergeCell ref="D236:H236"/>
    <mergeCell ref="I236:M236"/>
    <mergeCell ref="I142:M142"/>
    <mergeCell ref="D199:H199"/>
    <mergeCell ref="I199:M199"/>
    <mergeCell ref="D181:H181"/>
    <mergeCell ref="I181:M181"/>
    <mergeCell ref="D411:H411"/>
    <mergeCell ref="I411:M411"/>
    <mergeCell ref="D394:H394"/>
    <mergeCell ref="D354:H354"/>
    <mergeCell ref="I354:M354"/>
    <mergeCell ref="D335:H335"/>
    <mergeCell ref="I335:M335"/>
    <mergeCell ref="D375:H375"/>
    <mergeCell ref="I375:M375"/>
    <mergeCell ref="N121:R121"/>
    <mergeCell ref="D121:H121"/>
    <mergeCell ref="I121:M121"/>
    <mergeCell ref="D84:H84"/>
    <mergeCell ref="I84:M84"/>
    <mergeCell ref="I394:M394"/>
    <mergeCell ref="D314:H314"/>
    <mergeCell ref="I314:M314"/>
    <mergeCell ref="D276:H276"/>
    <mergeCell ref="I276:M276"/>
  </mergeCells>
  <printOptions/>
  <pageMargins left="0.15748031496062992" right="0.15748031496062992" top="0" bottom="0.1968503937007874" header="0.5118110236220472" footer="0.5118110236220472"/>
  <pageSetup fitToHeight="1" fitToWidth="1" horizontalDpi="600" verticalDpi="600" orientation="landscape" paperSize="9" scale="99" r:id="rId1"/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5"/>
  <sheetViews>
    <sheetView showGridLines="0" zoomScalePageLayoutView="0" workbookViewId="0" topLeftCell="A1">
      <selection activeCell="E32" sqref="E32"/>
    </sheetView>
  </sheetViews>
  <sheetFormatPr defaultColWidth="9.140625" defaultRowHeight="12.75"/>
  <cols>
    <col min="1" max="1" width="4.57421875" style="0" customWidth="1"/>
    <col min="2" max="2" width="29.00390625" style="0" customWidth="1"/>
    <col min="3" max="17" width="7.7109375" style="0" customWidth="1"/>
  </cols>
  <sheetData>
    <row r="1" spans="3:17" ht="12.75"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ht="12.75" customHeight="1">
      <c r="B2" s="171" t="s">
        <v>66</v>
      </c>
    </row>
    <row r="3" ht="12.75" customHeight="1"/>
    <row r="4" spans="2:17" ht="12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s="5" customFormat="1" ht="12.75" customHeight="1">
      <c r="B5" s="44"/>
      <c r="C5" s="172" t="s">
        <v>4</v>
      </c>
      <c r="D5" s="173"/>
      <c r="E5" s="173"/>
      <c r="F5" s="173"/>
      <c r="G5" s="174"/>
      <c r="H5" s="172" t="s">
        <v>68</v>
      </c>
      <c r="I5" s="173"/>
      <c r="J5" s="173"/>
      <c r="K5" s="173"/>
      <c r="L5" s="174"/>
      <c r="M5" s="173" t="s">
        <v>0</v>
      </c>
      <c r="N5" s="173"/>
      <c r="O5" s="173"/>
      <c r="P5" s="173"/>
      <c r="Q5" s="173"/>
    </row>
    <row r="6" spans="2:17" s="69" customFormat="1" ht="12.75" customHeight="1">
      <c r="B6" s="70"/>
      <c r="C6" s="71">
        <v>2009</v>
      </c>
      <c r="D6" s="72">
        <v>2010</v>
      </c>
      <c r="E6" s="72">
        <v>2011</v>
      </c>
      <c r="F6" s="73" t="s">
        <v>45</v>
      </c>
      <c r="G6" s="74" t="s">
        <v>65</v>
      </c>
      <c r="H6" s="148">
        <v>2009</v>
      </c>
      <c r="I6" s="72">
        <v>2010</v>
      </c>
      <c r="J6" s="72">
        <v>2011</v>
      </c>
      <c r="K6" s="73" t="s">
        <v>45</v>
      </c>
      <c r="L6" s="74" t="s">
        <v>65</v>
      </c>
      <c r="M6" s="71">
        <v>2009</v>
      </c>
      <c r="N6" s="72">
        <v>2010</v>
      </c>
      <c r="O6" s="72">
        <v>2011</v>
      </c>
      <c r="P6" s="73" t="s">
        <v>45</v>
      </c>
      <c r="Q6" s="74" t="s">
        <v>65</v>
      </c>
    </row>
    <row r="7" spans="2:18" ht="12.75" customHeight="1">
      <c r="B7" s="18" t="s">
        <v>31</v>
      </c>
      <c r="C7" s="81">
        <f>M7+C48+H48+M48+C86+H86+M86+C123+H123+M123+C161+H161+M161+C201+H201+M201+C238+H238+M238+C278+H278+M278+C316+H316+M316+C356+H356</f>
        <v>3045296</v>
      </c>
      <c r="D7" s="33">
        <f>N7+D48+I48+N48+D86+I86+N86+D123+I123+N123+D161+I161+N161+D201+I201+N201+D238+I238+N238+D278+I278+N278+D316+I316+N316+D356+I356</f>
        <v>3181365</v>
      </c>
      <c r="E7" s="33">
        <f>O7+E48+J48+O48+E86+J86+O86+E123+J123+O123+E161+J161+O161+E201+J201+O201+E238+J238+O238+E278+J278+O278+E316+J316+O316+E356+J356</f>
        <v>3116940</v>
      </c>
      <c r="F7" s="23">
        <f>(D7-C7)/C7</f>
        <v>0.044681699250253504</v>
      </c>
      <c r="G7" s="24">
        <f>(E7-D7)/D7</f>
        <v>-0.020250741427028963</v>
      </c>
      <c r="H7" s="131">
        <f>M7+C86+M86+C123+H123+M123+C161+H161+H201+C238+H238+M238+H278+C316+H316+M316+I86</f>
        <v>2163039</v>
      </c>
      <c r="I7" s="37">
        <f>N7+D86+N86+D123+I123+N123+D161+I161+I201+D238+I238+N238+I278+D316+I316+N316+J86</f>
        <v>2267647</v>
      </c>
      <c r="J7" s="37">
        <f>O7+E86+O86+E123+J123+O123+E161+J161+J201+E238+J238+O238+J278+E316+J316+O316+K86</f>
        <v>2202801.488077118</v>
      </c>
      <c r="K7" s="23">
        <f>(I7-H7)/H7</f>
        <v>0.0483615875626838</v>
      </c>
      <c r="L7" s="24">
        <f>(J7-I7)/I7</f>
        <v>-0.028595946336833704</v>
      </c>
      <c r="M7" s="34">
        <f>M9+M10+M11+M12+M13+M14+M15</f>
        <v>87523</v>
      </c>
      <c r="N7" s="35">
        <f>N9+N10+N11+N12+N13+N14+N15</f>
        <v>91437</v>
      </c>
      <c r="O7" s="35">
        <v>85142</v>
      </c>
      <c r="P7" s="23">
        <f>(N7-M7)/M7</f>
        <v>0.04471967368577402</v>
      </c>
      <c r="Q7" s="29">
        <f>(O7-N7)/N7</f>
        <v>-0.06884521583166552</v>
      </c>
      <c r="R7" s="1"/>
    </row>
    <row r="8" spans="2:18" ht="12.75" customHeight="1">
      <c r="B8" s="19" t="s">
        <v>32</v>
      </c>
      <c r="C8" s="82"/>
      <c r="D8" s="37"/>
      <c r="E8" s="37"/>
      <c r="F8" s="25"/>
      <c r="G8" s="26"/>
      <c r="H8" s="82"/>
      <c r="I8" s="37"/>
      <c r="J8" s="37"/>
      <c r="K8" s="25"/>
      <c r="L8" s="26"/>
      <c r="M8" s="36"/>
      <c r="N8" s="37"/>
      <c r="O8" s="37"/>
      <c r="P8" s="25"/>
      <c r="Q8" s="30"/>
      <c r="R8" s="16"/>
    </row>
    <row r="9" spans="1:19" ht="12.75" customHeight="1">
      <c r="A9" s="2"/>
      <c r="B9" s="20" t="s">
        <v>33</v>
      </c>
      <c r="C9" s="82">
        <f aca="true" t="shared" si="0" ref="C9:E18">M9+C50+H50+M50+C88+H88+M88+C125+H125+M125+C163+H163+M163+C203+H203+M203+C240+H240+M240+C280+H280+M280+C318+H318+M318+C358+H358</f>
        <v>1689234</v>
      </c>
      <c r="D9" s="37">
        <f t="shared" si="0"/>
        <v>1742760</v>
      </c>
      <c r="E9" s="37">
        <f t="shared" si="0"/>
        <v>1701879</v>
      </c>
      <c r="F9" s="25">
        <f aca="true" t="shared" si="1" ref="F9:G14">(D9-C9)/C9</f>
        <v>0.031686551419163954</v>
      </c>
      <c r="G9" s="26">
        <f t="shared" si="1"/>
        <v>-0.02345761894925291</v>
      </c>
      <c r="H9" s="37">
        <f aca="true" t="shared" si="2" ref="H9:J15">M9+C88+M88+C125+H125+M125+C163+H163+H203+C240+H240+M240+H280+C318+H318+M318+I88</f>
        <v>1120619</v>
      </c>
      <c r="I9" s="37">
        <f t="shared" si="2"/>
        <v>1143567</v>
      </c>
      <c r="J9" s="37">
        <f t="shared" si="2"/>
        <v>1118609.4924905316</v>
      </c>
      <c r="K9" s="25">
        <f aca="true" t="shared" si="3" ref="K9:L14">(I9-H9)/H9</f>
        <v>0.02047796798019666</v>
      </c>
      <c r="L9" s="26">
        <v>-0.056</v>
      </c>
      <c r="M9" s="38">
        <v>39602</v>
      </c>
      <c r="N9" s="39">
        <v>42011</v>
      </c>
      <c r="O9" s="39">
        <v>33989</v>
      </c>
      <c r="P9" s="25">
        <f aca="true" t="shared" si="4" ref="P9:Q11">(N9-M9)/M9</f>
        <v>0.060830261097924346</v>
      </c>
      <c r="Q9" s="30">
        <f t="shared" si="4"/>
        <v>-0.19094998928851967</v>
      </c>
      <c r="R9" s="1"/>
      <c r="S9" s="2"/>
    </row>
    <row r="10" spans="2:18" ht="12.75" customHeight="1">
      <c r="B10" s="21" t="s">
        <v>34</v>
      </c>
      <c r="C10" s="82">
        <f t="shared" si="0"/>
        <v>846109</v>
      </c>
      <c r="D10" s="37">
        <f t="shared" si="0"/>
        <v>867948</v>
      </c>
      <c r="E10" s="37">
        <f t="shared" si="0"/>
        <v>858941</v>
      </c>
      <c r="F10" s="25">
        <f t="shared" si="1"/>
        <v>0.025811095260776094</v>
      </c>
      <c r="G10" s="26">
        <f t="shared" si="1"/>
        <v>-0.010377349795149019</v>
      </c>
      <c r="H10" s="37">
        <f t="shared" si="2"/>
        <v>658161</v>
      </c>
      <c r="I10" s="37">
        <f t="shared" si="2"/>
        <v>689682</v>
      </c>
      <c r="J10" s="37">
        <f t="shared" si="2"/>
        <v>670739</v>
      </c>
      <c r="K10" s="25">
        <f t="shared" si="3"/>
        <v>0.0478925369324527</v>
      </c>
      <c r="L10" s="26">
        <f t="shared" si="3"/>
        <v>-0.02746628156164725</v>
      </c>
      <c r="M10" s="38">
        <v>44959</v>
      </c>
      <c r="N10" s="39">
        <v>45729</v>
      </c>
      <c r="O10" s="39">
        <v>45942</v>
      </c>
      <c r="P10" s="25">
        <f t="shared" si="4"/>
        <v>0.017126715451856137</v>
      </c>
      <c r="Q10" s="30">
        <f t="shared" si="4"/>
        <v>0.004657875746244177</v>
      </c>
      <c r="R10" s="1"/>
    </row>
    <row r="11" spans="2:18" ht="12.75" customHeight="1">
      <c r="B11" s="20" t="s">
        <v>42</v>
      </c>
      <c r="C11" s="82">
        <f t="shared" si="0"/>
        <v>354412</v>
      </c>
      <c r="D11" s="37">
        <f t="shared" si="0"/>
        <v>389993</v>
      </c>
      <c r="E11" s="37">
        <f t="shared" si="0"/>
        <v>333880</v>
      </c>
      <c r="F11" s="25">
        <f t="shared" si="1"/>
        <v>0.10039445616965566</v>
      </c>
      <c r="G11" s="26">
        <f t="shared" si="1"/>
        <v>-0.1438820696781737</v>
      </c>
      <c r="H11" s="37">
        <f t="shared" si="2"/>
        <v>249688</v>
      </c>
      <c r="I11" s="37">
        <f t="shared" si="2"/>
        <v>279847</v>
      </c>
      <c r="J11" s="37">
        <f t="shared" si="2"/>
        <v>231601.84375</v>
      </c>
      <c r="K11" s="25">
        <f t="shared" si="3"/>
        <v>0.12078674185383359</v>
      </c>
      <c r="L11" s="26">
        <f t="shared" si="3"/>
        <v>-0.1723983328390156</v>
      </c>
      <c r="M11" s="38">
        <v>1745</v>
      </c>
      <c r="N11" s="39">
        <v>1646</v>
      </c>
      <c r="O11" s="39">
        <v>1411</v>
      </c>
      <c r="P11" s="25">
        <f t="shared" si="4"/>
        <v>-0.05673352435530086</v>
      </c>
      <c r="Q11" s="30">
        <f t="shared" si="4"/>
        <v>-0.14277035236938032</v>
      </c>
      <c r="R11" s="1"/>
    </row>
    <row r="12" spans="1:19" ht="12.75" customHeight="1">
      <c r="A12" s="2"/>
      <c r="B12" s="20" t="s">
        <v>43</v>
      </c>
      <c r="C12" s="82">
        <f t="shared" si="0"/>
        <v>131981</v>
      </c>
      <c r="D12" s="37">
        <f t="shared" si="0"/>
        <v>147808</v>
      </c>
      <c r="E12" s="37">
        <f t="shared" si="0"/>
        <v>173531</v>
      </c>
      <c r="F12" s="25">
        <f t="shared" si="1"/>
        <v>0.11991877618748154</v>
      </c>
      <c r="G12" s="26">
        <f t="shared" si="1"/>
        <v>0.17402982247239662</v>
      </c>
      <c r="H12" s="37">
        <f t="shared" si="2"/>
        <v>111413</v>
      </c>
      <c r="I12" s="37">
        <f t="shared" si="2"/>
        <v>122626</v>
      </c>
      <c r="J12" s="37">
        <f t="shared" si="2"/>
        <v>135869.4205128205</v>
      </c>
      <c r="K12" s="25">
        <f t="shared" si="3"/>
        <v>0.10064355147065424</v>
      </c>
      <c r="L12" s="26">
        <f t="shared" si="3"/>
        <v>0.10799847106503112</v>
      </c>
      <c r="M12" s="38">
        <v>986</v>
      </c>
      <c r="N12" s="39">
        <v>1287</v>
      </c>
      <c r="O12" s="39">
        <v>2307</v>
      </c>
      <c r="P12" s="25">
        <f>(N12-M12)/M12</f>
        <v>0.3052738336713996</v>
      </c>
      <c r="Q12" s="30">
        <f>(O12-N12)/N12</f>
        <v>0.7925407925407926</v>
      </c>
      <c r="R12" s="1"/>
      <c r="S12" s="2"/>
    </row>
    <row r="13" spans="2:18" ht="12.75" customHeight="1">
      <c r="B13" s="20" t="s">
        <v>40</v>
      </c>
      <c r="C13" s="82">
        <f t="shared" si="0"/>
        <v>14084</v>
      </c>
      <c r="D13" s="129">
        <f t="shared" si="0"/>
        <v>22986</v>
      </c>
      <c r="E13" s="134">
        <v>42447</v>
      </c>
      <c r="F13" s="130">
        <f t="shared" si="1"/>
        <v>0.6320647543311559</v>
      </c>
      <c r="G13" s="26">
        <v>0.589</v>
      </c>
      <c r="H13" s="37">
        <f t="shared" si="2"/>
        <v>13960</v>
      </c>
      <c r="I13" s="37">
        <f t="shared" si="2"/>
        <v>22310</v>
      </c>
      <c r="J13" s="40" t="s">
        <v>84</v>
      </c>
      <c r="K13" s="130">
        <f t="shared" si="3"/>
        <v>0.5981375358166189</v>
      </c>
      <c r="L13" s="26">
        <v>0.557</v>
      </c>
      <c r="M13" s="38">
        <v>165</v>
      </c>
      <c r="N13" s="39">
        <v>560</v>
      </c>
      <c r="O13" s="39">
        <v>1493</v>
      </c>
      <c r="P13" s="25">
        <f>(N13-M13)/M13</f>
        <v>2.393939393939394</v>
      </c>
      <c r="Q13" s="30">
        <f>(O13-N13)/N13</f>
        <v>1.6660714285714286</v>
      </c>
      <c r="R13" s="1"/>
    </row>
    <row r="14" spans="2:18" ht="12.75" customHeight="1">
      <c r="B14" s="20" t="s">
        <v>41</v>
      </c>
      <c r="C14" s="82">
        <f t="shared" si="0"/>
        <v>5199</v>
      </c>
      <c r="D14" s="37">
        <f t="shared" si="0"/>
        <v>5249</v>
      </c>
      <c r="E14" s="131">
        <f>O14+E55+J55+O55+E93+J93+O93+E130+J130+O130+E168+J168+O168+E208+J208+O208+E245+J245+O245+E285+J285+O285+E323+J323+O323+E363+J363</f>
        <v>5513</v>
      </c>
      <c r="F14" s="25">
        <f t="shared" si="1"/>
        <v>0.009617234083477592</v>
      </c>
      <c r="G14" s="26">
        <f t="shared" si="1"/>
        <v>0.05029529434177939</v>
      </c>
      <c r="H14" s="37">
        <f t="shared" si="2"/>
        <v>5199</v>
      </c>
      <c r="I14" s="37">
        <f t="shared" si="2"/>
        <v>5249</v>
      </c>
      <c r="J14" s="37">
        <f>O14+E93+O93+E130+J130+O130+E168+J168+J208+E245+J245+O245+J285+E323+J323+O323+K93</f>
        <v>5513</v>
      </c>
      <c r="K14" s="25">
        <f t="shared" si="3"/>
        <v>0.009617234083477592</v>
      </c>
      <c r="L14" s="26">
        <f t="shared" si="3"/>
        <v>0.05029529434177939</v>
      </c>
      <c r="M14" s="38"/>
      <c r="N14" s="39"/>
      <c r="O14" s="39"/>
      <c r="P14" s="25"/>
      <c r="Q14" s="30"/>
      <c r="R14" s="1"/>
    </row>
    <row r="15" spans="2:18" ht="12.75" customHeight="1">
      <c r="B15" s="20" t="s">
        <v>44</v>
      </c>
      <c r="C15" s="82">
        <f t="shared" si="0"/>
        <v>4277</v>
      </c>
      <c r="D15" s="37">
        <f t="shared" si="0"/>
        <v>4621</v>
      </c>
      <c r="E15" s="40" t="s">
        <v>54</v>
      </c>
      <c r="F15" s="25">
        <f>(D15-C15)/C15</f>
        <v>0.08043020808978256</v>
      </c>
      <c r="G15" s="26"/>
      <c r="H15" s="37">
        <f t="shared" si="2"/>
        <v>3999</v>
      </c>
      <c r="I15" s="37">
        <f t="shared" si="2"/>
        <v>4366</v>
      </c>
      <c r="J15" s="47" t="s">
        <v>54</v>
      </c>
      <c r="K15" s="25">
        <f>(I15-H15)/H15</f>
        <v>0.09177294323580895</v>
      </c>
      <c r="L15" s="26"/>
      <c r="M15" s="38">
        <v>66</v>
      </c>
      <c r="N15" s="39">
        <v>204</v>
      </c>
      <c r="O15" s="80" t="s">
        <v>54</v>
      </c>
      <c r="P15" s="25">
        <f>(N15-M15)/M15</f>
        <v>2.090909090909091</v>
      </c>
      <c r="Q15" s="30"/>
      <c r="R15" s="1"/>
    </row>
    <row r="16" spans="2:18" ht="12.75" customHeight="1">
      <c r="B16" s="20" t="s">
        <v>35</v>
      </c>
      <c r="C16" s="82">
        <f t="shared" si="0"/>
        <v>285369</v>
      </c>
      <c r="D16" s="37">
        <f t="shared" si="0"/>
        <v>285608</v>
      </c>
      <c r="E16" s="37">
        <f t="shared" si="0"/>
        <v>315577</v>
      </c>
      <c r="F16" s="25">
        <f>(D16-C16)/C16</f>
        <v>0.0008375121334132299</v>
      </c>
      <c r="G16" s="26">
        <f>(E16-D16)/D16</f>
        <v>0.10493053415870704</v>
      </c>
      <c r="H16" s="82">
        <f aca="true" t="shared" si="5" ref="H16:I18">M16+C95+M95+C132+H132+M132+C170+H170+H210+C247+H247+M247+H287+C325+H325+M325</f>
        <v>211446</v>
      </c>
      <c r="I16" s="37">
        <f t="shared" si="5"/>
        <v>214904</v>
      </c>
      <c r="J16" s="37">
        <f>O16+E95+O95+E132+J132+O132+E170+J170+J210+E247+J247+O247+J287+E325+J325+O325+K95</f>
        <v>234805.36363636365</v>
      </c>
      <c r="K16" s="25">
        <f>(I16-H16)/H16</f>
        <v>0.01635405730068197</v>
      </c>
      <c r="L16" s="26">
        <f>(J16-I16)/I16</f>
        <v>0.09260583161022432</v>
      </c>
      <c r="M16" s="38">
        <v>9486</v>
      </c>
      <c r="N16" s="39">
        <v>12395</v>
      </c>
      <c r="O16" s="39">
        <v>13189</v>
      </c>
      <c r="P16" s="25">
        <f aca="true" t="shared" si="6" ref="P16:Q19">(N16-M16)/M16</f>
        <v>0.30666244992620706</v>
      </c>
      <c r="Q16" s="30">
        <f t="shared" si="6"/>
        <v>0.06405808793868495</v>
      </c>
      <c r="R16" s="1"/>
    </row>
    <row r="17" spans="2:18" ht="12.75" customHeight="1">
      <c r="B17" s="20" t="s">
        <v>36</v>
      </c>
      <c r="C17" s="82">
        <f t="shared" si="0"/>
        <v>270235</v>
      </c>
      <c r="D17" s="37">
        <f t="shared" si="0"/>
        <v>282156</v>
      </c>
      <c r="E17" s="37">
        <f t="shared" si="0"/>
        <v>315858</v>
      </c>
      <c r="F17" s="25">
        <f aca="true" t="shared" si="7" ref="F17:G19">(D17-C17)/C17</f>
        <v>0.0441134568061132</v>
      </c>
      <c r="G17" s="26">
        <f t="shared" si="7"/>
        <v>0.11944456258240123</v>
      </c>
      <c r="H17" s="82">
        <f t="shared" si="5"/>
        <v>185306</v>
      </c>
      <c r="I17" s="37">
        <f t="shared" si="5"/>
        <v>196840</v>
      </c>
      <c r="J17" s="37">
        <f>O17+E96+O96+E133+J133+O133+E171+J171+J211+E248+J248+O248+J288+E326+J326+O326+K96</f>
        <v>211845.4794427455</v>
      </c>
      <c r="K17" s="25">
        <f aca="true" t="shared" si="8" ref="K17:L19">(I17-H17)/H17</f>
        <v>0.06224299267158106</v>
      </c>
      <c r="L17" s="26">
        <f t="shared" si="8"/>
        <v>0.07623186061138745</v>
      </c>
      <c r="M17" s="38">
        <v>11321</v>
      </c>
      <c r="N17" s="39">
        <v>11844</v>
      </c>
      <c r="O17" s="39">
        <v>10652</v>
      </c>
      <c r="P17" s="25">
        <f t="shared" si="6"/>
        <v>0.046197332391131524</v>
      </c>
      <c r="Q17" s="30">
        <f t="shared" si="6"/>
        <v>-0.10064167510976021</v>
      </c>
      <c r="R17" s="1"/>
    </row>
    <row r="18" spans="2:18" ht="12.75" customHeight="1">
      <c r="B18" s="20" t="s">
        <v>37</v>
      </c>
      <c r="C18" s="82">
        <f t="shared" si="0"/>
        <v>41674</v>
      </c>
      <c r="D18" s="37">
        <f t="shared" si="0"/>
        <v>42314</v>
      </c>
      <c r="E18" s="37">
        <f t="shared" si="0"/>
        <v>37089</v>
      </c>
      <c r="F18" s="25">
        <f t="shared" si="7"/>
        <v>0.015357297115707635</v>
      </c>
      <c r="G18" s="26">
        <f t="shared" si="7"/>
        <v>-0.1234815900174883</v>
      </c>
      <c r="H18" s="82">
        <f t="shared" si="5"/>
        <v>33042</v>
      </c>
      <c r="I18" s="37">
        <f t="shared" si="5"/>
        <v>34008</v>
      </c>
      <c r="J18" s="37">
        <f>O18+E97+O97+E134+J134+O134+E172+J172+J212+E249+J249+O249+J289+E327+J327+O327+K97</f>
        <v>29882</v>
      </c>
      <c r="K18" s="25">
        <f t="shared" si="8"/>
        <v>0.029235518431087706</v>
      </c>
      <c r="L18" s="26">
        <f t="shared" si="8"/>
        <v>-0.12132439426017408</v>
      </c>
      <c r="M18" s="38">
        <v>1882</v>
      </c>
      <c r="N18" s="39">
        <v>1786</v>
      </c>
      <c r="O18" s="39">
        <v>1629</v>
      </c>
      <c r="P18" s="25">
        <f t="shared" si="6"/>
        <v>-0.05100956429330499</v>
      </c>
      <c r="Q18" s="30">
        <f t="shared" si="6"/>
        <v>-0.08790593505039193</v>
      </c>
      <c r="R18" s="1"/>
    </row>
    <row r="19" spans="2:18" ht="12.75" customHeight="1">
      <c r="B19" s="22" t="s">
        <v>38</v>
      </c>
      <c r="C19" s="83">
        <f>C7+C16-C17-C18</f>
        <v>3018756</v>
      </c>
      <c r="D19" s="42">
        <f>D7+D16-D17-D18</f>
        <v>3142503</v>
      </c>
      <c r="E19" s="42">
        <f>E7+E16-E17-E18</f>
        <v>3079570</v>
      </c>
      <c r="F19" s="27">
        <f t="shared" si="7"/>
        <v>0.040992713554855044</v>
      </c>
      <c r="G19" s="28">
        <f t="shared" si="7"/>
        <v>-0.020026392974008298</v>
      </c>
      <c r="H19" s="83">
        <f>H7+H16-H17-H18</f>
        <v>2156137</v>
      </c>
      <c r="I19" s="42">
        <f>I7+I16-I17-I18</f>
        <v>2251703</v>
      </c>
      <c r="J19" s="42">
        <f>J7+J16-J17-J18</f>
        <v>2195879.3722707364</v>
      </c>
      <c r="K19" s="27">
        <f t="shared" si="8"/>
        <v>0.04432278653907428</v>
      </c>
      <c r="L19" s="28">
        <f t="shared" si="8"/>
        <v>-0.024791736623019832</v>
      </c>
      <c r="M19" s="41">
        <f>M7+M16-M17-M18</f>
        <v>83806</v>
      </c>
      <c r="N19" s="42">
        <f>N7+N16-N17-N18</f>
        <v>90202</v>
      </c>
      <c r="O19" s="42">
        <f>O7+O16-O17-O18</f>
        <v>86050</v>
      </c>
      <c r="P19" s="27">
        <f t="shared" si="6"/>
        <v>0.07631911796291435</v>
      </c>
      <c r="Q19" s="31">
        <f t="shared" si="6"/>
        <v>-0.04603002150728365</v>
      </c>
      <c r="R19" s="1"/>
    </row>
    <row r="20" spans="1:18" ht="12.75" customHeight="1">
      <c r="A20" s="1"/>
      <c r="B20" s="17"/>
      <c r="C20" s="7"/>
      <c r="D20" s="7"/>
      <c r="E20" s="7"/>
      <c r="F20" s="10"/>
      <c r="G20" s="10"/>
      <c r="H20" s="6"/>
      <c r="I20" s="6"/>
      <c r="J20" s="6"/>
      <c r="K20" s="10"/>
      <c r="L20" s="10"/>
      <c r="M20" s="6"/>
      <c r="N20" s="6"/>
      <c r="O20" s="6"/>
      <c r="P20" s="10"/>
      <c r="Q20" s="10"/>
      <c r="R20" s="1"/>
    </row>
    <row r="21" spans="1:18" ht="12.75" customHeight="1" hidden="1">
      <c r="A21" s="1"/>
      <c r="B21" s="48" t="s">
        <v>55</v>
      </c>
      <c r="C21" s="7"/>
      <c r="D21" s="7"/>
      <c r="E21" s="7"/>
      <c r="F21" s="10"/>
      <c r="G21" s="10"/>
      <c r="H21" s="6"/>
      <c r="I21" s="6"/>
      <c r="J21" s="6"/>
      <c r="K21" s="10"/>
      <c r="L21" s="10"/>
      <c r="M21" s="6"/>
      <c r="N21" s="6"/>
      <c r="O21" s="6"/>
      <c r="P21" s="10"/>
      <c r="Q21" s="10"/>
      <c r="R21" s="1"/>
    </row>
    <row r="22" spans="1:18" ht="12.75" customHeight="1" hidden="1">
      <c r="A22" s="1"/>
      <c r="B22" s="48" t="s">
        <v>56</v>
      </c>
      <c r="C22" s="7"/>
      <c r="D22" s="7"/>
      <c r="E22" s="7"/>
      <c r="F22" s="10"/>
      <c r="G22" s="10"/>
      <c r="H22" s="6"/>
      <c r="I22" s="6"/>
      <c r="J22" s="6"/>
      <c r="K22" s="10"/>
      <c r="L22" s="10"/>
      <c r="M22" s="6"/>
      <c r="N22" s="6"/>
      <c r="O22" s="6"/>
      <c r="P22" s="10"/>
      <c r="Q22" s="10"/>
      <c r="R22" s="1"/>
    </row>
    <row r="23" spans="1:18" ht="12.75" customHeight="1" hidden="1">
      <c r="A23" s="1"/>
      <c r="B23" s="49" t="s">
        <v>53</v>
      </c>
      <c r="C23" s="7"/>
      <c r="D23" s="7"/>
      <c r="E23" s="7"/>
      <c r="F23" s="10"/>
      <c r="G23" s="10"/>
      <c r="H23" s="6"/>
      <c r="I23" s="6"/>
      <c r="J23" s="6"/>
      <c r="K23" s="10"/>
      <c r="L23" s="10"/>
      <c r="M23" s="6"/>
      <c r="N23" s="6"/>
      <c r="O23" s="6"/>
      <c r="P23" s="10"/>
      <c r="Q23" s="10"/>
      <c r="R23" s="1"/>
    </row>
    <row r="24" spans="1:18" ht="12.75" customHeight="1" hidden="1">
      <c r="A24" s="1"/>
      <c r="B24" s="49"/>
      <c r="C24" s="7"/>
      <c r="D24" s="7"/>
      <c r="E24" s="7"/>
      <c r="F24" s="10"/>
      <c r="G24" s="10"/>
      <c r="H24" s="6"/>
      <c r="I24" s="6"/>
      <c r="J24" s="6"/>
      <c r="K24" s="10"/>
      <c r="L24" s="10"/>
      <c r="M24" s="6"/>
      <c r="N24" s="6"/>
      <c r="O24" s="6"/>
      <c r="P24" s="10"/>
      <c r="Q24" s="10"/>
      <c r="R24" s="1"/>
    </row>
    <row r="25" spans="1:18" ht="12.75" customHeight="1" hidden="1">
      <c r="A25" s="1"/>
      <c r="B25" s="17"/>
      <c r="C25" s="7"/>
      <c r="D25" s="7"/>
      <c r="E25" s="7"/>
      <c r="F25" s="10"/>
      <c r="G25" s="10"/>
      <c r="H25" s="6"/>
      <c r="I25" s="6"/>
      <c r="J25" s="6"/>
      <c r="K25" s="10"/>
      <c r="L25" s="10"/>
      <c r="M25" s="6"/>
      <c r="N25" s="6"/>
      <c r="O25" s="6"/>
      <c r="P25" s="10"/>
      <c r="Q25" s="10"/>
      <c r="R25" s="1"/>
    </row>
    <row r="26" spans="2:17" ht="12.75" customHeight="1">
      <c r="B26" s="46"/>
      <c r="C26" s="175" t="s">
        <v>39</v>
      </c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</row>
    <row r="27" spans="2:17" s="5" customFormat="1" ht="12.75" customHeight="1">
      <c r="B27" s="45"/>
      <c r="C27" s="172" t="s">
        <v>4</v>
      </c>
      <c r="D27" s="173"/>
      <c r="E27" s="173"/>
      <c r="F27" s="173"/>
      <c r="G27" s="174"/>
      <c r="H27" s="172" t="s">
        <v>68</v>
      </c>
      <c r="I27" s="173"/>
      <c r="J27" s="173"/>
      <c r="K27" s="173"/>
      <c r="L27" s="174"/>
      <c r="M27" s="173" t="s">
        <v>0</v>
      </c>
      <c r="N27" s="173"/>
      <c r="O27" s="173"/>
      <c r="P27" s="173"/>
      <c r="Q27" s="173"/>
    </row>
    <row r="28" spans="2:17" s="69" customFormat="1" ht="12.75" customHeight="1">
      <c r="B28" s="70"/>
      <c r="C28" s="71">
        <v>2009</v>
      </c>
      <c r="D28" s="72">
        <v>2010</v>
      </c>
      <c r="E28" s="72">
        <v>2011</v>
      </c>
      <c r="F28" s="73"/>
      <c r="G28" s="74"/>
      <c r="H28" s="71">
        <v>2009</v>
      </c>
      <c r="I28" s="72">
        <v>2010</v>
      </c>
      <c r="J28" s="72">
        <v>2011</v>
      </c>
      <c r="K28" s="73"/>
      <c r="L28" s="74"/>
      <c r="M28" s="71">
        <v>2009</v>
      </c>
      <c r="N28" s="72">
        <v>2010</v>
      </c>
      <c r="O28" s="72">
        <v>2011</v>
      </c>
      <c r="P28" s="73"/>
      <c r="Q28" s="75"/>
    </row>
    <row r="29" spans="2:18" ht="12.75" customHeight="1">
      <c r="B29" s="18" t="s">
        <v>46</v>
      </c>
      <c r="C29" s="61">
        <f>C9/C7</f>
        <v>0.5547027284047265</v>
      </c>
      <c r="D29" s="54">
        <f>D9/D7</f>
        <v>0.5478025941694838</v>
      </c>
      <c r="E29" s="54">
        <f>E9/E7</f>
        <v>0.5460095478257522</v>
      </c>
      <c r="F29" s="55"/>
      <c r="G29" s="66"/>
      <c r="H29" s="64">
        <f>H9/H7</f>
        <v>0.5180761881778368</v>
      </c>
      <c r="I29" s="55">
        <f>I9/I7</f>
        <v>0.5042967445991373</v>
      </c>
      <c r="J29" s="55">
        <f>J9/J7</f>
        <v>0.5078122102899951</v>
      </c>
      <c r="K29" s="55"/>
      <c r="L29" s="66"/>
      <c r="M29" s="64">
        <f>M9/M7</f>
        <v>0.45247534933674577</v>
      </c>
      <c r="N29" s="55">
        <f>N9/N7</f>
        <v>0.459452956680556</v>
      </c>
      <c r="O29" s="55">
        <f>O9/O7</f>
        <v>0.3992036832585563</v>
      </c>
      <c r="P29" s="55"/>
      <c r="Q29" s="56"/>
      <c r="R29" s="14"/>
    </row>
    <row r="30" spans="2:18" ht="12.75" customHeight="1">
      <c r="B30" s="20" t="s">
        <v>47</v>
      </c>
      <c r="C30" s="62">
        <f>C10/C7</f>
        <v>0.27784130015604397</v>
      </c>
      <c r="D30" s="52">
        <f>D10/D7</f>
        <v>0.27282251486390274</v>
      </c>
      <c r="E30" s="52">
        <f>E10/E7</f>
        <v>0.2755718749799483</v>
      </c>
      <c r="F30" s="53"/>
      <c r="G30" s="67"/>
      <c r="H30" s="65">
        <f>H10/H7</f>
        <v>0.3042760671444204</v>
      </c>
      <c r="I30" s="53">
        <f>I10/I7</f>
        <v>0.30413993006848067</v>
      </c>
      <c r="J30" s="53">
        <f>J10/J7</f>
        <v>0.3044936203422966</v>
      </c>
      <c r="K30" s="53"/>
      <c r="L30" s="67"/>
      <c r="M30" s="65">
        <f>M10/M7</f>
        <v>0.5136821178433097</v>
      </c>
      <c r="N30" s="53">
        <f>N10/N7</f>
        <v>0.5001148331638177</v>
      </c>
      <c r="O30" s="53">
        <f>O10/O7</f>
        <v>0.5395926804632262</v>
      </c>
      <c r="P30" s="53"/>
      <c r="Q30" s="57"/>
      <c r="R30" s="14"/>
    </row>
    <row r="31" spans="2:18" ht="12.75" customHeight="1">
      <c r="B31" s="20" t="s">
        <v>48</v>
      </c>
      <c r="C31" s="62">
        <f>C11/C7</f>
        <v>0.11638014826801729</v>
      </c>
      <c r="D31" s="52">
        <f>D11/D7</f>
        <v>0.12258668841833616</v>
      </c>
      <c r="E31" s="52">
        <f>E11/E7</f>
        <v>0.10711787843205195</v>
      </c>
      <c r="F31" s="53"/>
      <c r="G31" s="67"/>
      <c r="H31" s="65">
        <f>H11/H7</f>
        <v>0.11543388722995748</v>
      </c>
      <c r="I31" s="53">
        <f>I11/I7</f>
        <v>0.1234085375722059</v>
      </c>
      <c r="J31" s="53">
        <f>J11/J7</f>
        <v>0.10513968008627558</v>
      </c>
      <c r="K31" s="53"/>
      <c r="L31" s="67"/>
      <c r="M31" s="65">
        <f>M11/M7</f>
        <v>0.01993761639797539</v>
      </c>
      <c r="N31" s="53">
        <f>N11/N7</f>
        <v>0.01800146548990015</v>
      </c>
      <c r="O31" s="53">
        <f>O11/O7</f>
        <v>0.016572314486387445</v>
      </c>
      <c r="P31" s="53"/>
      <c r="Q31" s="57"/>
      <c r="R31" s="14"/>
    </row>
    <row r="32" spans="2:18" ht="12.75" customHeight="1">
      <c r="B32" s="20" t="s">
        <v>49</v>
      </c>
      <c r="C32" s="62">
        <f>C12/C7</f>
        <v>0.04333930100719273</v>
      </c>
      <c r="D32" s="52">
        <f>D12/D7</f>
        <v>0.046460560168355404</v>
      </c>
      <c r="E32" s="52">
        <f>E12/E7</f>
        <v>0.055673513125052136</v>
      </c>
      <c r="F32" s="53"/>
      <c r="G32" s="67"/>
      <c r="H32" s="65">
        <f>H12/H7</f>
        <v>0.05150762422684011</v>
      </c>
      <c r="I32" s="53">
        <f>I12/I7</f>
        <v>0.05407631787487206</v>
      </c>
      <c r="J32" s="53">
        <f>J12/J7</f>
        <v>0.06168028360622927</v>
      </c>
      <c r="K32" s="53"/>
      <c r="L32" s="67"/>
      <c r="M32" s="65">
        <f>M12/M7</f>
        <v>0.011265610182466324</v>
      </c>
      <c r="N32" s="53">
        <f>N12/N7</f>
        <v>0.014075264936513666</v>
      </c>
      <c r="O32" s="53">
        <f>O12/O7</f>
        <v>0.027095910361513705</v>
      </c>
      <c r="P32" s="53"/>
      <c r="Q32" s="57"/>
      <c r="R32" s="14"/>
    </row>
    <row r="33" spans="2:18" ht="12.75" customHeight="1">
      <c r="B33" s="20" t="s">
        <v>50</v>
      </c>
      <c r="C33" s="62">
        <f>C13/C7</f>
        <v>0.004624837782599787</v>
      </c>
      <c r="D33" s="52">
        <f>D13/D7</f>
        <v>0.0072252005035574355</v>
      </c>
      <c r="E33" s="52">
        <v>0.003</v>
      </c>
      <c r="F33" s="53"/>
      <c r="G33" s="67"/>
      <c r="H33" s="65">
        <f>H13/H7</f>
        <v>0.006453882708541085</v>
      </c>
      <c r="I33" s="53">
        <f>I13/I7</f>
        <v>0.009838391954303293</v>
      </c>
      <c r="J33" s="53">
        <v>0.004</v>
      </c>
      <c r="K33" s="53"/>
      <c r="L33" s="67"/>
      <c r="M33" s="65">
        <f>M13/M7</f>
        <v>0.0018852187425019709</v>
      </c>
      <c r="N33" s="53">
        <f>N13/N7</f>
        <v>0.00612443540361123</v>
      </c>
      <c r="O33" s="53">
        <f>O13/O7</f>
        <v>0.01753541143031641</v>
      </c>
      <c r="P33" s="53"/>
      <c r="Q33" s="57"/>
      <c r="R33" s="14"/>
    </row>
    <row r="34" spans="2:18" ht="12.75" customHeight="1">
      <c r="B34" s="20" t="s">
        <v>51</v>
      </c>
      <c r="C34" s="62">
        <f>C14/C7</f>
        <v>0.0017072232058886886</v>
      </c>
      <c r="D34" s="52">
        <f>D14/D7</f>
        <v>0.0016499207101354292</v>
      </c>
      <c r="E34" s="52">
        <f>E14/E7</f>
        <v>0.00176872188749222</v>
      </c>
      <c r="F34" s="53"/>
      <c r="G34" s="67"/>
      <c r="H34" s="65">
        <f>H14/H7</f>
        <v>0.002403562765165122</v>
      </c>
      <c r="I34" s="53">
        <f>I14/I7</f>
        <v>0.002314734171588435</v>
      </c>
      <c r="J34" s="53">
        <f>J14/J7</f>
        <v>0.0025027221153788304</v>
      </c>
      <c r="K34" s="53"/>
      <c r="L34" s="67"/>
      <c r="M34" s="65">
        <f>M14/M7</f>
        <v>0</v>
      </c>
      <c r="N34" s="53">
        <f>N14/N7</f>
        <v>0</v>
      </c>
      <c r="O34" s="53">
        <f>O14/O7</f>
        <v>0</v>
      </c>
      <c r="P34" s="53"/>
      <c r="Q34" s="57"/>
      <c r="R34" s="14"/>
    </row>
    <row r="35" spans="2:18" ht="12.75" customHeight="1">
      <c r="B35" s="22" t="s">
        <v>52</v>
      </c>
      <c r="C35" s="63">
        <f>C15/C7</f>
        <v>0.0014044611755310485</v>
      </c>
      <c r="D35" s="58">
        <f>D15/D7</f>
        <v>0.0014525211662289614</v>
      </c>
      <c r="E35" s="58">
        <v>0.001</v>
      </c>
      <c r="F35" s="59"/>
      <c r="G35" s="68"/>
      <c r="H35" s="63">
        <v>0.001</v>
      </c>
      <c r="I35" s="58">
        <v>0.001</v>
      </c>
      <c r="J35" s="58">
        <v>0.001</v>
      </c>
      <c r="K35" s="59"/>
      <c r="L35" s="68"/>
      <c r="M35" s="63">
        <f>M15/M7</f>
        <v>0.0007540874970007884</v>
      </c>
      <c r="N35" s="58">
        <f>N15/N7</f>
        <v>0.0022310443256012336</v>
      </c>
      <c r="O35" s="58"/>
      <c r="P35" s="59"/>
      <c r="Q35" s="60"/>
      <c r="R35" s="14"/>
    </row>
    <row r="36" spans="1:18" ht="12.75" customHeight="1">
      <c r="A36" s="1"/>
      <c r="B36" s="17"/>
      <c r="C36" s="4"/>
      <c r="D36" s="4"/>
      <c r="E36" s="4"/>
      <c r="F36" s="10"/>
      <c r="G36" s="10"/>
      <c r="H36" s="4"/>
      <c r="I36" s="4"/>
      <c r="J36" s="4"/>
      <c r="K36" s="10"/>
      <c r="L36" s="10"/>
      <c r="M36" s="4"/>
      <c r="N36" s="4"/>
      <c r="O36" s="4"/>
      <c r="P36" s="10"/>
      <c r="Q36" s="10"/>
      <c r="R36" s="14"/>
    </row>
    <row r="37" spans="1:18" ht="12.75" customHeight="1">
      <c r="A37" s="1"/>
      <c r="B37" s="48" t="s">
        <v>55</v>
      </c>
      <c r="C37" s="7"/>
      <c r="D37" s="7"/>
      <c r="E37" s="7"/>
      <c r="F37" s="10"/>
      <c r="G37" s="10"/>
      <c r="H37" s="6"/>
      <c r="I37" s="6"/>
      <c r="J37" s="6"/>
      <c r="K37" s="10"/>
      <c r="L37" s="10"/>
      <c r="M37" s="6"/>
      <c r="N37" s="6"/>
      <c r="O37" s="6"/>
      <c r="P37" s="10"/>
      <c r="Q37" s="10"/>
      <c r="R37" s="1"/>
    </row>
    <row r="38" spans="1:18" ht="12.75" customHeight="1">
      <c r="A38" s="1"/>
      <c r="B38" s="48" t="s">
        <v>56</v>
      </c>
      <c r="C38" s="7"/>
      <c r="D38" s="7"/>
      <c r="E38" s="7"/>
      <c r="F38" s="10"/>
      <c r="G38" s="10"/>
      <c r="H38" s="6"/>
      <c r="I38" s="6"/>
      <c r="J38" s="6"/>
      <c r="K38" s="10"/>
      <c r="L38" s="10"/>
      <c r="M38" s="6"/>
      <c r="N38" s="6"/>
      <c r="O38" s="6"/>
      <c r="P38" s="10"/>
      <c r="Q38" s="10"/>
      <c r="R38" s="1"/>
    </row>
    <row r="39" spans="1:18" ht="12.75" customHeight="1">
      <c r="A39" s="1"/>
      <c r="B39" s="49" t="s">
        <v>53</v>
      </c>
      <c r="C39" s="4"/>
      <c r="D39" s="4"/>
      <c r="E39" s="4"/>
      <c r="F39" s="10"/>
      <c r="G39" s="10"/>
      <c r="H39" s="4"/>
      <c r="I39" s="4"/>
      <c r="J39" s="4"/>
      <c r="K39" s="10"/>
      <c r="L39" s="10"/>
      <c r="M39" s="4"/>
      <c r="N39" s="4"/>
      <c r="O39" s="4"/>
      <c r="P39" s="10"/>
      <c r="Q39" s="10"/>
      <c r="R39" s="14"/>
    </row>
    <row r="40" spans="1:18" ht="12.75" customHeight="1">
      <c r="A40" s="1"/>
      <c r="B40" s="49"/>
      <c r="C40" s="4"/>
      <c r="D40" s="4"/>
      <c r="E40" s="4"/>
      <c r="F40" s="10"/>
      <c r="G40" s="10"/>
      <c r="H40" s="4"/>
      <c r="I40" s="4"/>
      <c r="J40" s="4"/>
      <c r="K40" s="10"/>
      <c r="L40" s="10"/>
      <c r="M40" s="4"/>
      <c r="N40" s="4"/>
      <c r="O40" s="4"/>
      <c r="P40" s="10"/>
      <c r="Q40" s="10"/>
      <c r="R40" s="14"/>
    </row>
    <row r="41" spans="1:18" ht="12.75" customHeight="1">
      <c r="A41" s="1"/>
      <c r="B41" s="49"/>
      <c r="C41" s="4"/>
      <c r="D41" s="4"/>
      <c r="E41" s="4"/>
      <c r="F41" s="10"/>
      <c r="G41" s="10"/>
      <c r="H41" s="4"/>
      <c r="I41" s="4"/>
      <c r="J41" s="4"/>
      <c r="K41" s="10"/>
      <c r="L41" s="10"/>
      <c r="M41" s="4"/>
      <c r="N41" s="4"/>
      <c r="O41" s="4"/>
      <c r="P41" s="10"/>
      <c r="Q41" s="10"/>
      <c r="R41" s="14"/>
    </row>
    <row r="42" spans="1:18" ht="12.75" customHeight="1">
      <c r="A42" s="1"/>
      <c r="B42" s="49"/>
      <c r="C42" s="4"/>
      <c r="D42" s="4"/>
      <c r="E42" s="4"/>
      <c r="F42" s="10"/>
      <c r="G42" s="10"/>
      <c r="H42" s="4"/>
      <c r="I42" s="4"/>
      <c r="J42" s="4"/>
      <c r="K42" s="10"/>
      <c r="L42" s="10"/>
      <c r="M42" s="4"/>
      <c r="N42" s="4"/>
      <c r="O42" s="4"/>
      <c r="P42" s="10"/>
      <c r="Q42" s="10"/>
      <c r="R42" s="14"/>
    </row>
    <row r="43" spans="1:18" ht="12.75" customHeight="1">
      <c r="A43" s="1"/>
      <c r="B43" s="49"/>
      <c r="C43" s="4"/>
      <c r="D43" s="4"/>
      <c r="E43" s="4"/>
      <c r="F43" s="10"/>
      <c r="G43" s="10"/>
      <c r="H43" s="4"/>
      <c r="I43" s="4"/>
      <c r="J43" s="4"/>
      <c r="K43" s="10"/>
      <c r="L43" s="10"/>
      <c r="M43" s="4"/>
      <c r="N43" s="4"/>
      <c r="O43" s="4"/>
      <c r="P43" s="10"/>
      <c r="Q43" s="10"/>
      <c r="R43" s="14"/>
    </row>
    <row r="44" spans="1:18" ht="12.75" customHeight="1">
      <c r="A44" s="1"/>
      <c r="B44" s="17"/>
      <c r="C44" s="4"/>
      <c r="D44" s="4"/>
      <c r="E44" s="4"/>
      <c r="F44" s="10"/>
      <c r="G44" s="10"/>
      <c r="H44" s="4"/>
      <c r="I44" s="4"/>
      <c r="J44" s="4"/>
      <c r="K44" s="10"/>
      <c r="L44" s="10"/>
      <c r="M44" s="4"/>
      <c r="N44" s="4"/>
      <c r="O44" s="4"/>
      <c r="P44" s="10"/>
      <c r="Q44" s="10"/>
      <c r="R44" s="14"/>
    </row>
    <row r="45" spans="1:18" ht="12.75" customHeight="1">
      <c r="A45" s="1"/>
      <c r="B45" s="17"/>
      <c r="C45" s="12"/>
      <c r="D45" s="12"/>
      <c r="E45" s="12"/>
      <c r="F45" s="13"/>
      <c r="G45" s="13"/>
      <c r="H45" s="12"/>
      <c r="I45" s="12"/>
      <c r="J45" s="12"/>
      <c r="K45" s="13"/>
      <c r="L45" s="13"/>
      <c r="M45" s="12"/>
      <c r="N45" s="12"/>
      <c r="O45" s="12"/>
      <c r="P45" s="13"/>
      <c r="Q45" s="13"/>
      <c r="R45" s="14"/>
    </row>
    <row r="46" spans="2:17" ht="12.75" customHeight="1">
      <c r="B46" s="44"/>
      <c r="C46" s="172" t="s">
        <v>5</v>
      </c>
      <c r="D46" s="173"/>
      <c r="E46" s="173"/>
      <c r="F46" s="173"/>
      <c r="G46" s="174"/>
      <c r="H46" s="172" t="s">
        <v>1</v>
      </c>
      <c r="I46" s="173"/>
      <c r="J46" s="173"/>
      <c r="K46" s="173"/>
      <c r="L46" s="174"/>
      <c r="M46" s="173" t="s">
        <v>2</v>
      </c>
      <c r="N46" s="173"/>
      <c r="O46" s="173"/>
      <c r="P46" s="173"/>
      <c r="Q46" s="173"/>
    </row>
    <row r="47" spans="2:17" s="69" customFormat="1" ht="12.75" customHeight="1">
      <c r="B47" s="70"/>
      <c r="C47" s="71">
        <v>2009</v>
      </c>
      <c r="D47" s="72">
        <v>2010</v>
      </c>
      <c r="E47" s="72">
        <v>2011</v>
      </c>
      <c r="F47" s="73" t="s">
        <v>45</v>
      </c>
      <c r="G47" s="74" t="s">
        <v>65</v>
      </c>
      <c r="H47" s="71">
        <v>2009</v>
      </c>
      <c r="I47" s="72">
        <v>2010</v>
      </c>
      <c r="J47" s="72">
        <v>2011</v>
      </c>
      <c r="K47" s="73" t="s">
        <v>45</v>
      </c>
      <c r="L47" s="74" t="s">
        <v>65</v>
      </c>
      <c r="M47" s="71">
        <v>2009</v>
      </c>
      <c r="N47" s="72">
        <v>2010</v>
      </c>
      <c r="O47" s="72">
        <v>2011</v>
      </c>
      <c r="P47" s="73" t="s">
        <v>45</v>
      </c>
      <c r="Q47" s="74" t="s">
        <v>65</v>
      </c>
    </row>
    <row r="48" spans="2:17" ht="12.75" customHeight="1">
      <c r="B48" s="18" t="s">
        <v>31</v>
      </c>
      <c r="C48" s="32">
        <f>C50+C51+C52+C53+C54+C55+C56</f>
        <v>38743</v>
      </c>
      <c r="D48" s="33">
        <f>D50+D51+D52+D53+D54+D55+D56</f>
        <v>42218</v>
      </c>
      <c r="E48" s="33">
        <v>45401</v>
      </c>
      <c r="F48" s="23">
        <f>(D48-C48)/C48</f>
        <v>0.08969362207366492</v>
      </c>
      <c r="G48" s="24">
        <f>(E48-D48)/D48</f>
        <v>0.0753943815434175</v>
      </c>
      <c r="H48" s="32">
        <f>H50+H51+H52+H53+H54+H55+H56</f>
        <v>75991</v>
      </c>
      <c r="I48" s="33">
        <f>I50+I51+I52+I53+I54+I55+I56</f>
        <v>79464</v>
      </c>
      <c r="J48" s="33">
        <f>J50+J51+J52+J53+J54+J55+J56</f>
        <v>81027</v>
      </c>
      <c r="K48" s="23">
        <f>(I48-H48)/H48</f>
        <v>0.045702780592438576</v>
      </c>
      <c r="L48" s="24">
        <f>(J48-I48)/I48</f>
        <v>0.019669284204167924</v>
      </c>
      <c r="M48" s="34">
        <f>M50+M51+M52+M53+M54+M55+M56</f>
        <v>34463</v>
      </c>
      <c r="N48" s="35">
        <f>N50+N51+N52+N53+N54+N55+N56</f>
        <v>36808</v>
      </c>
      <c r="O48" s="35">
        <f>O50+O51+O52+O53+O54+O55+O56</f>
        <v>33382</v>
      </c>
      <c r="P48" s="23">
        <f>(N48-M48)/M48</f>
        <v>0.06804398920581493</v>
      </c>
      <c r="Q48" s="29">
        <f>(O48-N48)/N48</f>
        <v>-0.0930775918278635</v>
      </c>
    </row>
    <row r="49" spans="2:17" ht="12.75" customHeight="1">
      <c r="B49" s="19" t="s">
        <v>32</v>
      </c>
      <c r="C49" s="36"/>
      <c r="D49" s="37"/>
      <c r="E49" s="37"/>
      <c r="F49" s="25"/>
      <c r="G49" s="26"/>
      <c r="H49" s="36"/>
      <c r="I49" s="37"/>
      <c r="J49" s="37"/>
      <c r="K49" s="25"/>
      <c r="L49" s="26"/>
      <c r="M49" s="36"/>
      <c r="N49" s="37"/>
      <c r="O49" s="37"/>
      <c r="P49" s="25"/>
      <c r="Q49" s="30"/>
    </row>
    <row r="50" spans="1:19" ht="12.75" customHeight="1">
      <c r="A50" s="2"/>
      <c r="B50" s="20" t="s">
        <v>33</v>
      </c>
      <c r="C50" s="36">
        <v>20255</v>
      </c>
      <c r="D50" s="37">
        <v>21637</v>
      </c>
      <c r="E50" s="37">
        <v>25568</v>
      </c>
      <c r="F50" s="25">
        <f>(D50-C50)/C50</f>
        <v>0.06823006665020982</v>
      </c>
      <c r="G50" s="26">
        <f>(E50-D50)/D50</f>
        <v>0.18167953043397883</v>
      </c>
      <c r="H50" s="36">
        <v>46979</v>
      </c>
      <c r="I50" s="37">
        <v>48711</v>
      </c>
      <c r="J50" s="37">
        <v>48998</v>
      </c>
      <c r="K50" s="25">
        <f>(I50-H50)/H50</f>
        <v>0.03686753655888801</v>
      </c>
      <c r="L50" s="26">
        <f>(J50-I50)/I50</f>
        <v>0.005891893001580752</v>
      </c>
      <c r="M50" s="38">
        <v>27719</v>
      </c>
      <c r="N50" s="39">
        <v>28972</v>
      </c>
      <c r="O50" s="39">
        <v>23588</v>
      </c>
      <c r="P50" s="25">
        <f>(N50-M50)/M50</f>
        <v>0.04520365092535806</v>
      </c>
      <c r="Q50" s="30">
        <f>(O50-N50)/N50</f>
        <v>-0.18583459892309817</v>
      </c>
      <c r="S50" s="2"/>
    </row>
    <row r="51" spans="2:17" ht="12.75" customHeight="1">
      <c r="B51" s="21" t="s">
        <v>34</v>
      </c>
      <c r="C51" s="36">
        <v>14223</v>
      </c>
      <c r="D51" s="37">
        <v>14236</v>
      </c>
      <c r="E51" s="37">
        <v>15265</v>
      </c>
      <c r="F51" s="25">
        <f aca="true" t="shared" si="9" ref="F51:G54">(D51-C51)/C51</f>
        <v>0.0009140125149405892</v>
      </c>
      <c r="G51" s="26">
        <f t="shared" si="9"/>
        <v>0.07228153975835909</v>
      </c>
      <c r="H51" s="36">
        <v>25665</v>
      </c>
      <c r="I51" s="37">
        <v>26440</v>
      </c>
      <c r="J51" s="37">
        <v>26708</v>
      </c>
      <c r="K51" s="25">
        <f aca="true" t="shared" si="10" ref="K51:L53">(I51-H51)/H51</f>
        <v>0.030196766023767776</v>
      </c>
      <c r="L51" s="26">
        <f t="shared" si="10"/>
        <v>0.010136157337367625</v>
      </c>
      <c r="M51" s="38"/>
      <c r="N51" s="39"/>
      <c r="O51" s="39"/>
      <c r="P51" s="25"/>
      <c r="Q51" s="30"/>
    </row>
    <row r="52" spans="2:17" ht="12.75" customHeight="1">
      <c r="B52" s="20" t="s">
        <v>42</v>
      </c>
      <c r="C52" s="36">
        <v>4010</v>
      </c>
      <c r="D52" s="37">
        <v>5635</v>
      </c>
      <c r="E52" s="37">
        <v>3634</v>
      </c>
      <c r="F52" s="25">
        <f t="shared" si="9"/>
        <v>0.40523690773067333</v>
      </c>
      <c r="G52" s="26">
        <f t="shared" si="9"/>
        <v>-0.3551020408163265</v>
      </c>
      <c r="H52" s="36">
        <v>2970</v>
      </c>
      <c r="I52" s="37">
        <v>3366</v>
      </c>
      <c r="J52" s="37">
        <v>2822</v>
      </c>
      <c r="K52" s="25">
        <f t="shared" si="10"/>
        <v>0.13333333333333333</v>
      </c>
      <c r="L52" s="26">
        <f t="shared" si="10"/>
        <v>-0.16161616161616163</v>
      </c>
      <c r="M52" s="38">
        <v>19</v>
      </c>
      <c r="N52" s="39">
        <v>21</v>
      </c>
      <c r="O52" s="39">
        <v>17</v>
      </c>
      <c r="P52" s="25">
        <f>(N52-M52)/M52</f>
        <v>0.10526315789473684</v>
      </c>
      <c r="Q52" s="30">
        <f>(O52-N52)/N52</f>
        <v>-0.19047619047619047</v>
      </c>
    </row>
    <row r="53" spans="1:19" ht="12.75" customHeight="1">
      <c r="A53" s="2"/>
      <c r="B53" s="20" t="s">
        <v>43</v>
      </c>
      <c r="C53" s="36">
        <v>237</v>
      </c>
      <c r="D53" s="37">
        <v>681</v>
      </c>
      <c r="E53" s="37">
        <v>834</v>
      </c>
      <c r="F53" s="25">
        <f t="shared" si="9"/>
        <v>1.8734177215189873</v>
      </c>
      <c r="G53" s="26">
        <f t="shared" si="9"/>
        <v>0.22466960352422907</v>
      </c>
      <c r="H53" s="36">
        <v>287</v>
      </c>
      <c r="I53" s="37">
        <v>335</v>
      </c>
      <c r="J53" s="37">
        <v>395</v>
      </c>
      <c r="K53" s="25">
        <f t="shared" si="10"/>
        <v>0.1672473867595819</v>
      </c>
      <c r="L53" s="26">
        <f t="shared" si="10"/>
        <v>0.1791044776119403</v>
      </c>
      <c r="M53" s="38">
        <v>6721</v>
      </c>
      <c r="N53" s="39">
        <v>7809</v>
      </c>
      <c r="O53" s="39">
        <v>9774</v>
      </c>
      <c r="P53" s="25">
        <f>(N53-M53)/M53</f>
        <v>0.1618806725189704</v>
      </c>
      <c r="Q53" s="30">
        <f>(O53-N53)/N53</f>
        <v>0.25163273146369575</v>
      </c>
      <c r="S53" s="2"/>
    </row>
    <row r="54" spans="2:17" ht="12.75" customHeight="1">
      <c r="B54" s="20" t="s">
        <v>40</v>
      </c>
      <c r="C54" s="36">
        <v>3</v>
      </c>
      <c r="D54" s="37">
        <v>15</v>
      </c>
      <c r="E54" s="37">
        <v>100</v>
      </c>
      <c r="F54" s="25">
        <f t="shared" si="9"/>
        <v>4</v>
      </c>
      <c r="G54" s="26">
        <f t="shared" si="9"/>
        <v>5.666666666666667</v>
      </c>
      <c r="H54" s="36">
        <v>89</v>
      </c>
      <c r="I54" s="37">
        <v>612</v>
      </c>
      <c r="J54" s="40">
        <v>2104</v>
      </c>
      <c r="K54" s="25"/>
      <c r="L54" s="26"/>
      <c r="M54" s="38">
        <v>4</v>
      </c>
      <c r="N54" s="39">
        <v>6</v>
      </c>
      <c r="O54" s="39">
        <v>3</v>
      </c>
      <c r="P54" s="25"/>
      <c r="Q54" s="30"/>
    </row>
    <row r="55" spans="2:17" ht="12.75" customHeight="1">
      <c r="B55" s="20" t="s">
        <v>41</v>
      </c>
      <c r="C55" s="36"/>
      <c r="D55" s="37"/>
      <c r="E55" s="37"/>
      <c r="F55" s="25"/>
      <c r="G55" s="26"/>
      <c r="H55" s="36"/>
      <c r="I55" s="37"/>
      <c r="J55" s="40"/>
      <c r="K55" s="25"/>
      <c r="L55" s="26"/>
      <c r="M55" s="38"/>
      <c r="N55" s="39"/>
      <c r="O55" s="39"/>
      <c r="P55" s="25"/>
      <c r="Q55" s="30"/>
    </row>
    <row r="56" spans="2:17" ht="12.75" customHeight="1">
      <c r="B56" s="20" t="s">
        <v>44</v>
      </c>
      <c r="C56" s="36">
        <v>15</v>
      </c>
      <c r="D56" s="37">
        <v>14</v>
      </c>
      <c r="E56" s="80" t="s">
        <v>54</v>
      </c>
      <c r="F56" s="25"/>
      <c r="G56" s="26"/>
      <c r="H56" s="36">
        <v>1</v>
      </c>
      <c r="I56" s="37">
        <v>0</v>
      </c>
      <c r="J56" s="40">
        <v>0</v>
      </c>
      <c r="K56" s="25"/>
      <c r="L56" s="26"/>
      <c r="M56" s="38"/>
      <c r="N56" s="39"/>
      <c r="O56" s="39"/>
      <c r="P56" s="25"/>
      <c r="Q56" s="30"/>
    </row>
    <row r="57" spans="2:17" ht="12.75" customHeight="1">
      <c r="B57" s="20" t="s">
        <v>35</v>
      </c>
      <c r="C57" s="36">
        <v>2662</v>
      </c>
      <c r="D57" s="37">
        <v>1167</v>
      </c>
      <c r="E57" s="37">
        <v>1450</v>
      </c>
      <c r="F57" s="25">
        <f>(D57-C57)/C57</f>
        <v>-0.5616078136739294</v>
      </c>
      <c r="G57" s="26">
        <f>(E57-D57)/D57</f>
        <v>0.24250214224507283</v>
      </c>
      <c r="H57" s="36">
        <v>8586</v>
      </c>
      <c r="I57" s="37">
        <v>6642</v>
      </c>
      <c r="J57" s="37">
        <v>10457</v>
      </c>
      <c r="K57" s="25">
        <f>(I57-H57)/H57</f>
        <v>-0.22641509433962265</v>
      </c>
      <c r="L57" s="26">
        <f>(J57-I57)/I57</f>
        <v>0.5743751881963264</v>
      </c>
      <c r="M57" s="38">
        <v>11208</v>
      </c>
      <c r="N57" s="39">
        <v>10599</v>
      </c>
      <c r="O57" s="39">
        <v>11693</v>
      </c>
      <c r="P57" s="25">
        <f>(N57-M57)/M57</f>
        <v>-0.054336188436830836</v>
      </c>
      <c r="Q57" s="30">
        <f>(O57-N57)/N57</f>
        <v>0.10321728464949524</v>
      </c>
    </row>
    <row r="58" spans="2:17" ht="12.75" customHeight="1">
      <c r="B58" s="20" t="s">
        <v>36</v>
      </c>
      <c r="C58" s="36">
        <v>7735</v>
      </c>
      <c r="D58" s="37">
        <v>9613</v>
      </c>
      <c r="E58" s="37">
        <v>12110</v>
      </c>
      <c r="F58" s="25">
        <f aca="true" t="shared" si="11" ref="F58:G60">(D58-C58)/C58</f>
        <v>0.24279250161603103</v>
      </c>
      <c r="G58" s="26">
        <f t="shared" si="11"/>
        <v>0.25975241859981274</v>
      </c>
      <c r="H58" s="36">
        <v>22230</v>
      </c>
      <c r="I58" s="37">
        <v>21590</v>
      </c>
      <c r="J58" s="37">
        <v>27501</v>
      </c>
      <c r="K58" s="25">
        <f aca="true" t="shared" si="12" ref="K58:L60">(I58-H58)/H58</f>
        <v>-0.028789923526765633</v>
      </c>
      <c r="L58" s="26">
        <f t="shared" si="12"/>
        <v>0.2737841593330245</v>
      </c>
      <c r="M58" s="38">
        <v>10874</v>
      </c>
      <c r="N58" s="39">
        <v>11734</v>
      </c>
      <c r="O58" s="39">
        <v>10375</v>
      </c>
      <c r="P58" s="25">
        <f aca="true" t="shared" si="13" ref="P58:Q60">(N58-M58)/M58</f>
        <v>0.07908773220526025</v>
      </c>
      <c r="Q58" s="30">
        <f t="shared" si="13"/>
        <v>-0.11581728310891426</v>
      </c>
    </row>
    <row r="59" spans="2:17" ht="12.75" customHeight="1">
      <c r="B59" s="20" t="s">
        <v>37</v>
      </c>
      <c r="C59" s="36">
        <v>841</v>
      </c>
      <c r="D59" s="37">
        <v>943</v>
      </c>
      <c r="E59" s="37">
        <v>1128</v>
      </c>
      <c r="F59" s="25">
        <f t="shared" si="11"/>
        <v>0.12128418549346016</v>
      </c>
      <c r="G59" s="26">
        <f t="shared" si="11"/>
        <v>0.19618239660657477</v>
      </c>
      <c r="H59" s="36">
        <v>747</v>
      </c>
      <c r="I59" s="37">
        <v>795</v>
      </c>
      <c r="J59" s="37">
        <v>944</v>
      </c>
      <c r="K59" s="25">
        <f t="shared" si="12"/>
        <v>0.0642570281124498</v>
      </c>
      <c r="L59" s="26">
        <f t="shared" si="12"/>
        <v>0.18742138364779873</v>
      </c>
      <c r="M59" s="38"/>
      <c r="N59" s="39"/>
      <c r="O59" s="39"/>
      <c r="P59" s="25"/>
      <c r="Q59" s="30"/>
    </row>
    <row r="60" spans="2:17" ht="12.75" customHeight="1">
      <c r="B60" s="22" t="s">
        <v>38</v>
      </c>
      <c r="C60" s="41">
        <f>C48+C57-C58-C59</f>
        <v>32829</v>
      </c>
      <c r="D60" s="42">
        <f>D48+D57-D58-D59</f>
        <v>32829</v>
      </c>
      <c r="E60" s="42">
        <f>E48+E57-E58-E59</f>
        <v>33613</v>
      </c>
      <c r="F60" s="27">
        <f t="shared" si="11"/>
        <v>0</v>
      </c>
      <c r="G60" s="28">
        <f t="shared" si="11"/>
        <v>0.023881324438758414</v>
      </c>
      <c r="H60" s="41">
        <f>H48+H57-H58-H59</f>
        <v>61600</v>
      </c>
      <c r="I60" s="42">
        <f>I48+I57-I58-I59</f>
        <v>63721</v>
      </c>
      <c r="J60" s="42">
        <f>J48+J57-J58-J59</f>
        <v>63039</v>
      </c>
      <c r="K60" s="27">
        <f t="shared" si="12"/>
        <v>0.03443181818181818</v>
      </c>
      <c r="L60" s="28">
        <f t="shared" si="12"/>
        <v>-0.0107029079895168</v>
      </c>
      <c r="M60" s="41">
        <f>M48+M57-M58-M59</f>
        <v>34797</v>
      </c>
      <c r="N60" s="42">
        <f>N48+N57-N58-N59</f>
        <v>35673</v>
      </c>
      <c r="O60" s="42">
        <f>O48+O57-O58-O59</f>
        <v>34700</v>
      </c>
      <c r="P60" s="27">
        <f t="shared" si="13"/>
        <v>0.025174584015863435</v>
      </c>
      <c r="Q60" s="31">
        <f t="shared" si="13"/>
        <v>-0.027275530513273343</v>
      </c>
    </row>
    <row r="61" spans="1:18" ht="12.75" customHeight="1">
      <c r="A61" s="1"/>
      <c r="B61" s="3"/>
      <c r="C61" s="3"/>
      <c r="D61" s="3"/>
      <c r="E61" s="7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1"/>
    </row>
    <row r="62" spans="1:18" ht="12.75" customHeight="1" hidden="1">
      <c r="A62" s="1"/>
      <c r="B62" s="49" t="s">
        <v>53</v>
      </c>
      <c r="C62" s="3"/>
      <c r="D62" s="3"/>
      <c r="E62" s="7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1"/>
    </row>
    <row r="63" spans="1:18" ht="12.75" customHeight="1" hidden="1">
      <c r="A63" s="1"/>
      <c r="B63" s="49"/>
      <c r="C63" s="3"/>
      <c r="D63" s="3"/>
      <c r="E63" s="7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"/>
    </row>
    <row r="64" spans="1:18" ht="12.75" customHeight="1" hidden="1">
      <c r="A64" s="1"/>
      <c r="B64" s="3"/>
      <c r="C64" s="3"/>
      <c r="D64" s="3"/>
      <c r="E64" s="7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1"/>
    </row>
    <row r="65" spans="2:17" ht="12.75" customHeight="1">
      <c r="B65" s="46"/>
      <c r="C65" s="175" t="s">
        <v>39</v>
      </c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</row>
    <row r="66" spans="2:17" ht="12.75" customHeight="1">
      <c r="B66" s="45"/>
      <c r="C66" s="172" t="s">
        <v>5</v>
      </c>
      <c r="D66" s="173"/>
      <c r="E66" s="173"/>
      <c r="F66" s="173"/>
      <c r="G66" s="174"/>
      <c r="H66" s="172" t="s">
        <v>1</v>
      </c>
      <c r="I66" s="173"/>
      <c r="J66" s="173"/>
      <c r="K66" s="173"/>
      <c r="L66" s="174"/>
      <c r="M66" s="173" t="s">
        <v>2</v>
      </c>
      <c r="N66" s="173"/>
      <c r="O66" s="173"/>
      <c r="P66" s="173"/>
      <c r="Q66" s="173"/>
    </row>
    <row r="67" spans="2:17" s="69" customFormat="1" ht="12.75" customHeight="1">
      <c r="B67" s="70"/>
      <c r="C67" s="71">
        <v>2009</v>
      </c>
      <c r="D67" s="72">
        <v>2010</v>
      </c>
      <c r="E67" s="72">
        <v>2011</v>
      </c>
      <c r="F67" s="73"/>
      <c r="G67" s="74"/>
      <c r="H67" s="71">
        <v>2009</v>
      </c>
      <c r="I67" s="72">
        <v>2010</v>
      </c>
      <c r="J67" s="72">
        <v>2011</v>
      </c>
      <c r="K67" s="73"/>
      <c r="L67" s="74"/>
      <c r="M67" s="71">
        <v>2009</v>
      </c>
      <c r="N67" s="72">
        <v>2010</v>
      </c>
      <c r="O67" s="72">
        <v>2011</v>
      </c>
      <c r="P67" s="73"/>
      <c r="Q67" s="75"/>
    </row>
    <row r="68" spans="2:17" ht="12.75" customHeight="1">
      <c r="B68" s="18" t="s">
        <v>46</v>
      </c>
      <c r="C68" s="61">
        <f>C50/C48</f>
        <v>0.5228041194538369</v>
      </c>
      <c r="D68" s="54">
        <f>D50/D48</f>
        <v>0.5125065138092757</v>
      </c>
      <c r="E68" s="54">
        <f>E50/E48</f>
        <v>0.5631594017752913</v>
      </c>
      <c r="F68" s="55"/>
      <c r="G68" s="66"/>
      <c r="H68" s="64">
        <f>H50/H48</f>
        <v>0.6182179468621284</v>
      </c>
      <c r="I68" s="55">
        <f>I50/I48</f>
        <v>0.6129945635759589</v>
      </c>
      <c r="J68" s="55">
        <f>J50/J48</f>
        <v>0.6047120095770545</v>
      </c>
      <c r="K68" s="55"/>
      <c r="L68" s="66"/>
      <c r="M68" s="64">
        <f>M50/M48</f>
        <v>0.8043118707019122</v>
      </c>
      <c r="N68" s="55">
        <f>N50/N48</f>
        <v>0.7871114975005433</v>
      </c>
      <c r="O68" s="55">
        <f>O50/O48</f>
        <v>0.7066083518063627</v>
      </c>
      <c r="P68" s="55"/>
      <c r="Q68" s="56"/>
    </row>
    <row r="69" spans="2:17" ht="12.75" customHeight="1">
      <c r="B69" s="20" t="s">
        <v>47</v>
      </c>
      <c r="C69" s="62">
        <f>C51/C48</f>
        <v>0.367111478202514</v>
      </c>
      <c r="D69" s="52">
        <f>D51/D48</f>
        <v>0.33720214126675824</v>
      </c>
      <c r="E69" s="52">
        <f>E51/E48</f>
        <v>0.3362260743155437</v>
      </c>
      <c r="F69" s="53"/>
      <c r="G69" s="67"/>
      <c r="H69" s="65">
        <f>H51/H48</f>
        <v>0.3377373636351673</v>
      </c>
      <c r="I69" s="53">
        <f>I51/I48</f>
        <v>0.3327292862176583</v>
      </c>
      <c r="J69" s="53">
        <f>J51/J48</f>
        <v>0.3296185222209881</v>
      </c>
      <c r="K69" s="53"/>
      <c r="L69" s="67"/>
      <c r="M69" s="65"/>
      <c r="N69" s="53"/>
      <c r="O69" s="53"/>
      <c r="P69" s="53"/>
      <c r="Q69" s="57"/>
    </row>
    <row r="70" spans="2:17" ht="12.75" customHeight="1">
      <c r="B70" s="20" t="s">
        <v>48</v>
      </c>
      <c r="C70" s="62">
        <f>C52/C48</f>
        <v>0.10350256820586945</v>
      </c>
      <c r="D70" s="52">
        <f>D52/D48</f>
        <v>0.1334738737031598</v>
      </c>
      <c r="E70" s="52">
        <f>E52/E48</f>
        <v>0.0800422898174049</v>
      </c>
      <c r="F70" s="53"/>
      <c r="G70" s="67"/>
      <c r="H70" s="65">
        <f>H52/H48</f>
        <v>0.039083575686594464</v>
      </c>
      <c r="I70" s="53">
        <f>I52/I48</f>
        <v>0.04235880398671096</v>
      </c>
      <c r="J70" s="53">
        <f>J52/J48</f>
        <v>0.03482789687388155</v>
      </c>
      <c r="K70" s="53"/>
      <c r="L70" s="67"/>
      <c r="M70" s="65">
        <f>M52/M48</f>
        <v>0.0005513159040129995</v>
      </c>
      <c r="N70" s="53">
        <f>N52/N48</f>
        <v>0.0005705281460552054</v>
      </c>
      <c r="O70" s="53">
        <f>O52/O48</f>
        <v>0.0005092564855311246</v>
      </c>
      <c r="P70" s="53"/>
      <c r="Q70" s="57"/>
    </row>
    <row r="71" spans="2:17" ht="12.75" customHeight="1">
      <c r="B71" s="20" t="s">
        <v>49</v>
      </c>
      <c r="C71" s="62">
        <f>C53/C48</f>
        <v>0.0061172340809952765</v>
      </c>
      <c r="D71" s="52">
        <f>D53/D48</f>
        <v>0.016130560424463498</v>
      </c>
      <c r="E71" s="52">
        <f>E53/E48</f>
        <v>0.01836963943525473</v>
      </c>
      <c r="F71" s="53"/>
      <c r="G71" s="67"/>
      <c r="H71" s="65">
        <f>H53/H48</f>
        <v>0.003776763037728152</v>
      </c>
      <c r="I71" s="53">
        <f>I53/I48</f>
        <v>0.0042157454948152625</v>
      </c>
      <c r="J71" s="53">
        <f>J53/J48</f>
        <v>0.004874918237130833</v>
      </c>
      <c r="K71" s="53"/>
      <c r="L71" s="67"/>
      <c r="M71" s="65">
        <f>M53/M48</f>
        <v>0.1950207468879668</v>
      </c>
      <c r="N71" s="53">
        <f>N53/N48</f>
        <v>0.21215496631167138</v>
      </c>
      <c r="O71" s="53">
        <f>O53/O48</f>
        <v>0.29279252291654184</v>
      </c>
      <c r="P71" s="53"/>
      <c r="Q71" s="57"/>
    </row>
    <row r="72" spans="2:17" ht="12.75" customHeight="1">
      <c r="B72" s="20" t="s">
        <v>50</v>
      </c>
      <c r="C72" s="62"/>
      <c r="D72" s="52"/>
      <c r="E72" s="52"/>
      <c r="F72" s="53"/>
      <c r="G72" s="67"/>
      <c r="H72" s="65"/>
      <c r="I72" s="53">
        <f>I54/I48</f>
        <v>0.007701600724856539</v>
      </c>
      <c r="J72" s="53">
        <f>J54/J48</f>
        <v>0.025966653090944994</v>
      </c>
      <c r="K72" s="53"/>
      <c r="L72" s="67"/>
      <c r="M72" s="65"/>
      <c r="N72" s="53"/>
      <c r="O72" s="53"/>
      <c r="P72" s="53"/>
      <c r="Q72" s="57"/>
    </row>
    <row r="73" spans="2:17" ht="12.75" customHeight="1">
      <c r="B73" s="20" t="s">
        <v>51</v>
      </c>
      <c r="C73" s="62"/>
      <c r="D73" s="52"/>
      <c r="E73" s="52"/>
      <c r="F73" s="53"/>
      <c r="G73" s="67"/>
      <c r="H73" s="65"/>
      <c r="I73" s="53"/>
      <c r="J73" s="53"/>
      <c r="K73" s="53"/>
      <c r="L73" s="67"/>
      <c r="M73" s="65"/>
      <c r="N73" s="53"/>
      <c r="O73" s="53"/>
      <c r="P73" s="53"/>
      <c r="Q73" s="57"/>
    </row>
    <row r="74" spans="2:17" ht="12.75" customHeight="1">
      <c r="B74" s="22" t="s">
        <v>52</v>
      </c>
      <c r="C74" s="63"/>
      <c r="D74" s="58"/>
      <c r="E74" s="58"/>
      <c r="F74" s="59"/>
      <c r="G74" s="68"/>
      <c r="H74" s="63"/>
      <c r="I74" s="58"/>
      <c r="J74" s="58"/>
      <c r="K74" s="59"/>
      <c r="L74" s="68"/>
      <c r="M74" s="63"/>
      <c r="N74" s="58"/>
      <c r="O74" s="58"/>
      <c r="P74" s="59"/>
      <c r="Q74" s="60"/>
    </row>
    <row r="75" spans="2:17" ht="12.75" customHeight="1"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8" ht="12.75" customHeight="1">
      <c r="A76" s="1"/>
      <c r="B76" s="49" t="s">
        <v>53</v>
      </c>
      <c r="C76" s="4"/>
      <c r="D76" s="4"/>
      <c r="E76" s="4"/>
      <c r="F76" s="10"/>
      <c r="G76" s="10"/>
      <c r="H76" s="4"/>
      <c r="I76" s="4"/>
      <c r="J76" s="4"/>
      <c r="K76" s="10"/>
      <c r="L76" s="10"/>
      <c r="M76" s="4"/>
      <c r="N76" s="4"/>
      <c r="O76" s="4"/>
      <c r="P76" s="10"/>
      <c r="Q76" s="10"/>
      <c r="R76" s="14"/>
    </row>
    <row r="77" spans="1:18" ht="12.75" customHeight="1">
      <c r="A77" s="1"/>
      <c r="B77" s="49"/>
      <c r="C77" s="4"/>
      <c r="D77" s="4"/>
      <c r="E77" s="4"/>
      <c r="F77" s="10"/>
      <c r="G77" s="10"/>
      <c r="H77" s="4"/>
      <c r="I77" s="4"/>
      <c r="J77" s="4"/>
      <c r="K77" s="10"/>
      <c r="L77" s="10"/>
      <c r="M77" s="4"/>
      <c r="N77" s="4"/>
      <c r="O77" s="4"/>
      <c r="P77" s="10"/>
      <c r="Q77" s="10"/>
      <c r="R77" s="14"/>
    </row>
    <row r="78" spans="1:18" ht="12.75" customHeight="1">
      <c r="A78" s="1"/>
      <c r="B78" s="49"/>
      <c r="C78" s="4"/>
      <c r="D78" s="4"/>
      <c r="E78" s="4"/>
      <c r="F78" s="10"/>
      <c r="G78" s="10"/>
      <c r="H78" s="4"/>
      <c r="I78" s="4"/>
      <c r="J78" s="4"/>
      <c r="K78" s="10"/>
      <c r="L78" s="10"/>
      <c r="M78" s="4"/>
      <c r="N78" s="4"/>
      <c r="O78" s="4"/>
      <c r="P78" s="10"/>
      <c r="Q78" s="10"/>
      <c r="R78" s="14"/>
    </row>
    <row r="79" spans="1:18" ht="12.75" customHeight="1">
      <c r="A79" s="1"/>
      <c r="B79" s="49"/>
      <c r="C79" s="4"/>
      <c r="D79" s="4"/>
      <c r="E79" s="4"/>
      <c r="F79" s="10"/>
      <c r="G79" s="10"/>
      <c r="H79" s="4"/>
      <c r="I79" s="4"/>
      <c r="J79" s="4"/>
      <c r="K79" s="10"/>
      <c r="L79" s="10"/>
      <c r="M79" s="4"/>
      <c r="N79" s="4"/>
      <c r="O79" s="4"/>
      <c r="P79" s="10"/>
      <c r="Q79" s="10"/>
      <c r="R79" s="14"/>
    </row>
    <row r="80" spans="1:18" ht="12.75" customHeight="1">
      <c r="A80" s="1"/>
      <c r="B80" s="49"/>
      <c r="C80" s="4"/>
      <c r="D80" s="4"/>
      <c r="E80" s="4"/>
      <c r="F80" s="10"/>
      <c r="G80" s="10"/>
      <c r="H80" s="4"/>
      <c r="I80" s="4"/>
      <c r="J80" s="4"/>
      <c r="K80" s="10"/>
      <c r="L80" s="10"/>
      <c r="M80" s="4"/>
      <c r="N80" s="4"/>
      <c r="O80" s="4"/>
      <c r="P80" s="10"/>
      <c r="Q80" s="10"/>
      <c r="R80" s="14"/>
    </row>
    <row r="81" spans="1:18" ht="12.75" customHeight="1">
      <c r="A81" s="1"/>
      <c r="B81" s="49"/>
      <c r="C81" s="4"/>
      <c r="D81" s="4"/>
      <c r="E81" s="4"/>
      <c r="F81" s="10"/>
      <c r="G81" s="10"/>
      <c r="H81" s="4"/>
      <c r="I81" s="4"/>
      <c r="J81" s="4"/>
      <c r="K81" s="10"/>
      <c r="L81" s="10"/>
      <c r="M81" s="4"/>
      <c r="N81" s="4"/>
      <c r="O81" s="4"/>
      <c r="P81" s="10"/>
      <c r="Q81" s="10"/>
      <c r="R81" s="14"/>
    </row>
    <row r="82" spans="2:17" ht="12.75" customHeight="1">
      <c r="B82" s="48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2:17" ht="12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s="5" customFormat="1" ht="12.75" customHeight="1">
      <c r="B84" s="44"/>
      <c r="C84" s="172" t="s">
        <v>3</v>
      </c>
      <c r="D84" s="173"/>
      <c r="E84" s="173"/>
      <c r="F84" s="173"/>
      <c r="G84" s="174"/>
      <c r="H84" s="172" t="s">
        <v>6</v>
      </c>
      <c r="I84" s="173"/>
      <c r="J84" s="173"/>
      <c r="K84" s="173"/>
      <c r="L84" s="174"/>
      <c r="M84" s="173" t="s">
        <v>7</v>
      </c>
      <c r="N84" s="173"/>
      <c r="O84" s="173"/>
      <c r="P84" s="173"/>
      <c r="Q84" s="173"/>
    </row>
    <row r="85" spans="2:17" s="69" customFormat="1" ht="12.75" customHeight="1">
      <c r="B85" s="70"/>
      <c r="C85" s="71">
        <v>2009</v>
      </c>
      <c r="D85" s="72">
        <v>2010</v>
      </c>
      <c r="E85" s="72">
        <v>2011</v>
      </c>
      <c r="F85" s="73" t="s">
        <v>45</v>
      </c>
      <c r="G85" s="74" t="s">
        <v>65</v>
      </c>
      <c r="H85" s="71">
        <v>2009</v>
      </c>
      <c r="I85" s="72">
        <v>2010</v>
      </c>
      <c r="J85" s="72">
        <v>2011</v>
      </c>
      <c r="K85" s="73" t="s">
        <v>45</v>
      </c>
      <c r="L85" s="74" t="s">
        <v>65</v>
      </c>
      <c r="M85" s="71">
        <v>2009</v>
      </c>
      <c r="N85" s="72">
        <v>2010</v>
      </c>
      <c r="O85" s="72">
        <v>2011</v>
      </c>
      <c r="P85" s="73" t="s">
        <v>45</v>
      </c>
      <c r="Q85" s="74" t="s">
        <v>65</v>
      </c>
    </row>
    <row r="86" spans="2:17" ht="12.75" customHeight="1">
      <c r="B86" s="18" t="s">
        <v>31</v>
      </c>
      <c r="C86" s="32">
        <f>C88+C89+C90+C91+C92+C93+C94</f>
        <v>556836</v>
      </c>
      <c r="D86" s="33">
        <f>D88+D89+D90+D91+D92+D93+D94</f>
        <v>591366</v>
      </c>
      <c r="E86" s="33">
        <v>577800</v>
      </c>
      <c r="F86" s="23">
        <f>(D86-C86)/C86</f>
        <v>0.062011076870029956</v>
      </c>
      <c r="G86" s="24">
        <f>(E86-D86)/D86</f>
        <v>-0.022940108156370168</v>
      </c>
      <c r="H86" s="32">
        <f>H88+H89+H90+H91+H92+H93+H94</f>
        <v>7884</v>
      </c>
      <c r="I86" s="33">
        <f>I88+I89+I90+I91+I92+I93+I94</f>
        <v>11732</v>
      </c>
      <c r="J86" s="33">
        <f>J88+J89+J90+J91+J92+J93+J94</f>
        <v>11570</v>
      </c>
      <c r="K86" s="23">
        <f>(I86-H86)/H86</f>
        <v>0.4880771182141045</v>
      </c>
      <c r="L86" s="24">
        <f>(J86-I86)/I86</f>
        <v>-0.013808387316740538</v>
      </c>
      <c r="M86" s="34">
        <f>M88+M89+M90+M91+M92+M93+M94</f>
        <v>27125</v>
      </c>
      <c r="N86" s="35">
        <f>N88+N89+N90+N91+N92+N93+N94</f>
        <v>27452</v>
      </c>
      <c r="O86" s="35">
        <f>O88+O89+O90+O91+O92+O93+O94</f>
        <v>26126</v>
      </c>
      <c r="P86" s="23">
        <f>(N86-M86)/M86</f>
        <v>0.012055299539170507</v>
      </c>
      <c r="Q86" s="29">
        <f>(O86-N86)/N86</f>
        <v>-0.04830249162173977</v>
      </c>
    </row>
    <row r="87" spans="2:17" ht="12.75" customHeight="1">
      <c r="B87" s="19" t="s">
        <v>32</v>
      </c>
      <c r="C87" s="36"/>
      <c r="D87" s="37"/>
      <c r="E87" s="37"/>
      <c r="F87" s="25"/>
      <c r="G87" s="26"/>
      <c r="H87" s="36"/>
      <c r="I87" s="37"/>
      <c r="J87" s="37"/>
      <c r="K87" s="25"/>
      <c r="L87" s="26"/>
      <c r="M87" s="36"/>
      <c r="N87" s="37"/>
      <c r="O87" s="37"/>
      <c r="P87" s="25"/>
      <c r="Q87" s="30"/>
    </row>
    <row r="88" spans="1:19" ht="12.75" customHeight="1">
      <c r="A88" s="2"/>
      <c r="B88" s="20" t="s">
        <v>33</v>
      </c>
      <c r="C88" s="36">
        <v>357073</v>
      </c>
      <c r="D88" s="37">
        <v>382542</v>
      </c>
      <c r="E88" s="37">
        <v>385290</v>
      </c>
      <c r="F88" s="25">
        <f aca="true" t="shared" si="14" ref="F88:G94">(D88-C88)/C88</f>
        <v>0.07132715159085116</v>
      </c>
      <c r="G88" s="26">
        <f t="shared" si="14"/>
        <v>0.007183524946280408</v>
      </c>
      <c r="H88" s="36">
        <v>7657</v>
      </c>
      <c r="I88" s="37">
        <v>11428</v>
      </c>
      <c r="J88" s="37">
        <v>11169</v>
      </c>
      <c r="K88" s="25">
        <f>(I88-H88)/H88</f>
        <v>0.4924905315397675</v>
      </c>
      <c r="L88" s="26">
        <f>(J88-I88)/I88</f>
        <v>-0.022663633181659083</v>
      </c>
      <c r="M88" s="38">
        <v>22926</v>
      </c>
      <c r="N88" s="39">
        <v>23869</v>
      </c>
      <c r="O88" s="39">
        <v>21076</v>
      </c>
      <c r="P88" s="25">
        <f>(N88-M88)/M88</f>
        <v>0.041132338829276804</v>
      </c>
      <c r="Q88" s="30">
        <f>(O88-N88)/N88</f>
        <v>-0.11701369977795467</v>
      </c>
      <c r="S88" s="2"/>
    </row>
    <row r="89" spans="2:17" ht="12.75" customHeight="1">
      <c r="B89" s="21" t="s">
        <v>34</v>
      </c>
      <c r="C89" s="36">
        <v>127690</v>
      </c>
      <c r="D89" s="37">
        <v>132971</v>
      </c>
      <c r="E89" s="37">
        <v>102240</v>
      </c>
      <c r="F89" s="25">
        <f t="shared" si="14"/>
        <v>0.04135797634897016</v>
      </c>
      <c r="G89" s="26">
        <f t="shared" si="14"/>
        <v>-0.23111054290033164</v>
      </c>
      <c r="H89" s="36"/>
      <c r="I89" s="37"/>
      <c r="J89" s="37"/>
      <c r="K89" s="25"/>
      <c r="L89" s="26"/>
      <c r="M89" s="38"/>
      <c r="N89" s="39"/>
      <c r="O89" s="39"/>
      <c r="P89" s="25"/>
      <c r="Q89" s="30"/>
    </row>
    <row r="90" spans="2:17" ht="12.75" customHeight="1">
      <c r="B90" s="20" t="s">
        <v>42</v>
      </c>
      <c r="C90" s="36">
        <v>24300</v>
      </c>
      <c r="D90" s="37">
        <v>23625</v>
      </c>
      <c r="E90" s="37">
        <v>24751</v>
      </c>
      <c r="F90" s="25">
        <f t="shared" si="14"/>
        <v>-0.027777777777777776</v>
      </c>
      <c r="G90" s="26">
        <f t="shared" si="14"/>
        <v>0.04766137566137566</v>
      </c>
      <c r="H90" s="36">
        <v>32</v>
      </c>
      <c r="I90" s="37">
        <v>27</v>
      </c>
      <c r="J90" s="37">
        <v>31</v>
      </c>
      <c r="K90" s="25">
        <f>(I90-H90)/H90</f>
        <v>-0.15625</v>
      </c>
      <c r="L90" s="26">
        <f>(J90-I90)/I90</f>
        <v>0.14814814814814814</v>
      </c>
      <c r="M90" s="38">
        <v>1244</v>
      </c>
      <c r="N90" s="39">
        <v>768</v>
      </c>
      <c r="O90" s="39">
        <v>680</v>
      </c>
      <c r="P90" s="25">
        <f>(N90-M90)/M90</f>
        <v>-0.38263665594855306</v>
      </c>
      <c r="Q90" s="30">
        <f>(O90-N90)/N90</f>
        <v>-0.11458333333333333</v>
      </c>
    </row>
    <row r="91" spans="1:19" ht="12.75" customHeight="1">
      <c r="A91" s="2"/>
      <c r="B91" s="20" t="s">
        <v>43</v>
      </c>
      <c r="C91" s="36">
        <v>38637</v>
      </c>
      <c r="D91" s="37">
        <v>37791</v>
      </c>
      <c r="E91" s="37">
        <v>46500</v>
      </c>
      <c r="F91" s="25">
        <f t="shared" si="14"/>
        <v>-0.02189610994642441</v>
      </c>
      <c r="G91" s="26">
        <f t="shared" si="14"/>
        <v>0.23045169484797967</v>
      </c>
      <c r="H91" s="36">
        <v>195</v>
      </c>
      <c r="I91" s="37">
        <v>277</v>
      </c>
      <c r="J91" s="37">
        <v>370</v>
      </c>
      <c r="K91" s="25">
        <f>(I91-H91)/H91</f>
        <v>0.4205128205128205</v>
      </c>
      <c r="L91" s="26">
        <f>(J91-I91)/I91</f>
        <v>0.33574007220216606</v>
      </c>
      <c r="M91" s="38">
        <v>2955</v>
      </c>
      <c r="N91" s="39">
        <v>2815</v>
      </c>
      <c r="O91" s="39">
        <v>4370</v>
      </c>
      <c r="P91" s="25">
        <f>(N91-M91)/M91</f>
        <v>-0.047377326565143825</v>
      </c>
      <c r="Q91" s="30">
        <f>(O91-N91)/N91</f>
        <v>0.5523978685612788</v>
      </c>
      <c r="S91" s="2"/>
    </row>
    <row r="92" spans="2:17" ht="12.75" customHeight="1">
      <c r="B92" s="20" t="s">
        <v>40</v>
      </c>
      <c r="C92" s="36">
        <v>6577</v>
      </c>
      <c r="D92" s="37">
        <v>11683</v>
      </c>
      <c r="E92" s="37">
        <v>19000</v>
      </c>
      <c r="F92" s="25">
        <f t="shared" si="14"/>
        <v>0.7763417971719629</v>
      </c>
      <c r="G92" s="26">
        <f t="shared" si="14"/>
        <v>0.6262946161088762</v>
      </c>
      <c r="H92" s="36"/>
      <c r="I92" s="37"/>
      <c r="J92" s="40"/>
      <c r="K92" s="25"/>
      <c r="L92" s="26"/>
      <c r="M92" s="38"/>
      <c r="N92" s="39"/>
      <c r="O92" s="39"/>
      <c r="P92" s="25"/>
      <c r="Q92" s="30"/>
    </row>
    <row r="93" spans="2:17" ht="12.75" customHeight="1">
      <c r="B93" s="20" t="s">
        <v>41</v>
      </c>
      <c r="C93" s="36">
        <v>19</v>
      </c>
      <c r="D93" s="37">
        <v>28</v>
      </c>
      <c r="E93" s="37">
        <v>19</v>
      </c>
      <c r="F93" s="25">
        <f t="shared" si="14"/>
        <v>0.47368421052631576</v>
      </c>
      <c r="G93" s="26">
        <f t="shared" si="14"/>
        <v>-0.32142857142857145</v>
      </c>
      <c r="H93" s="36"/>
      <c r="I93" s="37"/>
      <c r="J93" s="40"/>
      <c r="K93" s="25"/>
      <c r="L93" s="26"/>
      <c r="M93" s="38"/>
      <c r="N93" s="39"/>
      <c r="O93" s="39"/>
      <c r="P93" s="25"/>
      <c r="Q93" s="30"/>
    </row>
    <row r="94" spans="2:17" ht="12.75" customHeight="1">
      <c r="B94" s="20" t="s">
        <v>44</v>
      </c>
      <c r="C94" s="36">
        <v>2540</v>
      </c>
      <c r="D94" s="37">
        <v>2726</v>
      </c>
      <c r="E94" s="80" t="s">
        <v>54</v>
      </c>
      <c r="F94" s="25">
        <f t="shared" si="14"/>
        <v>0.07322834645669292</v>
      </c>
      <c r="G94" s="26"/>
      <c r="H94" s="36"/>
      <c r="I94" s="37"/>
      <c r="J94" s="40"/>
      <c r="K94" s="25"/>
      <c r="L94" s="26"/>
      <c r="M94" s="38"/>
      <c r="N94" s="39"/>
      <c r="O94" s="39"/>
      <c r="P94" s="25"/>
      <c r="Q94" s="30"/>
    </row>
    <row r="95" spans="2:17" ht="12.75" customHeight="1">
      <c r="B95" s="20" t="s">
        <v>35</v>
      </c>
      <c r="C95" s="36">
        <v>41859</v>
      </c>
      <c r="D95" s="37">
        <v>42962</v>
      </c>
      <c r="E95" s="37">
        <v>51500</v>
      </c>
      <c r="F95" s="25">
        <f>(D95-C95)/C95</f>
        <v>0.0263503667072792</v>
      </c>
      <c r="G95" s="26">
        <f>(E95-D95)/D95</f>
        <v>0.19873376472231274</v>
      </c>
      <c r="H95" s="36">
        <v>3025</v>
      </c>
      <c r="I95" s="37">
        <v>1100</v>
      </c>
      <c r="J95" s="37">
        <v>1690</v>
      </c>
      <c r="K95" s="25">
        <f>(I95-H95)/H95</f>
        <v>-0.6363636363636364</v>
      </c>
      <c r="L95" s="26">
        <f>(J95-I95)/I95</f>
        <v>0.5363636363636364</v>
      </c>
      <c r="M95" s="38">
        <v>939</v>
      </c>
      <c r="N95" s="39">
        <v>760</v>
      </c>
      <c r="O95" s="39">
        <v>732</v>
      </c>
      <c r="P95" s="25">
        <f aca="true" t="shared" si="15" ref="P95:Q98">(N95-M95)/M95</f>
        <v>-0.1906283280085197</v>
      </c>
      <c r="Q95" s="30">
        <f t="shared" si="15"/>
        <v>-0.03684210526315789</v>
      </c>
    </row>
    <row r="96" spans="2:17" ht="12.75" customHeight="1">
      <c r="B96" s="20" t="s">
        <v>36</v>
      </c>
      <c r="C96" s="36">
        <v>54132</v>
      </c>
      <c r="D96" s="37">
        <v>57917</v>
      </c>
      <c r="E96" s="37">
        <v>54769</v>
      </c>
      <c r="F96" s="25">
        <f aca="true" t="shared" si="16" ref="F96:G98">(D96-C96)/C96</f>
        <v>0.06992167294760955</v>
      </c>
      <c r="G96" s="26">
        <f t="shared" si="16"/>
        <v>-0.05435364400780427</v>
      </c>
      <c r="H96" s="36">
        <v>2943</v>
      </c>
      <c r="I96" s="37">
        <v>4354</v>
      </c>
      <c r="J96" s="37">
        <v>5257</v>
      </c>
      <c r="K96" s="25">
        <f aca="true" t="shared" si="17" ref="K96:L98">(I96-H96)/H96</f>
        <v>0.47944274549779137</v>
      </c>
      <c r="L96" s="26">
        <f t="shared" si="17"/>
        <v>0.20739549839228297</v>
      </c>
      <c r="M96" s="38">
        <v>175</v>
      </c>
      <c r="N96" s="39">
        <v>290</v>
      </c>
      <c r="O96" s="39">
        <v>242</v>
      </c>
      <c r="P96" s="25">
        <f t="shared" si="15"/>
        <v>0.6571428571428571</v>
      </c>
      <c r="Q96" s="30">
        <f t="shared" si="15"/>
        <v>-0.16551724137931034</v>
      </c>
    </row>
    <row r="97" spans="2:17" ht="12.75" customHeight="1">
      <c r="B97" s="20" t="s">
        <v>37</v>
      </c>
      <c r="C97" s="36">
        <v>7607</v>
      </c>
      <c r="D97" s="37">
        <v>8619</v>
      </c>
      <c r="E97" s="37">
        <v>7745</v>
      </c>
      <c r="F97" s="25">
        <f t="shared" si="16"/>
        <v>0.13303536216642567</v>
      </c>
      <c r="G97" s="26">
        <f t="shared" si="16"/>
        <v>-0.10140387515953127</v>
      </c>
      <c r="H97" s="36"/>
      <c r="I97" s="37"/>
      <c r="J97" s="37"/>
      <c r="K97" s="25"/>
      <c r="L97" s="26"/>
      <c r="M97" s="38">
        <v>578</v>
      </c>
      <c r="N97" s="39">
        <v>289</v>
      </c>
      <c r="O97" s="39">
        <v>3</v>
      </c>
      <c r="P97" s="25">
        <f t="shared" si="15"/>
        <v>-0.5</v>
      </c>
      <c r="Q97" s="30">
        <f t="shared" si="15"/>
        <v>-0.9896193771626297</v>
      </c>
    </row>
    <row r="98" spans="2:17" ht="12.75" customHeight="1">
      <c r="B98" s="22" t="s">
        <v>38</v>
      </c>
      <c r="C98" s="41">
        <f>C86+C95-C96-C97</f>
        <v>536956</v>
      </c>
      <c r="D98" s="42">
        <f>D86+D95-D96-D97</f>
        <v>567792</v>
      </c>
      <c r="E98" s="42">
        <f>E86+E95-E96-E97</f>
        <v>566786</v>
      </c>
      <c r="F98" s="27">
        <f t="shared" si="16"/>
        <v>0.057427424220979</v>
      </c>
      <c r="G98" s="28">
        <f t="shared" si="16"/>
        <v>-0.0017717755797897821</v>
      </c>
      <c r="H98" s="41">
        <f>H86+H95-H96-H97</f>
        <v>7966</v>
      </c>
      <c r="I98" s="42">
        <f>I86+I95-I96-I97</f>
        <v>8478</v>
      </c>
      <c r="J98" s="42">
        <f>J86+J95-J96-J97</f>
        <v>8003</v>
      </c>
      <c r="K98" s="27">
        <f t="shared" si="17"/>
        <v>0.06427316093396937</v>
      </c>
      <c r="L98" s="28">
        <f t="shared" si="17"/>
        <v>-0.0560273649445624</v>
      </c>
      <c r="M98" s="41">
        <f>M86+M95-M96-M97</f>
        <v>27311</v>
      </c>
      <c r="N98" s="42">
        <f>N86+N95-N96-N97</f>
        <v>27633</v>
      </c>
      <c r="O98" s="42">
        <f>O86+O95-O96-O97</f>
        <v>26613</v>
      </c>
      <c r="P98" s="27">
        <f t="shared" si="15"/>
        <v>0.011790121196587455</v>
      </c>
      <c r="Q98" s="31">
        <f t="shared" si="15"/>
        <v>-0.036912387362935624</v>
      </c>
    </row>
    <row r="99" spans="1:18" ht="12.75" customHeight="1">
      <c r="A99" s="1"/>
      <c r="B99" s="3"/>
      <c r="C99" s="7"/>
      <c r="D99" s="7"/>
      <c r="E99" s="7"/>
      <c r="F99" s="10"/>
      <c r="G99" s="50"/>
      <c r="H99" s="51"/>
      <c r="I99" s="51"/>
      <c r="J99" s="51"/>
      <c r="K99" s="50"/>
      <c r="L99" s="50"/>
      <c r="M99" s="51"/>
      <c r="N99" s="51"/>
      <c r="O99" s="51"/>
      <c r="P99" s="50"/>
      <c r="Q99" s="10"/>
      <c r="R99" s="1"/>
    </row>
    <row r="100" spans="1:18" ht="12.75" customHeight="1" hidden="1">
      <c r="A100" s="1"/>
      <c r="B100" s="49" t="s">
        <v>53</v>
      </c>
      <c r="C100" s="4"/>
      <c r="D100" s="4"/>
      <c r="E100" s="4"/>
      <c r="F100" s="10"/>
      <c r="G100" s="10"/>
      <c r="H100" s="4"/>
      <c r="I100" s="4"/>
      <c r="J100" s="4"/>
      <c r="K100" s="10"/>
      <c r="L100" s="10"/>
      <c r="M100" s="4"/>
      <c r="N100" s="4"/>
      <c r="O100" s="4"/>
      <c r="P100" s="10"/>
      <c r="Q100" s="10"/>
      <c r="R100" s="14"/>
    </row>
    <row r="101" spans="1:18" ht="12.75" customHeight="1" hidden="1">
      <c r="A101" s="1"/>
      <c r="B101" s="3"/>
      <c r="C101" s="3"/>
      <c r="D101" s="3"/>
      <c r="E101" s="3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1"/>
    </row>
    <row r="102" spans="1:18" ht="12.75" customHeight="1" hidden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1"/>
    </row>
    <row r="103" spans="2:17" ht="12.75" customHeight="1">
      <c r="B103" s="46"/>
      <c r="C103" s="175" t="s">
        <v>39</v>
      </c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</row>
    <row r="104" spans="2:17" s="5" customFormat="1" ht="12.75" customHeight="1">
      <c r="B104" s="45"/>
      <c r="C104" s="172" t="s">
        <v>3</v>
      </c>
      <c r="D104" s="173"/>
      <c r="E104" s="173"/>
      <c r="F104" s="173"/>
      <c r="G104" s="174"/>
      <c r="H104" s="172" t="s">
        <v>6</v>
      </c>
      <c r="I104" s="173"/>
      <c r="J104" s="173"/>
      <c r="K104" s="173"/>
      <c r="L104" s="174"/>
      <c r="M104" s="173" t="s">
        <v>7</v>
      </c>
      <c r="N104" s="173"/>
      <c r="O104" s="173"/>
      <c r="P104" s="173"/>
      <c r="Q104" s="173"/>
    </row>
    <row r="105" spans="2:17" s="69" customFormat="1" ht="12.75" customHeight="1">
      <c r="B105" s="70"/>
      <c r="C105" s="71">
        <v>2009</v>
      </c>
      <c r="D105" s="72">
        <v>2010</v>
      </c>
      <c r="E105" s="72">
        <v>2011</v>
      </c>
      <c r="F105" s="73"/>
      <c r="G105" s="74"/>
      <c r="H105" s="71">
        <v>2009</v>
      </c>
      <c r="I105" s="72">
        <v>2010</v>
      </c>
      <c r="J105" s="72">
        <v>2011</v>
      </c>
      <c r="K105" s="73"/>
      <c r="L105" s="74"/>
      <c r="M105" s="71">
        <v>2009</v>
      </c>
      <c r="N105" s="72">
        <v>2010</v>
      </c>
      <c r="O105" s="72">
        <v>2011</v>
      </c>
      <c r="P105" s="73"/>
      <c r="Q105" s="75"/>
    </row>
    <row r="106" spans="2:17" ht="12.75" customHeight="1">
      <c r="B106" s="18" t="s">
        <v>46</v>
      </c>
      <c r="C106" s="61">
        <f>C88/C86</f>
        <v>0.6412534390736231</v>
      </c>
      <c r="D106" s="54">
        <f>D88/D86</f>
        <v>0.6468785828065868</v>
      </c>
      <c r="E106" s="54">
        <f>E88/E86</f>
        <v>0.6668224299065421</v>
      </c>
      <c r="F106" s="55"/>
      <c r="G106" s="66"/>
      <c r="H106" s="64">
        <f>H88/H86</f>
        <v>0.9712075088787417</v>
      </c>
      <c r="I106" s="55">
        <f>I88/I86</f>
        <v>0.9740879645414252</v>
      </c>
      <c r="J106" s="55">
        <f>J88/J86</f>
        <v>0.9653414001728609</v>
      </c>
      <c r="K106" s="55"/>
      <c r="L106" s="66"/>
      <c r="M106" s="64">
        <f>M88/M86</f>
        <v>0.8451981566820277</v>
      </c>
      <c r="N106" s="55">
        <f>N88/N86</f>
        <v>0.8694812764097334</v>
      </c>
      <c r="O106" s="55">
        <f>O88/O86</f>
        <v>0.8067059634080992</v>
      </c>
      <c r="P106" s="55"/>
      <c r="Q106" s="56"/>
    </row>
    <row r="107" spans="2:17" ht="12.75" customHeight="1">
      <c r="B107" s="20" t="s">
        <v>47</v>
      </c>
      <c r="C107" s="62">
        <f>C89/C86</f>
        <v>0.22931347829522516</v>
      </c>
      <c r="D107" s="52">
        <f>D89/D86</f>
        <v>0.22485398213627433</v>
      </c>
      <c r="E107" s="52">
        <f>E89/E86</f>
        <v>0.17694704049844237</v>
      </c>
      <c r="F107" s="53"/>
      <c r="G107" s="67"/>
      <c r="H107" s="65"/>
      <c r="I107" s="53"/>
      <c r="J107" s="53"/>
      <c r="K107" s="53"/>
      <c r="L107" s="67"/>
      <c r="M107" s="65"/>
      <c r="N107" s="53"/>
      <c r="O107" s="53"/>
      <c r="P107" s="53"/>
      <c r="Q107" s="57"/>
    </row>
    <row r="108" spans="2:17" ht="12.75" customHeight="1">
      <c r="B108" s="20" t="s">
        <v>48</v>
      </c>
      <c r="C108" s="62">
        <f>C90/C86</f>
        <v>0.04363941986509493</v>
      </c>
      <c r="D108" s="52">
        <f>D90/D86</f>
        <v>0.039949878755288604</v>
      </c>
      <c r="E108" s="52">
        <f>E90/E86</f>
        <v>0.04283662166839737</v>
      </c>
      <c r="F108" s="53"/>
      <c r="G108" s="67"/>
      <c r="H108" s="65">
        <f>H90/H86</f>
        <v>0.004058853373921867</v>
      </c>
      <c r="I108" s="53">
        <f>I90/I86</f>
        <v>0.002301397886123423</v>
      </c>
      <c r="J108" s="53">
        <f>J90/J86</f>
        <v>0.002679343128781331</v>
      </c>
      <c r="K108" s="53"/>
      <c r="L108" s="67"/>
      <c r="M108" s="65">
        <f>M90/M86</f>
        <v>0.045861751152073735</v>
      </c>
      <c r="N108" s="53">
        <f>N90/N86</f>
        <v>0.027976103744718053</v>
      </c>
      <c r="O108" s="53">
        <f>O90/O86</f>
        <v>0.026027711857919314</v>
      </c>
      <c r="P108" s="53"/>
      <c r="Q108" s="57"/>
    </row>
    <row r="109" spans="2:17" ht="12.75" customHeight="1">
      <c r="B109" s="20" t="s">
        <v>49</v>
      </c>
      <c r="C109" s="62">
        <f>C91/C86</f>
        <v>0.06938667758550093</v>
      </c>
      <c r="D109" s="52">
        <f>D91/D86</f>
        <v>0.06390458700703118</v>
      </c>
      <c r="E109" s="52">
        <f>E91/E86</f>
        <v>0.08047767393561786</v>
      </c>
      <c r="F109" s="53"/>
      <c r="G109" s="67"/>
      <c r="H109" s="65">
        <f>H91/H86</f>
        <v>0.024733637747336376</v>
      </c>
      <c r="I109" s="53">
        <f>I91/I86</f>
        <v>0.023610637572451416</v>
      </c>
      <c r="J109" s="53">
        <f>J91/J86</f>
        <v>0.03197925669835782</v>
      </c>
      <c r="K109" s="53"/>
      <c r="L109" s="67"/>
      <c r="M109" s="65">
        <f>M91/M86</f>
        <v>0.10894009216589862</v>
      </c>
      <c r="N109" s="53">
        <f>N91/N86</f>
        <v>0.10254261984554859</v>
      </c>
      <c r="O109" s="53">
        <f>O91/O86</f>
        <v>0.16726632473398148</v>
      </c>
      <c r="P109" s="53"/>
      <c r="Q109" s="57"/>
    </row>
    <row r="110" spans="2:17" ht="12.75" customHeight="1">
      <c r="B110" s="20" t="s">
        <v>50</v>
      </c>
      <c r="C110" s="62">
        <f>C92/C86</f>
        <v>0.0118113771379724</v>
      </c>
      <c r="D110" s="52">
        <f>D92/D86</f>
        <v>0.019755954857059756</v>
      </c>
      <c r="E110" s="52">
        <f>E92/E86</f>
        <v>0.032883350640359986</v>
      </c>
      <c r="F110" s="53"/>
      <c r="G110" s="67"/>
      <c r="H110" s="65"/>
      <c r="I110" s="53"/>
      <c r="J110" s="53"/>
      <c r="K110" s="53"/>
      <c r="L110" s="67"/>
      <c r="M110" s="65"/>
      <c r="N110" s="53"/>
      <c r="O110" s="53"/>
      <c r="P110" s="53"/>
      <c r="Q110" s="57"/>
    </row>
    <row r="111" spans="2:17" ht="12.75" customHeight="1">
      <c r="B111" s="20" t="s">
        <v>51</v>
      </c>
      <c r="C111" s="62"/>
      <c r="D111" s="52"/>
      <c r="E111" s="52"/>
      <c r="F111" s="53"/>
      <c r="G111" s="67"/>
      <c r="H111" s="65"/>
      <c r="I111" s="53"/>
      <c r="J111" s="53"/>
      <c r="K111" s="53"/>
      <c r="L111" s="67"/>
      <c r="M111" s="65"/>
      <c r="N111" s="53"/>
      <c r="O111" s="53"/>
      <c r="P111" s="53"/>
      <c r="Q111" s="57"/>
    </row>
    <row r="112" spans="2:17" ht="12.75" customHeight="1">
      <c r="B112" s="22" t="s">
        <v>52</v>
      </c>
      <c r="C112" s="63"/>
      <c r="D112" s="58"/>
      <c r="E112" s="58"/>
      <c r="F112" s="59"/>
      <c r="G112" s="68"/>
      <c r="H112" s="63"/>
      <c r="I112" s="58"/>
      <c r="J112" s="58"/>
      <c r="K112" s="59"/>
      <c r="L112" s="68"/>
      <c r="M112" s="63"/>
      <c r="N112" s="58"/>
      <c r="O112" s="58"/>
      <c r="P112" s="59"/>
      <c r="Q112" s="60"/>
    </row>
    <row r="113" spans="1:18" ht="12.75" customHeight="1">
      <c r="A113" s="1"/>
      <c r="B113" s="3"/>
      <c r="C113" s="4"/>
      <c r="D113" s="4"/>
      <c r="E113" s="4"/>
      <c r="F113" s="10"/>
      <c r="G113" s="10"/>
      <c r="H113" s="4"/>
      <c r="I113" s="4"/>
      <c r="J113" s="4"/>
      <c r="K113" s="10"/>
      <c r="L113" s="10"/>
      <c r="M113" s="4"/>
      <c r="N113" s="4"/>
      <c r="O113" s="4"/>
      <c r="P113" s="10"/>
      <c r="Q113" s="10"/>
      <c r="R113" s="1"/>
    </row>
    <row r="114" spans="1:18" ht="12.75" customHeight="1">
      <c r="A114" s="1"/>
      <c r="B114" s="49" t="s">
        <v>53</v>
      </c>
      <c r="C114" s="4"/>
      <c r="D114" s="4"/>
      <c r="E114" s="4"/>
      <c r="F114" s="10"/>
      <c r="G114" s="10"/>
      <c r="H114" s="4"/>
      <c r="I114" s="4"/>
      <c r="J114" s="4"/>
      <c r="K114" s="10"/>
      <c r="L114" s="10"/>
      <c r="M114" s="4"/>
      <c r="N114" s="4"/>
      <c r="O114" s="4"/>
      <c r="P114" s="10"/>
      <c r="Q114" s="10"/>
      <c r="R114" s="14"/>
    </row>
    <row r="115" spans="1:18" ht="12.75" customHeight="1">
      <c r="A115" s="1"/>
      <c r="B115" s="3"/>
      <c r="C115" s="3"/>
      <c r="D115" s="3"/>
      <c r="E115" s="3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"/>
    </row>
    <row r="116" spans="1:18" ht="12.75" customHeight="1">
      <c r="A116" s="1"/>
      <c r="B116" s="3"/>
      <c r="C116" s="4"/>
      <c r="D116" s="4"/>
      <c r="E116" s="4"/>
      <c r="F116" s="10"/>
      <c r="G116" s="10"/>
      <c r="H116" s="4"/>
      <c r="I116" s="4"/>
      <c r="J116" s="4"/>
      <c r="K116" s="10"/>
      <c r="L116" s="10"/>
      <c r="M116" s="4"/>
      <c r="N116" s="4"/>
      <c r="O116" s="4"/>
      <c r="P116" s="10"/>
      <c r="Q116" s="10"/>
      <c r="R116" s="1"/>
    </row>
    <row r="117" spans="1:18" ht="12.75" customHeight="1">
      <c r="A117" s="1"/>
      <c r="B117" s="3"/>
      <c r="C117" s="4"/>
      <c r="D117" s="4"/>
      <c r="E117" s="4"/>
      <c r="F117" s="10"/>
      <c r="G117" s="10"/>
      <c r="H117" s="4"/>
      <c r="I117" s="4"/>
      <c r="J117" s="4"/>
      <c r="K117" s="10"/>
      <c r="L117" s="10"/>
      <c r="M117" s="4"/>
      <c r="N117" s="4"/>
      <c r="O117" s="4"/>
      <c r="P117" s="10"/>
      <c r="Q117" s="10"/>
      <c r="R117" s="1"/>
    </row>
    <row r="118" spans="1:18" ht="12.75" customHeight="1">
      <c r="A118" s="1"/>
      <c r="B118" s="3"/>
      <c r="C118" s="4"/>
      <c r="D118" s="4"/>
      <c r="E118" s="4"/>
      <c r="F118" s="10"/>
      <c r="G118" s="10"/>
      <c r="H118" s="4"/>
      <c r="I118" s="4"/>
      <c r="J118" s="4"/>
      <c r="K118" s="10"/>
      <c r="L118" s="10"/>
      <c r="M118" s="4"/>
      <c r="N118" s="4"/>
      <c r="O118" s="4"/>
      <c r="P118" s="10"/>
      <c r="Q118" s="10"/>
      <c r="R118" s="1"/>
    </row>
    <row r="119" spans="1:18" ht="12.75" customHeight="1">
      <c r="A119" s="1"/>
      <c r="B119" s="3"/>
      <c r="C119" s="4"/>
      <c r="D119" s="4"/>
      <c r="E119" s="4"/>
      <c r="F119" s="10"/>
      <c r="G119" s="10"/>
      <c r="H119" s="4"/>
      <c r="I119" s="4"/>
      <c r="J119" s="4"/>
      <c r="K119" s="10"/>
      <c r="L119" s="10"/>
      <c r="M119" s="4"/>
      <c r="N119" s="4"/>
      <c r="O119" s="4"/>
      <c r="P119" s="10"/>
      <c r="Q119" s="10"/>
      <c r="R119" s="1"/>
    </row>
    <row r="120" spans="1:18" ht="12.75" customHeight="1">
      <c r="A120" s="1"/>
      <c r="B120" s="3"/>
      <c r="C120" s="4"/>
      <c r="D120" s="4"/>
      <c r="E120" s="4"/>
      <c r="F120" s="10"/>
      <c r="G120" s="10"/>
      <c r="H120" s="4"/>
      <c r="I120" s="4"/>
      <c r="J120" s="4"/>
      <c r="K120" s="10"/>
      <c r="L120" s="10"/>
      <c r="M120" s="4"/>
      <c r="N120" s="4"/>
      <c r="O120" s="4"/>
      <c r="P120" s="10"/>
      <c r="Q120" s="10"/>
      <c r="R120" s="1"/>
    </row>
    <row r="121" spans="2:17" ht="12.75" customHeight="1">
      <c r="B121" s="44"/>
      <c r="C121" s="172" t="s">
        <v>8</v>
      </c>
      <c r="D121" s="173"/>
      <c r="E121" s="173"/>
      <c r="F121" s="173"/>
      <c r="G121" s="174"/>
      <c r="H121" s="172" t="s">
        <v>9</v>
      </c>
      <c r="I121" s="173"/>
      <c r="J121" s="173"/>
      <c r="K121" s="173"/>
      <c r="L121" s="174"/>
      <c r="M121" s="173" t="s">
        <v>10</v>
      </c>
      <c r="N121" s="173"/>
      <c r="O121" s="173"/>
      <c r="P121" s="173"/>
      <c r="Q121" s="173"/>
    </row>
    <row r="122" spans="2:17" ht="12.75" customHeight="1">
      <c r="B122" s="70"/>
      <c r="C122" s="71">
        <v>2009</v>
      </c>
      <c r="D122" s="72">
        <v>2010</v>
      </c>
      <c r="E122" s="72">
        <v>2011</v>
      </c>
      <c r="F122" s="73" t="s">
        <v>45</v>
      </c>
      <c r="G122" s="74" t="s">
        <v>65</v>
      </c>
      <c r="H122" s="71">
        <v>2009</v>
      </c>
      <c r="I122" s="72">
        <v>2010</v>
      </c>
      <c r="J122" s="72">
        <v>2011</v>
      </c>
      <c r="K122" s="73" t="s">
        <v>45</v>
      </c>
      <c r="L122" s="74" t="s">
        <v>65</v>
      </c>
      <c r="M122" s="71">
        <v>2009</v>
      </c>
      <c r="N122" s="72">
        <v>2010</v>
      </c>
      <c r="O122" s="72">
        <v>2011</v>
      </c>
      <c r="P122" s="73" t="s">
        <v>45</v>
      </c>
      <c r="Q122" s="74" t="s">
        <v>65</v>
      </c>
    </row>
    <row r="123" spans="2:17" ht="12.75" customHeight="1">
      <c r="B123" s="18" t="s">
        <v>31</v>
      </c>
      <c r="C123" s="32">
        <f>C125+C126+C127+C128+C129+C130+C131</f>
        <v>56073</v>
      </c>
      <c r="D123" s="33">
        <f>D125+D126+D127+D128+D129+D130+D131</f>
        <v>53389</v>
      </c>
      <c r="E123" s="33">
        <f>E125+E126+E127+E128+E129+E130+E131</f>
        <v>59917</v>
      </c>
      <c r="F123" s="23">
        <f>(D123-C123)/C123</f>
        <v>-0.047866174451161876</v>
      </c>
      <c r="G123" s="24">
        <f>(E123-D123)/D123</f>
        <v>0.12227237820524828</v>
      </c>
      <c r="H123" s="32">
        <f>H125+H126+H127+H128+H129+H130+H131</f>
        <v>283447</v>
      </c>
      <c r="I123" s="33">
        <f>I125+I126+I127+I128+I129+I130+I131</f>
        <v>292086</v>
      </c>
      <c r="J123" s="33">
        <v>280772</v>
      </c>
      <c r="K123" s="23">
        <f>(I123-H123)/H123</f>
        <v>0.03047836103398519</v>
      </c>
      <c r="L123" s="24">
        <f>(J123-I123)/I123</f>
        <v>-0.03873516703984443</v>
      </c>
      <c r="M123" s="34">
        <f>M125+M126+M127+M128+M129+M130+M131</f>
        <v>515242</v>
      </c>
      <c r="N123" s="35">
        <f>N125+N126+N127+N128+N129+N130+N131</f>
        <v>544521</v>
      </c>
      <c r="O123" s="35">
        <v>539709</v>
      </c>
      <c r="P123" s="23">
        <f>(N123-M123)/M123</f>
        <v>0.05682572461095951</v>
      </c>
      <c r="Q123" s="29">
        <f>(O123-N123)/N123</f>
        <v>-0.008837124738990784</v>
      </c>
    </row>
    <row r="124" spans="2:17" ht="12.75" customHeight="1">
      <c r="B124" s="19" t="s">
        <v>32</v>
      </c>
      <c r="C124" s="36"/>
      <c r="D124" s="37"/>
      <c r="E124" s="37"/>
      <c r="F124" s="25"/>
      <c r="G124" s="26"/>
      <c r="H124" s="36"/>
      <c r="I124" s="37"/>
      <c r="J124" s="37"/>
      <c r="K124" s="25"/>
      <c r="L124" s="26"/>
      <c r="M124" s="36"/>
      <c r="N124" s="37"/>
      <c r="O124" s="37"/>
      <c r="P124" s="25"/>
      <c r="Q124" s="30"/>
    </row>
    <row r="125" spans="1:19" ht="12.75" customHeight="1">
      <c r="A125" s="2"/>
      <c r="B125" s="20" t="s">
        <v>33</v>
      </c>
      <c r="C125" s="36">
        <v>47874</v>
      </c>
      <c r="D125" s="37">
        <v>43061</v>
      </c>
      <c r="E125" s="37">
        <v>51006</v>
      </c>
      <c r="F125" s="25">
        <f>(D125-C125)/C125</f>
        <v>-0.1005347370180056</v>
      </c>
      <c r="G125" s="26">
        <f>(E125-D125)/D125</f>
        <v>0.1845057012145561</v>
      </c>
      <c r="H125" s="36">
        <v>160836</v>
      </c>
      <c r="I125" s="37">
        <v>137770</v>
      </c>
      <c r="J125" s="37">
        <v>142984</v>
      </c>
      <c r="K125" s="25">
        <f>(I125-H125)/H125</f>
        <v>-0.14341316620657066</v>
      </c>
      <c r="L125" s="26">
        <f>(J125-I125)/I125</f>
        <v>0.037845684837047255</v>
      </c>
      <c r="M125" s="38">
        <v>55518</v>
      </c>
      <c r="N125" s="39">
        <v>59051</v>
      </c>
      <c r="O125" s="39">
        <v>56580</v>
      </c>
      <c r="P125" s="25">
        <f aca="true" t="shared" si="18" ref="P125:Q128">(N125-M125)/M125</f>
        <v>0.06363701862459022</v>
      </c>
      <c r="Q125" s="30">
        <f t="shared" si="18"/>
        <v>-0.041845184670877715</v>
      </c>
      <c r="S125" s="2"/>
    </row>
    <row r="126" spans="2:17" ht="12.75" customHeight="1">
      <c r="B126" s="21" t="s">
        <v>34</v>
      </c>
      <c r="C126" s="36"/>
      <c r="D126" s="37"/>
      <c r="E126" s="37"/>
      <c r="F126" s="25"/>
      <c r="G126" s="26"/>
      <c r="H126" s="36">
        <v>50399</v>
      </c>
      <c r="I126" s="37">
        <v>59298</v>
      </c>
      <c r="J126" s="37">
        <v>54986</v>
      </c>
      <c r="K126" s="25">
        <f aca="true" t="shared" si="19" ref="K126:L129">(I126-H126)/H126</f>
        <v>0.1765709637095974</v>
      </c>
      <c r="L126" s="26">
        <f t="shared" si="19"/>
        <v>-0.07271746095989746</v>
      </c>
      <c r="M126" s="38">
        <v>389998</v>
      </c>
      <c r="N126" s="39">
        <v>407878</v>
      </c>
      <c r="O126" s="39">
        <v>421083</v>
      </c>
      <c r="P126" s="25">
        <f t="shared" si="18"/>
        <v>0.0458463889558408</v>
      </c>
      <c r="Q126" s="30">
        <f t="shared" si="18"/>
        <v>0.032374876801396495</v>
      </c>
    </row>
    <row r="127" spans="2:17" ht="12.75" customHeight="1">
      <c r="B127" s="20" t="s">
        <v>42</v>
      </c>
      <c r="C127" s="36">
        <v>5613</v>
      </c>
      <c r="D127" s="37">
        <v>7456</v>
      </c>
      <c r="E127" s="37">
        <v>4986</v>
      </c>
      <c r="F127" s="25">
        <f>(D127-C127)/C127</f>
        <v>0.3283449135934438</v>
      </c>
      <c r="G127" s="26">
        <f>(E127-D127)/D127</f>
        <v>-0.3312768240343348</v>
      </c>
      <c r="H127" s="36">
        <v>28662</v>
      </c>
      <c r="I127" s="37">
        <v>44705</v>
      </c>
      <c r="J127" s="37">
        <v>32341</v>
      </c>
      <c r="K127" s="25">
        <f t="shared" si="19"/>
        <v>0.5597306538273672</v>
      </c>
      <c r="L127" s="26">
        <f t="shared" si="19"/>
        <v>-0.2765686164858517</v>
      </c>
      <c r="M127" s="38">
        <v>61644</v>
      </c>
      <c r="N127" s="39">
        <v>67059</v>
      </c>
      <c r="O127" s="39">
        <v>50293</v>
      </c>
      <c r="P127" s="25">
        <f t="shared" si="18"/>
        <v>0.08784309908506911</v>
      </c>
      <c r="Q127" s="30">
        <f t="shared" si="18"/>
        <v>-0.25001864030182375</v>
      </c>
    </row>
    <row r="128" spans="1:19" ht="12.75" customHeight="1">
      <c r="A128" s="2"/>
      <c r="B128" s="20" t="s">
        <v>43</v>
      </c>
      <c r="C128" s="36">
        <v>2536</v>
      </c>
      <c r="D128" s="37">
        <v>2714</v>
      </c>
      <c r="E128" s="37">
        <v>3315</v>
      </c>
      <c r="F128" s="25">
        <f>(D128-C128)/C128</f>
        <v>0.07018927444794952</v>
      </c>
      <c r="G128" s="26">
        <f>(E128-D128)/D128</f>
        <v>0.22144436256448047</v>
      </c>
      <c r="H128" s="36">
        <v>37187</v>
      </c>
      <c r="I128" s="37">
        <v>43087</v>
      </c>
      <c r="J128" s="37">
        <v>41340</v>
      </c>
      <c r="K128" s="25">
        <f t="shared" si="19"/>
        <v>0.1586575953962406</v>
      </c>
      <c r="L128" s="26">
        <f t="shared" si="19"/>
        <v>-0.04054587230487154</v>
      </c>
      <c r="M128" s="38">
        <v>7911</v>
      </c>
      <c r="N128" s="39">
        <v>9969</v>
      </c>
      <c r="O128" s="39">
        <v>11753</v>
      </c>
      <c r="P128" s="25">
        <f t="shared" si="18"/>
        <v>0.2601441031475161</v>
      </c>
      <c r="Q128" s="30">
        <f t="shared" si="18"/>
        <v>0.17895475975524125</v>
      </c>
      <c r="S128" s="2"/>
    </row>
    <row r="129" spans="2:17" ht="12.75" customHeight="1">
      <c r="B129" s="20" t="s">
        <v>40</v>
      </c>
      <c r="C129" s="36">
        <v>50</v>
      </c>
      <c r="D129" s="37">
        <v>158</v>
      </c>
      <c r="E129" s="40">
        <v>610</v>
      </c>
      <c r="F129" s="25"/>
      <c r="G129" s="26"/>
      <c r="H129" s="36">
        <v>6034</v>
      </c>
      <c r="I129" s="37">
        <v>7067</v>
      </c>
      <c r="J129" s="40">
        <v>9120</v>
      </c>
      <c r="K129" s="25">
        <f t="shared" si="19"/>
        <v>0.17119655286708652</v>
      </c>
      <c r="L129" s="26">
        <f t="shared" si="19"/>
        <v>0.2905051648507146</v>
      </c>
      <c r="M129" s="38">
        <v>171</v>
      </c>
      <c r="N129" s="39">
        <v>564</v>
      </c>
      <c r="O129" s="80" t="s">
        <v>54</v>
      </c>
      <c r="P129" s="25"/>
      <c r="Q129" s="30"/>
    </row>
    <row r="130" spans="2:17" ht="12.75" customHeight="1">
      <c r="B130" s="20" t="s">
        <v>41</v>
      </c>
      <c r="C130" s="36"/>
      <c r="D130" s="37"/>
      <c r="E130" s="37"/>
      <c r="F130" s="25"/>
      <c r="G130" s="26"/>
      <c r="H130" s="36"/>
      <c r="I130" s="37"/>
      <c r="J130" s="40"/>
      <c r="K130" s="25"/>
      <c r="L130" s="26"/>
      <c r="M130" s="38"/>
      <c r="N130" s="39"/>
      <c r="O130" s="39"/>
      <c r="P130" s="25"/>
      <c r="Q130" s="30"/>
    </row>
    <row r="131" spans="2:17" ht="12.75" customHeight="1">
      <c r="B131" s="20" t="s">
        <v>44</v>
      </c>
      <c r="C131" s="36"/>
      <c r="D131" s="37"/>
      <c r="E131" s="37"/>
      <c r="F131" s="25"/>
      <c r="G131" s="26"/>
      <c r="H131" s="36">
        <v>329</v>
      </c>
      <c r="I131" s="37">
        <v>159</v>
      </c>
      <c r="J131" s="40" t="s">
        <v>54</v>
      </c>
      <c r="K131" s="25"/>
      <c r="L131" s="26"/>
      <c r="M131" s="38"/>
      <c r="N131" s="39"/>
      <c r="O131" s="39"/>
      <c r="P131" s="25"/>
      <c r="Q131" s="30"/>
    </row>
    <row r="132" spans="2:17" ht="12.75" customHeight="1">
      <c r="B132" s="20" t="s">
        <v>35</v>
      </c>
      <c r="C132" s="36">
        <v>7600</v>
      </c>
      <c r="D132" s="37">
        <v>8517</v>
      </c>
      <c r="E132" s="37">
        <v>7180</v>
      </c>
      <c r="F132" s="25">
        <f>(D132-C132)/C132</f>
        <v>0.1206578947368421</v>
      </c>
      <c r="G132" s="26">
        <f>(E132-D132)/D132</f>
        <v>-0.15698015733239404</v>
      </c>
      <c r="H132" s="36">
        <v>6751</v>
      </c>
      <c r="I132" s="37">
        <v>5206</v>
      </c>
      <c r="J132" s="37">
        <v>7933</v>
      </c>
      <c r="K132" s="25">
        <f>(I132-H132)/H132</f>
        <v>-0.22885498444674862</v>
      </c>
      <c r="L132" s="26">
        <f>(J132-I132)/I132</f>
        <v>0.5238186707645025</v>
      </c>
      <c r="M132" s="38">
        <v>18517</v>
      </c>
      <c r="N132" s="39">
        <v>19435</v>
      </c>
      <c r="O132" s="39">
        <v>8497</v>
      </c>
      <c r="P132" s="25">
        <f>(N132-M132)/M132</f>
        <v>0.04957606523734946</v>
      </c>
      <c r="Q132" s="30">
        <f>(O132-N132)/N132</f>
        <v>-0.5627990738358631</v>
      </c>
    </row>
    <row r="133" spans="2:17" ht="12.75" customHeight="1">
      <c r="B133" s="20" t="s">
        <v>36</v>
      </c>
      <c r="C133" s="36">
        <v>3233</v>
      </c>
      <c r="D133" s="37">
        <v>2811</v>
      </c>
      <c r="E133" s="37">
        <v>3947</v>
      </c>
      <c r="F133" s="25">
        <f aca="true" t="shared" si="20" ref="F133:G135">(D133-C133)/C133</f>
        <v>-0.1305289205072688</v>
      </c>
      <c r="G133" s="26">
        <f t="shared" si="20"/>
        <v>0.4041266453219495</v>
      </c>
      <c r="H133" s="36">
        <v>14855</v>
      </c>
      <c r="I133" s="37">
        <v>13539</v>
      </c>
      <c r="J133" s="37">
        <v>14023</v>
      </c>
      <c r="K133" s="25">
        <f aca="true" t="shared" si="21" ref="K133:L135">(I133-H133)/H133</f>
        <v>-0.0885897004375631</v>
      </c>
      <c r="L133" s="26">
        <f t="shared" si="21"/>
        <v>0.0357485781815496</v>
      </c>
      <c r="M133" s="38">
        <v>44451</v>
      </c>
      <c r="N133" s="39">
        <v>50184</v>
      </c>
      <c r="O133" s="39">
        <v>65624</v>
      </c>
      <c r="P133" s="25">
        <f aca="true" t="shared" si="22" ref="P133:Q135">(N133-M133)/M133</f>
        <v>0.1289734764122292</v>
      </c>
      <c r="Q133" s="30">
        <f t="shared" si="22"/>
        <v>0.3076677825601785</v>
      </c>
    </row>
    <row r="134" spans="2:17" ht="12.75" customHeight="1">
      <c r="B134" s="20" t="s">
        <v>37</v>
      </c>
      <c r="C134" s="36">
        <v>387</v>
      </c>
      <c r="D134" s="37">
        <v>36</v>
      </c>
      <c r="E134" s="37">
        <v>380</v>
      </c>
      <c r="F134" s="25">
        <f t="shared" si="20"/>
        <v>-0.9069767441860465</v>
      </c>
      <c r="G134" s="26">
        <f t="shared" si="20"/>
        <v>9.555555555555555</v>
      </c>
      <c r="H134" s="36">
        <v>3736</v>
      </c>
      <c r="I134" s="37">
        <v>4458</v>
      </c>
      <c r="J134" s="37">
        <v>3215</v>
      </c>
      <c r="K134" s="25">
        <f t="shared" si="21"/>
        <v>0.19325481798715202</v>
      </c>
      <c r="L134" s="26">
        <f t="shared" si="21"/>
        <v>-0.2788245850157021</v>
      </c>
      <c r="M134" s="38">
        <v>6812</v>
      </c>
      <c r="N134" s="39">
        <v>6597</v>
      </c>
      <c r="O134" s="39">
        <v>6384</v>
      </c>
      <c r="P134" s="25">
        <f t="shared" si="22"/>
        <v>-0.0315619495008808</v>
      </c>
      <c r="Q134" s="30">
        <f t="shared" si="22"/>
        <v>-0.03228740336516599</v>
      </c>
    </row>
    <row r="135" spans="2:17" ht="12.75" customHeight="1">
      <c r="B135" s="22" t="s">
        <v>38</v>
      </c>
      <c r="C135" s="41">
        <f>C123+C132-C133-C134</f>
        <v>60053</v>
      </c>
      <c r="D135" s="42">
        <f>D123+D132-D133-D134</f>
        <v>59059</v>
      </c>
      <c r="E135" s="42">
        <f>E123+E132-E133-E134</f>
        <v>62770</v>
      </c>
      <c r="F135" s="27">
        <f t="shared" si="20"/>
        <v>-0.01655204569297121</v>
      </c>
      <c r="G135" s="28">
        <f t="shared" si="20"/>
        <v>0.06283546961513063</v>
      </c>
      <c r="H135" s="41">
        <f>H123+H132-H133-H134</f>
        <v>271607</v>
      </c>
      <c r="I135" s="42">
        <f>I123+I132-I133-I134</f>
        <v>279295</v>
      </c>
      <c r="J135" s="42">
        <f>J123+J132-J133-J134</f>
        <v>271467</v>
      </c>
      <c r="K135" s="27">
        <f t="shared" si="21"/>
        <v>0.028305603316556644</v>
      </c>
      <c r="L135" s="28">
        <f t="shared" si="21"/>
        <v>-0.0280277126335953</v>
      </c>
      <c r="M135" s="41">
        <f>M123+M132-M133-M134</f>
        <v>482496</v>
      </c>
      <c r="N135" s="42">
        <f>N123+N132-N133-N134</f>
        <v>507175</v>
      </c>
      <c r="O135" s="42">
        <f>O123+O132-O133-O134</f>
        <v>476198</v>
      </c>
      <c r="P135" s="27">
        <f t="shared" si="22"/>
        <v>0.0511486105584295</v>
      </c>
      <c r="Q135" s="31">
        <f t="shared" si="22"/>
        <v>-0.061077537339182725</v>
      </c>
    </row>
    <row r="136" spans="1:18" ht="12.75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1"/>
    </row>
    <row r="137" spans="1:18" ht="12.75" customHeight="1" hidden="1">
      <c r="A137" s="1"/>
      <c r="B137" s="48" t="s">
        <v>56</v>
      </c>
      <c r="C137" s="7"/>
      <c r="D137" s="7"/>
      <c r="E137" s="7"/>
      <c r="F137" s="10"/>
      <c r="G137" s="10"/>
      <c r="H137" s="6"/>
      <c r="I137" s="6"/>
      <c r="J137" s="6"/>
      <c r="K137" s="10"/>
      <c r="L137" s="10"/>
      <c r="M137" s="6"/>
      <c r="N137" s="6"/>
      <c r="O137" s="6"/>
      <c r="P137" s="10"/>
      <c r="Q137" s="10"/>
      <c r="R137" s="1"/>
    </row>
    <row r="138" spans="1:18" ht="12.75" customHeight="1" hidden="1">
      <c r="A138" s="1"/>
      <c r="B138" s="49" t="s">
        <v>53</v>
      </c>
      <c r="C138" s="4"/>
      <c r="D138" s="4"/>
      <c r="E138" s="4"/>
      <c r="F138" s="10"/>
      <c r="G138" s="10"/>
      <c r="H138" s="4"/>
      <c r="I138" s="4"/>
      <c r="J138" s="4"/>
      <c r="K138" s="10"/>
      <c r="L138" s="10"/>
      <c r="M138" s="4"/>
      <c r="N138" s="4"/>
      <c r="O138" s="4"/>
      <c r="P138" s="10"/>
      <c r="Q138" s="10"/>
      <c r="R138" s="14"/>
    </row>
    <row r="139" spans="1:18" ht="12.75" customHeight="1" hidden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1"/>
    </row>
    <row r="140" spans="1:18" ht="12.75" customHeight="1" hidden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1"/>
    </row>
    <row r="141" spans="2:17" ht="12.75" customHeight="1">
      <c r="B141" s="46"/>
      <c r="C141" s="175" t="s">
        <v>39</v>
      </c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</row>
    <row r="142" spans="2:17" ht="12.75" customHeight="1">
      <c r="B142" s="45"/>
      <c r="C142" s="172" t="s">
        <v>8</v>
      </c>
      <c r="D142" s="173"/>
      <c r="E142" s="173"/>
      <c r="F142" s="173"/>
      <c r="G142" s="174"/>
      <c r="H142" s="172" t="s">
        <v>9</v>
      </c>
      <c r="I142" s="173"/>
      <c r="J142" s="173"/>
      <c r="K142" s="173"/>
      <c r="L142" s="174"/>
      <c r="M142" s="173" t="s">
        <v>10</v>
      </c>
      <c r="N142" s="173"/>
      <c r="O142" s="173"/>
      <c r="P142" s="173"/>
      <c r="Q142" s="173"/>
    </row>
    <row r="143" spans="2:17" s="69" customFormat="1" ht="12.75" customHeight="1">
      <c r="B143" s="70"/>
      <c r="C143" s="71">
        <v>2009</v>
      </c>
      <c r="D143" s="72">
        <v>2010</v>
      </c>
      <c r="E143" s="72">
        <v>2011</v>
      </c>
      <c r="F143" s="73"/>
      <c r="G143" s="74"/>
      <c r="H143" s="71">
        <v>2009</v>
      </c>
      <c r="I143" s="72">
        <v>2010</v>
      </c>
      <c r="J143" s="72">
        <v>2011</v>
      </c>
      <c r="K143" s="73"/>
      <c r="L143" s="74"/>
      <c r="M143" s="71">
        <v>2009</v>
      </c>
      <c r="N143" s="72">
        <v>2010</v>
      </c>
      <c r="O143" s="72">
        <v>2011</v>
      </c>
      <c r="P143" s="73"/>
      <c r="Q143" s="75"/>
    </row>
    <row r="144" spans="2:17" ht="12.75" customHeight="1">
      <c r="B144" s="18" t="s">
        <v>33</v>
      </c>
      <c r="C144" s="61">
        <f>C125/C123</f>
        <v>0.8537798940666631</v>
      </c>
      <c r="D144" s="54">
        <f>D125/D123</f>
        <v>0.806551911442432</v>
      </c>
      <c r="E144" s="54">
        <f>E125/E123</f>
        <v>0.8512776006809419</v>
      </c>
      <c r="F144" s="55"/>
      <c r="G144" s="66"/>
      <c r="H144" s="64">
        <f>H125/H123</f>
        <v>0.5674288314923072</v>
      </c>
      <c r="I144" s="55">
        <f>I125/I123</f>
        <v>0.47167615017494846</v>
      </c>
      <c r="J144" s="55">
        <f>J125/J123</f>
        <v>0.5092530594218797</v>
      </c>
      <c r="K144" s="55"/>
      <c r="L144" s="66"/>
      <c r="M144" s="64">
        <f>M125/M123</f>
        <v>0.10775130909359097</v>
      </c>
      <c r="N144" s="55">
        <f>N125/N123</f>
        <v>0.10844577160476823</v>
      </c>
      <c r="O144" s="55">
        <f>O125/O123</f>
        <v>0.10483427180202665</v>
      </c>
      <c r="P144" s="55"/>
      <c r="Q144" s="56"/>
    </row>
    <row r="145" spans="2:17" ht="12.75" customHeight="1">
      <c r="B145" s="20" t="s">
        <v>34</v>
      </c>
      <c r="C145" s="62"/>
      <c r="D145" s="52"/>
      <c r="E145" s="52"/>
      <c r="F145" s="53"/>
      <c r="G145" s="67"/>
      <c r="H145" s="65">
        <f>H126/H123</f>
        <v>0.1778074913475888</v>
      </c>
      <c r="I145" s="53">
        <f>I126/I123</f>
        <v>0.2030155502146628</v>
      </c>
      <c r="J145" s="53">
        <f>J126/J123</f>
        <v>0.19583861638624933</v>
      </c>
      <c r="K145" s="53"/>
      <c r="L145" s="67"/>
      <c r="M145" s="65">
        <f>M126/M123</f>
        <v>0.7569219900551586</v>
      </c>
      <c r="N145" s="53">
        <f>N126/N123</f>
        <v>0.7490583466936996</v>
      </c>
      <c r="O145" s="53">
        <f>O126/O123</f>
        <v>0.7802037764795473</v>
      </c>
      <c r="P145" s="53"/>
      <c r="Q145" s="57"/>
    </row>
    <row r="146" spans="2:17" ht="12.75" customHeight="1">
      <c r="B146" s="20" t="s">
        <v>42</v>
      </c>
      <c r="C146" s="62">
        <f>C127/C123</f>
        <v>0.10010165320207587</v>
      </c>
      <c r="D146" s="52">
        <f>D127/D123</f>
        <v>0.13965423589128848</v>
      </c>
      <c r="E146" s="52">
        <f>E127/E123</f>
        <v>0.08321511424136722</v>
      </c>
      <c r="F146" s="53"/>
      <c r="G146" s="67"/>
      <c r="H146" s="65">
        <f>H127/H123</f>
        <v>0.10111943326265581</v>
      </c>
      <c r="I146" s="53">
        <f>I127/I123</f>
        <v>0.15305423745061386</v>
      </c>
      <c r="J146" s="53">
        <f>J127/J123</f>
        <v>0.11518598720670152</v>
      </c>
      <c r="K146" s="53"/>
      <c r="L146" s="67"/>
      <c r="M146" s="65">
        <f>M127/M123</f>
        <v>0.1196408677863994</v>
      </c>
      <c r="N146" s="53">
        <f>N127/N123</f>
        <v>0.12315227511886594</v>
      </c>
      <c r="O146" s="53">
        <f>O127/O123</f>
        <v>0.09318540176280181</v>
      </c>
      <c r="P146" s="53"/>
      <c r="Q146" s="57"/>
    </row>
    <row r="147" spans="2:17" ht="12.75" customHeight="1">
      <c r="B147" s="20" t="s">
        <v>43</v>
      </c>
      <c r="C147" s="62">
        <f>C128/C123</f>
        <v>0.045226757976209585</v>
      </c>
      <c r="D147" s="52">
        <f>D128/D123</f>
        <v>0.050834441551630485</v>
      </c>
      <c r="E147" s="52">
        <f>E128/E123</f>
        <v>0.05532653504013886</v>
      </c>
      <c r="F147" s="53"/>
      <c r="G147" s="67"/>
      <c r="H147" s="65">
        <f>H128/H123</f>
        <v>0.13119560270526764</v>
      </c>
      <c r="I147" s="53">
        <f>I128/I123</f>
        <v>0.1475147730462946</v>
      </c>
      <c r="J147" s="53">
        <f>J128/J123</f>
        <v>0.1472369039647828</v>
      </c>
      <c r="K147" s="53"/>
      <c r="L147" s="67"/>
      <c r="M147" s="65">
        <f>M128/M123</f>
        <v>0.015353950182632628</v>
      </c>
      <c r="N147" s="53">
        <f>N128/N123</f>
        <v>0.018307833857647362</v>
      </c>
      <c r="O147" s="53">
        <f>O128/O123</f>
        <v>0.021776549955624235</v>
      </c>
      <c r="P147" s="53"/>
      <c r="Q147" s="57"/>
    </row>
    <row r="148" spans="2:17" ht="12.75" customHeight="1">
      <c r="B148" s="20" t="s">
        <v>40</v>
      </c>
      <c r="C148" s="62"/>
      <c r="D148" s="52"/>
      <c r="E148" s="52"/>
      <c r="F148" s="53"/>
      <c r="G148" s="67"/>
      <c r="H148" s="65">
        <f>H129/H123</f>
        <v>0.021287930371462743</v>
      </c>
      <c r="I148" s="53">
        <f>I129/I123</f>
        <v>0.02419492889080613</v>
      </c>
      <c r="J148" s="53">
        <f>J129/J123</f>
        <v>0.03248187141167923</v>
      </c>
      <c r="K148" s="53"/>
      <c r="L148" s="67"/>
      <c r="M148" s="65"/>
      <c r="N148" s="53"/>
      <c r="O148" s="53"/>
      <c r="P148" s="53"/>
      <c r="Q148" s="57"/>
    </row>
    <row r="149" spans="2:17" ht="12.75" customHeight="1">
      <c r="B149" s="20" t="s">
        <v>41</v>
      </c>
      <c r="C149" s="62"/>
      <c r="D149" s="52"/>
      <c r="E149" s="52"/>
      <c r="F149" s="53"/>
      <c r="G149" s="67"/>
      <c r="H149" s="65"/>
      <c r="I149" s="53"/>
      <c r="J149" s="53"/>
      <c r="K149" s="53"/>
      <c r="L149" s="67"/>
      <c r="M149" s="65"/>
      <c r="N149" s="53"/>
      <c r="O149" s="53"/>
      <c r="P149" s="53"/>
      <c r="Q149" s="57"/>
    </row>
    <row r="150" spans="2:17" ht="12.75" customHeight="1">
      <c r="B150" s="22" t="s">
        <v>44</v>
      </c>
      <c r="C150" s="63"/>
      <c r="D150" s="58"/>
      <c r="E150" s="58"/>
      <c r="F150" s="59"/>
      <c r="G150" s="68"/>
      <c r="H150" s="63">
        <f>H131/H123</f>
        <v>0.0011607108207178061</v>
      </c>
      <c r="I150" s="58">
        <f>I131/I123</f>
        <v>0.0005443602226741439</v>
      </c>
      <c r="J150" s="58"/>
      <c r="K150" s="59"/>
      <c r="L150" s="68"/>
      <c r="M150" s="63"/>
      <c r="N150" s="58"/>
      <c r="O150" s="58"/>
      <c r="P150" s="59"/>
      <c r="Q150" s="60"/>
    </row>
    <row r="151" spans="2:17" ht="12.75" customHeight="1">
      <c r="B151" s="9"/>
      <c r="C151" s="4"/>
      <c r="D151" s="4"/>
      <c r="E151" s="4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8" ht="12.75" customHeight="1">
      <c r="A152" s="1"/>
      <c r="B152" s="48" t="s">
        <v>56</v>
      </c>
      <c r="C152" s="7"/>
      <c r="D152" s="7"/>
      <c r="E152" s="7"/>
      <c r="F152" s="10"/>
      <c r="G152" s="10"/>
      <c r="H152" s="6"/>
      <c r="I152" s="6"/>
      <c r="J152" s="6"/>
      <c r="K152" s="10"/>
      <c r="L152" s="10"/>
      <c r="M152" s="6"/>
      <c r="N152" s="6"/>
      <c r="O152" s="6"/>
      <c r="P152" s="10"/>
      <c r="Q152" s="10"/>
      <c r="R152" s="1"/>
    </row>
    <row r="153" spans="1:18" ht="12.75" customHeight="1">
      <c r="A153" s="1"/>
      <c r="B153" s="49" t="s">
        <v>53</v>
      </c>
      <c r="C153" s="4"/>
      <c r="D153" s="4"/>
      <c r="E153" s="4"/>
      <c r="F153" s="10"/>
      <c r="G153" s="10"/>
      <c r="H153" s="4"/>
      <c r="I153" s="4"/>
      <c r="J153" s="4"/>
      <c r="K153" s="10"/>
      <c r="L153" s="10"/>
      <c r="M153" s="4"/>
      <c r="N153" s="4"/>
      <c r="O153" s="4"/>
      <c r="P153" s="10"/>
      <c r="Q153" s="10"/>
      <c r="R153" s="14"/>
    </row>
    <row r="154" spans="1:18" ht="12.75" customHeight="1">
      <c r="A154" s="1"/>
      <c r="B154" s="3"/>
      <c r="C154" s="3"/>
      <c r="D154" s="3"/>
      <c r="E154" s="3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1"/>
    </row>
    <row r="155" spans="1:18" ht="12.75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1"/>
    </row>
    <row r="156" spans="1:18" ht="12.75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1"/>
    </row>
    <row r="157" spans="2:17" ht="12.75" customHeight="1"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2:17" ht="12.7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 s="5" customFormat="1" ht="12.75" customHeight="1">
      <c r="B159" s="44"/>
      <c r="C159" s="172" t="s">
        <v>11</v>
      </c>
      <c r="D159" s="173"/>
      <c r="E159" s="173"/>
      <c r="F159" s="173"/>
      <c r="G159" s="174"/>
      <c r="H159" s="172" t="s">
        <v>12</v>
      </c>
      <c r="I159" s="173"/>
      <c r="J159" s="173"/>
      <c r="K159" s="173"/>
      <c r="L159" s="174"/>
      <c r="M159" s="173" t="s">
        <v>13</v>
      </c>
      <c r="N159" s="173"/>
      <c r="O159" s="173"/>
      <c r="P159" s="173"/>
      <c r="Q159" s="173"/>
    </row>
    <row r="160" spans="2:17" ht="12.75" customHeight="1">
      <c r="B160" s="70"/>
      <c r="C160" s="71">
        <v>2009</v>
      </c>
      <c r="D160" s="72">
        <v>2010</v>
      </c>
      <c r="E160" s="72">
        <v>2011</v>
      </c>
      <c r="F160" s="73" t="s">
        <v>45</v>
      </c>
      <c r="G160" s="74" t="s">
        <v>65</v>
      </c>
      <c r="H160" s="71">
        <v>2009</v>
      </c>
      <c r="I160" s="72">
        <v>2010</v>
      </c>
      <c r="J160" s="72">
        <v>2011</v>
      </c>
      <c r="K160" s="73" t="s">
        <v>45</v>
      </c>
      <c r="L160" s="74" t="s">
        <v>65</v>
      </c>
      <c r="M160" s="71">
        <v>2009</v>
      </c>
      <c r="N160" s="72">
        <v>2010</v>
      </c>
      <c r="O160" s="72">
        <v>2011</v>
      </c>
      <c r="P160" s="73" t="s">
        <v>45</v>
      </c>
      <c r="Q160" s="74" t="s">
        <v>65</v>
      </c>
    </row>
    <row r="161" spans="2:17" ht="12.75" customHeight="1">
      <c r="B161" s="18" t="s">
        <v>31</v>
      </c>
      <c r="C161" s="32">
        <f>C163+C164+C165+C166+C167+C168+C169</f>
        <v>281106</v>
      </c>
      <c r="D161" s="33">
        <f>D163+D164+D165+D166+D167+D168+D169</f>
        <v>290747</v>
      </c>
      <c r="E161" s="33">
        <v>289166</v>
      </c>
      <c r="F161" s="23">
        <f>(D161-C161)/C161</f>
        <v>0.03429667100666652</v>
      </c>
      <c r="G161" s="24">
        <f>(E161-D161)/D161</f>
        <v>-0.005437717328123764</v>
      </c>
      <c r="H161" s="32">
        <f>H163+H164+H165+H166+H167+H168+H169</f>
        <v>4934</v>
      </c>
      <c r="I161" s="33">
        <f>I163+I164+I165+I166+I167+I168+I169</f>
        <v>5085</v>
      </c>
      <c r="J161" s="33">
        <f>J163+J164+J165+J166+J167+J168+J169</f>
        <v>4746</v>
      </c>
      <c r="K161" s="23">
        <f>(I161-H161)/H161</f>
        <v>0.030603972436157277</v>
      </c>
      <c r="L161" s="24">
        <f>(J161-I161)/I161</f>
        <v>-0.06666666666666667</v>
      </c>
      <c r="M161" s="34">
        <f>M163+M164+M165+M166+M167+M168+M169</f>
        <v>5194</v>
      </c>
      <c r="N161" s="35">
        <f>N163+N164+N165+N166+N167+N168+N169</f>
        <v>6072</v>
      </c>
      <c r="O161" s="35">
        <f>O163+O164+O165+O166+O167+O168+O169</f>
        <v>5839</v>
      </c>
      <c r="P161" s="23">
        <f>(N161-M161)/M161</f>
        <v>0.16904120138621487</v>
      </c>
      <c r="Q161" s="29">
        <f>(O161-N161)/N161</f>
        <v>-0.038372859025032936</v>
      </c>
    </row>
    <row r="162" spans="2:17" ht="12.75" customHeight="1">
      <c r="B162" s="19" t="s">
        <v>32</v>
      </c>
      <c r="C162" s="36"/>
      <c r="D162" s="37"/>
      <c r="E162" s="37"/>
      <c r="F162" s="25"/>
      <c r="G162" s="26"/>
      <c r="H162" s="36"/>
      <c r="I162" s="37"/>
      <c r="J162" s="37"/>
      <c r="K162" s="25"/>
      <c r="L162" s="26"/>
      <c r="M162" s="36"/>
      <c r="N162" s="37"/>
      <c r="O162" s="37"/>
      <c r="P162" s="25"/>
      <c r="Q162" s="30"/>
    </row>
    <row r="163" spans="1:19" ht="12.75" customHeight="1">
      <c r="A163" s="2"/>
      <c r="B163" s="20" t="s">
        <v>33</v>
      </c>
      <c r="C163" s="36">
        <v>215504</v>
      </c>
      <c r="D163" s="37">
        <v>220242</v>
      </c>
      <c r="E163" s="37">
        <v>217369</v>
      </c>
      <c r="F163" s="25">
        <f aca="true" t="shared" si="23" ref="F163:G169">(D163-C163)/C163</f>
        <v>0.02198567079961393</v>
      </c>
      <c r="G163" s="26">
        <f t="shared" si="23"/>
        <v>-0.013044741693228359</v>
      </c>
      <c r="H163" s="36">
        <v>4904</v>
      </c>
      <c r="I163" s="37">
        <v>5011</v>
      </c>
      <c r="J163" s="37">
        <v>4560</v>
      </c>
      <c r="K163" s="25">
        <f>(I163-H163)/H163</f>
        <v>0.021818923327895597</v>
      </c>
      <c r="L163" s="26">
        <f>(J163-I163)/I163</f>
        <v>-0.09000199560965876</v>
      </c>
      <c r="M163" s="38">
        <v>1719</v>
      </c>
      <c r="N163" s="39">
        <v>2535</v>
      </c>
      <c r="O163" s="39">
        <v>2912</v>
      </c>
      <c r="P163" s="25">
        <f>(N163-M163)/M163</f>
        <v>0.47469458987783597</v>
      </c>
      <c r="Q163" s="30">
        <f>(O163-N163)/N163</f>
        <v>0.14871794871794872</v>
      </c>
      <c r="S163" s="2"/>
    </row>
    <row r="164" spans="2:17" ht="12.75" customHeight="1">
      <c r="B164" s="21" t="s">
        <v>34</v>
      </c>
      <c r="C164" s="36"/>
      <c r="D164" s="37"/>
      <c r="E164" s="37"/>
      <c r="F164" s="25"/>
      <c r="G164" s="26"/>
      <c r="H164" s="36"/>
      <c r="I164" s="37"/>
      <c r="J164" s="37"/>
      <c r="K164" s="25"/>
      <c r="L164" s="26"/>
      <c r="M164" s="38"/>
      <c r="N164" s="39"/>
      <c r="O164" s="39"/>
      <c r="P164" s="25"/>
      <c r="Q164" s="30"/>
    </row>
    <row r="165" spans="2:17" ht="12.75" customHeight="1">
      <c r="B165" s="20" t="s">
        <v>42</v>
      </c>
      <c r="C165" s="36">
        <v>52843</v>
      </c>
      <c r="D165" s="37">
        <v>53796</v>
      </c>
      <c r="E165" s="37">
        <v>47672</v>
      </c>
      <c r="F165" s="25">
        <f t="shared" si="23"/>
        <v>0.01803455519179456</v>
      </c>
      <c r="G165" s="26">
        <f t="shared" si="23"/>
        <v>-0.11383746003420328</v>
      </c>
      <c r="H165" s="36"/>
      <c r="I165" s="37"/>
      <c r="J165" s="37"/>
      <c r="K165" s="25"/>
      <c r="L165" s="26"/>
      <c r="M165" s="38">
        <v>3426</v>
      </c>
      <c r="N165" s="39">
        <v>3488</v>
      </c>
      <c r="O165" s="39">
        <v>2856</v>
      </c>
      <c r="P165" s="25">
        <f>(N165-M165)/M165</f>
        <v>0.018096906012842966</v>
      </c>
      <c r="Q165" s="30">
        <f>(O165-N165)/N165</f>
        <v>-0.1811926605504587</v>
      </c>
    </row>
    <row r="166" spans="1:19" ht="12.75" customHeight="1">
      <c r="A166" s="2"/>
      <c r="B166" s="20" t="s">
        <v>43</v>
      </c>
      <c r="C166" s="36">
        <v>6485</v>
      </c>
      <c r="D166" s="37">
        <v>9048</v>
      </c>
      <c r="E166" s="37">
        <v>9560</v>
      </c>
      <c r="F166" s="25">
        <f t="shared" si="23"/>
        <v>0.39521973785659215</v>
      </c>
      <c r="G166" s="26">
        <f t="shared" si="23"/>
        <v>0.05658709106984969</v>
      </c>
      <c r="H166" s="36"/>
      <c r="I166" s="37">
        <v>33</v>
      </c>
      <c r="J166" s="37">
        <v>115</v>
      </c>
      <c r="K166" s="25"/>
      <c r="L166" s="26"/>
      <c r="M166" s="38">
        <v>49</v>
      </c>
      <c r="N166" s="39">
        <v>49</v>
      </c>
      <c r="O166" s="39">
        <v>71</v>
      </c>
      <c r="P166" s="25">
        <f>(N166-M166)/M166</f>
        <v>0</v>
      </c>
      <c r="Q166" s="30">
        <f>(O166-N166)/N166</f>
        <v>0.4489795918367347</v>
      </c>
      <c r="S166" s="2"/>
    </row>
    <row r="167" spans="2:17" ht="12.75" customHeight="1">
      <c r="B167" s="20" t="s">
        <v>40</v>
      </c>
      <c r="C167" s="36">
        <v>676</v>
      </c>
      <c r="D167" s="37">
        <v>1874</v>
      </c>
      <c r="E167" s="37">
        <v>9258</v>
      </c>
      <c r="F167" s="25">
        <f t="shared" si="23"/>
        <v>1.772189349112426</v>
      </c>
      <c r="G167" s="26">
        <f t="shared" si="23"/>
        <v>3.9402347918890075</v>
      </c>
      <c r="H167" s="36">
        <v>4</v>
      </c>
      <c r="I167" s="37">
        <v>6</v>
      </c>
      <c r="J167" s="40">
        <v>12</v>
      </c>
      <c r="K167" s="25">
        <f>(I167-H167)/H167</f>
        <v>0.5</v>
      </c>
      <c r="L167" s="26">
        <f>(J167-I167)/I167</f>
        <v>1</v>
      </c>
      <c r="M167" s="38"/>
      <c r="N167" s="39"/>
      <c r="O167" s="39"/>
      <c r="P167" s="25"/>
      <c r="Q167" s="30"/>
    </row>
    <row r="168" spans="2:17" ht="12.75" customHeight="1">
      <c r="B168" s="20" t="s">
        <v>41</v>
      </c>
      <c r="C168" s="36">
        <v>5016</v>
      </c>
      <c r="D168" s="37">
        <v>5046</v>
      </c>
      <c r="E168" s="37">
        <v>5307</v>
      </c>
      <c r="F168" s="25">
        <f t="shared" si="23"/>
        <v>0.005980861244019139</v>
      </c>
      <c r="G168" s="26">
        <f t="shared" si="23"/>
        <v>0.05172413793103448</v>
      </c>
      <c r="H168" s="36"/>
      <c r="I168" s="37"/>
      <c r="J168" s="40"/>
      <c r="K168" s="25"/>
      <c r="L168" s="26"/>
      <c r="M168" s="38"/>
      <c r="N168" s="39"/>
      <c r="O168" s="39"/>
      <c r="P168" s="25"/>
      <c r="Q168" s="30"/>
    </row>
    <row r="169" spans="2:17" ht="12.75" customHeight="1">
      <c r="B169" s="20" t="s">
        <v>44</v>
      </c>
      <c r="C169" s="36">
        <v>582</v>
      </c>
      <c r="D169" s="37">
        <v>741</v>
      </c>
      <c r="E169" s="40" t="s">
        <v>54</v>
      </c>
      <c r="F169" s="25">
        <f t="shared" si="23"/>
        <v>0.27319587628865977</v>
      </c>
      <c r="G169" s="26"/>
      <c r="H169" s="36">
        <v>26</v>
      </c>
      <c r="I169" s="37">
        <v>35</v>
      </c>
      <c r="J169" s="40">
        <v>59</v>
      </c>
      <c r="K169" s="25"/>
      <c r="L169" s="26"/>
      <c r="M169" s="38"/>
      <c r="N169" s="39"/>
      <c r="O169" s="39"/>
      <c r="P169" s="25"/>
      <c r="Q169" s="30"/>
    </row>
    <row r="170" spans="2:17" ht="12.75" customHeight="1">
      <c r="B170" s="20" t="s">
        <v>35</v>
      </c>
      <c r="C170" s="36">
        <v>47070</v>
      </c>
      <c r="D170" s="37">
        <v>45987</v>
      </c>
      <c r="E170" s="37">
        <v>47349</v>
      </c>
      <c r="F170" s="25">
        <f>(D170-C170)/C170</f>
        <v>-0.023008285532186108</v>
      </c>
      <c r="G170" s="26">
        <f>(E170-D170)/D170</f>
        <v>0.02961706569247831</v>
      </c>
      <c r="H170" s="36"/>
      <c r="I170" s="37"/>
      <c r="J170" s="37"/>
      <c r="K170" s="25"/>
      <c r="L170" s="26"/>
      <c r="M170" s="38">
        <v>4259</v>
      </c>
      <c r="N170" s="39">
        <v>3973</v>
      </c>
      <c r="O170" s="39">
        <v>4009</v>
      </c>
      <c r="P170" s="25">
        <f>(N170-M170)/M170</f>
        <v>-0.06715191359474056</v>
      </c>
      <c r="Q170" s="30">
        <f>(O170-N170)/N170</f>
        <v>0.009061162849232317</v>
      </c>
    </row>
    <row r="171" spans="2:17" ht="12.75" customHeight="1">
      <c r="B171" s="20" t="s">
        <v>36</v>
      </c>
      <c r="C171" s="36">
        <v>2111</v>
      </c>
      <c r="D171" s="37">
        <v>1827</v>
      </c>
      <c r="E171" s="37">
        <v>1723</v>
      </c>
      <c r="F171" s="25">
        <f aca="true" t="shared" si="24" ref="F171:G173">(D171-C171)/C171</f>
        <v>-0.13453339649455234</v>
      </c>
      <c r="G171" s="26">
        <f t="shared" si="24"/>
        <v>-0.05692391899288451</v>
      </c>
      <c r="H171" s="36"/>
      <c r="I171" s="37"/>
      <c r="J171" s="37"/>
      <c r="K171" s="25"/>
      <c r="L171" s="26"/>
      <c r="M171" s="38">
        <v>2605</v>
      </c>
      <c r="N171" s="39">
        <v>3100</v>
      </c>
      <c r="O171" s="39">
        <v>2764</v>
      </c>
      <c r="P171" s="25">
        <f>(N171-M171)/M171</f>
        <v>0.19001919385796545</v>
      </c>
      <c r="Q171" s="30">
        <f>(O171-N171)/N171</f>
        <v>-0.10838709677419354</v>
      </c>
    </row>
    <row r="172" spans="2:17" ht="12.75" customHeight="1">
      <c r="B172" s="20" t="s">
        <v>37</v>
      </c>
      <c r="C172" s="36">
        <v>5798</v>
      </c>
      <c r="D172" s="37">
        <v>4453</v>
      </c>
      <c r="E172" s="37">
        <v>2518</v>
      </c>
      <c r="F172" s="25">
        <f t="shared" si="24"/>
        <v>-0.23197654363573647</v>
      </c>
      <c r="G172" s="26">
        <f t="shared" si="24"/>
        <v>-0.43453851336177857</v>
      </c>
      <c r="H172" s="36"/>
      <c r="I172" s="37"/>
      <c r="J172" s="37"/>
      <c r="K172" s="25"/>
      <c r="L172" s="26"/>
      <c r="M172" s="38"/>
      <c r="N172" s="39"/>
      <c r="O172" s="39"/>
      <c r="P172" s="25"/>
      <c r="Q172" s="30"/>
    </row>
    <row r="173" spans="2:17" ht="12.75" customHeight="1">
      <c r="B173" s="22" t="s">
        <v>38</v>
      </c>
      <c r="C173" s="41">
        <f>C161+C170-C171-C172</f>
        <v>320267</v>
      </c>
      <c r="D173" s="42">
        <f>D161+D170-D171-D172</f>
        <v>330454</v>
      </c>
      <c r="E173" s="42">
        <f>E161+E170-E171-E172</f>
        <v>332274</v>
      </c>
      <c r="F173" s="27">
        <f t="shared" si="24"/>
        <v>0.031807835337390365</v>
      </c>
      <c r="G173" s="28">
        <f t="shared" si="24"/>
        <v>0.005507574427908272</v>
      </c>
      <c r="H173" s="41">
        <f>H161+H170-H171-H172</f>
        <v>4934</v>
      </c>
      <c r="I173" s="42">
        <f>I161+I170-I171-I172</f>
        <v>5085</v>
      </c>
      <c r="J173" s="42">
        <f>J161+J170-J171-J172</f>
        <v>4746</v>
      </c>
      <c r="K173" s="27">
        <f>(I173-H173)/H173</f>
        <v>0.030603972436157277</v>
      </c>
      <c r="L173" s="28">
        <f>(J173-I173)/I173</f>
        <v>-0.06666666666666667</v>
      </c>
      <c r="M173" s="41">
        <f>M161+M170-M171-M172</f>
        <v>6848</v>
      </c>
      <c r="N173" s="42">
        <f>N161+N170-N171-N172</f>
        <v>6945</v>
      </c>
      <c r="O173" s="42">
        <f>O161+O170-O171-O172</f>
        <v>7084</v>
      </c>
      <c r="P173" s="27">
        <f>(N173-M173)/M173</f>
        <v>0.014164719626168224</v>
      </c>
      <c r="Q173" s="31">
        <f>(O173-N173)/N173</f>
        <v>0.02001439884809215</v>
      </c>
    </row>
    <row r="174" spans="1:18" ht="12.75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1"/>
    </row>
    <row r="175" spans="1:18" ht="12.75" customHeight="1" hidden="1">
      <c r="A175" s="1"/>
      <c r="B175" s="48" t="s">
        <v>56</v>
      </c>
      <c r="C175" s="7"/>
      <c r="D175" s="7"/>
      <c r="E175" s="7"/>
      <c r="F175" s="10"/>
      <c r="G175" s="10"/>
      <c r="H175" s="6"/>
      <c r="I175" s="6"/>
      <c r="J175" s="6"/>
      <c r="K175" s="10"/>
      <c r="L175" s="10"/>
      <c r="M175" s="6"/>
      <c r="N175" s="6"/>
      <c r="O175" s="6"/>
      <c r="P175" s="10"/>
      <c r="Q175" s="10"/>
      <c r="R175" s="1"/>
    </row>
    <row r="176" spans="1:18" ht="12.75" customHeight="1" hidden="1">
      <c r="A176" s="1"/>
      <c r="B176" s="49" t="s">
        <v>53</v>
      </c>
      <c r="C176" s="4"/>
      <c r="D176" s="4"/>
      <c r="E176" s="4"/>
      <c r="F176" s="10"/>
      <c r="G176" s="10"/>
      <c r="H176" s="4"/>
      <c r="I176" s="4"/>
      <c r="J176" s="4"/>
      <c r="K176" s="10"/>
      <c r="L176" s="10"/>
      <c r="M176" s="4"/>
      <c r="N176" s="4"/>
      <c r="O176" s="4"/>
      <c r="P176" s="10"/>
      <c r="Q176" s="10"/>
      <c r="R176" s="14"/>
    </row>
    <row r="177" spans="1:18" ht="12.75" customHeight="1" hidden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1"/>
    </row>
    <row r="178" spans="1:18" ht="12.75" customHeight="1" hidden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1"/>
    </row>
    <row r="179" spans="1:18" ht="12.75" customHeight="1" hidden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1"/>
    </row>
    <row r="180" spans="2:17" ht="12.75" customHeight="1">
      <c r="B180" s="46"/>
      <c r="C180" s="175" t="s">
        <v>39</v>
      </c>
      <c r="D180" s="179"/>
      <c r="E180" s="179"/>
      <c r="F180" s="179"/>
      <c r="G180" s="179"/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</row>
    <row r="181" spans="2:17" s="5" customFormat="1" ht="12.75" customHeight="1">
      <c r="B181" s="45"/>
      <c r="C181" s="172" t="s">
        <v>11</v>
      </c>
      <c r="D181" s="173"/>
      <c r="E181" s="173"/>
      <c r="F181" s="173"/>
      <c r="G181" s="174"/>
      <c r="H181" s="172" t="s">
        <v>12</v>
      </c>
      <c r="I181" s="173"/>
      <c r="J181" s="173"/>
      <c r="K181" s="173"/>
      <c r="L181" s="174"/>
      <c r="M181" s="173" t="s">
        <v>13</v>
      </c>
      <c r="N181" s="173"/>
      <c r="O181" s="173"/>
      <c r="P181" s="173"/>
      <c r="Q181" s="173"/>
    </row>
    <row r="182" spans="2:17" ht="12.75" customHeight="1">
      <c r="B182" s="70"/>
      <c r="C182" s="71">
        <v>2009</v>
      </c>
      <c r="D182" s="72">
        <v>2010</v>
      </c>
      <c r="E182" s="72">
        <v>2011</v>
      </c>
      <c r="F182" s="73"/>
      <c r="G182" s="74"/>
      <c r="H182" s="71">
        <v>2009</v>
      </c>
      <c r="I182" s="72">
        <v>2010</v>
      </c>
      <c r="J182" s="72">
        <v>2011</v>
      </c>
      <c r="K182" s="73"/>
      <c r="L182" s="74"/>
      <c r="M182" s="71">
        <v>2009</v>
      </c>
      <c r="N182" s="72">
        <v>2010</v>
      </c>
      <c r="O182" s="72">
        <v>2011</v>
      </c>
      <c r="P182" s="73"/>
      <c r="Q182" s="75"/>
    </row>
    <row r="183" spans="2:17" ht="12.75" customHeight="1">
      <c r="B183" s="18" t="s">
        <v>33</v>
      </c>
      <c r="C183" s="61">
        <f>C163/C161</f>
        <v>0.7666289584711817</v>
      </c>
      <c r="D183" s="54">
        <f>D163/D161</f>
        <v>0.7575039467303188</v>
      </c>
      <c r="E183" s="54">
        <f>E163/E161</f>
        <v>0.7517100903979029</v>
      </c>
      <c r="F183" s="55"/>
      <c r="G183" s="66"/>
      <c r="H183" s="64">
        <f>H163/H161</f>
        <v>0.9939197405755978</v>
      </c>
      <c r="I183" s="55">
        <f>I163/I161</f>
        <v>0.9854473942969518</v>
      </c>
      <c r="J183" s="55">
        <f>J163/J161</f>
        <v>0.9608091024020228</v>
      </c>
      <c r="K183" s="55"/>
      <c r="L183" s="66"/>
      <c r="M183" s="64">
        <f>M163/M161</f>
        <v>0.33095879861378513</v>
      </c>
      <c r="N183" s="55">
        <f>N163/N161</f>
        <v>0.4174901185770751</v>
      </c>
      <c r="O183" s="55">
        <f>O163/O161</f>
        <v>0.49871553348176056</v>
      </c>
      <c r="P183" s="55"/>
      <c r="Q183" s="56"/>
    </row>
    <row r="184" spans="2:17" ht="12.75" customHeight="1">
      <c r="B184" s="20" t="s">
        <v>34</v>
      </c>
      <c r="C184" s="62"/>
      <c r="D184" s="52"/>
      <c r="E184" s="52"/>
      <c r="F184" s="53"/>
      <c r="G184" s="67"/>
      <c r="H184" s="65"/>
      <c r="I184" s="53"/>
      <c r="J184" s="53"/>
      <c r="K184" s="53"/>
      <c r="L184" s="67"/>
      <c r="M184" s="65"/>
      <c r="N184" s="53"/>
      <c r="O184" s="53"/>
      <c r="P184" s="53"/>
      <c r="Q184" s="57"/>
    </row>
    <row r="185" spans="2:17" ht="12.75" customHeight="1">
      <c r="B185" s="20" t="s">
        <v>42</v>
      </c>
      <c r="C185" s="62">
        <f>C165/C161</f>
        <v>0.1879824692464764</v>
      </c>
      <c r="D185" s="52">
        <f>D165/D161</f>
        <v>0.18502684464500063</v>
      </c>
      <c r="E185" s="52">
        <f>E165/E161</f>
        <v>0.16486032244454743</v>
      </c>
      <c r="F185" s="53"/>
      <c r="G185" s="67"/>
      <c r="H185" s="65"/>
      <c r="I185" s="53"/>
      <c r="J185" s="53"/>
      <c r="K185" s="53"/>
      <c r="L185" s="67"/>
      <c r="M185" s="65">
        <f>M165/M161</f>
        <v>0.6596072391220639</v>
      </c>
      <c r="N185" s="53">
        <f>N165/N161</f>
        <v>0.5744400527009222</v>
      </c>
      <c r="O185" s="53">
        <f>O165/O161</f>
        <v>0.4891248501455729</v>
      </c>
      <c r="P185" s="53"/>
      <c r="Q185" s="57"/>
    </row>
    <row r="186" spans="2:17" ht="12.75" customHeight="1">
      <c r="B186" s="20" t="s">
        <v>43</v>
      </c>
      <c r="C186" s="62">
        <f>C166/C161</f>
        <v>0.023069589407554447</v>
      </c>
      <c r="D186" s="52">
        <f>D166/D161</f>
        <v>0.031119839585619112</v>
      </c>
      <c r="E186" s="52">
        <f>E166/E161</f>
        <v>0.03306059495238029</v>
      </c>
      <c r="F186" s="53"/>
      <c r="G186" s="67"/>
      <c r="H186" s="65"/>
      <c r="I186" s="53"/>
      <c r="J186" s="53">
        <f>J166/J161</f>
        <v>0.02423093131057733</v>
      </c>
      <c r="K186" s="53"/>
      <c r="L186" s="67"/>
      <c r="M186" s="65">
        <f>M166/M161</f>
        <v>0.009433962264150943</v>
      </c>
      <c r="N186" s="53">
        <f>N166/N161</f>
        <v>0.008069828722002636</v>
      </c>
      <c r="O186" s="53">
        <f>O166/O161</f>
        <v>0.012159616372666552</v>
      </c>
      <c r="P186" s="53"/>
      <c r="Q186" s="57"/>
    </row>
    <row r="187" spans="2:17" ht="12.75" customHeight="1">
      <c r="B187" s="20" t="s">
        <v>40</v>
      </c>
      <c r="C187" s="62">
        <f>C167/C161</f>
        <v>0.0024047868064004324</v>
      </c>
      <c r="D187" s="52">
        <f>D167/D161</f>
        <v>0.0064454663332725705</v>
      </c>
      <c r="E187" s="52">
        <f>E167/E161</f>
        <v>0.032016212141123095</v>
      </c>
      <c r="F187" s="53"/>
      <c r="G187" s="67"/>
      <c r="H187" s="65">
        <f>H167/H161</f>
        <v>0.0008107012565869477</v>
      </c>
      <c r="I187" s="53">
        <f>I167/I161</f>
        <v>0.0011799410029498525</v>
      </c>
      <c r="J187" s="53">
        <f>J167/J161</f>
        <v>0.0025284450063211127</v>
      </c>
      <c r="K187" s="53"/>
      <c r="L187" s="67"/>
      <c r="M187" s="65"/>
      <c r="N187" s="53"/>
      <c r="O187" s="53"/>
      <c r="P187" s="53"/>
      <c r="Q187" s="57"/>
    </row>
    <row r="188" spans="2:17" ht="12.75" customHeight="1">
      <c r="B188" s="20" t="s">
        <v>41</v>
      </c>
      <c r="C188" s="62">
        <f>C168/C161</f>
        <v>0.017843802693645813</v>
      </c>
      <c r="D188" s="52">
        <f>D168/D161</f>
        <v>0.01735529515351835</v>
      </c>
      <c r="E188" s="52">
        <f>E168/E161</f>
        <v>0.018352780064046257</v>
      </c>
      <c r="F188" s="53"/>
      <c r="G188" s="67"/>
      <c r="H188" s="65">
        <f>H168/H161</f>
        <v>0</v>
      </c>
      <c r="I188" s="53">
        <f>I168/I161</f>
        <v>0</v>
      </c>
      <c r="J188" s="53">
        <f>J168/J161</f>
        <v>0</v>
      </c>
      <c r="K188" s="53"/>
      <c r="L188" s="67"/>
      <c r="M188" s="65"/>
      <c r="N188" s="53"/>
      <c r="O188" s="53"/>
      <c r="P188" s="53"/>
      <c r="Q188" s="57"/>
    </row>
    <row r="189" spans="2:17" ht="12.75" customHeight="1">
      <c r="B189" s="22" t="s">
        <v>44</v>
      </c>
      <c r="C189" s="63">
        <f>C169/C161</f>
        <v>0.002070393374741201</v>
      </c>
      <c r="D189" s="58">
        <f>D169/D161</f>
        <v>0.0025486075522705306</v>
      </c>
      <c r="E189" s="58"/>
      <c r="F189" s="59"/>
      <c r="G189" s="68"/>
      <c r="H189" s="63">
        <f>H169/H161</f>
        <v>0.00526955816781516</v>
      </c>
      <c r="I189" s="58">
        <f>I169/I161</f>
        <v>0.00688298918387414</v>
      </c>
      <c r="J189" s="58">
        <f>J169/J161</f>
        <v>0.012431521281078804</v>
      </c>
      <c r="K189" s="59"/>
      <c r="L189" s="68"/>
      <c r="M189" s="63"/>
      <c r="N189" s="58"/>
      <c r="O189" s="58"/>
      <c r="P189" s="59"/>
      <c r="Q189" s="60"/>
    </row>
    <row r="190" spans="1:18" ht="12.75" customHeight="1">
      <c r="A190" s="1"/>
      <c r="B190" s="3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"/>
    </row>
    <row r="191" spans="1:18" ht="12.75" customHeight="1">
      <c r="A191" s="1"/>
      <c r="B191" s="48" t="s">
        <v>56</v>
      </c>
      <c r="C191" s="7"/>
      <c r="D191" s="7"/>
      <c r="E191" s="7"/>
      <c r="F191" s="10"/>
      <c r="G191" s="10"/>
      <c r="H191" s="6"/>
      <c r="I191" s="6"/>
      <c r="J191" s="6"/>
      <c r="K191" s="10"/>
      <c r="L191" s="10"/>
      <c r="M191" s="6"/>
      <c r="N191" s="6"/>
      <c r="O191" s="6"/>
      <c r="P191" s="10"/>
      <c r="Q191" s="10"/>
      <c r="R191" s="1"/>
    </row>
    <row r="192" spans="1:18" ht="12.75" customHeight="1">
      <c r="A192" s="1"/>
      <c r="B192" s="49" t="s">
        <v>53</v>
      </c>
      <c r="C192" s="4"/>
      <c r="D192" s="4"/>
      <c r="E192" s="4"/>
      <c r="F192" s="10"/>
      <c r="G192" s="10"/>
      <c r="H192" s="4"/>
      <c r="I192" s="4"/>
      <c r="J192" s="4"/>
      <c r="K192" s="10"/>
      <c r="L192" s="10"/>
      <c r="M192" s="4"/>
      <c r="N192" s="4"/>
      <c r="O192" s="4"/>
      <c r="P192" s="10"/>
      <c r="Q192" s="10"/>
      <c r="R192" s="14"/>
    </row>
    <row r="193" spans="1:18" ht="12.75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1"/>
    </row>
    <row r="194" spans="1:18" ht="12.75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1"/>
    </row>
    <row r="195" spans="1:18" ht="12.75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1"/>
    </row>
    <row r="196" spans="1:18" ht="12.75" customHeight="1">
      <c r="A196" s="1"/>
      <c r="B196" s="3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"/>
    </row>
    <row r="197" spans="1:18" ht="12.75" customHeight="1">
      <c r="A197" s="1"/>
      <c r="B197" s="3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"/>
    </row>
    <row r="198" spans="1:18" ht="12.75" customHeight="1">
      <c r="A198" s="1"/>
      <c r="B198" s="3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"/>
    </row>
    <row r="199" spans="2:17" ht="12.75" customHeight="1">
      <c r="B199" s="44"/>
      <c r="C199" s="172" t="s">
        <v>14</v>
      </c>
      <c r="D199" s="173"/>
      <c r="E199" s="173"/>
      <c r="F199" s="173"/>
      <c r="G199" s="174"/>
      <c r="H199" s="172" t="s">
        <v>15</v>
      </c>
      <c r="I199" s="173"/>
      <c r="J199" s="173"/>
      <c r="K199" s="173"/>
      <c r="L199" s="174"/>
      <c r="M199" s="173" t="s">
        <v>16</v>
      </c>
      <c r="N199" s="173"/>
      <c r="O199" s="173"/>
      <c r="P199" s="173"/>
      <c r="Q199" s="173"/>
    </row>
    <row r="200" spans="2:17" ht="12.75" customHeight="1">
      <c r="B200" s="70"/>
      <c r="C200" s="71">
        <v>2009</v>
      </c>
      <c r="D200" s="72">
        <v>2010</v>
      </c>
      <c r="E200" s="72">
        <v>2011</v>
      </c>
      <c r="F200" s="73" t="s">
        <v>45</v>
      </c>
      <c r="G200" s="74" t="s">
        <v>65</v>
      </c>
      <c r="H200" s="71">
        <v>2009</v>
      </c>
      <c r="I200" s="72">
        <v>2010</v>
      </c>
      <c r="J200" s="72">
        <v>2011</v>
      </c>
      <c r="K200" s="73" t="s">
        <v>45</v>
      </c>
      <c r="L200" s="74" t="s">
        <v>65</v>
      </c>
      <c r="M200" s="71">
        <v>2009</v>
      </c>
      <c r="N200" s="72">
        <v>2010</v>
      </c>
      <c r="O200" s="72">
        <v>2011</v>
      </c>
      <c r="P200" s="73" t="s">
        <v>45</v>
      </c>
      <c r="Q200" s="74" t="s">
        <v>65</v>
      </c>
    </row>
    <row r="201" spans="2:17" ht="12.75" customHeight="1">
      <c r="B201" s="18" t="s">
        <v>31</v>
      </c>
      <c r="C201" s="32">
        <f>C203+C204+C205+C206+C207+C208+C209</f>
        <v>14147</v>
      </c>
      <c r="D201" s="33">
        <f>D203+D204+D205+D206+D207+D208+D209</f>
        <v>5347</v>
      </c>
      <c r="E201" s="33">
        <f>E203+E204+E205+E206+E207+E208+E209</f>
        <v>4444</v>
      </c>
      <c r="F201" s="23">
        <f>(D201-C201)/C201</f>
        <v>-0.6220400084823637</v>
      </c>
      <c r="G201" s="24">
        <f>(E201-D201)/D201</f>
        <v>-0.16887974565176733</v>
      </c>
      <c r="H201" s="32">
        <f>H203+H204+H205+H206+H207+H208+H209</f>
        <v>3832</v>
      </c>
      <c r="I201" s="33">
        <f>I203+I204+I205+I206+I207+I208+I209</f>
        <v>4561</v>
      </c>
      <c r="J201" s="33">
        <f>J203+J204+J205+J206+J207+J208+J209</f>
        <v>3685</v>
      </c>
      <c r="K201" s="23">
        <f>(I201-H201)/H201</f>
        <v>0.1902400835073069</v>
      </c>
      <c r="L201" s="24">
        <f>(J201-I201)/I201</f>
        <v>-0.19206314404735803</v>
      </c>
      <c r="M201" s="34">
        <f>M203+M204+M205+M206+M207+M208+M209</f>
        <v>33344</v>
      </c>
      <c r="N201" s="35">
        <f>N203+N204+N205+N206+N207+N208+N209</f>
        <v>34613</v>
      </c>
      <c r="O201" s="35">
        <f>O203+O204+O205+O206+O207+O208+O209</f>
        <v>33791</v>
      </c>
      <c r="P201" s="23">
        <f>(N201-M201)/M201</f>
        <v>0.03805782149712092</v>
      </c>
      <c r="Q201" s="29">
        <f>(O201-N201)/N201</f>
        <v>-0.02374830266084997</v>
      </c>
    </row>
    <row r="202" spans="2:17" ht="12.75" customHeight="1">
      <c r="B202" s="19" t="s">
        <v>32</v>
      </c>
      <c r="C202" s="36"/>
      <c r="D202" s="37"/>
      <c r="E202" s="37"/>
      <c r="F202" s="25"/>
      <c r="G202" s="26"/>
      <c r="H202" s="36"/>
      <c r="I202" s="37"/>
      <c r="J202" s="37"/>
      <c r="K202" s="25"/>
      <c r="L202" s="26"/>
      <c r="M202" s="36"/>
      <c r="N202" s="37"/>
      <c r="O202" s="37"/>
      <c r="P202" s="25"/>
      <c r="Q202" s="30"/>
    </row>
    <row r="203" spans="1:19" ht="12.75" customHeight="1">
      <c r="A203" s="2"/>
      <c r="B203" s="20" t="s">
        <v>33</v>
      </c>
      <c r="C203" s="36">
        <v>2583</v>
      </c>
      <c r="D203" s="37">
        <v>3608</v>
      </c>
      <c r="E203" s="37">
        <v>2685</v>
      </c>
      <c r="F203" s="25">
        <f>(D203-C203)/C203</f>
        <v>0.3968253968253968</v>
      </c>
      <c r="G203" s="26">
        <f>(E203-D203)/D203</f>
        <v>-0.255820399113082</v>
      </c>
      <c r="H203" s="36">
        <v>2932</v>
      </c>
      <c r="I203" s="37">
        <v>3028</v>
      </c>
      <c r="J203" s="37">
        <v>2476</v>
      </c>
      <c r="K203" s="25">
        <f>(I203-H203)/H203</f>
        <v>0.03274215552523874</v>
      </c>
      <c r="L203" s="26">
        <f>(J203-I203)/I203</f>
        <v>-0.18229854689564068</v>
      </c>
      <c r="M203" s="38">
        <v>18354</v>
      </c>
      <c r="N203" s="39">
        <v>19106</v>
      </c>
      <c r="O203" s="39">
        <v>18253</v>
      </c>
      <c r="P203" s="25">
        <f>(N203-M203)/M203</f>
        <v>0.040971995205404815</v>
      </c>
      <c r="Q203" s="30">
        <f>(O203-N203)/N203</f>
        <v>-0.04464566104888517</v>
      </c>
      <c r="S203" s="2"/>
    </row>
    <row r="204" spans="2:17" ht="12.75" customHeight="1">
      <c r="B204" s="21" t="s">
        <v>34</v>
      </c>
      <c r="C204" s="36">
        <v>10025</v>
      </c>
      <c r="D204" s="37"/>
      <c r="E204" s="37">
        <v>0</v>
      </c>
      <c r="F204" s="25"/>
      <c r="G204" s="26"/>
      <c r="H204" s="36"/>
      <c r="I204" s="37"/>
      <c r="J204" s="37"/>
      <c r="K204" s="25"/>
      <c r="L204" s="26"/>
      <c r="M204" s="38">
        <v>14442</v>
      </c>
      <c r="N204" s="39">
        <v>14799</v>
      </c>
      <c r="O204" s="39">
        <v>14711</v>
      </c>
      <c r="P204" s="25">
        <f aca="true" t="shared" si="25" ref="P204:Q207">(N204-M204)/M204</f>
        <v>0.024719567926879935</v>
      </c>
      <c r="Q204" s="30">
        <f t="shared" si="25"/>
        <v>-0.005946347726197716</v>
      </c>
    </row>
    <row r="205" spans="2:17" ht="12.75" customHeight="1">
      <c r="B205" s="20" t="s">
        <v>42</v>
      </c>
      <c r="C205" s="36">
        <v>1120</v>
      </c>
      <c r="D205" s="37">
        <v>1275</v>
      </c>
      <c r="E205" s="37">
        <v>1038</v>
      </c>
      <c r="F205" s="25">
        <f>(D205-C205)/C205</f>
        <v>0.13839285714285715</v>
      </c>
      <c r="G205" s="26">
        <f>(E205-D205)/D205</f>
        <v>-0.18588235294117647</v>
      </c>
      <c r="H205" s="36">
        <v>817</v>
      </c>
      <c r="I205" s="37">
        <v>1457</v>
      </c>
      <c r="J205" s="37">
        <v>1124</v>
      </c>
      <c r="K205" s="25">
        <f aca="true" t="shared" si="26" ref="K205:L207">(I205-H205)/H205</f>
        <v>0.7833537331701347</v>
      </c>
      <c r="L205" s="26">
        <f t="shared" si="26"/>
        <v>-0.22855181880576528</v>
      </c>
      <c r="M205" s="38">
        <v>223</v>
      </c>
      <c r="N205" s="39">
        <v>184</v>
      </c>
      <c r="O205" s="39">
        <v>216</v>
      </c>
      <c r="P205" s="25">
        <f t="shared" si="25"/>
        <v>-0.17488789237668162</v>
      </c>
      <c r="Q205" s="30">
        <f t="shared" si="25"/>
        <v>0.17391304347826086</v>
      </c>
    </row>
    <row r="206" spans="1:19" ht="12.75" customHeight="1">
      <c r="A206" s="2"/>
      <c r="B206" s="20" t="s">
        <v>43</v>
      </c>
      <c r="C206" s="36">
        <v>157</v>
      </c>
      <c r="D206" s="37">
        <v>223</v>
      </c>
      <c r="E206" s="37">
        <v>472</v>
      </c>
      <c r="F206" s="25">
        <f>(D206-C206)/C206</f>
        <v>0.42038216560509556</v>
      </c>
      <c r="G206" s="26">
        <f>(E206-D206)/D206</f>
        <v>1.116591928251121</v>
      </c>
      <c r="H206" s="36">
        <v>63</v>
      </c>
      <c r="I206" s="37">
        <v>55</v>
      </c>
      <c r="J206" s="37">
        <v>63</v>
      </c>
      <c r="K206" s="25">
        <f t="shared" si="26"/>
        <v>-0.12698412698412698</v>
      </c>
      <c r="L206" s="26">
        <f t="shared" si="26"/>
        <v>0.14545454545454545</v>
      </c>
      <c r="M206" s="38">
        <v>324</v>
      </c>
      <c r="N206" s="39">
        <v>523</v>
      </c>
      <c r="O206" s="39">
        <v>610</v>
      </c>
      <c r="P206" s="25">
        <f t="shared" si="25"/>
        <v>0.6141975308641975</v>
      </c>
      <c r="Q206" s="30">
        <f t="shared" si="25"/>
        <v>0.16634799235181644</v>
      </c>
      <c r="S206" s="2"/>
    </row>
    <row r="207" spans="2:17" ht="12.75" customHeight="1">
      <c r="B207" s="20" t="s">
        <v>40</v>
      </c>
      <c r="C207" s="36"/>
      <c r="D207" s="37"/>
      <c r="E207" s="37"/>
      <c r="F207" s="25"/>
      <c r="G207" s="26"/>
      <c r="H207" s="36">
        <v>20</v>
      </c>
      <c r="I207" s="37">
        <v>21</v>
      </c>
      <c r="J207" s="40">
        <v>22</v>
      </c>
      <c r="K207" s="25">
        <f t="shared" si="26"/>
        <v>0.05</v>
      </c>
      <c r="L207" s="26">
        <f t="shared" si="26"/>
        <v>0.047619047619047616</v>
      </c>
      <c r="M207" s="38">
        <v>1</v>
      </c>
      <c r="N207" s="39">
        <v>1</v>
      </c>
      <c r="O207" s="39">
        <v>1</v>
      </c>
      <c r="P207" s="25"/>
      <c r="Q207" s="30">
        <f t="shared" si="25"/>
        <v>0</v>
      </c>
    </row>
    <row r="208" spans="2:17" ht="12.75" customHeight="1">
      <c r="B208" s="20" t="s">
        <v>41</v>
      </c>
      <c r="C208" s="36"/>
      <c r="D208" s="37"/>
      <c r="E208" s="37"/>
      <c r="F208" s="25"/>
      <c r="G208" s="26"/>
      <c r="H208" s="36"/>
      <c r="I208" s="37"/>
      <c r="J208" s="40"/>
      <c r="K208" s="25"/>
      <c r="L208" s="26"/>
      <c r="M208" s="38"/>
      <c r="N208" s="39"/>
      <c r="O208" s="39"/>
      <c r="P208" s="25"/>
      <c r="Q208" s="30"/>
    </row>
    <row r="209" spans="2:17" ht="12.75" customHeight="1">
      <c r="B209" s="20" t="s">
        <v>44</v>
      </c>
      <c r="C209" s="36">
        <v>262</v>
      </c>
      <c r="D209" s="37">
        <v>241</v>
      </c>
      <c r="E209" s="37">
        <v>249</v>
      </c>
      <c r="F209" s="25">
        <f>(D209-C209)/C209</f>
        <v>-0.08015267175572519</v>
      </c>
      <c r="G209" s="26">
        <f>(E209-D209)/D209</f>
        <v>0.03319502074688797</v>
      </c>
      <c r="H209" s="36"/>
      <c r="I209" s="37"/>
      <c r="J209" s="40"/>
      <c r="K209" s="25"/>
      <c r="L209" s="26"/>
      <c r="M209" s="38"/>
      <c r="N209" s="39"/>
      <c r="O209" s="39"/>
      <c r="P209" s="25"/>
      <c r="Q209" s="30"/>
    </row>
    <row r="210" spans="2:17" ht="12.75" customHeight="1">
      <c r="B210" s="20" t="s">
        <v>35</v>
      </c>
      <c r="C210" s="36">
        <v>4783</v>
      </c>
      <c r="D210" s="37">
        <v>8174</v>
      </c>
      <c r="E210" s="37">
        <v>8086</v>
      </c>
      <c r="F210" s="25">
        <f>(D210-C210)/C210</f>
        <v>0.7089692661509512</v>
      </c>
      <c r="G210" s="26">
        <f>(E210-D210)/D210</f>
        <v>-0.010765842916564718</v>
      </c>
      <c r="H210" s="36">
        <v>6022</v>
      </c>
      <c r="I210" s="37">
        <v>7280</v>
      </c>
      <c r="J210" s="37">
        <v>7095</v>
      </c>
      <c r="K210" s="25">
        <f>(I210-H210)/H210</f>
        <v>0.20890069744271006</v>
      </c>
      <c r="L210" s="26">
        <f>(J210-I210)/I210</f>
        <v>-0.025412087912087912</v>
      </c>
      <c r="M210" s="38">
        <v>10972</v>
      </c>
      <c r="N210" s="39">
        <v>9897</v>
      </c>
      <c r="O210" s="39">
        <v>14664</v>
      </c>
      <c r="P210" s="25">
        <f>(N210-M210)/M210</f>
        <v>-0.09797666788188115</v>
      </c>
      <c r="Q210" s="30">
        <f>(O210-N210)/N210</f>
        <v>0.4816611094270991</v>
      </c>
    </row>
    <row r="211" spans="2:17" ht="12.75" customHeight="1">
      <c r="B211" s="20" t="s">
        <v>36</v>
      </c>
      <c r="C211" s="36">
        <v>7715</v>
      </c>
      <c r="D211" s="37">
        <v>2184</v>
      </c>
      <c r="E211" s="37">
        <v>1347</v>
      </c>
      <c r="F211" s="25">
        <f aca="true" t="shared" si="27" ref="F211:G213">(D211-C211)/C211</f>
        <v>-0.7169151004536617</v>
      </c>
      <c r="G211" s="26">
        <f t="shared" si="27"/>
        <v>-0.38324175824175827</v>
      </c>
      <c r="H211" s="36">
        <v>2604</v>
      </c>
      <c r="I211" s="37">
        <v>3216</v>
      </c>
      <c r="J211" s="37">
        <v>2614</v>
      </c>
      <c r="K211" s="25">
        <f aca="true" t="shared" si="28" ref="K211:L213">(I211-H211)/H211</f>
        <v>0.2350230414746544</v>
      </c>
      <c r="L211" s="26">
        <f t="shared" si="28"/>
        <v>-0.18718905472636815</v>
      </c>
      <c r="M211" s="38">
        <v>5459</v>
      </c>
      <c r="N211" s="39">
        <v>4702</v>
      </c>
      <c r="O211" s="39">
        <v>8021</v>
      </c>
      <c r="P211" s="25">
        <f aca="true" t="shared" si="29" ref="P211:Q213">(N211-M211)/M211</f>
        <v>-0.13867008609635464</v>
      </c>
      <c r="Q211" s="30">
        <f t="shared" si="29"/>
        <v>0.7058698426201616</v>
      </c>
    </row>
    <row r="212" spans="2:17" ht="12.75" customHeight="1">
      <c r="B212" s="20" t="s">
        <v>37</v>
      </c>
      <c r="C212" s="36">
        <v>986</v>
      </c>
      <c r="D212" s="37">
        <v>1021</v>
      </c>
      <c r="E212" s="37">
        <v>576</v>
      </c>
      <c r="F212" s="25">
        <f t="shared" si="27"/>
        <v>0.035496957403651115</v>
      </c>
      <c r="G212" s="26">
        <f t="shared" si="27"/>
        <v>-0.435847208619001</v>
      </c>
      <c r="H212" s="36">
        <v>1025</v>
      </c>
      <c r="I212" s="37">
        <v>1913</v>
      </c>
      <c r="J212" s="37">
        <v>1517</v>
      </c>
      <c r="K212" s="25">
        <f t="shared" si="28"/>
        <v>0.8663414634146341</v>
      </c>
      <c r="L212" s="26">
        <f t="shared" si="28"/>
        <v>-0.20700470465237847</v>
      </c>
      <c r="M212" s="38"/>
      <c r="N212" s="39"/>
      <c r="O212" s="39"/>
      <c r="P212" s="25"/>
      <c r="Q212" s="30"/>
    </row>
    <row r="213" spans="2:17" ht="12.75" customHeight="1">
      <c r="B213" s="22" t="s">
        <v>38</v>
      </c>
      <c r="C213" s="41">
        <f>C201+C210-C211-C212</f>
        <v>10229</v>
      </c>
      <c r="D213" s="42">
        <f>D201+D210-D211-D212</f>
        <v>10316</v>
      </c>
      <c r="E213" s="42">
        <f>E201+E210-E211-E212</f>
        <v>10607</v>
      </c>
      <c r="F213" s="27">
        <f t="shared" si="27"/>
        <v>0.008505230227783753</v>
      </c>
      <c r="G213" s="28">
        <f t="shared" si="27"/>
        <v>0.02820860798759209</v>
      </c>
      <c r="H213" s="41">
        <f>H201+H210-H211-H212</f>
        <v>6225</v>
      </c>
      <c r="I213" s="42">
        <f>I201+I210-I211-I212</f>
        <v>6712</v>
      </c>
      <c r="J213" s="42">
        <f>J201+J210-J211-J212</f>
        <v>6649</v>
      </c>
      <c r="K213" s="27">
        <f t="shared" si="28"/>
        <v>0.07823293172690764</v>
      </c>
      <c r="L213" s="28">
        <f t="shared" si="28"/>
        <v>-0.009386174016686531</v>
      </c>
      <c r="M213" s="41">
        <f>M201+M210-M211-M212</f>
        <v>38857</v>
      </c>
      <c r="N213" s="42">
        <f>N201+N210-N211-N212</f>
        <v>39808</v>
      </c>
      <c r="O213" s="42">
        <f>O201+O210-O211-O212</f>
        <v>40434</v>
      </c>
      <c r="P213" s="27">
        <f t="shared" si="29"/>
        <v>0.024474354685127517</v>
      </c>
      <c r="Q213" s="31">
        <f t="shared" si="29"/>
        <v>0.01572548231511254</v>
      </c>
    </row>
    <row r="214" spans="1:18" ht="12.75" customHeight="1">
      <c r="A214" s="1"/>
      <c r="B214" s="3"/>
      <c r="C214" s="7"/>
      <c r="D214" s="7"/>
      <c r="E214" s="7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1"/>
    </row>
    <row r="215" spans="1:18" ht="12.75" customHeight="1" hidden="1">
      <c r="A215" s="1"/>
      <c r="B215" s="49" t="s">
        <v>53</v>
      </c>
      <c r="C215" s="4"/>
      <c r="D215" s="4"/>
      <c r="E215" s="4"/>
      <c r="F215" s="10"/>
      <c r="G215" s="10"/>
      <c r="H215" s="4"/>
      <c r="I215" s="4"/>
      <c r="J215" s="4"/>
      <c r="K215" s="10"/>
      <c r="L215" s="10"/>
      <c r="M215" s="4"/>
      <c r="N215" s="4"/>
      <c r="O215" s="4"/>
      <c r="P215" s="10"/>
      <c r="Q215" s="10"/>
      <c r="R215" s="14"/>
    </row>
    <row r="216" spans="1:18" ht="12.75" customHeight="1" hidden="1">
      <c r="A216" s="1"/>
      <c r="B216" s="3"/>
      <c r="C216" s="7"/>
      <c r="D216" s="7"/>
      <c r="E216" s="7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1"/>
    </row>
    <row r="217" spans="1:18" ht="12.75" customHeight="1" hidden="1">
      <c r="A217" s="1"/>
      <c r="B217" s="3"/>
      <c r="C217" s="7"/>
      <c r="D217" s="7"/>
      <c r="E217" s="7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1"/>
    </row>
    <row r="218" spans="2:17" ht="12.75" customHeight="1">
      <c r="B218" s="46"/>
      <c r="C218" s="175" t="s">
        <v>39</v>
      </c>
      <c r="D218" s="179"/>
      <c r="E218" s="179"/>
      <c r="F218" s="179"/>
      <c r="G218" s="179"/>
      <c r="H218" s="179"/>
      <c r="I218" s="179"/>
      <c r="J218" s="179"/>
      <c r="K218" s="179"/>
      <c r="L218" s="179"/>
      <c r="M218" s="179"/>
      <c r="N218" s="179"/>
      <c r="O218" s="179"/>
      <c r="P218" s="179"/>
      <c r="Q218" s="179"/>
    </row>
    <row r="219" spans="2:17" ht="12.75" customHeight="1">
      <c r="B219" s="45"/>
      <c r="C219" s="172" t="s">
        <v>14</v>
      </c>
      <c r="D219" s="173"/>
      <c r="E219" s="173"/>
      <c r="F219" s="173"/>
      <c r="G219" s="174"/>
      <c r="H219" s="172" t="s">
        <v>15</v>
      </c>
      <c r="I219" s="173"/>
      <c r="J219" s="173"/>
      <c r="K219" s="173"/>
      <c r="L219" s="174"/>
      <c r="M219" s="173" t="s">
        <v>16</v>
      </c>
      <c r="N219" s="173"/>
      <c r="O219" s="173"/>
      <c r="P219" s="173"/>
      <c r="Q219" s="173"/>
    </row>
    <row r="220" spans="2:17" ht="12.75" customHeight="1">
      <c r="B220" s="70"/>
      <c r="C220" s="71">
        <v>2009</v>
      </c>
      <c r="D220" s="72">
        <v>2010</v>
      </c>
      <c r="E220" s="72">
        <v>2011</v>
      </c>
      <c r="F220" s="73"/>
      <c r="G220" s="74"/>
      <c r="H220" s="71">
        <v>2009</v>
      </c>
      <c r="I220" s="72">
        <v>2010</v>
      </c>
      <c r="J220" s="72">
        <v>2011</v>
      </c>
      <c r="K220" s="73"/>
      <c r="L220" s="74"/>
      <c r="M220" s="71">
        <v>2009</v>
      </c>
      <c r="N220" s="72">
        <v>2010</v>
      </c>
      <c r="O220" s="72">
        <v>2011</v>
      </c>
      <c r="P220" s="73"/>
      <c r="Q220" s="75"/>
    </row>
    <row r="221" spans="2:18" ht="12.75" customHeight="1">
      <c r="B221" s="18" t="s">
        <v>33</v>
      </c>
      <c r="C221" s="61">
        <f>C203/C201</f>
        <v>0.18258287976249382</v>
      </c>
      <c r="D221" s="54">
        <f>D203/D201</f>
        <v>0.6747708995698523</v>
      </c>
      <c r="E221" s="54">
        <f>E203/E201</f>
        <v>0.6041854185418541</v>
      </c>
      <c r="F221" s="55"/>
      <c r="G221" s="66"/>
      <c r="H221" s="64">
        <f>H203/H201</f>
        <v>0.7651356993736952</v>
      </c>
      <c r="I221" s="55">
        <f>I203/I201</f>
        <v>0.6638894979171235</v>
      </c>
      <c r="J221" s="55">
        <f>J203/J201</f>
        <v>0.6719131614654003</v>
      </c>
      <c r="K221" s="55"/>
      <c r="L221" s="66"/>
      <c r="M221" s="64">
        <f>M203/M201</f>
        <v>0.550443857965451</v>
      </c>
      <c r="N221" s="55">
        <f>N203/N201</f>
        <v>0.5519891370294399</v>
      </c>
      <c r="O221" s="55">
        <f>O203/O201</f>
        <v>0.5401734189577106</v>
      </c>
      <c r="P221" s="55"/>
      <c r="Q221" s="56"/>
      <c r="R221" s="11"/>
    </row>
    <row r="222" spans="2:18" ht="12.75" customHeight="1">
      <c r="B222" s="20" t="s">
        <v>34</v>
      </c>
      <c r="C222" s="62">
        <f>C204/C201</f>
        <v>0.7086308051176928</v>
      </c>
      <c r="D222" s="52">
        <f>D204/D201</f>
        <v>0</v>
      </c>
      <c r="E222" s="52">
        <f>E204/E201</f>
        <v>0</v>
      </c>
      <c r="F222" s="53"/>
      <c r="G222" s="67"/>
      <c r="H222" s="65"/>
      <c r="I222" s="53"/>
      <c r="J222" s="53"/>
      <c r="K222" s="53"/>
      <c r="L222" s="67"/>
      <c r="M222" s="65">
        <f>M204/M201</f>
        <v>0.4331214011516315</v>
      </c>
      <c r="N222" s="53">
        <f>N204/N201</f>
        <v>0.42755612053274783</v>
      </c>
      <c r="O222" s="53">
        <f>O204/O201</f>
        <v>0.43535260868278536</v>
      </c>
      <c r="P222" s="53"/>
      <c r="Q222" s="57"/>
      <c r="R222" s="11"/>
    </row>
    <row r="223" spans="2:18" ht="12.75" customHeight="1">
      <c r="B223" s="20" t="s">
        <v>42</v>
      </c>
      <c r="C223" s="62">
        <f>C205/C201</f>
        <v>0.07916872835230084</v>
      </c>
      <c r="D223" s="52">
        <f>D205/D201</f>
        <v>0.23845146811296053</v>
      </c>
      <c r="E223" s="52">
        <f>E205/E201</f>
        <v>0.23357335733573356</v>
      </c>
      <c r="F223" s="53"/>
      <c r="G223" s="67"/>
      <c r="H223" s="65">
        <f>H205/H201</f>
        <v>0.2132045929018789</v>
      </c>
      <c r="I223" s="53">
        <f>I205/I201</f>
        <v>0.3194474895856172</v>
      </c>
      <c r="J223" s="53">
        <f>J205/J201</f>
        <v>0.3050203527815468</v>
      </c>
      <c r="K223" s="53"/>
      <c r="L223" s="67"/>
      <c r="M223" s="65">
        <f>M205/M201</f>
        <v>0.006687859884836852</v>
      </c>
      <c r="N223" s="53">
        <f>N205/N201</f>
        <v>0.005315921763499263</v>
      </c>
      <c r="O223" s="53">
        <f>O205/O201</f>
        <v>0.0063922346186854485</v>
      </c>
      <c r="P223" s="53"/>
      <c r="Q223" s="57"/>
      <c r="R223" s="11"/>
    </row>
    <row r="224" spans="2:18" ht="12.75" customHeight="1">
      <c r="B224" s="20" t="s">
        <v>43</v>
      </c>
      <c r="C224" s="62">
        <f>C206/C201</f>
        <v>0.011097759242242171</v>
      </c>
      <c r="D224" s="52">
        <f>D206/D201</f>
        <v>0.04170562932485506</v>
      </c>
      <c r="E224" s="52">
        <f>E206/E201</f>
        <v>0.10621062106210621</v>
      </c>
      <c r="F224" s="53"/>
      <c r="G224" s="67"/>
      <c r="H224" s="65">
        <f>H206/H201</f>
        <v>0.016440501043841337</v>
      </c>
      <c r="I224" s="53">
        <f>I206/I201</f>
        <v>0.012058759044069283</v>
      </c>
      <c r="J224" s="53">
        <f>J206/J201</f>
        <v>0.017096336499321574</v>
      </c>
      <c r="K224" s="53"/>
      <c r="L224" s="67"/>
      <c r="M224" s="65">
        <f>M206/M201</f>
        <v>0.009716890595009598</v>
      </c>
      <c r="N224" s="53">
        <f>N206/N201</f>
        <v>0.015109929795163667</v>
      </c>
      <c r="O224" s="53">
        <f>O206/O201</f>
        <v>0.01805214406202835</v>
      </c>
      <c r="P224" s="53"/>
      <c r="Q224" s="57"/>
      <c r="R224" s="11"/>
    </row>
    <row r="225" spans="2:18" ht="12.75" customHeight="1">
      <c r="B225" s="20" t="s">
        <v>40</v>
      </c>
      <c r="C225" s="62"/>
      <c r="D225" s="52"/>
      <c r="E225" s="52"/>
      <c r="F225" s="53"/>
      <c r="G225" s="67"/>
      <c r="H225" s="65">
        <f>H207/H201</f>
        <v>0.005219206680584551</v>
      </c>
      <c r="I225" s="53">
        <f>I207/I201</f>
        <v>0.00460425345319009</v>
      </c>
      <c r="J225" s="53">
        <f>J207/J201</f>
        <v>0.005970149253731343</v>
      </c>
      <c r="K225" s="53"/>
      <c r="L225" s="67"/>
      <c r="M225" s="65"/>
      <c r="N225" s="53"/>
      <c r="O225" s="53"/>
      <c r="P225" s="53"/>
      <c r="Q225" s="57"/>
      <c r="R225" s="11"/>
    </row>
    <row r="226" spans="2:18" ht="12.75" customHeight="1">
      <c r="B226" s="20" t="s">
        <v>41</v>
      </c>
      <c r="C226" s="62"/>
      <c r="D226" s="52"/>
      <c r="E226" s="52"/>
      <c r="F226" s="53"/>
      <c r="G226" s="67"/>
      <c r="H226" s="65"/>
      <c r="I226" s="53"/>
      <c r="J226" s="53"/>
      <c r="K226" s="53"/>
      <c r="L226" s="67"/>
      <c r="M226" s="65"/>
      <c r="N226" s="53"/>
      <c r="O226" s="53"/>
      <c r="P226" s="53"/>
      <c r="Q226" s="57"/>
      <c r="R226" s="11"/>
    </row>
    <row r="227" spans="2:18" ht="12.75" customHeight="1">
      <c r="B227" s="22" t="s">
        <v>44</v>
      </c>
      <c r="C227" s="63">
        <f>C209/C201</f>
        <v>0.018519827525270375</v>
      </c>
      <c r="D227" s="58">
        <f>D209/D201</f>
        <v>0.04507200299233215</v>
      </c>
      <c r="E227" s="58">
        <f>E209/E201</f>
        <v>0.05603060306030603</v>
      </c>
      <c r="F227" s="59"/>
      <c r="G227" s="68"/>
      <c r="H227" s="63"/>
      <c r="I227" s="58"/>
      <c r="J227" s="58"/>
      <c r="K227" s="59"/>
      <c r="L227" s="68"/>
      <c r="M227" s="63"/>
      <c r="N227" s="58"/>
      <c r="O227" s="58"/>
      <c r="P227" s="59"/>
      <c r="Q227" s="60"/>
      <c r="R227" s="11"/>
    </row>
    <row r="228" spans="2:17" ht="12.75" customHeight="1">
      <c r="B228" s="9"/>
      <c r="C228" s="4"/>
      <c r="D228" s="4"/>
      <c r="E228" s="4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8" ht="12.75" customHeight="1">
      <c r="A229" s="1"/>
      <c r="B229" s="49" t="s">
        <v>53</v>
      </c>
      <c r="C229" s="4"/>
      <c r="D229" s="4"/>
      <c r="E229" s="4"/>
      <c r="F229" s="10"/>
      <c r="G229" s="10"/>
      <c r="H229" s="4"/>
      <c r="I229" s="4"/>
      <c r="J229" s="4"/>
      <c r="K229" s="10"/>
      <c r="L229" s="10"/>
      <c r="M229" s="4"/>
      <c r="N229" s="4"/>
      <c r="O229" s="4"/>
      <c r="P229" s="10"/>
      <c r="Q229" s="10"/>
      <c r="R229" s="14"/>
    </row>
    <row r="230" spans="1:18" ht="12.75" customHeight="1">
      <c r="A230" s="1"/>
      <c r="B230" s="49"/>
      <c r="C230" s="4"/>
      <c r="D230" s="4"/>
      <c r="E230" s="4"/>
      <c r="F230" s="10"/>
      <c r="G230" s="10"/>
      <c r="H230" s="4"/>
      <c r="I230" s="4"/>
      <c r="J230" s="4"/>
      <c r="K230" s="10"/>
      <c r="L230" s="10"/>
      <c r="M230" s="4"/>
      <c r="N230" s="4"/>
      <c r="O230" s="4"/>
      <c r="P230" s="10"/>
      <c r="Q230" s="10"/>
      <c r="R230" s="14"/>
    </row>
    <row r="231" spans="1:18" ht="12.75" customHeight="1">
      <c r="A231" s="1"/>
      <c r="B231" s="49"/>
      <c r="C231" s="4"/>
      <c r="D231" s="4"/>
      <c r="E231" s="4"/>
      <c r="F231" s="10"/>
      <c r="G231" s="10"/>
      <c r="H231" s="4"/>
      <c r="I231" s="4"/>
      <c r="J231" s="4"/>
      <c r="K231" s="10"/>
      <c r="L231" s="10"/>
      <c r="M231" s="4"/>
      <c r="N231" s="4"/>
      <c r="O231" s="4"/>
      <c r="P231" s="10"/>
      <c r="Q231" s="10"/>
      <c r="R231" s="14"/>
    </row>
    <row r="232" spans="1:18" ht="12.75" customHeight="1">
      <c r="A232" s="1"/>
      <c r="B232" s="49"/>
      <c r="C232" s="4"/>
      <c r="D232" s="4"/>
      <c r="E232" s="4"/>
      <c r="F232" s="10"/>
      <c r="G232" s="10"/>
      <c r="H232" s="4"/>
      <c r="I232" s="4"/>
      <c r="J232" s="4"/>
      <c r="K232" s="10"/>
      <c r="L232" s="10"/>
      <c r="M232" s="4"/>
      <c r="N232" s="4"/>
      <c r="O232" s="4"/>
      <c r="P232" s="10"/>
      <c r="Q232" s="10"/>
      <c r="R232" s="14"/>
    </row>
    <row r="233" spans="1:18" ht="12.75" customHeight="1">
      <c r="A233" s="1"/>
      <c r="B233" s="3"/>
      <c r="C233" s="7"/>
      <c r="D233" s="7"/>
      <c r="E233" s="7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1"/>
    </row>
    <row r="234" spans="2:18" ht="12.75" customHeight="1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"/>
    </row>
    <row r="235" spans="2:18" ht="12.7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2:17" s="5" customFormat="1" ht="12.75" customHeight="1">
      <c r="B236" s="44"/>
      <c r="C236" s="172" t="s">
        <v>17</v>
      </c>
      <c r="D236" s="173"/>
      <c r="E236" s="173"/>
      <c r="F236" s="173"/>
      <c r="G236" s="174"/>
      <c r="H236" s="172" t="s">
        <v>18</v>
      </c>
      <c r="I236" s="173"/>
      <c r="J236" s="173"/>
      <c r="K236" s="173"/>
      <c r="L236" s="174"/>
      <c r="M236" s="173" t="s">
        <v>19</v>
      </c>
      <c r="N236" s="173"/>
      <c r="O236" s="173"/>
      <c r="P236" s="173"/>
      <c r="Q236" s="173"/>
    </row>
    <row r="237" spans="2:17" ht="12.75" customHeight="1">
      <c r="B237" s="70"/>
      <c r="C237" s="71">
        <v>2009</v>
      </c>
      <c r="D237" s="72">
        <v>2010</v>
      </c>
      <c r="E237" s="72">
        <v>2011</v>
      </c>
      <c r="F237" s="73" t="s">
        <v>45</v>
      </c>
      <c r="G237" s="74" t="s">
        <v>65</v>
      </c>
      <c r="H237" s="71">
        <v>2009</v>
      </c>
      <c r="I237" s="72">
        <v>2010</v>
      </c>
      <c r="J237" s="72">
        <v>2011</v>
      </c>
      <c r="K237" s="73" t="s">
        <v>45</v>
      </c>
      <c r="L237" s="74" t="s">
        <v>65</v>
      </c>
      <c r="M237" s="71">
        <v>2009</v>
      </c>
      <c r="N237" s="72">
        <v>2010</v>
      </c>
      <c r="O237" s="72">
        <v>2011</v>
      </c>
      <c r="P237" s="73" t="s">
        <v>45</v>
      </c>
      <c r="Q237" s="74" t="s">
        <v>65</v>
      </c>
    </row>
    <row r="238" spans="2:17" ht="12.75" customHeight="1">
      <c r="B238" s="18" t="s">
        <v>31</v>
      </c>
      <c r="C238" s="32">
        <f>C240+C241+C242+C243+C244+C245+C246</f>
        <v>2046</v>
      </c>
      <c r="D238" s="33">
        <f>D240+D241+D242+D243+D244+D245+D246</f>
        <v>1992</v>
      </c>
      <c r="E238" s="33">
        <f>E240+E241+E242+E243+E244+E245+E246</f>
        <v>2043</v>
      </c>
      <c r="F238" s="23">
        <f>(D238-C238)/C238</f>
        <v>-0.026392961876832845</v>
      </c>
      <c r="G238" s="24">
        <f>(E238-D238)/D238</f>
        <v>0.025602409638554216</v>
      </c>
      <c r="H238" s="32">
        <f>H240+H241+H242+H243+H244+H245+H246</f>
        <v>108946</v>
      </c>
      <c r="I238" s="33">
        <f>I240+I241+I242+I243+I244+I245+I246</f>
        <v>114345</v>
      </c>
      <c r="J238" s="33">
        <f>J240+J241+J242+J243+J244+J245+J246</f>
        <v>108882</v>
      </c>
      <c r="K238" s="23">
        <f>(I238-H238)/H238</f>
        <v>0.04955666109815872</v>
      </c>
      <c r="L238" s="24">
        <f>(J238-I238)/I238</f>
        <v>-0.04777646595828414</v>
      </c>
      <c r="M238" s="34">
        <f>M240+M241+M242+M243+M244+M245+M246</f>
        <v>66795</v>
      </c>
      <c r="N238" s="35">
        <f>N240+N241+N242+N243+N244+N245+N246</f>
        <v>68293</v>
      </c>
      <c r="O238" s="35">
        <v>63066</v>
      </c>
      <c r="P238" s="23">
        <f>(N238-M238)/M238</f>
        <v>0.022426828355415825</v>
      </c>
      <c r="Q238" s="29">
        <f>(O238-N238)/N238</f>
        <v>-0.07653785893136925</v>
      </c>
    </row>
    <row r="239" spans="2:17" ht="12.75" customHeight="1">
      <c r="B239" s="19" t="s">
        <v>32</v>
      </c>
      <c r="C239" s="36"/>
      <c r="D239" s="37"/>
      <c r="E239" s="37"/>
      <c r="F239" s="25"/>
      <c r="G239" s="26"/>
      <c r="H239" s="36"/>
      <c r="I239" s="37"/>
      <c r="J239" s="37"/>
      <c r="K239" s="25"/>
      <c r="L239" s="26"/>
      <c r="M239" s="36"/>
      <c r="N239" s="37"/>
      <c r="O239" s="37"/>
      <c r="P239" s="25"/>
      <c r="Q239" s="30"/>
    </row>
    <row r="240" spans="1:19" ht="12.75" customHeight="1">
      <c r="A240" s="2"/>
      <c r="B240" s="20" t="s">
        <v>33</v>
      </c>
      <c r="C240" s="36">
        <v>2046</v>
      </c>
      <c r="D240" s="37">
        <v>1992</v>
      </c>
      <c r="E240" s="37">
        <v>2043</v>
      </c>
      <c r="F240" s="25">
        <f>(D240-C240)/C240</f>
        <v>-0.026392961876832845</v>
      </c>
      <c r="G240" s="26">
        <f>(E240-D240)/D240</f>
        <v>0.025602409638554216</v>
      </c>
      <c r="H240" s="36">
        <v>100092</v>
      </c>
      <c r="I240" s="37">
        <v>106281</v>
      </c>
      <c r="J240" s="37">
        <v>99605</v>
      </c>
      <c r="K240" s="25">
        <f aca="true" t="shared" si="30" ref="K240:K246">(I240-H240)/H240</f>
        <v>0.061833113535547296</v>
      </c>
      <c r="L240" s="26">
        <f>(J240-I240)/I240</f>
        <v>-0.06281461408906577</v>
      </c>
      <c r="M240" s="38">
        <v>22394</v>
      </c>
      <c r="N240" s="39">
        <v>26217</v>
      </c>
      <c r="O240" s="39">
        <v>24823</v>
      </c>
      <c r="P240" s="25">
        <f>(N240-M240)/M240</f>
        <v>0.17071537018844332</v>
      </c>
      <c r="Q240" s="30">
        <f>(O240-N240)/N240</f>
        <v>-0.05317160620971126</v>
      </c>
      <c r="S240" s="2"/>
    </row>
    <row r="241" spans="2:17" ht="12.75" customHeight="1">
      <c r="B241" s="21" t="s">
        <v>34</v>
      </c>
      <c r="C241" s="36"/>
      <c r="D241" s="37"/>
      <c r="E241" s="37"/>
      <c r="F241" s="25"/>
      <c r="G241" s="26"/>
      <c r="H241" s="36">
        <v>3999</v>
      </c>
      <c r="I241" s="37">
        <v>3752</v>
      </c>
      <c r="J241" s="37">
        <v>3917</v>
      </c>
      <c r="K241" s="25">
        <f t="shared" si="30"/>
        <v>-0.06176544136034009</v>
      </c>
      <c r="L241" s="26">
        <f>(J241-I241)/I241</f>
        <v>0.04397654584221748</v>
      </c>
      <c r="M241" s="38"/>
      <c r="N241" s="39"/>
      <c r="O241" s="39"/>
      <c r="P241" s="25"/>
      <c r="Q241" s="30"/>
    </row>
    <row r="242" spans="2:17" ht="12.75" customHeight="1">
      <c r="B242" s="20" t="s">
        <v>42</v>
      </c>
      <c r="C242" s="36"/>
      <c r="D242" s="37"/>
      <c r="E242" s="37"/>
      <c r="F242" s="25"/>
      <c r="G242" s="26"/>
      <c r="H242" s="36">
        <v>98</v>
      </c>
      <c r="I242" s="37">
        <v>105</v>
      </c>
      <c r="J242" s="37">
        <v>57</v>
      </c>
      <c r="K242" s="25">
        <f t="shared" si="30"/>
        <v>0.07142857142857142</v>
      </c>
      <c r="L242" s="26">
        <f>(J242-I242)/I242</f>
        <v>-0.45714285714285713</v>
      </c>
      <c r="M242" s="38">
        <v>42365</v>
      </c>
      <c r="N242" s="39">
        <v>39904</v>
      </c>
      <c r="O242" s="39">
        <v>36336</v>
      </c>
      <c r="P242" s="25">
        <f aca="true" t="shared" si="31" ref="P242:Q245">(N242-M242)/M242</f>
        <v>-0.05809040481529564</v>
      </c>
      <c r="Q242" s="30">
        <f t="shared" si="31"/>
        <v>-0.08941459502806737</v>
      </c>
    </row>
    <row r="243" spans="1:19" ht="12.75" customHeight="1">
      <c r="A243" s="2"/>
      <c r="B243" s="20" t="s">
        <v>43</v>
      </c>
      <c r="C243" s="36"/>
      <c r="D243" s="37"/>
      <c r="E243" s="37"/>
      <c r="F243" s="25"/>
      <c r="G243" s="26"/>
      <c r="H243" s="36">
        <v>4581</v>
      </c>
      <c r="I243" s="37">
        <v>3993</v>
      </c>
      <c r="J243" s="37">
        <v>5096</v>
      </c>
      <c r="K243" s="25">
        <f t="shared" si="30"/>
        <v>-0.12835625409299278</v>
      </c>
      <c r="L243" s="26">
        <f>(J243-I243)/I243</f>
        <v>0.2762334084648134</v>
      </c>
      <c r="M243" s="38">
        <v>1968</v>
      </c>
      <c r="N243" s="39">
        <v>2064</v>
      </c>
      <c r="O243" s="39">
        <v>1857</v>
      </c>
      <c r="P243" s="25">
        <f t="shared" si="31"/>
        <v>0.04878048780487805</v>
      </c>
      <c r="Q243" s="30">
        <f t="shared" si="31"/>
        <v>-0.1002906976744186</v>
      </c>
      <c r="S243" s="2"/>
    </row>
    <row r="244" spans="2:17" ht="12.75" customHeight="1">
      <c r="B244" s="20" t="s">
        <v>40</v>
      </c>
      <c r="C244" s="36"/>
      <c r="D244" s="37"/>
      <c r="E244" s="37"/>
      <c r="F244" s="25"/>
      <c r="G244" s="26"/>
      <c r="H244" s="36">
        <v>46</v>
      </c>
      <c r="I244" s="37">
        <v>60</v>
      </c>
      <c r="J244" s="40">
        <v>67</v>
      </c>
      <c r="K244" s="25">
        <f t="shared" si="30"/>
        <v>0.30434782608695654</v>
      </c>
      <c r="L244" s="26">
        <f>(J244-I244)/I244</f>
        <v>0.11666666666666667</v>
      </c>
      <c r="M244" s="38">
        <v>49</v>
      </c>
      <c r="N244" s="39">
        <v>89</v>
      </c>
      <c r="O244" s="39">
        <v>49</v>
      </c>
      <c r="P244" s="25">
        <f t="shared" si="31"/>
        <v>0.8163265306122449</v>
      </c>
      <c r="Q244" s="30">
        <f t="shared" si="31"/>
        <v>-0.449438202247191</v>
      </c>
    </row>
    <row r="245" spans="2:17" ht="12.75" customHeight="1">
      <c r="B245" s="20" t="s">
        <v>41</v>
      </c>
      <c r="C245" s="36"/>
      <c r="D245" s="37"/>
      <c r="E245" s="37"/>
      <c r="F245" s="25"/>
      <c r="G245" s="26"/>
      <c r="H245" s="36"/>
      <c r="I245" s="37"/>
      <c r="J245" s="40"/>
      <c r="K245" s="25"/>
      <c r="L245" s="26"/>
      <c r="M245" s="38">
        <v>2</v>
      </c>
      <c r="N245" s="39">
        <v>1</v>
      </c>
      <c r="O245" s="39">
        <v>1</v>
      </c>
      <c r="P245" s="25"/>
      <c r="Q245" s="30">
        <f t="shared" si="31"/>
        <v>0</v>
      </c>
    </row>
    <row r="246" spans="2:17" ht="12.75" customHeight="1">
      <c r="B246" s="20" t="s">
        <v>44</v>
      </c>
      <c r="C246" s="36"/>
      <c r="D246" s="37"/>
      <c r="E246" s="37"/>
      <c r="F246" s="25"/>
      <c r="G246" s="26"/>
      <c r="H246" s="36">
        <v>130</v>
      </c>
      <c r="I246" s="37">
        <v>154</v>
      </c>
      <c r="J246" s="40">
        <v>140</v>
      </c>
      <c r="K246" s="25">
        <f t="shared" si="30"/>
        <v>0.18461538461538463</v>
      </c>
      <c r="L246" s="26"/>
      <c r="M246" s="38">
        <v>17</v>
      </c>
      <c r="N246" s="39">
        <v>18</v>
      </c>
      <c r="O246" s="80" t="s">
        <v>54</v>
      </c>
      <c r="P246" s="25"/>
      <c r="Q246" s="30"/>
    </row>
    <row r="247" spans="2:17" ht="12.75" customHeight="1">
      <c r="B247" s="20" t="s">
        <v>35</v>
      </c>
      <c r="C247" s="36"/>
      <c r="D247" s="37"/>
      <c r="E247" s="37"/>
      <c r="F247" s="25"/>
      <c r="G247" s="26"/>
      <c r="H247" s="36">
        <v>15452</v>
      </c>
      <c r="I247" s="37">
        <v>15583</v>
      </c>
      <c r="J247" s="37">
        <v>20621</v>
      </c>
      <c r="K247" s="25">
        <f>(I247-H247)/H247</f>
        <v>0.008477866942790577</v>
      </c>
      <c r="L247" s="26">
        <f>(J247-I247)/I247</f>
        <v>0.3233010331771803</v>
      </c>
      <c r="M247" s="38">
        <v>19542</v>
      </c>
      <c r="N247" s="39">
        <v>19898</v>
      </c>
      <c r="O247" s="39">
        <v>24980</v>
      </c>
      <c r="P247" s="25">
        <f>(N247-M247)/M247</f>
        <v>0.018217173267833384</v>
      </c>
      <c r="Q247" s="30">
        <f>(O247-N247)/N247</f>
        <v>0.25540255302040404</v>
      </c>
    </row>
    <row r="248" spans="2:17" ht="12.75" customHeight="1">
      <c r="B248" s="20" t="s">
        <v>36</v>
      </c>
      <c r="C248" s="36"/>
      <c r="D248" s="37"/>
      <c r="E248" s="37"/>
      <c r="F248" s="25"/>
      <c r="G248" s="26"/>
      <c r="H248" s="36">
        <v>10561</v>
      </c>
      <c r="I248" s="37">
        <v>12807</v>
      </c>
      <c r="J248" s="37">
        <v>11530</v>
      </c>
      <c r="K248" s="25">
        <f aca="true" t="shared" si="32" ref="K248:L250">(I248-H248)/H248</f>
        <v>0.21266925480541615</v>
      </c>
      <c r="L248" s="26">
        <f t="shared" si="32"/>
        <v>-0.09971109549465136</v>
      </c>
      <c r="M248" s="38">
        <v>18762</v>
      </c>
      <c r="N248" s="39">
        <v>17567</v>
      </c>
      <c r="O248" s="39">
        <v>16751</v>
      </c>
      <c r="P248" s="25">
        <f aca="true" t="shared" si="33" ref="P248:Q250">(N248-M248)/M248</f>
        <v>-0.0636925700884767</v>
      </c>
      <c r="Q248" s="30">
        <f t="shared" si="33"/>
        <v>-0.04645073148517106</v>
      </c>
    </row>
    <row r="249" spans="2:17" ht="12.75" customHeight="1">
      <c r="B249" s="20" t="s">
        <v>37</v>
      </c>
      <c r="C249" s="36"/>
      <c r="D249" s="37"/>
      <c r="E249" s="37"/>
      <c r="F249" s="25"/>
      <c r="G249" s="26"/>
      <c r="H249" s="36"/>
      <c r="I249" s="37"/>
      <c r="J249" s="37"/>
      <c r="K249" s="25"/>
      <c r="L249" s="26"/>
      <c r="M249" s="38">
        <v>3961</v>
      </c>
      <c r="N249" s="39">
        <v>4564</v>
      </c>
      <c r="O249" s="39">
        <v>5060</v>
      </c>
      <c r="P249" s="25">
        <f t="shared" si="33"/>
        <v>0.15223428427164856</v>
      </c>
      <c r="Q249" s="30">
        <f t="shared" si="33"/>
        <v>0.10867659947414549</v>
      </c>
    </row>
    <row r="250" spans="2:17" ht="12.75" customHeight="1">
      <c r="B250" s="22" t="s">
        <v>38</v>
      </c>
      <c r="C250" s="41">
        <f>C238+C247-C248-C249</f>
        <v>2046</v>
      </c>
      <c r="D250" s="42">
        <f>D238+D247-D248-D249</f>
        <v>1992</v>
      </c>
      <c r="E250" s="42">
        <f>E238+E247-E248-E249</f>
        <v>2043</v>
      </c>
      <c r="F250" s="27">
        <f>(D250-C250)/C250</f>
        <v>-0.026392961876832845</v>
      </c>
      <c r="G250" s="28">
        <f>(E250-D250)/D250</f>
        <v>0.025602409638554216</v>
      </c>
      <c r="H250" s="41">
        <f>H238+H247-H248-H249</f>
        <v>113837</v>
      </c>
      <c r="I250" s="42">
        <f>I238+I247-I248-I249</f>
        <v>117121</v>
      </c>
      <c r="J250" s="42">
        <f>J238+J247-J248-J249</f>
        <v>117973</v>
      </c>
      <c r="K250" s="27">
        <f t="shared" si="32"/>
        <v>0.028848265502428912</v>
      </c>
      <c r="L250" s="28">
        <f t="shared" si="32"/>
        <v>0.007274528052185347</v>
      </c>
      <c r="M250" s="41">
        <f>M238+M247-M248-M249</f>
        <v>63614</v>
      </c>
      <c r="N250" s="42">
        <f>N238+N247-N248-N249</f>
        <v>66060</v>
      </c>
      <c r="O250" s="42">
        <f>O238+O247-O248-O249</f>
        <v>66235</v>
      </c>
      <c r="P250" s="27">
        <f t="shared" si="33"/>
        <v>0.038450655516081365</v>
      </c>
      <c r="Q250" s="31">
        <f t="shared" si="33"/>
        <v>0.002649106872540115</v>
      </c>
    </row>
    <row r="251" spans="1:18" ht="12.75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1"/>
    </row>
    <row r="252" spans="1:18" ht="12.75" customHeight="1" hidden="1">
      <c r="A252" s="1"/>
      <c r="B252" s="48" t="s">
        <v>56</v>
      </c>
      <c r="C252" s="7"/>
      <c r="D252" s="7"/>
      <c r="E252" s="7"/>
      <c r="F252" s="10"/>
      <c r="G252" s="10"/>
      <c r="H252" s="6"/>
      <c r="I252" s="6"/>
      <c r="J252" s="6"/>
      <c r="K252" s="10"/>
      <c r="L252" s="10"/>
      <c r="M252" s="6"/>
      <c r="N252" s="6"/>
      <c r="O252" s="6"/>
      <c r="P252" s="10"/>
      <c r="Q252" s="10"/>
      <c r="R252" s="1"/>
    </row>
    <row r="253" spans="1:18" ht="12.75" customHeight="1" hidden="1">
      <c r="A253" s="1"/>
      <c r="B253" s="49" t="s">
        <v>53</v>
      </c>
      <c r="C253" s="4"/>
      <c r="D253" s="4"/>
      <c r="E253" s="4"/>
      <c r="F253" s="10"/>
      <c r="G253" s="10"/>
      <c r="H253" s="4"/>
      <c r="I253" s="4"/>
      <c r="J253" s="4"/>
      <c r="K253" s="10"/>
      <c r="L253" s="10"/>
      <c r="M253" s="4"/>
      <c r="N253" s="4"/>
      <c r="O253" s="4"/>
      <c r="P253" s="10"/>
      <c r="Q253" s="10"/>
      <c r="R253" s="14"/>
    </row>
    <row r="254" spans="1:18" ht="12.75" customHeight="1" hidden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1"/>
    </row>
    <row r="255" spans="1:18" ht="12.75" customHeight="1" hidden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1"/>
    </row>
    <row r="256" spans="2:17" ht="12.75" customHeight="1">
      <c r="B256" s="46"/>
      <c r="C256" s="175" t="s">
        <v>39</v>
      </c>
      <c r="D256" s="179"/>
      <c r="E256" s="179"/>
      <c r="F256" s="179"/>
      <c r="G256" s="179"/>
      <c r="H256" s="179"/>
      <c r="I256" s="179"/>
      <c r="J256" s="179"/>
      <c r="K256" s="179"/>
      <c r="L256" s="179"/>
      <c r="M256" s="179"/>
      <c r="N256" s="179"/>
      <c r="O256" s="179"/>
      <c r="P256" s="179"/>
      <c r="Q256" s="179"/>
    </row>
    <row r="257" spans="2:17" s="5" customFormat="1" ht="12.75" customHeight="1">
      <c r="B257" s="45"/>
      <c r="C257" s="172" t="s">
        <v>17</v>
      </c>
      <c r="D257" s="173"/>
      <c r="E257" s="173"/>
      <c r="F257" s="173"/>
      <c r="G257" s="174"/>
      <c r="H257" s="172" t="s">
        <v>18</v>
      </c>
      <c r="I257" s="173"/>
      <c r="J257" s="173"/>
      <c r="K257" s="173"/>
      <c r="L257" s="174"/>
      <c r="M257" s="173" t="s">
        <v>19</v>
      </c>
      <c r="N257" s="173"/>
      <c r="O257" s="173"/>
      <c r="P257" s="173"/>
      <c r="Q257" s="173"/>
    </row>
    <row r="258" spans="2:17" ht="12.75" customHeight="1">
      <c r="B258" s="70"/>
      <c r="C258" s="71">
        <v>2009</v>
      </c>
      <c r="D258" s="72">
        <v>2010</v>
      </c>
      <c r="E258" s="72">
        <v>2011</v>
      </c>
      <c r="F258" s="73"/>
      <c r="G258" s="74"/>
      <c r="H258" s="71">
        <v>2009</v>
      </c>
      <c r="I258" s="72">
        <v>2010</v>
      </c>
      <c r="J258" s="72">
        <v>2011</v>
      </c>
      <c r="K258" s="73"/>
      <c r="L258" s="74"/>
      <c r="M258" s="71">
        <v>2009</v>
      </c>
      <c r="N258" s="72">
        <v>2010</v>
      </c>
      <c r="O258" s="72">
        <v>2011</v>
      </c>
      <c r="P258" s="73"/>
      <c r="Q258" s="75"/>
    </row>
    <row r="259" spans="2:17" ht="12.75" customHeight="1">
      <c r="B259" s="18" t="s">
        <v>33</v>
      </c>
      <c r="C259" s="61">
        <f>C240/C238</f>
        <v>1</v>
      </c>
      <c r="D259" s="54">
        <f>D240/D238</f>
        <v>1</v>
      </c>
      <c r="E259" s="54">
        <f>E240/E238</f>
        <v>1</v>
      </c>
      <c r="F259" s="55"/>
      <c r="G259" s="66"/>
      <c r="H259" s="64">
        <f>H240/H238</f>
        <v>0.9187303801883502</v>
      </c>
      <c r="I259" s="55">
        <f>I240/I238</f>
        <v>0.9294765840220386</v>
      </c>
      <c r="J259" s="55">
        <f>J240/J238</f>
        <v>0.9147976708730552</v>
      </c>
      <c r="K259" s="55"/>
      <c r="L259" s="66"/>
      <c r="M259" s="64">
        <f>M240/M238</f>
        <v>0.33526461561494125</v>
      </c>
      <c r="N259" s="55">
        <f>N240/N238</f>
        <v>0.3838900033678415</v>
      </c>
      <c r="O259" s="55">
        <f>O240/O238</f>
        <v>0.39360352646433894</v>
      </c>
      <c r="P259" s="55"/>
      <c r="Q259" s="56"/>
    </row>
    <row r="260" spans="2:17" ht="12.75" customHeight="1">
      <c r="B260" s="20" t="s">
        <v>34</v>
      </c>
      <c r="C260" s="62"/>
      <c r="D260" s="52"/>
      <c r="E260" s="52"/>
      <c r="F260" s="53"/>
      <c r="G260" s="67"/>
      <c r="H260" s="65">
        <f>H241/H238</f>
        <v>0.03670625814623758</v>
      </c>
      <c r="I260" s="53">
        <f>I241/I238</f>
        <v>0.032812978267523725</v>
      </c>
      <c r="J260" s="53">
        <f>J241/J238</f>
        <v>0.0359747249315773</v>
      </c>
      <c r="K260" s="53"/>
      <c r="L260" s="67"/>
      <c r="M260" s="65"/>
      <c r="N260" s="53"/>
      <c r="O260" s="53"/>
      <c r="P260" s="53"/>
      <c r="Q260" s="57"/>
    </row>
    <row r="261" spans="2:17" ht="12.75" customHeight="1">
      <c r="B261" s="20" t="s">
        <v>42</v>
      </c>
      <c r="C261" s="62"/>
      <c r="D261" s="52"/>
      <c r="E261" s="52"/>
      <c r="F261" s="53"/>
      <c r="G261" s="67"/>
      <c r="H261" s="65">
        <f>H242/H238</f>
        <v>0.0008995282066344795</v>
      </c>
      <c r="I261" s="53">
        <f>I242/I238</f>
        <v>0.0009182736455463728</v>
      </c>
      <c r="J261" s="53">
        <f>J242/J238</f>
        <v>0.0005235025073014823</v>
      </c>
      <c r="K261" s="53"/>
      <c r="L261" s="67"/>
      <c r="M261" s="65">
        <f>M242/M238</f>
        <v>0.6342540609327045</v>
      </c>
      <c r="N261" s="53">
        <f>N242/N238</f>
        <v>0.5843058585799423</v>
      </c>
      <c r="O261" s="53">
        <f>O242/O238</f>
        <v>0.576158310341547</v>
      </c>
      <c r="P261" s="53"/>
      <c r="Q261" s="57"/>
    </row>
    <row r="262" spans="2:17" ht="12.75" customHeight="1">
      <c r="B262" s="20" t="s">
        <v>43</v>
      </c>
      <c r="C262" s="62"/>
      <c r="D262" s="52"/>
      <c r="E262" s="52"/>
      <c r="F262" s="53"/>
      <c r="G262" s="67"/>
      <c r="H262" s="65">
        <f>H243/H238</f>
        <v>0.04204835423053623</v>
      </c>
      <c r="I262" s="53">
        <f>I243/I238</f>
        <v>0.03492063492063492</v>
      </c>
      <c r="J262" s="53">
        <f>J243/J238</f>
        <v>0.04680296100365533</v>
      </c>
      <c r="K262" s="53"/>
      <c r="L262" s="67"/>
      <c r="M262" s="65">
        <f>M243/M238</f>
        <v>0.029463283179878733</v>
      </c>
      <c r="N262" s="53">
        <f>N243/N238</f>
        <v>0.030222716823100463</v>
      </c>
      <c r="O262" s="53">
        <f>O243/O238</f>
        <v>0.02944534297402721</v>
      </c>
      <c r="P262" s="53"/>
      <c r="Q262" s="57"/>
    </row>
    <row r="263" spans="2:17" ht="12.75" customHeight="1">
      <c r="B263" s="20" t="s">
        <v>40</v>
      </c>
      <c r="C263" s="62"/>
      <c r="D263" s="52"/>
      <c r="E263" s="52"/>
      <c r="F263" s="53"/>
      <c r="G263" s="67"/>
      <c r="H263" s="65"/>
      <c r="I263" s="65">
        <f>I244/I238</f>
        <v>0.0005247277974550702</v>
      </c>
      <c r="J263" s="65">
        <f>J244/J238</f>
        <v>0.0006153450524420933</v>
      </c>
      <c r="K263" s="53"/>
      <c r="L263" s="67"/>
      <c r="M263" s="65"/>
      <c r="N263" s="53"/>
      <c r="O263" s="53"/>
      <c r="P263" s="53"/>
      <c r="Q263" s="57"/>
    </row>
    <row r="264" spans="2:17" ht="12.75" customHeight="1">
      <c r="B264" s="20" t="s">
        <v>41</v>
      </c>
      <c r="C264" s="62"/>
      <c r="D264" s="52"/>
      <c r="E264" s="52"/>
      <c r="F264" s="53"/>
      <c r="G264" s="67"/>
      <c r="H264" s="65"/>
      <c r="I264" s="53"/>
      <c r="J264" s="53"/>
      <c r="K264" s="53"/>
      <c r="L264" s="67"/>
      <c r="M264" s="65"/>
      <c r="N264" s="53"/>
      <c r="O264" s="53"/>
      <c r="P264" s="53"/>
      <c r="Q264" s="57"/>
    </row>
    <row r="265" spans="2:17" ht="12.75" customHeight="1">
      <c r="B265" s="22" t="s">
        <v>44</v>
      </c>
      <c r="C265" s="63"/>
      <c r="D265" s="58"/>
      <c r="E265" s="58"/>
      <c r="F265" s="59"/>
      <c r="G265" s="68"/>
      <c r="H265" s="63">
        <f>H246/H238</f>
        <v>0.0011932517026783912</v>
      </c>
      <c r="I265" s="58">
        <f>I246/I238</f>
        <v>0.0013468013468013469</v>
      </c>
      <c r="J265" s="58">
        <f>J246/J238</f>
        <v>0.0012857956319685532</v>
      </c>
      <c r="K265" s="59"/>
      <c r="L265" s="68"/>
      <c r="M265" s="63"/>
      <c r="N265" s="58"/>
      <c r="O265" s="58"/>
      <c r="P265" s="59"/>
      <c r="Q265" s="60"/>
    </row>
    <row r="266" spans="1:18" ht="12.75" customHeight="1">
      <c r="A266" s="1"/>
      <c r="B266" s="3"/>
      <c r="C266" s="4"/>
      <c r="D266" s="4"/>
      <c r="E266" s="4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"/>
    </row>
    <row r="267" spans="1:18" ht="12.75" customHeight="1">
      <c r="A267" s="1"/>
      <c r="B267" s="48" t="s">
        <v>56</v>
      </c>
      <c r="C267" s="7"/>
      <c r="D267" s="7"/>
      <c r="E267" s="7"/>
      <c r="F267" s="10"/>
      <c r="G267" s="10"/>
      <c r="H267" s="6"/>
      <c r="I267" s="6"/>
      <c r="J267" s="6"/>
      <c r="K267" s="10"/>
      <c r="L267" s="10"/>
      <c r="M267" s="6"/>
      <c r="N267" s="6"/>
      <c r="O267" s="6"/>
      <c r="P267" s="10"/>
      <c r="Q267" s="10"/>
      <c r="R267" s="1"/>
    </row>
    <row r="268" spans="1:18" ht="12.75" customHeight="1">
      <c r="A268" s="1"/>
      <c r="B268" s="49" t="s">
        <v>53</v>
      </c>
      <c r="C268" s="4"/>
      <c r="D268" s="4"/>
      <c r="E268" s="4"/>
      <c r="F268" s="10"/>
      <c r="G268" s="10"/>
      <c r="H268" s="4"/>
      <c r="I268" s="4"/>
      <c r="J268" s="4"/>
      <c r="K268" s="10"/>
      <c r="L268" s="10"/>
      <c r="M268" s="4"/>
      <c r="N268" s="4"/>
      <c r="O268" s="4"/>
      <c r="P268" s="10"/>
      <c r="Q268" s="10"/>
      <c r="R268" s="14"/>
    </row>
    <row r="269" spans="1:18" ht="12.75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1"/>
    </row>
    <row r="270" spans="1:18" ht="12.75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1"/>
    </row>
    <row r="271" spans="1:18" ht="12.75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1"/>
    </row>
    <row r="272" spans="1:18" ht="12.75" customHeight="1">
      <c r="A272" s="1"/>
      <c r="B272" s="3"/>
      <c r="C272" s="4"/>
      <c r="D272" s="4"/>
      <c r="E272" s="4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"/>
    </row>
    <row r="273" spans="1:18" ht="12.75" customHeight="1">
      <c r="A273" s="1"/>
      <c r="B273" s="3"/>
      <c r="C273" s="4"/>
      <c r="D273" s="4"/>
      <c r="E273" s="4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"/>
    </row>
    <row r="274" spans="1:18" ht="12.75" customHeight="1">
      <c r="A274" s="1"/>
      <c r="B274" s="3"/>
      <c r="C274" s="4"/>
      <c r="D274" s="4"/>
      <c r="E274" s="4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"/>
    </row>
    <row r="275" spans="1:18" ht="12.75" customHeight="1">
      <c r="A275" s="1"/>
      <c r="B275" s="3"/>
      <c r="C275" s="4"/>
      <c r="D275" s="4"/>
      <c r="E275" s="4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"/>
    </row>
    <row r="276" spans="2:17" ht="12.75" customHeight="1">
      <c r="B276" s="44"/>
      <c r="C276" s="172" t="s">
        <v>20</v>
      </c>
      <c r="D276" s="173"/>
      <c r="E276" s="173"/>
      <c r="F276" s="173"/>
      <c r="G276" s="174"/>
      <c r="H276" s="172" t="s">
        <v>21</v>
      </c>
      <c r="I276" s="173"/>
      <c r="J276" s="173"/>
      <c r="K276" s="173"/>
      <c r="L276" s="174"/>
      <c r="M276" s="173" t="s">
        <v>22</v>
      </c>
      <c r="N276" s="173"/>
      <c r="O276" s="173"/>
      <c r="P276" s="173"/>
      <c r="Q276" s="173"/>
    </row>
    <row r="277" spans="2:17" ht="12.75" customHeight="1">
      <c r="B277" s="70"/>
      <c r="C277" s="71">
        <v>2009</v>
      </c>
      <c r="D277" s="72">
        <v>2010</v>
      </c>
      <c r="E277" s="72">
        <v>2011</v>
      </c>
      <c r="F277" s="73" t="s">
        <v>45</v>
      </c>
      <c r="G277" s="74" t="s">
        <v>65</v>
      </c>
      <c r="H277" s="71">
        <v>2009</v>
      </c>
      <c r="I277" s="72">
        <v>2010</v>
      </c>
      <c r="J277" s="72">
        <v>2011</v>
      </c>
      <c r="K277" s="73" t="s">
        <v>45</v>
      </c>
      <c r="L277" s="74" t="s">
        <v>65</v>
      </c>
      <c r="M277" s="71">
        <v>2009</v>
      </c>
      <c r="N277" s="72">
        <v>2010</v>
      </c>
      <c r="O277" s="72">
        <v>2011</v>
      </c>
      <c r="P277" s="73" t="s">
        <v>45</v>
      </c>
      <c r="Q277" s="74" t="s">
        <v>65</v>
      </c>
    </row>
    <row r="278" spans="2:17" ht="12.75" customHeight="1">
      <c r="B278" s="18" t="s">
        <v>31</v>
      </c>
      <c r="C278" s="32">
        <f>C280+C281+C282+C283+C284+C285+C286</f>
        <v>137891</v>
      </c>
      <c r="D278" s="33">
        <f>D280+D281+D282+D283+D284+D285+D286</f>
        <v>142867</v>
      </c>
      <c r="E278" s="33">
        <f>E280+E281+E282+E283+E284+E285+E286</f>
        <v>147307</v>
      </c>
      <c r="F278" s="23">
        <f>(D278-C278)/C278</f>
        <v>0.036086474099107264</v>
      </c>
      <c r="G278" s="24">
        <f>(E278-D278)/D278</f>
        <v>0.03107785562796167</v>
      </c>
      <c r="H278" s="32">
        <f>H280+H281+H282+H283+H284+H285+H286</f>
        <v>48718</v>
      </c>
      <c r="I278" s="33">
        <f>I280+I281+I282+I283+I284+I285+I286</f>
        <v>52783</v>
      </c>
      <c r="J278" s="33">
        <f>J280+J281+J282+J283+J284+J285+J286</f>
        <v>50247</v>
      </c>
      <c r="K278" s="23">
        <f>(I278-H278)/H278</f>
        <v>0.08343938585327805</v>
      </c>
      <c r="L278" s="24">
        <f>(J278-I278)/I278</f>
        <v>-0.04804577231305534</v>
      </c>
      <c r="M278" s="34">
        <f>M280+M281+M282+M283+M284+M285+M286</f>
        <v>52759</v>
      </c>
      <c r="N278" s="35">
        <f>N280+N281+N282+N283+N284+N285+N286</f>
        <v>55563</v>
      </c>
      <c r="O278" s="35">
        <f>O280+O281+O282+O283+O284+O285+O286</f>
        <v>55467</v>
      </c>
      <c r="P278" s="23">
        <f>(N278-M278)/M278</f>
        <v>0.053147330313311474</v>
      </c>
      <c r="Q278" s="29">
        <f>(O278-N278)/N278</f>
        <v>-0.0017277684790238108</v>
      </c>
    </row>
    <row r="279" spans="2:17" ht="12.75" customHeight="1">
      <c r="B279" s="19" t="s">
        <v>32</v>
      </c>
      <c r="C279" s="36"/>
      <c r="D279" s="37"/>
      <c r="E279" s="37"/>
      <c r="F279" s="25"/>
      <c r="G279" s="26"/>
      <c r="H279" s="36"/>
      <c r="I279" s="37"/>
      <c r="J279" s="37"/>
      <c r="K279" s="25"/>
      <c r="L279" s="26"/>
      <c r="M279" s="36"/>
      <c r="N279" s="37"/>
      <c r="O279" s="37"/>
      <c r="P279" s="25"/>
      <c r="Q279" s="30"/>
    </row>
    <row r="280" spans="1:19" ht="12.75" customHeight="1">
      <c r="A280" s="2"/>
      <c r="B280" s="20" t="s">
        <v>33</v>
      </c>
      <c r="C280" s="36">
        <v>133865</v>
      </c>
      <c r="D280" s="37">
        <v>137743</v>
      </c>
      <c r="E280" s="37">
        <v>141899</v>
      </c>
      <c r="F280" s="25">
        <f>(D280-C280)/C280</f>
        <v>0.028969484181824972</v>
      </c>
      <c r="G280" s="26">
        <f>(E280-D280)/D280</f>
        <v>0.030172132159165983</v>
      </c>
      <c r="H280" s="36">
        <v>31950</v>
      </c>
      <c r="I280" s="37">
        <v>26953</v>
      </c>
      <c r="J280" s="37">
        <v>28695</v>
      </c>
      <c r="K280" s="25">
        <f aca="true" t="shared" si="34" ref="K280:L285">(I280-H280)/H280</f>
        <v>-0.15640062597809076</v>
      </c>
      <c r="L280" s="26">
        <f t="shared" si="34"/>
        <v>0.06463102437576522</v>
      </c>
      <c r="M280" s="38">
        <v>26291</v>
      </c>
      <c r="N280" s="39">
        <v>24944</v>
      </c>
      <c r="O280" s="39">
        <v>29228</v>
      </c>
      <c r="P280" s="25">
        <f>(N280-M280)/M280</f>
        <v>-0.05123426267544026</v>
      </c>
      <c r="Q280" s="30">
        <f>(O280-N280)/N280</f>
        <v>0.1717447081462476</v>
      </c>
      <c r="S280" s="2"/>
    </row>
    <row r="281" spans="1:19" ht="12.75" customHeight="1">
      <c r="A281" s="8"/>
      <c r="B281" s="21" t="s">
        <v>34</v>
      </c>
      <c r="C281" s="36"/>
      <c r="D281" s="37"/>
      <c r="E281" s="37"/>
      <c r="F281" s="25"/>
      <c r="G281" s="26"/>
      <c r="H281" s="36"/>
      <c r="I281" s="37"/>
      <c r="J281" s="37"/>
      <c r="K281" s="25"/>
      <c r="L281" s="26"/>
      <c r="M281" s="38">
        <v>10808</v>
      </c>
      <c r="N281" s="39">
        <v>10690</v>
      </c>
      <c r="O281" s="39">
        <v>10795</v>
      </c>
      <c r="P281" s="25">
        <f aca="true" t="shared" si="35" ref="P281:Q283">(N281-M281)/M281</f>
        <v>-0.010917838638045891</v>
      </c>
      <c r="Q281" s="30">
        <f t="shared" si="35"/>
        <v>0.009822263797942002</v>
      </c>
      <c r="S281" s="8"/>
    </row>
    <row r="282" spans="2:17" ht="12.75" customHeight="1">
      <c r="B282" s="20" t="s">
        <v>42</v>
      </c>
      <c r="C282" s="36">
        <v>2949</v>
      </c>
      <c r="D282" s="37">
        <v>3460</v>
      </c>
      <c r="E282" s="37">
        <v>2734</v>
      </c>
      <c r="F282" s="25">
        <f>(D282-C282)/C282</f>
        <v>0.17327907765344183</v>
      </c>
      <c r="G282" s="26">
        <f>(E282-D282)/D282</f>
        <v>-0.20982658959537573</v>
      </c>
      <c r="H282" s="36">
        <v>8902</v>
      </c>
      <c r="I282" s="37">
        <v>16345</v>
      </c>
      <c r="J282" s="37">
        <v>11992</v>
      </c>
      <c r="K282" s="25">
        <f t="shared" si="34"/>
        <v>0.8361042462368007</v>
      </c>
      <c r="L282" s="26">
        <f t="shared" si="34"/>
        <v>-0.2663199755276843</v>
      </c>
      <c r="M282" s="38">
        <v>15651</v>
      </c>
      <c r="N282" s="39">
        <v>19623</v>
      </c>
      <c r="O282" s="39">
        <v>14590</v>
      </c>
      <c r="P282" s="25">
        <f t="shared" si="35"/>
        <v>0.25378570059421124</v>
      </c>
      <c r="Q282" s="30">
        <f t="shared" si="35"/>
        <v>-0.2564847372980686</v>
      </c>
    </row>
    <row r="283" spans="1:19" ht="12.75" customHeight="1">
      <c r="A283" s="2"/>
      <c r="B283" s="20" t="s">
        <v>43</v>
      </c>
      <c r="C283" s="36">
        <v>1077</v>
      </c>
      <c r="D283" s="37">
        <v>1664</v>
      </c>
      <c r="E283" s="37">
        <v>2674</v>
      </c>
      <c r="F283" s="25">
        <f>(D283-C283)/C283</f>
        <v>0.5450324976787372</v>
      </c>
      <c r="G283" s="26">
        <f>(E283-D283)/D283</f>
        <v>0.6069711538461539</v>
      </c>
      <c r="H283" s="36">
        <v>7544</v>
      </c>
      <c r="I283" s="37">
        <v>9100</v>
      </c>
      <c r="J283" s="37">
        <v>9106</v>
      </c>
      <c r="K283" s="25">
        <f t="shared" si="34"/>
        <v>0.20625662778366913</v>
      </c>
      <c r="L283" s="26">
        <f t="shared" si="34"/>
        <v>0.0006593406593406593</v>
      </c>
      <c r="M283" s="38">
        <v>9</v>
      </c>
      <c r="N283" s="39">
        <v>306</v>
      </c>
      <c r="O283" s="39">
        <v>854</v>
      </c>
      <c r="P283" s="25">
        <f t="shared" si="35"/>
        <v>33</v>
      </c>
      <c r="Q283" s="30">
        <f t="shared" si="35"/>
        <v>1.7908496732026145</v>
      </c>
      <c r="S283" s="2"/>
    </row>
    <row r="284" spans="2:17" ht="12.75" customHeight="1">
      <c r="B284" s="20" t="s">
        <v>40</v>
      </c>
      <c r="C284" s="36"/>
      <c r="D284" s="37"/>
      <c r="E284" s="37"/>
      <c r="F284" s="25"/>
      <c r="G284" s="26"/>
      <c r="H284" s="36">
        <v>160</v>
      </c>
      <c r="I284" s="37">
        <v>211</v>
      </c>
      <c r="J284" s="40">
        <v>268</v>
      </c>
      <c r="K284" s="25">
        <f t="shared" si="34"/>
        <v>0.31875</v>
      </c>
      <c r="L284" s="26">
        <f t="shared" si="34"/>
        <v>0.27014218009478674</v>
      </c>
      <c r="M284" s="38"/>
      <c r="N284" s="39"/>
      <c r="O284" s="39"/>
      <c r="P284" s="25"/>
      <c r="Q284" s="30"/>
    </row>
    <row r="285" spans="2:17" ht="12.75" customHeight="1">
      <c r="B285" s="20" t="s">
        <v>41</v>
      </c>
      <c r="C285" s="36"/>
      <c r="D285" s="37"/>
      <c r="E285" s="37"/>
      <c r="F285" s="25"/>
      <c r="G285" s="26"/>
      <c r="H285" s="36">
        <v>162</v>
      </c>
      <c r="I285" s="37">
        <v>174</v>
      </c>
      <c r="J285" s="40">
        <v>186</v>
      </c>
      <c r="K285" s="25">
        <f t="shared" si="34"/>
        <v>0.07407407407407407</v>
      </c>
      <c r="L285" s="26">
        <f t="shared" si="34"/>
        <v>0.06896551724137931</v>
      </c>
      <c r="M285" s="38"/>
      <c r="N285" s="39"/>
      <c r="O285" s="39"/>
      <c r="P285" s="25"/>
      <c r="Q285" s="30"/>
    </row>
    <row r="286" spans="2:17" ht="12.75" customHeight="1">
      <c r="B286" s="20" t="s">
        <v>44</v>
      </c>
      <c r="C286" s="36"/>
      <c r="D286" s="37"/>
      <c r="E286" s="37"/>
      <c r="F286" s="25"/>
      <c r="G286" s="26"/>
      <c r="H286" s="36"/>
      <c r="I286" s="37"/>
      <c r="J286" s="40"/>
      <c r="K286" s="25"/>
      <c r="L286" s="26"/>
      <c r="M286" s="38"/>
      <c r="N286" s="39"/>
      <c r="O286" s="39"/>
      <c r="P286" s="25"/>
      <c r="Q286" s="30"/>
    </row>
    <row r="287" spans="2:17" ht="12.75" customHeight="1">
      <c r="B287" s="20" t="s">
        <v>35</v>
      </c>
      <c r="C287" s="36">
        <v>7403</v>
      </c>
      <c r="D287" s="37">
        <v>6310</v>
      </c>
      <c r="E287" s="37">
        <v>6780</v>
      </c>
      <c r="F287" s="25">
        <f>(D287-C287)/C287</f>
        <v>-0.14764284749425907</v>
      </c>
      <c r="G287" s="26">
        <f>(E287-D287)/D287</f>
        <v>0.07448494453248812</v>
      </c>
      <c r="H287" s="36">
        <v>7598</v>
      </c>
      <c r="I287" s="37">
        <v>5814</v>
      </c>
      <c r="J287" s="37">
        <v>6742</v>
      </c>
      <c r="K287" s="25">
        <f>(I287-H287)/H287</f>
        <v>-0.23479863121874178</v>
      </c>
      <c r="L287" s="26">
        <f>(J287-I287)/I287</f>
        <v>0.15961472308221533</v>
      </c>
      <c r="M287" s="38">
        <v>651</v>
      </c>
      <c r="N287" s="39">
        <v>767</v>
      </c>
      <c r="O287" s="39">
        <v>776</v>
      </c>
      <c r="P287" s="25">
        <f>(N287-M287)/M287</f>
        <v>0.1781874039938556</v>
      </c>
      <c r="Q287" s="30">
        <f>(O287-N287)/N287</f>
        <v>0.011734028683181226</v>
      </c>
    </row>
    <row r="288" spans="2:17" ht="12.75" customHeight="1">
      <c r="B288" s="20" t="s">
        <v>36</v>
      </c>
      <c r="C288" s="36">
        <v>9594</v>
      </c>
      <c r="D288" s="37">
        <v>7664</v>
      </c>
      <c r="E288" s="37">
        <v>12022</v>
      </c>
      <c r="F288" s="25">
        <f aca="true" t="shared" si="36" ref="F288:G290">(D288-C288)/C288</f>
        <v>-0.20116739628934752</v>
      </c>
      <c r="G288" s="26">
        <f t="shared" si="36"/>
        <v>0.5686325678496869</v>
      </c>
      <c r="H288" s="36">
        <v>2822</v>
      </c>
      <c r="I288" s="37">
        <v>3191</v>
      </c>
      <c r="J288" s="37">
        <v>3929</v>
      </c>
      <c r="K288" s="25">
        <f aca="true" t="shared" si="37" ref="K288:L290">(I288-H288)/H288</f>
        <v>0.1307583274273565</v>
      </c>
      <c r="L288" s="26">
        <f t="shared" si="37"/>
        <v>0.23127546223754308</v>
      </c>
      <c r="M288" s="38">
        <v>2946</v>
      </c>
      <c r="N288" s="39">
        <v>3041</v>
      </c>
      <c r="O288" s="39">
        <v>2457</v>
      </c>
      <c r="P288" s="25">
        <f aca="true" t="shared" si="38" ref="P288:Q290">(N288-M288)/M288</f>
        <v>0.032247114731839784</v>
      </c>
      <c r="Q288" s="30">
        <f t="shared" si="38"/>
        <v>-0.19204209141729695</v>
      </c>
    </row>
    <row r="289" spans="2:17" ht="12.75" customHeight="1">
      <c r="B289" s="20" t="s">
        <v>37</v>
      </c>
      <c r="C289" s="36">
        <v>881</v>
      </c>
      <c r="D289" s="37">
        <v>828</v>
      </c>
      <c r="E289" s="37">
        <v>645</v>
      </c>
      <c r="F289" s="25">
        <f t="shared" si="36"/>
        <v>-0.060158910329171394</v>
      </c>
      <c r="G289" s="26">
        <f t="shared" si="36"/>
        <v>-0.2210144927536232</v>
      </c>
      <c r="H289" s="36">
        <v>929</v>
      </c>
      <c r="I289" s="37">
        <v>512</v>
      </c>
      <c r="J289" s="37">
        <v>737</v>
      </c>
      <c r="K289" s="25">
        <f t="shared" si="37"/>
        <v>-0.4488697524219591</v>
      </c>
      <c r="L289" s="26">
        <f t="shared" si="37"/>
        <v>0.439453125</v>
      </c>
      <c r="M289" s="38">
        <v>155</v>
      </c>
      <c r="N289" s="39">
        <v>360</v>
      </c>
      <c r="O289" s="39">
        <v>0</v>
      </c>
      <c r="P289" s="25"/>
      <c r="Q289" s="30"/>
    </row>
    <row r="290" spans="2:17" ht="12.75" customHeight="1">
      <c r="B290" s="22" t="s">
        <v>38</v>
      </c>
      <c r="C290" s="41">
        <f>C278+C287-C288-C289</f>
        <v>134819</v>
      </c>
      <c r="D290" s="42">
        <f>D278+D287-D288-D289</f>
        <v>140685</v>
      </c>
      <c r="E290" s="42">
        <f>E278+E287-E288-E289</f>
        <v>141420</v>
      </c>
      <c r="F290" s="27">
        <f t="shared" si="36"/>
        <v>0.043510187733183006</v>
      </c>
      <c r="G290" s="28">
        <f t="shared" si="36"/>
        <v>0.005224437573302058</v>
      </c>
      <c r="H290" s="41">
        <f>H278+H287-H288-H289</f>
        <v>52565</v>
      </c>
      <c r="I290" s="42">
        <f>I278+I287-I288-I289</f>
        <v>54894</v>
      </c>
      <c r="J290" s="42">
        <f>J278+J287-J288-J289</f>
        <v>52323</v>
      </c>
      <c r="K290" s="27">
        <f t="shared" si="37"/>
        <v>0.04430704841624655</v>
      </c>
      <c r="L290" s="28">
        <f t="shared" si="37"/>
        <v>-0.04683571975079243</v>
      </c>
      <c r="M290" s="41">
        <f>M278+M287-M288-M289</f>
        <v>50309</v>
      </c>
      <c r="N290" s="42">
        <f>N278+N287-N288-N289</f>
        <v>52929</v>
      </c>
      <c r="O290" s="42">
        <f>O278+O287-O288-O289</f>
        <v>53786</v>
      </c>
      <c r="P290" s="27">
        <f t="shared" si="38"/>
        <v>0.05207815698980302</v>
      </c>
      <c r="Q290" s="31">
        <f t="shared" si="38"/>
        <v>0.01619150182319711</v>
      </c>
    </row>
    <row r="291" spans="1:18" ht="12.75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1"/>
    </row>
    <row r="292" spans="1:18" ht="12.75" customHeight="1" hidden="1">
      <c r="A292" s="1"/>
      <c r="B292" s="49" t="s">
        <v>53</v>
      </c>
      <c r="C292" s="4"/>
      <c r="D292" s="4"/>
      <c r="E292" s="4"/>
      <c r="F292" s="10"/>
      <c r="G292" s="10"/>
      <c r="H292" s="4"/>
      <c r="I292" s="4"/>
      <c r="J292" s="4"/>
      <c r="K292" s="10"/>
      <c r="L292" s="10"/>
      <c r="M292" s="4"/>
      <c r="N292" s="4"/>
      <c r="O292" s="4"/>
      <c r="P292" s="10"/>
      <c r="Q292" s="10"/>
      <c r="R292" s="14"/>
    </row>
    <row r="293" spans="1:18" ht="12.75" customHeight="1" hidden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1"/>
    </row>
    <row r="294" spans="1:18" ht="12.75" customHeight="1" hidden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1"/>
    </row>
    <row r="295" spans="2:17" ht="12.75" customHeight="1">
      <c r="B295" s="46"/>
      <c r="C295" s="175" t="s">
        <v>39</v>
      </c>
      <c r="D295" s="179"/>
      <c r="E295" s="179"/>
      <c r="F295" s="179"/>
      <c r="G295" s="179"/>
      <c r="H295" s="179"/>
      <c r="I295" s="179"/>
      <c r="J295" s="179"/>
      <c r="K295" s="179"/>
      <c r="L295" s="179"/>
      <c r="M295" s="179"/>
      <c r="N295" s="179"/>
      <c r="O295" s="179"/>
      <c r="P295" s="179"/>
      <c r="Q295" s="179"/>
    </row>
    <row r="296" spans="2:17" ht="12.75" customHeight="1">
      <c r="B296" s="45"/>
      <c r="C296" s="172" t="s">
        <v>20</v>
      </c>
      <c r="D296" s="173"/>
      <c r="E296" s="173"/>
      <c r="F296" s="173"/>
      <c r="G296" s="174"/>
      <c r="H296" s="172" t="s">
        <v>21</v>
      </c>
      <c r="I296" s="173"/>
      <c r="J296" s="173"/>
      <c r="K296" s="173"/>
      <c r="L296" s="174"/>
      <c r="M296" s="173" t="s">
        <v>22</v>
      </c>
      <c r="N296" s="173"/>
      <c r="O296" s="173"/>
      <c r="P296" s="173"/>
      <c r="Q296" s="173"/>
    </row>
    <row r="297" spans="2:17" ht="12.75" customHeight="1">
      <c r="B297" s="70"/>
      <c r="C297" s="71">
        <v>2009</v>
      </c>
      <c r="D297" s="72">
        <v>2010</v>
      </c>
      <c r="E297" s="72">
        <v>2011</v>
      </c>
      <c r="F297" s="73"/>
      <c r="G297" s="74"/>
      <c r="H297" s="71">
        <v>2009</v>
      </c>
      <c r="I297" s="72">
        <v>2010</v>
      </c>
      <c r="J297" s="72">
        <v>2011</v>
      </c>
      <c r="K297" s="73"/>
      <c r="L297" s="74"/>
      <c r="M297" s="71">
        <v>2009</v>
      </c>
      <c r="N297" s="72">
        <v>2010</v>
      </c>
      <c r="O297" s="72">
        <v>2011</v>
      </c>
      <c r="P297" s="73"/>
      <c r="Q297" s="75"/>
    </row>
    <row r="298" spans="2:17" ht="12.75" customHeight="1">
      <c r="B298" s="18" t="s">
        <v>33</v>
      </c>
      <c r="C298" s="61">
        <f>C280/C278</f>
        <v>0.9708030255781741</v>
      </c>
      <c r="D298" s="54">
        <f>D280/D278</f>
        <v>0.9641344747212443</v>
      </c>
      <c r="E298" s="54">
        <f>E280/E278</f>
        <v>0.9632875559206283</v>
      </c>
      <c r="F298" s="55"/>
      <c r="G298" s="66"/>
      <c r="H298" s="64">
        <f>H280/H278</f>
        <v>0.6558150991420009</v>
      </c>
      <c r="I298" s="55">
        <f>I280/I278</f>
        <v>0.5106378947767274</v>
      </c>
      <c r="J298" s="55">
        <f>J280/J278</f>
        <v>0.5710788703803212</v>
      </c>
      <c r="K298" s="55"/>
      <c r="L298" s="66"/>
      <c r="M298" s="64">
        <f>M280/M278</f>
        <v>0.49832256107962625</v>
      </c>
      <c r="N298" s="55">
        <f>N280/N278</f>
        <v>0.44893184313302015</v>
      </c>
      <c r="O298" s="55">
        <f>O280/O278</f>
        <v>0.5269439486541547</v>
      </c>
      <c r="P298" s="55"/>
      <c r="Q298" s="56"/>
    </row>
    <row r="299" spans="2:17" ht="12.75" customHeight="1">
      <c r="B299" s="20" t="s">
        <v>34</v>
      </c>
      <c r="C299" s="62"/>
      <c r="D299" s="52"/>
      <c r="E299" s="52"/>
      <c r="F299" s="53"/>
      <c r="G299" s="67"/>
      <c r="H299" s="65"/>
      <c r="I299" s="53"/>
      <c r="J299" s="53"/>
      <c r="K299" s="53"/>
      <c r="L299" s="67"/>
      <c r="M299" s="65">
        <f>M281/M278</f>
        <v>0.20485604351864137</v>
      </c>
      <c r="N299" s="53">
        <f>N281/N278</f>
        <v>0.1923942191746306</v>
      </c>
      <c r="O299" s="53">
        <f>O281/O278</f>
        <v>0.19462022463807307</v>
      </c>
      <c r="P299" s="53"/>
      <c r="Q299" s="57"/>
    </row>
    <row r="300" spans="2:17" ht="12.75" customHeight="1">
      <c r="B300" s="20" t="s">
        <v>42</v>
      </c>
      <c r="C300" s="62">
        <f>C282/C278</f>
        <v>0.021386457419265942</v>
      </c>
      <c r="D300" s="52">
        <f>D282/D278</f>
        <v>0.024218328935303464</v>
      </c>
      <c r="E300" s="52">
        <f>E282/E278</f>
        <v>0.018559878349297725</v>
      </c>
      <c r="F300" s="53"/>
      <c r="G300" s="67"/>
      <c r="H300" s="65">
        <f>H282/H278</f>
        <v>0.18272507081571493</v>
      </c>
      <c r="I300" s="53">
        <f>I282/I278</f>
        <v>0.3096640963946725</v>
      </c>
      <c r="J300" s="53">
        <f>J282/J278</f>
        <v>0.2386610145879356</v>
      </c>
      <c r="K300" s="53"/>
      <c r="L300" s="67"/>
      <c r="M300" s="65">
        <f>M282/M278</f>
        <v>0.2966508083928808</v>
      </c>
      <c r="N300" s="53">
        <f>N282/N278</f>
        <v>0.35316667566546084</v>
      </c>
      <c r="O300" s="53">
        <f>O282/O278</f>
        <v>0.2630392846196838</v>
      </c>
      <c r="P300" s="53"/>
      <c r="Q300" s="57"/>
    </row>
    <row r="301" spans="2:17" ht="12.75" customHeight="1">
      <c r="B301" s="20" t="s">
        <v>43</v>
      </c>
      <c r="C301" s="62">
        <f>C283/C278</f>
        <v>0.007810517002559993</v>
      </c>
      <c r="D301" s="52">
        <f>D283/D278</f>
        <v>0.011647196343452302</v>
      </c>
      <c r="E301" s="52">
        <f>E283/E278</f>
        <v>0.018152565730073927</v>
      </c>
      <c r="F301" s="53"/>
      <c r="G301" s="67"/>
      <c r="H301" s="65">
        <f>H283/H278</f>
        <v>0.15485036331540702</v>
      </c>
      <c r="I301" s="53">
        <f>I283/I278</f>
        <v>0.17240399371009604</v>
      </c>
      <c r="J301" s="53">
        <f>J283/J278</f>
        <v>0.18122474973630268</v>
      </c>
      <c r="K301" s="53"/>
      <c r="L301" s="67"/>
      <c r="M301" s="65"/>
      <c r="N301" s="53"/>
      <c r="O301" s="53"/>
      <c r="P301" s="53"/>
      <c r="Q301" s="57"/>
    </row>
    <row r="302" spans="2:17" ht="12.75" customHeight="1">
      <c r="B302" s="20" t="s">
        <v>40</v>
      </c>
      <c r="C302" s="62"/>
      <c r="D302" s="52"/>
      <c r="E302" s="52"/>
      <c r="F302" s="53"/>
      <c r="G302" s="67"/>
      <c r="H302" s="65">
        <f>H284/H278</f>
        <v>0.0032842070692557165</v>
      </c>
      <c r="I302" s="53">
        <f>I284/I278</f>
        <v>0.003997499194816513</v>
      </c>
      <c r="J302" s="53">
        <f>J284/J278</f>
        <v>0.0053336517603040975</v>
      </c>
      <c r="K302" s="53"/>
      <c r="L302" s="67"/>
      <c r="M302" s="65"/>
      <c r="N302" s="53"/>
      <c r="O302" s="53"/>
      <c r="P302" s="53"/>
      <c r="Q302" s="57"/>
    </row>
    <row r="303" spans="2:17" ht="12.75" customHeight="1">
      <c r="B303" s="20" t="s">
        <v>41</v>
      </c>
      <c r="C303" s="62"/>
      <c r="D303" s="52"/>
      <c r="E303" s="52"/>
      <c r="F303" s="53"/>
      <c r="G303" s="67"/>
      <c r="H303" s="65">
        <f>H285/H278</f>
        <v>0.003325259657621413</v>
      </c>
      <c r="I303" s="53">
        <f>I285/I278</f>
        <v>0.003296515923687551</v>
      </c>
      <c r="J303" s="53">
        <f>J285/J278</f>
        <v>0.003701713535136426</v>
      </c>
      <c r="K303" s="53"/>
      <c r="L303" s="67"/>
      <c r="M303" s="65"/>
      <c r="N303" s="53"/>
      <c r="O303" s="53"/>
      <c r="P303" s="53"/>
      <c r="Q303" s="57"/>
    </row>
    <row r="304" spans="2:17" ht="12.75" customHeight="1">
      <c r="B304" s="22" t="s">
        <v>44</v>
      </c>
      <c r="C304" s="63"/>
      <c r="D304" s="58"/>
      <c r="E304" s="58"/>
      <c r="F304" s="59"/>
      <c r="G304" s="68"/>
      <c r="H304" s="63"/>
      <c r="I304" s="58"/>
      <c r="J304" s="58"/>
      <c r="K304" s="59"/>
      <c r="L304" s="68"/>
      <c r="M304" s="63"/>
      <c r="N304" s="58"/>
      <c r="O304" s="58"/>
      <c r="P304" s="59"/>
      <c r="Q304" s="60"/>
    </row>
    <row r="305" spans="2:17" ht="12.75" customHeight="1">
      <c r="B305" s="9"/>
      <c r="C305" s="4"/>
      <c r="D305" s="4"/>
      <c r="E305" s="4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</row>
    <row r="306" spans="1:18" ht="12.75" customHeight="1">
      <c r="A306" s="1"/>
      <c r="B306" s="49" t="s">
        <v>53</v>
      </c>
      <c r="C306" s="4"/>
      <c r="D306" s="4"/>
      <c r="E306" s="4"/>
      <c r="F306" s="10"/>
      <c r="G306" s="10"/>
      <c r="H306" s="4"/>
      <c r="I306" s="4"/>
      <c r="J306" s="4"/>
      <c r="K306" s="10"/>
      <c r="L306" s="10"/>
      <c r="M306" s="4"/>
      <c r="N306" s="4"/>
      <c r="O306" s="4"/>
      <c r="P306" s="10"/>
      <c r="Q306" s="10"/>
      <c r="R306" s="14"/>
    </row>
    <row r="307" spans="1:18" ht="12.75" customHeight="1">
      <c r="A307" s="1"/>
      <c r="B307" s="49"/>
      <c r="C307" s="4"/>
      <c r="D307" s="4"/>
      <c r="E307" s="4"/>
      <c r="F307" s="10"/>
      <c r="G307" s="10"/>
      <c r="H307" s="4"/>
      <c r="I307" s="4"/>
      <c r="J307" s="4"/>
      <c r="K307" s="10"/>
      <c r="L307" s="10"/>
      <c r="M307" s="4"/>
      <c r="N307" s="4"/>
      <c r="O307" s="4"/>
      <c r="P307" s="10"/>
      <c r="Q307" s="10"/>
      <c r="R307" s="14"/>
    </row>
    <row r="308" spans="1:18" ht="12.75" customHeight="1">
      <c r="A308" s="1"/>
      <c r="B308" s="49"/>
      <c r="C308" s="4"/>
      <c r="D308" s="4"/>
      <c r="E308" s="4"/>
      <c r="F308" s="10"/>
      <c r="G308" s="10"/>
      <c r="H308" s="4"/>
      <c r="I308" s="4"/>
      <c r="J308" s="4"/>
      <c r="K308" s="10"/>
      <c r="L308" s="10"/>
      <c r="M308" s="4"/>
      <c r="N308" s="4"/>
      <c r="O308" s="4"/>
      <c r="P308" s="10"/>
      <c r="Q308" s="10"/>
      <c r="R308" s="14"/>
    </row>
    <row r="309" spans="1:18" ht="12.75" customHeight="1">
      <c r="A309" s="1"/>
      <c r="B309" s="49"/>
      <c r="C309" s="4"/>
      <c r="D309" s="4"/>
      <c r="E309" s="4"/>
      <c r="F309" s="10"/>
      <c r="G309" s="10"/>
      <c r="H309" s="4"/>
      <c r="I309" s="4"/>
      <c r="J309" s="4"/>
      <c r="K309" s="10"/>
      <c r="L309" s="10"/>
      <c r="M309" s="4"/>
      <c r="N309" s="4"/>
      <c r="O309" s="4"/>
      <c r="P309" s="10"/>
      <c r="Q309" s="10"/>
      <c r="R309" s="14"/>
    </row>
    <row r="310" spans="1:18" ht="12.75" customHeight="1">
      <c r="A310" s="1"/>
      <c r="B310" s="49"/>
      <c r="C310" s="4"/>
      <c r="D310" s="4"/>
      <c r="E310" s="4"/>
      <c r="F310" s="10"/>
      <c r="G310" s="10"/>
      <c r="H310" s="4"/>
      <c r="I310" s="4"/>
      <c r="J310" s="4"/>
      <c r="K310" s="10"/>
      <c r="L310" s="10"/>
      <c r="M310" s="4"/>
      <c r="N310" s="4"/>
      <c r="O310" s="4"/>
      <c r="P310" s="10"/>
      <c r="Q310" s="10"/>
      <c r="R310" s="14"/>
    </row>
    <row r="311" spans="1:18" ht="12.75" customHeight="1">
      <c r="A311" s="1"/>
      <c r="B311" s="49"/>
      <c r="C311" s="4"/>
      <c r="D311" s="4"/>
      <c r="E311" s="4"/>
      <c r="F311" s="10"/>
      <c r="G311" s="10"/>
      <c r="H311" s="4"/>
      <c r="I311" s="4"/>
      <c r="J311" s="4"/>
      <c r="K311" s="10"/>
      <c r="L311" s="10"/>
      <c r="M311" s="4"/>
      <c r="N311" s="4"/>
      <c r="O311" s="4"/>
      <c r="P311" s="10"/>
      <c r="Q311" s="10"/>
      <c r="R311" s="14"/>
    </row>
    <row r="312" spans="1:18" ht="12.75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1"/>
    </row>
    <row r="313" spans="2:18" ht="12.7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2:17" s="5" customFormat="1" ht="12.75" customHeight="1">
      <c r="B314" s="44"/>
      <c r="C314" s="172" t="s">
        <v>23</v>
      </c>
      <c r="D314" s="173"/>
      <c r="E314" s="173"/>
      <c r="F314" s="173"/>
      <c r="G314" s="174"/>
      <c r="H314" s="172" t="s">
        <v>24</v>
      </c>
      <c r="I314" s="173"/>
      <c r="J314" s="173"/>
      <c r="K314" s="173"/>
      <c r="L314" s="174"/>
      <c r="M314" s="173" t="s">
        <v>25</v>
      </c>
      <c r="N314" s="173"/>
      <c r="O314" s="173"/>
      <c r="P314" s="173"/>
      <c r="Q314" s="173"/>
    </row>
    <row r="315" spans="2:17" ht="12.75" customHeight="1">
      <c r="B315" s="70"/>
      <c r="C315" s="71">
        <v>2009</v>
      </c>
      <c r="D315" s="72">
        <v>2010</v>
      </c>
      <c r="E315" s="72">
        <v>2011</v>
      </c>
      <c r="F315" s="73" t="s">
        <v>45</v>
      </c>
      <c r="G315" s="74" t="s">
        <v>65</v>
      </c>
      <c r="H315" s="71">
        <v>2009</v>
      </c>
      <c r="I315" s="72">
        <v>2010</v>
      </c>
      <c r="J315" s="72">
        <v>2011</v>
      </c>
      <c r="K315" s="73" t="s">
        <v>45</v>
      </c>
      <c r="L315" s="74" t="s">
        <v>65</v>
      </c>
      <c r="M315" s="71">
        <v>2009</v>
      </c>
      <c r="N315" s="72">
        <v>2010</v>
      </c>
      <c r="O315" s="72">
        <v>2011</v>
      </c>
      <c r="P315" s="73" t="s">
        <v>45</v>
      </c>
      <c r="Q315" s="74" t="s">
        <v>65</v>
      </c>
    </row>
    <row r="316" spans="2:17" ht="12.75" customHeight="1">
      <c r="B316" s="18" t="s">
        <v>31</v>
      </c>
      <c r="C316" s="32">
        <f>C318+C319+C320+C321+C322+C323+C324</f>
        <v>15374</v>
      </c>
      <c r="D316" s="33">
        <f>D318+D319+D320+D321+D322+D323+D324</f>
        <v>15403</v>
      </c>
      <c r="E316" s="33">
        <f>E318+E319+E320+E321+E322+E323+E324</f>
        <v>14930</v>
      </c>
      <c r="F316" s="23">
        <f>(D316-C316)/C316</f>
        <v>0.001886301548068167</v>
      </c>
      <c r="G316" s="24">
        <f>(E316-D316)/D316</f>
        <v>-0.030708303577225215</v>
      </c>
      <c r="H316" s="32">
        <f>H318+H319+H320+H321+H322+H323+H324</f>
        <v>24102</v>
      </c>
      <c r="I316" s="33">
        <f>I318+I319+I320+I321+I322+I323+I324</f>
        <v>25414</v>
      </c>
      <c r="J316" s="33">
        <v>26011</v>
      </c>
      <c r="K316" s="23">
        <f>(I316-H316)/H316</f>
        <v>0.0544353165712389</v>
      </c>
      <c r="L316" s="24">
        <f>(J316-I316)/I316</f>
        <v>0.02349098921854096</v>
      </c>
      <c r="M316" s="34">
        <f>M318+M319+M320+M321+M322+M323+M324</f>
        <v>69208</v>
      </c>
      <c r="N316" s="35">
        <f>N318+N319+N320+N321+N322+N323+N324</f>
        <v>77203</v>
      </c>
      <c r="O316" s="35">
        <f>O318+O319+O320+O321+O322+O323+O324</f>
        <v>70559</v>
      </c>
      <c r="P316" s="23">
        <f>(N316-M316)/M316</f>
        <v>0.11552132701421801</v>
      </c>
      <c r="Q316" s="29">
        <f>(O316-N316)/N316</f>
        <v>-0.08605883191067705</v>
      </c>
    </row>
    <row r="317" spans="2:17" ht="12.75" customHeight="1">
      <c r="B317" s="19" t="s">
        <v>32</v>
      </c>
      <c r="C317" s="36"/>
      <c r="D317" s="37"/>
      <c r="E317" s="37"/>
      <c r="F317" s="25"/>
      <c r="G317" s="26"/>
      <c r="H317" s="36"/>
      <c r="I317" s="37"/>
      <c r="J317" s="37"/>
      <c r="K317" s="25"/>
      <c r="L317" s="26"/>
      <c r="M317" s="36"/>
      <c r="N317" s="37"/>
      <c r="O317" s="37"/>
      <c r="P317" s="25"/>
      <c r="Q317" s="30"/>
    </row>
    <row r="318" spans="1:19" ht="12.75" customHeight="1">
      <c r="A318" s="2"/>
      <c r="B318" s="20" t="s">
        <v>33</v>
      </c>
      <c r="C318" s="36">
        <v>5268</v>
      </c>
      <c r="D318" s="37">
        <v>5380</v>
      </c>
      <c r="E318" s="37">
        <v>5360</v>
      </c>
      <c r="F318" s="25">
        <f aca="true" t="shared" si="39" ref="F318:G320">(D318-C318)/C318</f>
        <v>0.02126044039483675</v>
      </c>
      <c r="G318" s="26">
        <f t="shared" si="39"/>
        <v>-0.0037174721189591076</v>
      </c>
      <c r="H318" s="36">
        <v>6795</v>
      </c>
      <c r="I318" s="37">
        <v>7006</v>
      </c>
      <c r="J318" s="37">
        <v>7568</v>
      </c>
      <c r="K318" s="25">
        <f>(I318-H318)/H318</f>
        <v>0.03105224429727741</v>
      </c>
      <c r="L318" s="26">
        <f>(J318-I318)/I318</f>
        <v>0.08021695689409078</v>
      </c>
      <c r="M318" s="38">
        <v>33477</v>
      </c>
      <c r="N318" s="39">
        <v>41984</v>
      </c>
      <c r="O318" s="39">
        <v>35185</v>
      </c>
      <c r="P318" s="25">
        <f>(N318-M318)/M318</f>
        <v>0.25411476536129285</v>
      </c>
      <c r="Q318" s="30">
        <f>(O318-N318)/N318</f>
        <v>-0.16194264481707318</v>
      </c>
      <c r="S318" s="2"/>
    </row>
    <row r="319" spans="2:17" ht="12.75" customHeight="1">
      <c r="B319" s="21" t="s">
        <v>34</v>
      </c>
      <c r="C319" s="36">
        <v>5460</v>
      </c>
      <c r="D319" s="37">
        <v>5381</v>
      </c>
      <c r="E319" s="37">
        <v>5902</v>
      </c>
      <c r="F319" s="25">
        <f t="shared" si="39"/>
        <v>-0.01446886446886447</v>
      </c>
      <c r="G319" s="26">
        <f t="shared" si="39"/>
        <v>0.09682215201635384</v>
      </c>
      <c r="H319" s="36">
        <v>13055</v>
      </c>
      <c r="I319" s="37">
        <v>12784</v>
      </c>
      <c r="J319" s="37">
        <v>14388</v>
      </c>
      <c r="K319" s="25">
        <f aca="true" t="shared" si="40" ref="K319:L321">(I319-H319)/H319</f>
        <v>-0.020758330141708158</v>
      </c>
      <c r="L319" s="26">
        <f t="shared" si="40"/>
        <v>0.12546933667083854</v>
      </c>
      <c r="M319" s="38">
        <v>22601</v>
      </c>
      <c r="N319" s="39">
        <v>21889</v>
      </c>
      <c r="O319" s="39">
        <v>22281</v>
      </c>
      <c r="P319" s="25">
        <f aca="true" t="shared" si="41" ref="P319:Q321">(N319-M319)/M319</f>
        <v>-0.031503030839343395</v>
      </c>
      <c r="Q319" s="30">
        <f t="shared" si="41"/>
        <v>0.017908538535337384</v>
      </c>
    </row>
    <row r="320" spans="2:17" ht="12.75" customHeight="1">
      <c r="B320" s="20" t="s">
        <v>42</v>
      </c>
      <c r="C320" s="36">
        <v>4642</v>
      </c>
      <c r="D320" s="37">
        <v>4629</v>
      </c>
      <c r="E320" s="37">
        <v>3602</v>
      </c>
      <c r="F320" s="25">
        <f t="shared" si="39"/>
        <v>-0.0028005170185264974</v>
      </c>
      <c r="G320" s="26">
        <f t="shared" si="39"/>
        <v>-0.22186217325556276</v>
      </c>
      <c r="H320" s="36">
        <v>4213</v>
      </c>
      <c r="I320" s="37">
        <v>5578</v>
      </c>
      <c r="J320" s="37">
        <v>4051</v>
      </c>
      <c r="K320" s="25">
        <f t="shared" si="40"/>
        <v>0.3239971516733919</v>
      </c>
      <c r="L320" s="26">
        <f t="shared" si="40"/>
        <v>-0.2737540337038365</v>
      </c>
      <c r="M320" s="38">
        <v>12573</v>
      </c>
      <c r="N320" s="39">
        <v>12743</v>
      </c>
      <c r="O320" s="39">
        <v>12306</v>
      </c>
      <c r="P320" s="25">
        <f t="shared" si="41"/>
        <v>0.013521037143084388</v>
      </c>
      <c r="Q320" s="30">
        <f t="shared" si="41"/>
        <v>-0.03429333751863768</v>
      </c>
    </row>
    <row r="321" spans="1:19" ht="12.75" customHeight="1">
      <c r="A321" s="2"/>
      <c r="B321" s="20" t="s">
        <v>43</v>
      </c>
      <c r="C321" s="36"/>
      <c r="D321" s="37"/>
      <c r="E321" s="37"/>
      <c r="F321" s="25"/>
      <c r="G321" s="26"/>
      <c r="H321" s="36">
        <v>6</v>
      </c>
      <c r="I321" s="37">
        <v>6</v>
      </c>
      <c r="J321" s="37">
        <v>4</v>
      </c>
      <c r="K321" s="25">
        <f t="shared" si="40"/>
        <v>0</v>
      </c>
      <c r="L321" s="26">
        <f t="shared" si="40"/>
        <v>-0.3333333333333333</v>
      </c>
      <c r="M321" s="38">
        <v>277</v>
      </c>
      <c r="N321" s="39">
        <v>294</v>
      </c>
      <c r="O321" s="39">
        <v>483</v>
      </c>
      <c r="P321" s="25">
        <f t="shared" si="41"/>
        <v>0.061371841155234655</v>
      </c>
      <c r="Q321" s="30">
        <f t="shared" si="41"/>
        <v>0.6428571428571429</v>
      </c>
      <c r="S321" s="2"/>
    </row>
    <row r="322" spans="2:17" ht="12.75" customHeight="1">
      <c r="B322" s="20" t="s">
        <v>40</v>
      </c>
      <c r="C322" s="36">
        <v>4</v>
      </c>
      <c r="D322" s="37">
        <v>13</v>
      </c>
      <c r="E322" s="37">
        <v>66</v>
      </c>
      <c r="F322" s="25"/>
      <c r="G322" s="26"/>
      <c r="H322" s="36"/>
      <c r="I322" s="37"/>
      <c r="J322" s="40"/>
      <c r="K322" s="25"/>
      <c r="L322" s="26"/>
      <c r="M322" s="38">
        <v>4</v>
      </c>
      <c r="N322" s="39">
        <v>4</v>
      </c>
      <c r="O322" s="39">
        <v>4</v>
      </c>
      <c r="P322" s="30">
        <f>(N322-M322)/M322</f>
        <v>0</v>
      </c>
      <c r="Q322" s="30">
        <f>(O322-N322)/N322</f>
        <v>0</v>
      </c>
    </row>
    <row r="323" spans="2:17" ht="12.75" customHeight="1">
      <c r="B323" s="20" t="s">
        <v>41</v>
      </c>
      <c r="C323" s="36"/>
      <c r="D323" s="37"/>
      <c r="E323" s="37"/>
      <c r="F323" s="25"/>
      <c r="G323" s="26"/>
      <c r="H323" s="36"/>
      <c r="I323" s="37"/>
      <c r="J323" s="40"/>
      <c r="K323" s="25"/>
      <c r="L323" s="26"/>
      <c r="M323" s="38"/>
      <c r="N323" s="39"/>
      <c r="O323" s="39"/>
      <c r="P323" s="25"/>
      <c r="Q323" s="30"/>
    </row>
    <row r="324" spans="2:17" ht="12.75" customHeight="1">
      <c r="B324" s="20" t="s">
        <v>44</v>
      </c>
      <c r="C324" s="36"/>
      <c r="D324" s="37"/>
      <c r="E324" s="37"/>
      <c r="F324" s="25"/>
      <c r="G324" s="26"/>
      <c r="H324" s="36">
        <v>33</v>
      </c>
      <c r="I324" s="37">
        <v>40</v>
      </c>
      <c r="J324" s="40" t="s">
        <v>54</v>
      </c>
      <c r="K324" s="25">
        <f>(I324-H324)/H324</f>
        <v>0.21212121212121213</v>
      </c>
      <c r="L324" s="26"/>
      <c r="M324" s="38">
        <v>276</v>
      </c>
      <c r="N324" s="39">
        <v>289</v>
      </c>
      <c r="O324" s="39">
        <v>300</v>
      </c>
      <c r="P324" s="25">
        <f>(N324-M324)/M324</f>
        <v>0.04710144927536232</v>
      </c>
      <c r="Q324" s="30">
        <f>(O324-N324)/N324</f>
        <v>0.03806228373702422</v>
      </c>
    </row>
    <row r="325" spans="2:17" ht="12.75" customHeight="1">
      <c r="B325" s="20" t="s">
        <v>35</v>
      </c>
      <c r="C325" s="36">
        <v>6156</v>
      </c>
      <c r="D325" s="37">
        <v>8014</v>
      </c>
      <c r="E325" s="37">
        <v>10472</v>
      </c>
      <c r="F325" s="25">
        <f>(D325-C325)/C325</f>
        <v>0.301819363222872</v>
      </c>
      <c r="G325" s="26">
        <f>(E325-D325)/D325</f>
        <v>0.3067132518093337</v>
      </c>
      <c r="H325" s="36">
        <v>8994</v>
      </c>
      <c r="I325" s="37">
        <v>7334</v>
      </c>
      <c r="J325" s="37">
        <v>10860</v>
      </c>
      <c r="K325" s="25">
        <f>(I325-H325)/H325</f>
        <v>-0.18456748943740273</v>
      </c>
      <c r="L325" s="26">
        <f>(J325-I325)/I325</f>
        <v>0.4807744750477229</v>
      </c>
      <c r="M325" s="38">
        <v>15460</v>
      </c>
      <c r="N325" s="39">
        <v>15719</v>
      </c>
      <c r="O325" s="39">
        <v>17656</v>
      </c>
      <c r="P325" s="25">
        <f>(N325-M325)/M325</f>
        <v>0.016752910737386804</v>
      </c>
      <c r="Q325" s="30">
        <f>(O325-N325)/N325</f>
        <v>0.12322666836312743</v>
      </c>
    </row>
    <row r="326" spans="2:17" ht="12.75" customHeight="1">
      <c r="B326" s="20" t="s">
        <v>36</v>
      </c>
      <c r="C326" s="36">
        <v>9222</v>
      </c>
      <c r="D326" s="37">
        <v>10136</v>
      </c>
      <c r="E326" s="37">
        <v>11738</v>
      </c>
      <c r="F326" s="25">
        <f aca="true" t="shared" si="42" ref="F326:G328">(D326-C326)/C326</f>
        <v>0.0991108219475168</v>
      </c>
      <c r="G326" s="26">
        <f t="shared" si="42"/>
        <v>0.15805051302288872</v>
      </c>
      <c r="H326" s="36">
        <v>7682</v>
      </c>
      <c r="I326" s="37">
        <v>6293</v>
      </c>
      <c r="J326" s="37">
        <v>10498</v>
      </c>
      <c r="K326" s="25">
        <f aca="true" t="shared" si="43" ref="K326:L328">(I326-H326)/H326</f>
        <v>-0.18081228846654518</v>
      </c>
      <c r="L326" s="26">
        <f t="shared" si="43"/>
        <v>0.6682027649769585</v>
      </c>
      <c r="M326" s="38">
        <v>3375</v>
      </c>
      <c r="N326" s="39">
        <v>5218</v>
      </c>
      <c r="O326" s="39">
        <v>3805</v>
      </c>
      <c r="P326" s="25">
        <f aca="true" t="shared" si="44" ref="P326:Q328">(N326-M326)/M326</f>
        <v>0.546074074074074</v>
      </c>
      <c r="Q326" s="30">
        <f t="shared" si="44"/>
        <v>-0.27079340743579916</v>
      </c>
    </row>
    <row r="327" spans="2:17" ht="12.75" customHeight="1">
      <c r="B327" s="20" t="s">
        <v>37</v>
      </c>
      <c r="C327" s="36">
        <v>0</v>
      </c>
      <c r="D327" s="37">
        <v>245</v>
      </c>
      <c r="E327" s="37">
        <v>193</v>
      </c>
      <c r="F327" s="25"/>
      <c r="G327" s="26"/>
      <c r="H327" s="36">
        <v>327</v>
      </c>
      <c r="I327" s="37">
        <v>536</v>
      </c>
      <c r="J327" s="37">
        <v>501</v>
      </c>
      <c r="K327" s="25">
        <f t="shared" si="43"/>
        <v>0.6391437308868502</v>
      </c>
      <c r="L327" s="26">
        <f t="shared" si="43"/>
        <v>-0.06529850746268656</v>
      </c>
      <c r="M327" s="38"/>
      <c r="N327" s="39"/>
      <c r="O327" s="39"/>
      <c r="P327" s="25"/>
      <c r="Q327" s="30"/>
    </row>
    <row r="328" spans="2:17" ht="12.75" customHeight="1">
      <c r="B328" s="22" t="s">
        <v>38</v>
      </c>
      <c r="C328" s="41">
        <f>C316+C325-C326-C327</f>
        <v>12308</v>
      </c>
      <c r="D328" s="42">
        <f>D316+D325-D326-D327</f>
        <v>13036</v>
      </c>
      <c r="E328" s="42">
        <f>E316+E325-E326-E327</f>
        <v>13471</v>
      </c>
      <c r="F328" s="27">
        <f t="shared" si="42"/>
        <v>0.05914852128696783</v>
      </c>
      <c r="G328" s="28">
        <f t="shared" si="42"/>
        <v>0.033369131635471005</v>
      </c>
      <c r="H328" s="41">
        <f>H316+H325-H326-H327</f>
        <v>25087</v>
      </c>
      <c r="I328" s="42">
        <f>I316+I325-I326-I327</f>
        <v>25919</v>
      </c>
      <c r="J328" s="42">
        <f>J316+J325-J326-J327</f>
        <v>25872</v>
      </c>
      <c r="K328" s="27">
        <f t="shared" si="43"/>
        <v>0.03316458723641727</v>
      </c>
      <c r="L328" s="28">
        <f t="shared" si="43"/>
        <v>-0.0018133415641035534</v>
      </c>
      <c r="M328" s="41">
        <f>M316+M325-M326-M327</f>
        <v>81293</v>
      </c>
      <c r="N328" s="42">
        <f>N316+N325-N326-N327</f>
        <v>87704</v>
      </c>
      <c r="O328" s="42">
        <f>O316+O325-O326-O327</f>
        <v>84410</v>
      </c>
      <c r="P328" s="27">
        <f t="shared" si="44"/>
        <v>0.07886287872264525</v>
      </c>
      <c r="Q328" s="31">
        <f t="shared" si="44"/>
        <v>-0.03755815014138466</v>
      </c>
    </row>
    <row r="329" spans="1:18" ht="12.75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1"/>
    </row>
    <row r="330" spans="1:18" ht="12.75" customHeight="1" hidden="1">
      <c r="A330" s="1"/>
      <c r="B330" s="48" t="s">
        <v>56</v>
      </c>
      <c r="C330" s="7"/>
      <c r="D330" s="7"/>
      <c r="E330" s="7"/>
      <c r="F330" s="10"/>
      <c r="G330" s="10"/>
      <c r="H330" s="6"/>
      <c r="I330" s="6"/>
      <c r="J330" s="6"/>
      <c r="K330" s="10"/>
      <c r="L330" s="10"/>
      <c r="M330" s="6"/>
      <c r="N330" s="6"/>
      <c r="O330" s="6"/>
      <c r="P330" s="10"/>
      <c r="Q330" s="10"/>
      <c r="R330" s="1"/>
    </row>
    <row r="331" spans="1:18" ht="12.75" customHeight="1" hidden="1">
      <c r="A331" s="1"/>
      <c r="B331" s="49" t="s">
        <v>53</v>
      </c>
      <c r="C331" s="4"/>
      <c r="D331" s="4"/>
      <c r="E331" s="4"/>
      <c r="F331" s="10"/>
      <c r="G331" s="10"/>
      <c r="H331" s="4"/>
      <c r="I331" s="4"/>
      <c r="J331" s="4"/>
      <c r="K331" s="10"/>
      <c r="L331" s="10"/>
      <c r="M331" s="4"/>
      <c r="N331" s="4"/>
      <c r="O331" s="4"/>
      <c r="P331" s="10"/>
      <c r="Q331" s="10"/>
      <c r="R331" s="14"/>
    </row>
    <row r="332" spans="1:18" ht="12.75" customHeight="1" hidden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1"/>
    </row>
    <row r="333" spans="1:18" ht="12.75" customHeight="1" hidden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1"/>
    </row>
    <row r="334" spans="2:17" ht="12.75" customHeight="1">
      <c r="B334" s="46"/>
      <c r="C334" s="175" t="s">
        <v>39</v>
      </c>
      <c r="D334" s="179"/>
      <c r="E334" s="179"/>
      <c r="F334" s="179"/>
      <c r="G334" s="179"/>
      <c r="H334" s="179"/>
      <c r="I334" s="179"/>
      <c r="J334" s="179"/>
      <c r="K334" s="179"/>
      <c r="L334" s="179"/>
      <c r="M334" s="179"/>
      <c r="N334" s="179"/>
      <c r="O334" s="179"/>
      <c r="P334" s="179"/>
      <c r="Q334" s="179"/>
    </row>
    <row r="335" spans="2:17" s="5" customFormat="1" ht="12.75" customHeight="1">
      <c r="B335" s="45"/>
      <c r="C335" s="172" t="s">
        <v>23</v>
      </c>
      <c r="D335" s="173"/>
      <c r="E335" s="173"/>
      <c r="F335" s="173"/>
      <c r="G335" s="174"/>
      <c r="H335" s="172" t="s">
        <v>24</v>
      </c>
      <c r="I335" s="173"/>
      <c r="J335" s="173"/>
      <c r="K335" s="173"/>
      <c r="L335" s="174"/>
      <c r="M335" s="173" t="s">
        <v>25</v>
      </c>
      <c r="N335" s="173"/>
      <c r="O335" s="173"/>
      <c r="P335" s="173"/>
      <c r="Q335" s="173"/>
    </row>
    <row r="336" spans="2:17" ht="12.75" customHeight="1">
      <c r="B336" s="70"/>
      <c r="C336" s="71">
        <v>2009</v>
      </c>
      <c r="D336" s="72">
        <v>2010</v>
      </c>
      <c r="E336" s="72">
        <v>2011</v>
      </c>
      <c r="F336" s="73"/>
      <c r="G336" s="74"/>
      <c r="H336" s="71">
        <v>2009</v>
      </c>
      <c r="I336" s="72">
        <v>2010</v>
      </c>
      <c r="J336" s="72">
        <v>2011</v>
      </c>
      <c r="K336" s="73"/>
      <c r="L336" s="74"/>
      <c r="M336" s="71">
        <v>2009</v>
      </c>
      <c r="N336" s="72">
        <v>2010</v>
      </c>
      <c r="O336" s="72">
        <v>2011</v>
      </c>
      <c r="P336" s="73"/>
      <c r="Q336" s="75"/>
    </row>
    <row r="337" spans="2:17" ht="12.75" customHeight="1">
      <c r="B337" s="18" t="s">
        <v>33</v>
      </c>
      <c r="C337" s="61">
        <f>C318/C316</f>
        <v>0.3426564329387277</v>
      </c>
      <c r="D337" s="54">
        <f>D318/D316</f>
        <v>0.3492826072842953</v>
      </c>
      <c r="E337" s="54">
        <f>E318/E316</f>
        <v>0.35900870730073675</v>
      </c>
      <c r="F337" s="55"/>
      <c r="G337" s="66"/>
      <c r="H337" s="64">
        <f>H318/H316</f>
        <v>0.28192681105302464</v>
      </c>
      <c r="I337" s="55">
        <f>I318/I316</f>
        <v>0.2756748248996616</v>
      </c>
      <c r="J337" s="55">
        <f>J318/J316</f>
        <v>0.29095382722694246</v>
      </c>
      <c r="K337" s="55"/>
      <c r="L337" s="66"/>
      <c r="M337" s="64">
        <f>M318/M316</f>
        <v>0.4837157554039995</v>
      </c>
      <c r="N337" s="55">
        <f>N318/N316</f>
        <v>0.5438130642591609</v>
      </c>
      <c r="O337" s="55">
        <f>O318/O316</f>
        <v>0.4986606953046387</v>
      </c>
      <c r="P337" s="55"/>
      <c r="Q337" s="56"/>
    </row>
    <row r="338" spans="2:17" ht="12.75" customHeight="1">
      <c r="B338" s="20" t="s">
        <v>34</v>
      </c>
      <c r="C338" s="62">
        <f>C319/C316</f>
        <v>0.3551450500845583</v>
      </c>
      <c r="D338" s="52">
        <f>D319/D316</f>
        <v>0.3493475297020061</v>
      </c>
      <c r="E338" s="52">
        <f>E319/E316</f>
        <v>0.3953114534494307</v>
      </c>
      <c r="F338" s="53"/>
      <c r="G338" s="67"/>
      <c r="H338" s="65">
        <f>H319/H316</f>
        <v>0.5416562940834786</v>
      </c>
      <c r="I338" s="53">
        <f>I319/I316</f>
        <v>0.5030298260801134</v>
      </c>
      <c r="J338" s="53">
        <f>J319/J316</f>
        <v>0.5531505901349429</v>
      </c>
      <c r="K338" s="53"/>
      <c r="L338" s="67"/>
      <c r="M338" s="65">
        <f>M319/M316</f>
        <v>0.326566292914114</v>
      </c>
      <c r="N338" s="53">
        <f>N319/N316</f>
        <v>0.2835252516093934</v>
      </c>
      <c r="O338" s="53">
        <f>O319/O316</f>
        <v>0.31577828483963777</v>
      </c>
      <c r="P338" s="53"/>
      <c r="Q338" s="57"/>
    </row>
    <row r="339" spans="2:17" ht="12.75" customHeight="1">
      <c r="B339" s="20" t="s">
        <v>42</v>
      </c>
      <c r="C339" s="62">
        <f>C320/C316</f>
        <v>0.3019383374528425</v>
      </c>
      <c r="D339" s="52">
        <f>D320/D316</f>
        <v>0.3005258715834578</v>
      </c>
      <c r="E339" s="52">
        <f>E320/E316</f>
        <v>0.24125920964501005</v>
      </c>
      <c r="F339" s="53"/>
      <c r="G339" s="67"/>
      <c r="H339" s="65">
        <f>H320/H316</f>
        <v>0.17479877188615053</v>
      </c>
      <c r="I339" s="53">
        <f>I320/I316</f>
        <v>0.21948532305028726</v>
      </c>
      <c r="J339" s="53">
        <f>J320/J316</f>
        <v>0.1557418015455</v>
      </c>
      <c r="K339" s="53"/>
      <c r="L339" s="67"/>
      <c r="M339" s="65">
        <f>M320/M316</f>
        <v>0.1816697491619466</v>
      </c>
      <c r="N339" s="53">
        <f>N320/N316</f>
        <v>0.16505835265468957</v>
      </c>
      <c r="O339" s="53">
        <f>O320/O316</f>
        <v>0.1744072336626086</v>
      </c>
      <c r="P339" s="53"/>
      <c r="Q339" s="57"/>
    </row>
    <row r="340" spans="2:17" ht="12.75" customHeight="1">
      <c r="B340" s="20" t="s">
        <v>43</v>
      </c>
      <c r="C340" s="62"/>
      <c r="D340" s="52"/>
      <c r="E340" s="52"/>
      <c r="F340" s="53"/>
      <c r="G340" s="67"/>
      <c r="H340" s="65"/>
      <c r="I340" s="53"/>
      <c r="J340" s="53"/>
      <c r="K340" s="53"/>
      <c r="L340" s="67"/>
      <c r="M340" s="65">
        <f>M321/M316</f>
        <v>0.004002427465032944</v>
      </c>
      <c r="N340" s="53">
        <f>N321/N316</f>
        <v>0.0038081421706410374</v>
      </c>
      <c r="O340" s="53">
        <f>O321/O316</f>
        <v>0.006845335109624569</v>
      </c>
      <c r="P340" s="53"/>
      <c r="Q340" s="57"/>
    </row>
    <row r="341" spans="2:17" ht="12.75" customHeight="1">
      <c r="B341" s="20" t="s">
        <v>40</v>
      </c>
      <c r="C341" s="62"/>
      <c r="D341" s="52"/>
      <c r="E341" s="52"/>
      <c r="F341" s="53"/>
      <c r="G341" s="67"/>
      <c r="H341" s="65"/>
      <c r="I341" s="53"/>
      <c r="J341" s="53"/>
      <c r="K341" s="53"/>
      <c r="L341" s="67"/>
      <c r="M341" s="65"/>
      <c r="N341" s="53"/>
      <c r="O341" s="53"/>
      <c r="P341" s="53"/>
      <c r="Q341" s="57"/>
    </row>
    <row r="342" spans="2:17" ht="12.75" customHeight="1">
      <c r="B342" s="20" t="s">
        <v>41</v>
      </c>
      <c r="C342" s="62"/>
      <c r="D342" s="52"/>
      <c r="E342" s="52"/>
      <c r="F342" s="53"/>
      <c r="G342" s="67"/>
      <c r="H342" s="65"/>
      <c r="I342" s="53"/>
      <c r="J342" s="53"/>
      <c r="K342" s="53"/>
      <c r="L342" s="67"/>
      <c r="M342" s="65"/>
      <c r="N342" s="53"/>
      <c r="O342" s="53"/>
      <c r="P342" s="53"/>
      <c r="Q342" s="57"/>
    </row>
    <row r="343" spans="2:17" ht="12.75" customHeight="1">
      <c r="B343" s="22" t="s">
        <v>44</v>
      </c>
      <c r="C343" s="63"/>
      <c r="D343" s="58"/>
      <c r="E343" s="58"/>
      <c r="F343" s="59"/>
      <c r="G343" s="68"/>
      <c r="H343" s="63">
        <f>H324/H316</f>
        <v>0.0013691809808314662</v>
      </c>
      <c r="I343" s="58">
        <f>I324/I316</f>
        <v>0.0015739356260328953</v>
      </c>
      <c r="J343" s="58"/>
      <c r="K343" s="59"/>
      <c r="L343" s="68"/>
      <c r="M343" s="63">
        <f>M324/M316</f>
        <v>0.003987978268408276</v>
      </c>
      <c r="N343" s="58">
        <f>N324/N316</f>
        <v>0.0037433778480110876</v>
      </c>
      <c r="O343" s="58">
        <f>O324/O316</f>
        <v>0.004251760937655012</v>
      </c>
      <c r="P343" s="59"/>
      <c r="Q343" s="60"/>
    </row>
    <row r="344" spans="2:17" ht="12.75" customHeight="1">
      <c r="B344" s="17"/>
      <c r="C344" s="4"/>
      <c r="D344" s="4"/>
      <c r="E344" s="4"/>
      <c r="F344" s="10"/>
      <c r="G344" s="10"/>
      <c r="H344" s="4"/>
      <c r="I344" s="4"/>
      <c r="J344" s="4"/>
      <c r="K344" s="10"/>
      <c r="L344" s="10"/>
      <c r="M344" s="4"/>
      <c r="N344" s="4"/>
      <c r="O344" s="4"/>
      <c r="P344" s="10"/>
      <c r="Q344" s="10"/>
    </row>
    <row r="345" spans="1:18" ht="12.75" customHeight="1">
      <c r="A345" s="1"/>
      <c r="B345" s="48" t="s">
        <v>56</v>
      </c>
      <c r="C345" s="7"/>
      <c r="D345" s="7"/>
      <c r="E345" s="7"/>
      <c r="F345" s="10"/>
      <c r="G345" s="10"/>
      <c r="H345" s="6"/>
      <c r="I345" s="6"/>
      <c r="J345" s="6"/>
      <c r="K345" s="10"/>
      <c r="L345" s="10"/>
      <c r="M345" s="6"/>
      <c r="N345" s="6"/>
      <c r="O345" s="6"/>
      <c r="P345" s="10"/>
      <c r="Q345" s="10"/>
      <c r="R345" s="1"/>
    </row>
    <row r="346" spans="1:18" ht="12.75" customHeight="1">
      <c r="A346" s="1"/>
      <c r="B346" s="49" t="s">
        <v>53</v>
      </c>
      <c r="C346" s="4"/>
      <c r="D346" s="4"/>
      <c r="E346" s="4"/>
      <c r="F346" s="10"/>
      <c r="G346" s="10"/>
      <c r="H346" s="4"/>
      <c r="I346" s="4"/>
      <c r="J346" s="4"/>
      <c r="K346" s="10"/>
      <c r="L346" s="10"/>
      <c r="M346" s="4"/>
      <c r="N346" s="4"/>
      <c r="O346" s="4"/>
      <c r="P346" s="10"/>
      <c r="Q346" s="10"/>
      <c r="R346" s="14"/>
    </row>
    <row r="347" spans="1:18" ht="12.75" customHeight="1">
      <c r="A347" s="1"/>
      <c r="B347" s="49"/>
      <c r="C347" s="4"/>
      <c r="D347" s="4"/>
      <c r="E347" s="4"/>
      <c r="F347" s="10"/>
      <c r="G347" s="10"/>
      <c r="H347" s="4"/>
      <c r="I347" s="4"/>
      <c r="J347" s="4"/>
      <c r="K347" s="10"/>
      <c r="L347" s="10"/>
      <c r="M347" s="4"/>
      <c r="N347" s="4"/>
      <c r="O347" s="4"/>
      <c r="P347" s="10"/>
      <c r="Q347" s="10"/>
      <c r="R347" s="14"/>
    </row>
    <row r="348" spans="1:18" ht="12.75" customHeight="1">
      <c r="A348" s="1"/>
      <c r="B348" s="49"/>
      <c r="C348" s="4"/>
      <c r="D348" s="4"/>
      <c r="E348" s="4"/>
      <c r="F348" s="10"/>
      <c r="G348" s="10"/>
      <c r="H348" s="4"/>
      <c r="I348" s="4"/>
      <c r="J348" s="4"/>
      <c r="K348" s="10"/>
      <c r="L348" s="10"/>
      <c r="M348" s="4"/>
      <c r="N348" s="4"/>
      <c r="O348" s="4"/>
      <c r="P348" s="10"/>
      <c r="Q348" s="10"/>
      <c r="R348" s="14"/>
    </row>
    <row r="349" spans="1:18" ht="12.75" customHeight="1">
      <c r="A349" s="1"/>
      <c r="B349" s="49"/>
      <c r="C349" s="4"/>
      <c r="D349" s="4"/>
      <c r="E349" s="4"/>
      <c r="F349" s="10"/>
      <c r="G349" s="10"/>
      <c r="H349" s="4"/>
      <c r="I349" s="4"/>
      <c r="J349" s="4"/>
      <c r="K349" s="10"/>
      <c r="L349" s="10"/>
      <c r="M349" s="4"/>
      <c r="N349" s="4"/>
      <c r="O349" s="4"/>
      <c r="P349" s="10"/>
      <c r="Q349" s="10"/>
      <c r="R349" s="14"/>
    </row>
    <row r="350" spans="1:18" ht="12.75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1"/>
    </row>
    <row r="351" spans="2:17" ht="12.75" customHeight="1">
      <c r="B351" s="17"/>
      <c r="C351" s="4"/>
      <c r="D351" s="4"/>
      <c r="E351" s="4"/>
      <c r="F351" s="10"/>
      <c r="G351" s="10"/>
      <c r="H351" s="4"/>
      <c r="I351" s="4"/>
      <c r="J351" s="4"/>
      <c r="K351" s="10"/>
      <c r="L351" s="10"/>
      <c r="M351" s="4"/>
      <c r="N351" s="4"/>
      <c r="O351" s="4"/>
      <c r="P351" s="10"/>
      <c r="Q351" s="10"/>
    </row>
    <row r="352" spans="2:17" ht="12.75" customHeight="1">
      <c r="B352" s="17"/>
      <c r="C352" s="4"/>
      <c r="D352" s="4"/>
      <c r="E352" s="4"/>
      <c r="F352" s="10"/>
      <c r="G352" s="10"/>
      <c r="H352" s="4"/>
      <c r="I352" s="4"/>
      <c r="J352" s="4"/>
      <c r="K352" s="10"/>
      <c r="L352" s="10"/>
      <c r="M352" s="4"/>
      <c r="N352" s="4"/>
      <c r="O352" s="4"/>
      <c r="P352" s="10"/>
      <c r="Q352" s="10"/>
    </row>
    <row r="353" spans="1:18" ht="12.75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1"/>
    </row>
    <row r="354" spans="2:17" ht="12.75" customHeight="1">
      <c r="B354" s="44"/>
      <c r="C354" s="172" t="s">
        <v>26</v>
      </c>
      <c r="D354" s="173"/>
      <c r="E354" s="173"/>
      <c r="F354" s="173"/>
      <c r="G354" s="174"/>
      <c r="H354" s="172" t="s">
        <v>27</v>
      </c>
      <c r="I354" s="173"/>
      <c r="J354" s="173"/>
      <c r="K354" s="173"/>
      <c r="L354" s="174"/>
      <c r="M354" s="173" t="s">
        <v>28</v>
      </c>
      <c r="N354" s="173"/>
      <c r="O354" s="173"/>
      <c r="P354" s="173"/>
      <c r="Q354" s="173"/>
    </row>
    <row r="355" spans="2:17" ht="12.75" customHeight="1">
      <c r="B355" s="70"/>
      <c r="C355" s="71">
        <v>2009</v>
      </c>
      <c r="D355" s="72">
        <v>2010</v>
      </c>
      <c r="E355" s="72">
        <v>2011</v>
      </c>
      <c r="F355" s="73" t="s">
        <v>45</v>
      </c>
      <c r="G355" s="74" t="s">
        <v>65</v>
      </c>
      <c r="H355" s="71">
        <v>2009</v>
      </c>
      <c r="I355" s="72">
        <v>2010</v>
      </c>
      <c r="J355" s="72">
        <v>2011</v>
      </c>
      <c r="K355" s="73" t="s">
        <v>45</v>
      </c>
      <c r="L355" s="74" t="s">
        <v>65</v>
      </c>
      <c r="M355" s="71">
        <v>2009</v>
      </c>
      <c r="N355" s="72">
        <v>2010</v>
      </c>
      <c r="O355" s="72">
        <v>2011</v>
      </c>
      <c r="P355" s="73" t="s">
        <v>45</v>
      </c>
      <c r="Q355" s="74" t="s">
        <v>65</v>
      </c>
    </row>
    <row r="356" spans="2:17" ht="12.75" customHeight="1">
      <c r="B356" s="18" t="s">
        <v>31</v>
      </c>
      <c r="C356" s="32">
        <f>C358+C359+C360+C361+C362+C363+C364</f>
        <v>133331</v>
      </c>
      <c r="D356" s="33">
        <f>D358+D359+D360+D361+D362+D363+D364</f>
        <v>145279</v>
      </c>
      <c r="E356" s="33">
        <f>E358+E359+E360+E361+E362+E363+E364</f>
        <v>146473</v>
      </c>
      <c r="F356" s="23">
        <f>(D356-C356)/C356</f>
        <v>0.08961156820244354</v>
      </c>
      <c r="G356" s="24">
        <f>(E356-D356)/D356</f>
        <v>0.008218668906035972</v>
      </c>
      <c r="H356" s="32">
        <f>H358+H359+H360+H361+H362+H363+H364</f>
        <v>360242</v>
      </c>
      <c r="I356" s="33">
        <f>I358+I359+I360+I361+I362+I363+I364</f>
        <v>365325</v>
      </c>
      <c r="J356" s="33">
        <f>J358+J359+J360+J361+J362+J363+J364</f>
        <v>349438</v>
      </c>
      <c r="K356" s="23">
        <f>(I356-H356)/H356</f>
        <v>0.01410995941617024</v>
      </c>
      <c r="L356" s="24">
        <f>(J356-I356)/I356</f>
        <v>-0.04348730582358174</v>
      </c>
      <c r="M356" s="34">
        <f>M358+M359+M360+M361+M362+M363+M364</f>
        <v>131119</v>
      </c>
      <c r="N356" s="35">
        <f>N358+N359+N360+N361+N362+N363+N364</f>
        <v>123479</v>
      </c>
      <c r="O356" s="35">
        <v>126416</v>
      </c>
      <c r="P356" s="23">
        <f>(N356-M356)/M356</f>
        <v>-0.058267680503969674</v>
      </c>
      <c r="Q356" s="29">
        <f>(O356-N356)/N356</f>
        <v>0.023785421002761604</v>
      </c>
    </row>
    <row r="357" spans="2:17" ht="12.75" customHeight="1">
      <c r="B357" s="19" t="s">
        <v>32</v>
      </c>
      <c r="C357" s="36"/>
      <c r="D357" s="37"/>
      <c r="E357" s="37"/>
      <c r="F357" s="25"/>
      <c r="G357" s="26"/>
      <c r="H357" s="36"/>
      <c r="I357" s="37"/>
      <c r="J357" s="37"/>
      <c r="K357" s="25"/>
      <c r="L357" s="26"/>
      <c r="M357" s="36"/>
      <c r="N357" s="37"/>
      <c r="O357" s="37"/>
      <c r="P357" s="25"/>
      <c r="Q357" s="30"/>
    </row>
    <row r="358" spans="1:19" ht="12.75" customHeight="1">
      <c r="A358" s="2"/>
      <c r="B358" s="20" t="s">
        <v>33</v>
      </c>
      <c r="C358" s="36">
        <v>15367</v>
      </c>
      <c r="D358" s="37">
        <v>19760</v>
      </c>
      <c r="E358" s="37">
        <v>16569</v>
      </c>
      <c r="F358" s="25">
        <f>(D358-C358)/C358</f>
        <v>0.28587232381076333</v>
      </c>
      <c r="G358" s="26">
        <f>(E358-D358)/D358</f>
        <v>-0.16148785425101214</v>
      </c>
      <c r="H358" s="36">
        <v>279254</v>
      </c>
      <c r="I358" s="37">
        <v>291918</v>
      </c>
      <c r="J358" s="37">
        <v>262401</v>
      </c>
      <c r="K358" s="25">
        <f aca="true" t="shared" si="45" ref="K358:L362">(I358-H358)/H358</f>
        <v>0.045349395174285774</v>
      </c>
      <c r="L358" s="26">
        <f t="shared" si="45"/>
        <v>-0.10111401146897417</v>
      </c>
      <c r="M358" s="38">
        <v>4591</v>
      </c>
      <c r="N358" s="39">
        <v>5483</v>
      </c>
      <c r="O358" s="39">
        <v>4738</v>
      </c>
      <c r="P358" s="25">
        <f>(N358-M358)/M358</f>
        <v>0.1942931823132215</v>
      </c>
      <c r="Q358" s="30">
        <f>(O358-N358)/N358</f>
        <v>-0.13587452124749225</v>
      </c>
      <c r="S358" s="2"/>
    </row>
    <row r="359" spans="2:17" ht="12.75" customHeight="1">
      <c r="B359" s="21" t="s">
        <v>34</v>
      </c>
      <c r="C359" s="36">
        <v>50023</v>
      </c>
      <c r="D359" s="37">
        <v>55626</v>
      </c>
      <c r="E359" s="37">
        <v>58023</v>
      </c>
      <c r="F359" s="25">
        <f aca="true" t="shared" si="46" ref="F359:G362">(D359-C359)/C359</f>
        <v>0.11200847610099354</v>
      </c>
      <c r="G359" s="26">
        <f t="shared" si="46"/>
        <v>0.04309136015532305</v>
      </c>
      <c r="H359" s="36">
        <v>62762</v>
      </c>
      <c r="I359" s="37">
        <v>56475</v>
      </c>
      <c r="J359" s="37">
        <v>62700</v>
      </c>
      <c r="K359" s="25">
        <f t="shared" si="45"/>
        <v>-0.10017207864631465</v>
      </c>
      <c r="L359" s="26">
        <f t="shared" si="45"/>
        <v>0.1102257636122178</v>
      </c>
      <c r="M359" s="38"/>
      <c r="N359" s="39"/>
      <c r="O359" s="39"/>
      <c r="P359" s="25"/>
      <c r="Q359" s="30"/>
    </row>
    <row r="360" spans="2:17" ht="12.75" customHeight="1">
      <c r="B360" s="20" t="s">
        <v>42</v>
      </c>
      <c r="C360" s="36">
        <v>65449</v>
      </c>
      <c r="D360" s="37">
        <v>66382</v>
      </c>
      <c r="E360" s="37">
        <v>65787</v>
      </c>
      <c r="F360" s="25">
        <f t="shared" si="46"/>
        <v>0.014255374413665603</v>
      </c>
      <c r="G360" s="26">
        <f t="shared" si="46"/>
        <v>-0.008963273176463499</v>
      </c>
      <c r="H360" s="36">
        <v>8902</v>
      </c>
      <c r="I360" s="37">
        <v>6716</v>
      </c>
      <c r="J360" s="37">
        <v>8553</v>
      </c>
      <c r="K360" s="25">
        <f t="shared" si="45"/>
        <v>-0.2455627948775556</v>
      </c>
      <c r="L360" s="26">
        <f t="shared" si="45"/>
        <v>0.27352590827873735</v>
      </c>
      <c r="M360" s="38">
        <v>125476</v>
      </c>
      <c r="N360" s="39">
        <v>116946</v>
      </c>
      <c r="O360" s="39">
        <v>120421</v>
      </c>
      <c r="P360" s="25">
        <f>(N360-M360)/M360</f>
        <v>-0.06798112786508974</v>
      </c>
      <c r="Q360" s="30">
        <f>(O360-N360)/N360</f>
        <v>0.02971456911737041</v>
      </c>
    </row>
    <row r="361" spans="1:19" ht="12.75" customHeight="1">
      <c r="A361" s="2"/>
      <c r="B361" s="20" t="s">
        <v>43</v>
      </c>
      <c r="C361" s="36">
        <v>2485</v>
      </c>
      <c r="D361" s="37">
        <v>3502</v>
      </c>
      <c r="E361" s="37">
        <v>6083</v>
      </c>
      <c r="F361" s="25">
        <f t="shared" si="46"/>
        <v>0.40925553319919517</v>
      </c>
      <c r="G361" s="26">
        <f t="shared" si="46"/>
        <v>0.7370074243289548</v>
      </c>
      <c r="H361" s="36">
        <v>9304</v>
      </c>
      <c r="I361" s="37">
        <v>10183</v>
      </c>
      <c r="J361" s="37">
        <v>15525</v>
      </c>
      <c r="K361" s="25">
        <f t="shared" si="45"/>
        <v>0.09447549441100601</v>
      </c>
      <c r="L361" s="26">
        <f t="shared" si="45"/>
        <v>0.5245998232348031</v>
      </c>
      <c r="M361" s="38">
        <v>977</v>
      </c>
      <c r="N361" s="39">
        <v>895</v>
      </c>
      <c r="O361" s="39">
        <v>1257</v>
      </c>
      <c r="P361" s="25">
        <f>(N361-M361)/M361</f>
        <v>-0.08393039918116683</v>
      </c>
      <c r="Q361" s="30">
        <f>(O361-N361)/N361</f>
        <v>0.4044692737430168</v>
      </c>
      <c r="S361" s="2"/>
    </row>
    <row r="362" spans="2:17" ht="12.75" customHeight="1">
      <c r="B362" s="20" t="s">
        <v>40</v>
      </c>
      <c r="C362" s="36">
        <v>7</v>
      </c>
      <c r="D362" s="37">
        <v>9</v>
      </c>
      <c r="E362" s="40">
        <v>11</v>
      </c>
      <c r="F362" s="25">
        <f t="shared" si="46"/>
        <v>0.2857142857142857</v>
      </c>
      <c r="G362" s="26">
        <f t="shared" si="46"/>
        <v>0.2222222222222222</v>
      </c>
      <c r="H362" s="36">
        <v>20</v>
      </c>
      <c r="I362" s="37">
        <v>33</v>
      </c>
      <c r="J362" s="40">
        <v>259</v>
      </c>
      <c r="K362" s="25">
        <f t="shared" si="45"/>
        <v>0.65</v>
      </c>
      <c r="L362" s="26">
        <f t="shared" si="45"/>
        <v>6.848484848484849</v>
      </c>
      <c r="M362" s="38"/>
      <c r="N362" s="39"/>
      <c r="O362" s="39"/>
      <c r="P362" s="25"/>
      <c r="Q362" s="30"/>
    </row>
    <row r="363" spans="2:17" ht="12.75" customHeight="1">
      <c r="B363" s="20" t="s">
        <v>41</v>
      </c>
      <c r="C363" s="36"/>
      <c r="D363" s="37"/>
      <c r="E363" s="37"/>
      <c r="F363" s="25"/>
      <c r="G363" s="26"/>
      <c r="H363" s="36"/>
      <c r="I363" s="37"/>
      <c r="J363" s="40"/>
      <c r="K363" s="25"/>
      <c r="L363" s="26"/>
      <c r="M363" s="38"/>
      <c r="N363" s="39"/>
      <c r="O363" s="39"/>
      <c r="P363" s="25"/>
      <c r="Q363" s="30"/>
    </row>
    <row r="364" spans="2:17" ht="12.75" customHeight="1">
      <c r="B364" s="20" t="s">
        <v>44</v>
      </c>
      <c r="C364" s="36"/>
      <c r="D364" s="37"/>
      <c r="E364" s="37"/>
      <c r="F364" s="25"/>
      <c r="G364" s="26"/>
      <c r="H364" s="36"/>
      <c r="I364" s="37"/>
      <c r="J364" s="40"/>
      <c r="K364" s="25"/>
      <c r="L364" s="26"/>
      <c r="M364" s="38">
        <v>75</v>
      </c>
      <c r="N364" s="39">
        <v>155</v>
      </c>
      <c r="O364" s="40" t="s">
        <v>54</v>
      </c>
      <c r="P364" s="25">
        <f>(N364-M364)/M364</f>
        <v>1.0666666666666667</v>
      </c>
      <c r="Q364" s="30"/>
    </row>
    <row r="365" spans="2:17" ht="12.75" customHeight="1">
      <c r="B365" s="20" t="s">
        <v>35</v>
      </c>
      <c r="C365" s="36">
        <v>13765</v>
      </c>
      <c r="D365" s="37">
        <v>14931</v>
      </c>
      <c r="E365" s="37">
        <v>12477</v>
      </c>
      <c r="F365" s="25">
        <f>(D365-C365)/C365</f>
        <v>0.08470759171812568</v>
      </c>
      <c r="G365" s="26">
        <f>(E365-D365)/D365</f>
        <v>-0.1643560377737593</v>
      </c>
      <c r="H365" s="36">
        <v>6609</v>
      </c>
      <c r="I365" s="37">
        <v>7144</v>
      </c>
      <c r="J365" s="37">
        <v>8689</v>
      </c>
      <c r="K365" s="25">
        <f>(I365-H365)/H365</f>
        <v>0.08095021939779089</v>
      </c>
      <c r="L365" s="26">
        <f>(J365-I365)/I365</f>
        <v>0.21626539753639418</v>
      </c>
      <c r="M365" s="38">
        <v>5651</v>
      </c>
      <c r="N365" s="39">
        <v>14673</v>
      </c>
      <c r="O365" s="39">
        <v>11235</v>
      </c>
      <c r="P365" s="25">
        <f>(N365-M365)/M365</f>
        <v>1.5965315873296761</v>
      </c>
      <c r="Q365" s="30">
        <f>(O365-N365)/N365</f>
        <v>-0.23430791249233285</v>
      </c>
    </row>
    <row r="366" spans="2:17" ht="12.75" customHeight="1">
      <c r="B366" s="20" t="s">
        <v>36</v>
      </c>
      <c r="C366" s="36">
        <v>9080</v>
      </c>
      <c r="D366" s="37">
        <v>12853</v>
      </c>
      <c r="E366" s="37">
        <v>19692</v>
      </c>
      <c r="F366" s="25">
        <f aca="true" t="shared" si="47" ref="F366:G368">(D366-C366)/C366</f>
        <v>0.4155286343612335</v>
      </c>
      <c r="G366" s="26">
        <f t="shared" si="47"/>
        <v>0.5320936746284914</v>
      </c>
      <c r="H366" s="36">
        <v>3748</v>
      </c>
      <c r="I366" s="37">
        <v>4481</v>
      </c>
      <c r="J366" s="37">
        <v>2467</v>
      </c>
      <c r="K366" s="25">
        <f aca="true" t="shared" si="48" ref="K366:L368">(I366-H366)/H366</f>
        <v>0.1955709711846318</v>
      </c>
      <c r="L366" s="26">
        <f t="shared" si="48"/>
        <v>-0.44945324704307077</v>
      </c>
      <c r="M366" s="38">
        <v>14634</v>
      </c>
      <c r="N366" s="39">
        <v>7124</v>
      </c>
      <c r="O366" s="39">
        <v>14221</v>
      </c>
      <c r="P366" s="25">
        <f aca="true" t="shared" si="49" ref="P366:Q368">(N366-M366)/M366</f>
        <v>-0.5131884652179856</v>
      </c>
      <c r="Q366" s="30">
        <f t="shared" si="49"/>
        <v>0.9962099943851769</v>
      </c>
    </row>
    <row r="367" spans="2:17" ht="12.75" customHeight="1">
      <c r="B367" s="20" t="s">
        <v>37</v>
      </c>
      <c r="C367" s="36">
        <v>179</v>
      </c>
      <c r="D367" s="37">
        <v>147</v>
      </c>
      <c r="E367" s="37">
        <v>70</v>
      </c>
      <c r="F367" s="25">
        <f t="shared" si="47"/>
        <v>-0.1787709497206704</v>
      </c>
      <c r="G367" s="26">
        <f t="shared" si="47"/>
        <v>-0.5238095238095238</v>
      </c>
      <c r="H367" s="36">
        <v>4843</v>
      </c>
      <c r="I367" s="37">
        <v>4212</v>
      </c>
      <c r="J367" s="37">
        <v>3844</v>
      </c>
      <c r="K367" s="25">
        <f t="shared" si="48"/>
        <v>-0.13029114185422258</v>
      </c>
      <c r="L367" s="26">
        <f t="shared" si="48"/>
        <v>-0.08736942070275404</v>
      </c>
      <c r="M367" s="38">
        <v>1135</v>
      </c>
      <c r="N367" s="39">
        <v>581</v>
      </c>
      <c r="O367" s="39">
        <v>1798</v>
      </c>
      <c r="P367" s="25">
        <f t="shared" si="49"/>
        <v>-0.4881057268722467</v>
      </c>
      <c r="Q367" s="30">
        <f t="shared" si="49"/>
        <v>2.0946643717728053</v>
      </c>
    </row>
    <row r="368" spans="2:17" ht="12.75" customHeight="1">
      <c r="B368" s="22" t="s">
        <v>38</v>
      </c>
      <c r="C368" s="41">
        <f>C356+C365-C366-C367</f>
        <v>137837</v>
      </c>
      <c r="D368" s="42">
        <f>D356+D365-D366-D367</f>
        <v>147210</v>
      </c>
      <c r="E368" s="42">
        <f>E356+E365-E366-E367</f>
        <v>139188</v>
      </c>
      <c r="F368" s="27">
        <f t="shared" si="47"/>
        <v>0.068000609415469</v>
      </c>
      <c r="G368" s="28">
        <f t="shared" si="47"/>
        <v>-0.05449358059914408</v>
      </c>
      <c r="H368" s="41">
        <f>H356+H365-H366-H367</f>
        <v>358260</v>
      </c>
      <c r="I368" s="42">
        <f>I356+I365-I366-I367</f>
        <v>363776</v>
      </c>
      <c r="J368" s="42">
        <f>J356+J365-J366-J367</f>
        <v>351816</v>
      </c>
      <c r="K368" s="27">
        <f t="shared" si="48"/>
        <v>0.01539663931223134</v>
      </c>
      <c r="L368" s="28">
        <f t="shared" si="48"/>
        <v>-0.03287737508796622</v>
      </c>
      <c r="M368" s="41">
        <f>M356+M365-M366-M367</f>
        <v>121001</v>
      </c>
      <c r="N368" s="42">
        <f>N356+N365-N366-N367</f>
        <v>130447</v>
      </c>
      <c r="O368" s="42">
        <f>O356+O365-O366-O367</f>
        <v>121632</v>
      </c>
      <c r="P368" s="27">
        <f t="shared" si="49"/>
        <v>0.07806547053330137</v>
      </c>
      <c r="Q368" s="31">
        <f t="shared" si="49"/>
        <v>-0.06757533711009069</v>
      </c>
    </row>
    <row r="369" spans="1:18" ht="12.75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1"/>
    </row>
    <row r="370" spans="1:18" ht="12.75" customHeight="1" hidden="1">
      <c r="A370" s="1"/>
      <c r="B370" s="48" t="s">
        <v>56</v>
      </c>
      <c r="C370" s="7"/>
      <c r="D370" s="7"/>
      <c r="E370" s="7"/>
      <c r="F370" s="10"/>
      <c r="G370" s="10"/>
      <c r="H370" s="6"/>
      <c r="I370" s="6"/>
      <c r="J370" s="6"/>
      <c r="K370" s="10"/>
      <c r="L370" s="10"/>
      <c r="M370" s="6"/>
      <c r="N370" s="6"/>
      <c r="O370" s="6"/>
      <c r="P370" s="10"/>
      <c r="Q370" s="10"/>
      <c r="R370" s="1"/>
    </row>
    <row r="371" spans="1:18" ht="12.75" customHeight="1" hidden="1">
      <c r="A371" s="1"/>
      <c r="B371" s="49" t="s">
        <v>53</v>
      </c>
      <c r="C371" s="4"/>
      <c r="D371" s="4"/>
      <c r="E371" s="4"/>
      <c r="F371" s="10"/>
      <c r="G371" s="10"/>
      <c r="H371" s="4"/>
      <c r="I371" s="4"/>
      <c r="J371" s="4"/>
      <c r="K371" s="10"/>
      <c r="L371" s="10"/>
      <c r="M371" s="4"/>
      <c r="N371" s="4"/>
      <c r="O371" s="4"/>
      <c r="P371" s="10"/>
      <c r="Q371" s="10"/>
      <c r="R371" s="14"/>
    </row>
    <row r="372" spans="1:18" ht="12.75" customHeight="1" hidden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1"/>
    </row>
    <row r="373" spans="1:18" ht="12.75" customHeight="1" hidden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1"/>
    </row>
    <row r="374" spans="2:17" ht="12.75" customHeight="1">
      <c r="B374" s="46"/>
      <c r="C374" s="175" t="s">
        <v>39</v>
      </c>
      <c r="D374" s="179"/>
      <c r="E374" s="179"/>
      <c r="F374" s="179"/>
      <c r="G374" s="179"/>
      <c r="H374" s="179"/>
      <c r="I374" s="179"/>
      <c r="J374" s="179"/>
      <c r="K374" s="179"/>
      <c r="L374" s="179"/>
      <c r="M374" s="179"/>
      <c r="N374" s="179"/>
      <c r="O374" s="179"/>
      <c r="P374" s="179"/>
      <c r="Q374" s="179"/>
    </row>
    <row r="375" spans="2:17" ht="12.75" customHeight="1">
      <c r="B375" s="45"/>
      <c r="C375" s="172" t="s">
        <v>26</v>
      </c>
      <c r="D375" s="173"/>
      <c r="E375" s="173"/>
      <c r="F375" s="173"/>
      <c r="G375" s="174"/>
      <c r="H375" s="172" t="s">
        <v>27</v>
      </c>
      <c r="I375" s="173"/>
      <c r="J375" s="173"/>
      <c r="K375" s="173"/>
      <c r="L375" s="174"/>
      <c r="M375" s="173" t="s">
        <v>28</v>
      </c>
      <c r="N375" s="173"/>
      <c r="O375" s="173"/>
      <c r="P375" s="173"/>
      <c r="Q375" s="173"/>
    </row>
    <row r="376" spans="2:17" ht="12.75" customHeight="1">
      <c r="B376" s="70"/>
      <c r="C376" s="71">
        <v>2009</v>
      </c>
      <c r="D376" s="72">
        <v>2010</v>
      </c>
      <c r="E376" s="72">
        <v>2011</v>
      </c>
      <c r="F376" s="73"/>
      <c r="G376" s="74"/>
      <c r="H376" s="71">
        <v>2009</v>
      </c>
      <c r="I376" s="72">
        <v>2010</v>
      </c>
      <c r="J376" s="72">
        <v>2011</v>
      </c>
      <c r="K376" s="73"/>
      <c r="L376" s="74"/>
      <c r="M376" s="71">
        <v>2009</v>
      </c>
      <c r="N376" s="72">
        <v>2010</v>
      </c>
      <c r="O376" s="72">
        <v>2011</v>
      </c>
      <c r="P376" s="73"/>
      <c r="Q376" s="75"/>
    </row>
    <row r="377" spans="2:18" ht="12.75" customHeight="1">
      <c r="B377" s="18" t="s">
        <v>33</v>
      </c>
      <c r="C377" s="61">
        <f>C358/C356</f>
        <v>0.11525451695404669</v>
      </c>
      <c r="D377" s="54">
        <f>D358/D356</f>
        <v>0.1360141520797913</v>
      </c>
      <c r="E377" s="54">
        <f>E358/E356</f>
        <v>0.11311982413140989</v>
      </c>
      <c r="F377" s="55"/>
      <c r="G377" s="66"/>
      <c r="H377" s="64">
        <f>H358/H356</f>
        <v>0.7751844593356688</v>
      </c>
      <c r="I377" s="55">
        <f>I358/I356</f>
        <v>0.7990638472592897</v>
      </c>
      <c r="J377" s="55">
        <f>J358/J356</f>
        <v>0.7509229105020061</v>
      </c>
      <c r="K377" s="55"/>
      <c r="L377" s="66"/>
      <c r="M377" s="64">
        <f>M358/M356</f>
        <v>0.0350139949206446</v>
      </c>
      <c r="N377" s="55">
        <f>N358/N356</f>
        <v>0.044404311664331585</v>
      </c>
      <c r="O377" s="55">
        <f>O358/O356</f>
        <v>0.03747943298316669</v>
      </c>
      <c r="P377" s="55"/>
      <c r="Q377" s="56"/>
      <c r="R377" s="11"/>
    </row>
    <row r="378" spans="2:18" ht="12.75" customHeight="1">
      <c r="B378" s="20" t="s">
        <v>34</v>
      </c>
      <c r="C378" s="62">
        <f>C359/C356</f>
        <v>0.3751790656336486</v>
      </c>
      <c r="D378" s="52">
        <f>D359/D356</f>
        <v>0.3828908513962789</v>
      </c>
      <c r="E378" s="52">
        <f>E359/E356</f>
        <v>0.3961344411598042</v>
      </c>
      <c r="F378" s="53"/>
      <c r="G378" s="67"/>
      <c r="H378" s="65">
        <f>H359/H356</f>
        <v>0.1742217731413883</v>
      </c>
      <c r="I378" s="53">
        <f>I359/I356</f>
        <v>0.15458838020940258</v>
      </c>
      <c r="J378" s="53">
        <f>J359/J356</f>
        <v>0.17943097201792593</v>
      </c>
      <c r="K378" s="53"/>
      <c r="L378" s="67"/>
      <c r="M378" s="65"/>
      <c r="N378" s="53"/>
      <c r="O378" s="53"/>
      <c r="P378" s="53"/>
      <c r="Q378" s="57"/>
      <c r="R378" s="11"/>
    </row>
    <row r="379" spans="2:18" ht="12.75" customHeight="1">
      <c r="B379" s="20" t="s">
        <v>42</v>
      </c>
      <c r="C379" s="62">
        <f>C360/C356</f>
        <v>0.4908760903315808</v>
      </c>
      <c r="D379" s="52">
        <f>D360/D356</f>
        <v>0.4569277046235175</v>
      </c>
      <c r="E379" s="52">
        <f>E360/E356</f>
        <v>0.4491407972800448</v>
      </c>
      <c r="F379" s="53"/>
      <c r="G379" s="67"/>
      <c r="H379" s="65">
        <f>H360/H356</f>
        <v>0.024711166382598366</v>
      </c>
      <c r="I379" s="53">
        <f>I360/I356</f>
        <v>0.018383631013481148</v>
      </c>
      <c r="J379" s="53">
        <f>J360/J356</f>
        <v>0.024476445034598414</v>
      </c>
      <c r="K379" s="53"/>
      <c r="L379" s="67"/>
      <c r="M379" s="65">
        <f>M360/M356</f>
        <v>0.9569627590204318</v>
      </c>
      <c r="N379" s="53">
        <f>N360/N356</f>
        <v>0.947092218109962</v>
      </c>
      <c r="O379" s="53">
        <f>O360/O356</f>
        <v>0.9525772054170358</v>
      </c>
      <c r="P379" s="53"/>
      <c r="Q379" s="57"/>
      <c r="R379" s="11"/>
    </row>
    <row r="380" spans="2:18" ht="12.75" customHeight="1">
      <c r="B380" s="20" t="s">
        <v>43</v>
      </c>
      <c r="C380" s="62">
        <f>C361/C356</f>
        <v>0.018637826161957836</v>
      </c>
      <c r="D380" s="52">
        <f>D361/D356</f>
        <v>0.024105342134788925</v>
      </c>
      <c r="E380" s="52">
        <f>E361/E356</f>
        <v>0.041529838263707305</v>
      </c>
      <c r="F380" s="53"/>
      <c r="G380" s="67"/>
      <c r="H380" s="65">
        <f>H361/H356</f>
        <v>0.025827082905380272</v>
      </c>
      <c r="I380" s="53">
        <f>I361/I356</f>
        <v>0.027873810990214194</v>
      </c>
      <c r="J380" s="53">
        <f>J361/J356</f>
        <v>0.044428482305874005</v>
      </c>
      <c r="K380" s="53"/>
      <c r="L380" s="67"/>
      <c r="M380" s="65">
        <f>M361/M356</f>
        <v>0.007451246577536436</v>
      </c>
      <c r="N380" s="53">
        <f>N361/N356</f>
        <v>0.00724819604953069</v>
      </c>
      <c r="O380" s="53">
        <f>O361/O356</f>
        <v>0.009943361599797494</v>
      </c>
      <c r="P380" s="53"/>
      <c r="Q380" s="57"/>
      <c r="R380" s="11"/>
    </row>
    <row r="381" spans="2:18" ht="12.75" customHeight="1">
      <c r="B381" s="20" t="s">
        <v>40</v>
      </c>
      <c r="C381" s="62"/>
      <c r="D381" s="52"/>
      <c r="E381" s="52"/>
      <c r="F381" s="53"/>
      <c r="G381" s="67"/>
      <c r="H381" s="65"/>
      <c r="I381" s="53"/>
      <c r="J381" s="53"/>
      <c r="K381" s="53"/>
      <c r="L381" s="67"/>
      <c r="M381" s="65"/>
      <c r="N381" s="53"/>
      <c r="O381" s="53"/>
      <c r="P381" s="53"/>
      <c r="Q381" s="57"/>
      <c r="R381" s="11"/>
    </row>
    <row r="382" spans="2:18" ht="12.75" customHeight="1">
      <c r="B382" s="20" t="s">
        <v>41</v>
      </c>
      <c r="C382" s="62"/>
      <c r="D382" s="52"/>
      <c r="E382" s="52"/>
      <c r="F382" s="53"/>
      <c r="G382" s="67"/>
      <c r="H382" s="65"/>
      <c r="I382" s="53"/>
      <c r="J382" s="53"/>
      <c r="K382" s="53"/>
      <c r="L382" s="67"/>
      <c r="M382" s="65"/>
      <c r="N382" s="53"/>
      <c r="O382" s="53"/>
      <c r="P382" s="53"/>
      <c r="Q382" s="57"/>
      <c r="R382" s="11"/>
    </row>
    <row r="383" spans="2:18" ht="12.75" customHeight="1">
      <c r="B383" s="22" t="s">
        <v>44</v>
      </c>
      <c r="C383" s="63"/>
      <c r="D383" s="58"/>
      <c r="E383" s="58"/>
      <c r="F383" s="59"/>
      <c r="G383" s="68"/>
      <c r="H383" s="63"/>
      <c r="I383" s="58"/>
      <c r="J383" s="58"/>
      <c r="K383" s="59"/>
      <c r="L383" s="68"/>
      <c r="M383" s="63">
        <f>M364/M356</f>
        <v>0.0005719994813871369</v>
      </c>
      <c r="N383" s="58">
        <f>N364/N356</f>
        <v>0.001255274176175706</v>
      </c>
      <c r="O383" s="58"/>
      <c r="P383" s="59"/>
      <c r="Q383" s="60"/>
      <c r="R383" s="11"/>
    </row>
    <row r="384" spans="2:17" ht="12.75" customHeight="1">
      <c r="B384" s="9"/>
      <c r="C384" s="4"/>
      <c r="D384" s="4"/>
      <c r="E384" s="4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</row>
    <row r="385" spans="1:18" ht="12.75" customHeight="1">
      <c r="A385" s="1"/>
      <c r="B385" s="48" t="s">
        <v>56</v>
      </c>
      <c r="C385" s="7"/>
      <c r="D385" s="7"/>
      <c r="E385" s="7"/>
      <c r="F385" s="10"/>
      <c r="G385" s="10"/>
      <c r="H385" s="6"/>
      <c r="I385" s="6"/>
      <c r="J385" s="6"/>
      <c r="K385" s="10"/>
      <c r="L385" s="10"/>
      <c r="M385" s="6"/>
      <c r="N385" s="6"/>
      <c r="O385" s="6"/>
      <c r="P385" s="10"/>
      <c r="Q385" s="10"/>
      <c r="R385" s="1"/>
    </row>
    <row r="386" spans="1:18" ht="12.75" customHeight="1">
      <c r="A386" s="1"/>
      <c r="B386" s="49" t="s">
        <v>53</v>
      </c>
      <c r="C386" s="4"/>
      <c r="D386" s="4"/>
      <c r="E386" s="4"/>
      <c r="F386" s="10"/>
      <c r="G386" s="10"/>
      <c r="H386" s="4"/>
      <c r="I386" s="4"/>
      <c r="J386" s="4"/>
      <c r="K386" s="10"/>
      <c r="L386" s="10"/>
      <c r="M386" s="4"/>
      <c r="N386" s="4"/>
      <c r="O386" s="4"/>
      <c r="P386" s="10"/>
      <c r="Q386" s="10"/>
      <c r="R386" s="14"/>
    </row>
    <row r="387" spans="1:18" ht="12.75" customHeight="1">
      <c r="A387" s="1"/>
      <c r="B387" s="49"/>
      <c r="C387" s="4"/>
      <c r="D387" s="4"/>
      <c r="E387" s="4"/>
      <c r="F387" s="10"/>
      <c r="G387" s="10"/>
      <c r="H387" s="4"/>
      <c r="I387" s="4"/>
      <c r="J387" s="4"/>
      <c r="K387" s="10"/>
      <c r="L387" s="10"/>
      <c r="M387" s="4"/>
      <c r="N387" s="4"/>
      <c r="O387" s="4"/>
      <c r="P387" s="10"/>
      <c r="Q387" s="10"/>
      <c r="R387" s="14"/>
    </row>
    <row r="388" spans="1:18" ht="12.75" customHeight="1">
      <c r="A388" s="1"/>
      <c r="B388" s="49"/>
      <c r="C388" s="4"/>
      <c r="D388" s="4"/>
      <c r="E388" s="4"/>
      <c r="F388" s="10"/>
      <c r="G388" s="10"/>
      <c r="H388" s="4"/>
      <c r="I388" s="4"/>
      <c r="J388" s="4"/>
      <c r="K388" s="10"/>
      <c r="L388" s="10"/>
      <c r="M388" s="4"/>
      <c r="N388" s="4"/>
      <c r="O388" s="4"/>
      <c r="P388" s="10"/>
      <c r="Q388" s="10"/>
      <c r="R388" s="14"/>
    </row>
    <row r="389" spans="1:18" ht="12.75" customHeight="1">
      <c r="A389" s="1"/>
      <c r="B389" s="49"/>
      <c r="C389" s="4"/>
      <c r="D389" s="4"/>
      <c r="E389" s="4"/>
      <c r="F389" s="10"/>
      <c r="G389" s="10"/>
      <c r="H389" s="4"/>
      <c r="I389" s="4"/>
      <c r="J389" s="4"/>
      <c r="K389" s="10"/>
      <c r="L389" s="10"/>
      <c r="M389" s="4"/>
      <c r="N389" s="4"/>
      <c r="O389" s="4"/>
      <c r="P389" s="10"/>
      <c r="Q389" s="10"/>
      <c r="R389" s="14"/>
    </row>
    <row r="390" spans="1:18" ht="12.75" customHeight="1">
      <c r="A390" s="1"/>
      <c r="B390" s="49"/>
      <c r="C390" s="4"/>
      <c r="D390" s="4"/>
      <c r="E390" s="4"/>
      <c r="F390" s="10"/>
      <c r="G390" s="10"/>
      <c r="H390" s="4"/>
      <c r="I390" s="4"/>
      <c r="J390" s="4"/>
      <c r="K390" s="10"/>
      <c r="L390" s="10"/>
      <c r="M390" s="4"/>
      <c r="N390" s="4"/>
      <c r="O390" s="4"/>
      <c r="P390" s="10"/>
      <c r="Q390" s="10"/>
      <c r="R390" s="14"/>
    </row>
    <row r="391" spans="1:18" ht="12.75" customHeight="1">
      <c r="A391" s="1"/>
      <c r="B391" s="49"/>
      <c r="C391" s="4"/>
      <c r="D391" s="4"/>
      <c r="E391" s="4"/>
      <c r="F391" s="10"/>
      <c r="G391" s="10"/>
      <c r="H391" s="4"/>
      <c r="I391" s="4"/>
      <c r="J391" s="4"/>
      <c r="K391" s="10"/>
      <c r="L391" s="10"/>
      <c r="M391" s="4"/>
      <c r="N391" s="4"/>
      <c r="O391" s="4"/>
      <c r="P391" s="10"/>
      <c r="Q391" s="10"/>
      <c r="R391" s="14"/>
    </row>
    <row r="392" spans="1:18" ht="12.75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1"/>
    </row>
    <row r="393" spans="2:17" ht="12.7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4"/>
      <c r="N393" s="14"/>
      <c r="O393" s="14"/>
      <c r="P393" s="14"/>
      <c r="Q393" s="14"/>
    </row>
    <row r="394" spans="2:17" s="5" customFormat="1" ht="12.75" customHeight="1">
      <c r="B394" s="44"/>
      <c r="C394" s="172" t="s">
        <v>29</v>
      </c>
      <c r="D394" s="173"/>
      <c r="E394" s="173"/>
      <c r="F394" s="173"/>
      <c r="G394" s="174"/>
      <c r="H394" s="172" t="s">
        <v>30</v>
      </c>
      <c r="I394" s="173"/>
      <c r="J394" s="173"/>
      <c r="K394" s="173"/>
      <c r="L394" s="173"/>
      <c r="M394" s="178"/>
      <c r="N394" s="178"/>
      <c r="O394" s="178"/>
      <c r="P394" s="178"/>
      <c r="Q394" s="178"/>
    </row>
    <row r="395" spans="2:12" ht="12.75" customHeight="1">
      <c r="B395" s="70"/>
      <c r="C395" s="71">
        <v>2009</v>
      </c>
      <c r="D395" s="72">
        <v>2010</v>
      </c>
      <c r="E395" s="72">
        <v>2011</v>
      </c>
      <c r="F395" s="73" t="s">
        <v>45</v>
      </c>
      <c r="G395" s="74" t="s">
        <v>65</v>
      </c>
      <c r="H395" s="71">
        <v>2009</v>
      </c>
      <c r="I395" s="72">
        <v>2010</v>
      </c>
      <c r="J395" s="72">
        <v>2011</v>
      </c>
      <c r="K395" s="73" t="s">
        <v>45</v>
      </c>
      <c r="L395" s="74" t="s">
        <v>65</v>
      </c>
    </row>
    <row r="396" spans="2:17" ht="12.75" customHeight="1">
      <c r="B396" s="18" t="s">
        <v>31</v>
      </c>
      <c r="C396" s="32">
        <f>C398+C399+C400+C401+C402+C403+C404</f>
        <v>12354</v>
      </c>
      <c r="D396" s="33">
        <f>D398+D399+D400+D401+D402+D403+D404</f>
        <v>13635</v>
      </c>
      <c r="E396" s="33">
        <f>E398+E399+E400+E401+E402+E403+E404</f>
        <v>10813</v>
      </c>
      <c r="F396" s="23">
        <f>(D396-C396)/C396</f>
        <v>0.10369111219038368</v>
      </c>
      <c r="G396" s="24">
        <f>(E396-D396)/D396</f>
        <v>-0.20696736340300698</v>
      </c>
      <c r="H396" s="32">
        <f>H398+H399+H400+H401+H402+H403+H404</f>
        <v>186619</v>
      </c>
      <c r="I396" s="33">
        <f>I398+I399+I400+I401+I402+I403+I404</f>
        <v>203046</v>
      </c>
      <c r="J396" s="33">
        <f>J398+J399+J400+J401+J402+J403+J404</f>
        <v>219580</v>
      </c>
      <c r="K396" s="23">
        <f>(I396-H396)/H396</f>
        <v>0.08802426333867398</v>
      </c>
      <c r="L396" s="29">
        <f>(J396-I396)/I396</f>
        <v>0.08142982378377314</v>
      </c>
      <c r="M396" s="43"/>
      <c r="N396" s="43"/>
      <c r="O396" s="43"/>
      <c r="P396" s="10"/>
      <c r="Q396" s="10"/>
    </row>
    <row r="397" spans="2:17" ht="12.75" customHeight="1">
      <c r="B397" s="19" t="s">
        <v>32</v>
      </c>
      <c r="C397" s="36"/>
      <c r="D397" s="37"/>
      <c r="E397" s="37"/>
      <c r="F397" s="25"/>
      <c r="G397" s="26"/>
      <c r="H397" s="36"/>
      <c r="I397" s="37"/>
      <c r="J397" s="37"/>
      <c r="K397" s="25"/>
      <c r="L397" s="30"/>
      <c r="M397" s="43"/>
      <c r="N397" s="43"/>
      <c r="O397" s="43"/>
      <c r="P397" s="10"/>
      <c r="Q397" s="10"/>
    </row>
    <row r="398" spans="2:17" ht="12.75" customHeight="1">
      <c r="B398" s="20" t="s">
        <v>33</v>
      </c>
      <c r="C398" s="36">
        <v>5521</v>
      </c>
      <c r="D398" s="37">
        <v>5171</v>
      </c>
      <c r="E398" s="37">
        <v>5601</v>
      </c>
      <c r="F398" s="25">
        <f>(D398-C398)/C398</f>
        <v>-0.06339431262452454</v>
      </c>
      <c r="G398" s="26">
        <f>(E398-D398)/D398</f>
        <v>0.08315606265712629</v>
      </c>
      <c r="H398" s="36">
        <v>149106</v>
      </c>
      <c r="I398" s="37">
        <v>148148</v>
      </c>
      <c r="J398" s="37">
        <v>164310</v>
      </c>
      <c r="K398" s="25">
        <f aca="true" t="shared" si="50" ref="K398:L403">(I398-H398)/H398</f>
        <v>-0.006424959424838705</v>
      </c>
      <c r="L398" s="30">
        <f t="shared" si="50"/>
        <v>0.10909360909360909</v>
      </c>
      <c r="M398" s="43"/>
      <c r="N398" s="43"/>
      <c r="O398" s="43"/>
      <c r="P398" s="10"/>
      <c r="Q398" s="10"/>
    </row>
    <row r="399" spans="2:17" ht="12.75" customHeight="1">
      <c r="B399" s="21" t="s">
        <v>34</v>
      </c>
      <c r="C399" s="36"/>
      <c r="D399" s="37"/>
      <c r="E399" s="37"/>
      <c r="F399" s="25"/>
      <c r="G399" s="26"/>
      <c r="H399" s="36"/>
      <c r="I399" s="37"/>
      <c r="J399" s="37"/>
      <c r="K399" s="25"/>
      <c r="L399" s="30"/>
      <c r="M399" s="43"/>
      <c r="N399" s="43"/>
      <c r="O399" s="43"/>
      <c r="P399" s="10"/>
      <c r="Q399" s="10"/>
    </row>
    <row r="400" spans="2:17" ht="12.75" customHeight="1">
      <c r="B400" s="20" t="s">
        <v>42</v>
      </c>
      <c r="C400" s="36">
        <v>6779</v>
      </c>
      <c r="D400" s="37">
        <v>8325</v>
      </c>
      <c r="E400" s="37">
        <v>5036</v>
      </c>
      <c r="F400" s="25">
        <f>(D400-C400)/C400</f>
        <v>0.2280572355804691</v>
      </c>
      <c r="G400" s="26">
        <f>(E400-D400)/D400</f>
        <v>-0.39507507507507506</v>
      </c>
      <c r="H400" s="36">
        <v>35653</v>
      </c>
      <c r="I400" s="37">
        <v>51423</v>
      </c>
      <c r="J400" s="37">
        <v>50055</v>
      </c>
      <c r="K400" s="25">
        <f t="shared" si="50"/>
        <v>0.4423190194373545</v>
      </c>
      <c r="L400" s="30">
        <f t="shared" si="50"/>
        <v>-0.026602881978881044</v>
      </c>
      <c r="M400" s="43"/>
      <c r="N400" s="43"/>
      <c r="O400" s="43"/>
      <c r="P400" s="10"/>
      <c r="Q400" s="10"/>
    </row>
    <row r="401" spans="2:17" ht="12.75" customHeight="1">
      <c r="B401" s="20" t="s">
        <v>43</v>
      </c>
      <c r="C401" s="36">
        <v>54</v>
      </c>
      <c r="D401" s="37">
        <v>139</v>
      </c>
      <c r="E401" s="37">
        <v>176</v>
      </c>
      <c r="F401" s="25">
        <f>(D401-C401)/C401</f>
        <v>1.5740740740740742</v>
      </c>
      <c r="G401" s="26">
        <f>(E401-D401)/D401</f>
        <v>0.26618705035971224</v>
      </c>
      <c r="H401" s="36">
        <v>1488</v>
      </c>
      <c r="I401" s="37">
        <v>2908</v>
      </c>
      <c r="J401" s="37">
        <v>4543</v>
      </c>
      <c r="K401" s="25">
        <f t="shared" si="50"/>
        <v>0.9543010752688172</v>
      </c>
      <c r="L401" s="30">
        <f t="shared" si="50"/>
        <v>0.562242090784044</v>
      </c>
      <c r="M401" s="43"/>
      <c r="N401" s="43"/>
      <c r="O401" s="43"/>
      <c r="P401" s="10"/>
      <c r="Q401" s="10"/>
    </row>
    <row r="402" spans="2:17" ht="12.75" customHeight="1">
      <c r="B402" s="20" t="s">
        <v>40</v>
      </c>
      <c r="C402" s="36"/>
      <c r="D402" s="37"/>
      <c r="E402" s="37"/>
      <c r="F402" s="25"/>
      <c r="G402" s="26"/>
      <c r="H402" s="36"/>
      <c r="I402" s="37"/>
      <c r="J402" s="40"/>
      <c r="K402" s="25"/>
      <c r="L402" s="30"/>
      <c r="M402" s="43"/>
      <c r="N402" s="43"/>
      <c r="O402" s="43"/>
      <c r="P402" s="10"/>
      <c r="Q402" s="10"/>
    </row>
    <row r="403" spans="2:17" ht="12.75" customHeight="1">
      <c r="B403" s="20" t="s">
        <v>41</v>
      </c>
      <c r="C403" s="36"/>
      <c r="D403" s="37"/>
      <c r="E403" s="37"/>
      <c r="F403" s="25"/>
      <c r="G403" s="26"/>
      <c r="H403" s="36">
        <v>372</v>
      </c>
      <c r="I403" s="37">
        <v>567</v>
      </c>
      <c r="J403" s="40">
        <v>672</v>
      </c>
      <c r="K403" s="25">
        <f t="shared" si="50"/>
        <v>0.5241935483870968</v>
      </c>
      <c r="L403" s="30">
        <f t="shared" si="50"/>
        <v>0.18518518518518517</v>
      </c>
      <c r="M403" s="43"/>
      <c r="N403" s="43"/>
      <c r="O403" s="43"/>
      <c r="P403" s="10"/>
      <c r="Q403" s="10"/>
    </row>
    <row r="404" spans="2:17" ht="12.75" customHeight="1">
      <c r="B404" s="20" t="s">
        <v>44</v>
      </c>
      <c r="C404" s="36"/>
      <c r="D404" s="37"/>
      <c r="E404" s="37"/>
      <c r="F404" s="25"/>
      <c r="G404" s="26"/>
      <c r="H404" s="36"/>
      <c r="I404" s="37"/>
      <c r="J404" s="40"/>
      <c r="K404" s="25"/>
      <c r="L404" s="30"/>
      <c r="M404" s="43"/>
      <c r="N404" s="43"/>
      <c r="O404" s="43"/>
      <c r="P404" s="10"/>
      <c r="Q404" s="10"/>
    </row>
    <row r="405" spans="2:17" ht="12.75" customHeight="1">
      <c r="B405" s="20" t="s">
        <v>35</v>
      </c>
      <c r="C405" s="36">
        <v>7581</v>
      </c>
      <c r="D405" s="37">
        <v>6682</v>
      </c>
      <c r="E405" s="37">
        <v>8944</v>
      </c>
      <c r="F405" s="25">
        <f>(D405-C405)/C405</f>
        <v>-0.11858593853053687</v>
      </c>
      <c r="G405" s="26">
        <f>(E405-D405)/D405</f>
        <v>0.33852140077821014</v>
      </c>
      <c r="H405" s="36">
        <v>812</v>
      </c>
      <c r="I405" s="37">
        <v>1144</v>
      </c>
      <c r="J405" s="37">
        <v>4747</v>
      </c>
      <c r="K405" s="25">
        <f>(I405-H405)/H405</f>
        <v>0.4088669950738916</v>
      </c>
      <c r="L405" s="30">
        <f>(J405-I405)/I405</f>
        <v>3.1494755244755246</v>
      </c>
      <c r="M405" s="43"/>
      <c r="N405" s="43"/>
      <c r="O405" s="43"/>
      <c r="P405" s="10"/>
      <c r="Q405" s="10"/>
    </row>
    <row r="406" spans="2:17" ht="12.75" customHeight="1">
      <c r="B406" s="20" t="s">
        <v>36</v>
      </c>
      <c r="C406" s="36">
        <v>1899</v>
      </c>
      <c r="D406" s="37">
        <v>1917</v>
      </c>
      <c r="E406" s="37">
        <v>1556</v>
      </c>
      <c r="F406" s="25">
        <f aca="true" t="shared" si="51" ref="F406:G408">(D406-C406)/C406</f>
        <v>0.009478672985781991</v>
      </c>
      <c r="G406" s="26">
        <f t="shared" si="51"/>
        <v>-0.1883150756390193</v>
      </c>
      <c r="H406" s="36">
        <v>1546</v>
      </c>
      <c r="I406" s="37">
        <v>1918</v>
      </c>
      <c r="J406" s="37">
        <v>3833</v>
      </c>
      <c r="K406" s="25">
        <f aca="true" t="shared" si="52" ref="K406:L408">(I406-H406)/H406</f>
        <v>0.240620957309185</v>
      </c>
      <c r="L406" s="30">
        <f t="shared" si="52"/>
        <v>0.9984358706986444</v>
      </c>
      <c r="M406" s="43"/>
      <c r="N406" s="43"/>
      <c r="O406" s="43"/>
      <c r="P406" s="10"/>
      <c r="Q406" s="10"/>
    </row>
    <row r="407" spans="2:17" ht="12.75" customHeight="1">
      <c r="B407" s="20" t="s">
        <v>37</v>
      </c>
      <c r="C407" s="36">
        <v>121</v>
      </c>
      <c r="D407" s="37">
        <v>152</v>
      </c>
      <c r="E407" s="37">
        <v>180</v>
      </c>
      <c r="F407" s="25">
        <f t="shared" si="51"/>
        <v>0.256198347107438</v>
      </c>
      <c r="G407" s="26">
        <f t="shared" si="51"/>
        <v>0.18421052631578946</v>
      </c>
      <c r="H407" s="36"/>
      <c r="I407" s="37"/>
      <c r="J407" s="37"/>
      <c r="K407" s="25"/>
      <c r="L407" s="30"/>
      <c r="M407" s="43"/>
      <c r="N407" s="43"/>
      <c r="O407" s="43"/>
      <c r="P407" s="10"/>
      <c r="Q407" s="10"/>
    </row>
    <row r="408" spans="2:17" ht="12.75" customHeight="1">
      <c r="B408" s="22" t="s">
        <v>38</v>
      </c>
      <c r="C408" s="41">
        <f>C396+C405-C406-C407</f>
        <v>17915</v>
      </c>
      <c r="D408" s="42">
        <f>D396+D405-D406-D407</f>
        <v>18248</v>
      </c>
      <c r="E408" s="42">
        <f>E396+E405-E406-E407</f>
        <v>18021</v>
      </c>
      <c r="F408" s="27">
        <f t="shared" si="51"/>
        <v>0.018587775607033213</v>
      </c>
      <c r="G408" s="28">
        <f t="shared" si="51"/>
        <v>-0.012439719421306445</v>
      </c>
      <c r="H408" s="41">
        <f>H396+H405-H406-H407</f>
        <v>185885</v>
      </c>
      <c r="I408" s="42">
        <f>I396+I405-I406-I407</f>
        <v>202272</v>
      </c>
      <c r="J408" s="42">
        <f>J396+J405-J406-J407</f>
        <v>220494</v>
      </c>
      <c r="K408" s="27">
        <f t="shared" si="52"/>
        <v>0.08815665599698738</v>
      </c>
      <c r="L408" s="31">
        <f t="shared" si="52"/>
        <v>0.09008661604176554</v>
      </c>
      <c r="M408" s="43"/>
      <c r="N408" s="43"/>
      <c r="O408" s="43"/>
      <c r="P408" s="10"/>
      <c r="Q408" s="10"/>
    </row>
    <row r="409" spans="1:17" ht="12.75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14"/>
      <c r="N409" s="14"/>
      <c r="O409" s="14"/>
      <c r="P409" s="14"/>
      <c r="Q409" s="14"/>
    </row>
    <row r="410" spans="1:18" ht="12.75" customHeight="1" hidden="1">
      <c r="A410" s="1"/>
      <c r="B410" s="49" t="s">
        <v>53</v>
      </c>
      <c r="C410" s="4"/>
      <c r="D410" s="4"/>
      <c r="E410" s="4"/>
      <c r="F410" s="10"/>
      <c r="G410" s="10"/>
      <c r="H410" s="4"/>
      <c r="I410" s="4"/>
      <c r="J410" s="4"/>
      <c r="K410" s="10"/>
      <c r="L410" s="10"/>
      <c r="M410" s="4"/>
      <c r="N410" s="4"/>
      <c r="O410" s="4"/>
      <c r="P410" s="10"/>
      <c r="Q410" s="10"/>
      <c r="R410" s="14"/>
    </row>
    <row r="411" spans="1:17" ht="12.75" customHeight="1" hidden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14"/>
      <c r="N411" s="14"/>
      <c r="O411" s="14"/>
      <c r="P411" s="14"/>
      <c r="Q411" s="14"/>
    </row>
    <row r="412" spans="1:17" ht="12.75" customHeight="1" hidden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14"/>
      <c r="N412" s="14"/>
      <c r="O412" s="14"/>
      <c r="P412" s="14"/>
      <c r="Q412" s="14"/>
    </row>
    <row r="413" spans="2:17" ht="12.75" customHeight="1">
      <c r="B413" s="46"/>
      <c r="C413" s="175" t="s">
        <v>39</v>
      </c>
      <c r="D413" s="176"/>
      <c r="E413" s="176"/>
      <c r="F413" s="176"/>
      <c r="G413" s="176"/>
      <c r="H413" s="176"/>
      <c r="I413" s="176"/>
      <c r="J413" s="176"/>
      <c r="K413" s="176"/>
      <c r="L413" s="176"/>
      <c r="M413" s="78"/>
      <c r="N413" s="78"/>
      <c r="O413" s="78"/>
      <c r="P413" s="78"/>
      <c r="Q413" s="78"/>
    </row>
    <row r="414" spans="2:17" s="5" customFormat="1" ht="12.75" customHeight="1">
      <c r="B414" s="45"/>
      <c r="C414" s="172" t="s">
        <v>29</v>
      </c>
      <c r="D414" s="173"/>
      <c r="E414" s="173"/>
      <c r="F414" s="173"/>
      <c r="G414" s="174"/>
      <c r="H414" s="172" t="s">
        <v>30</v>
      </c>
      <c r="I414" s="173"/>
      <c r="J414" s="173"/>
      <c r="K414" s="173"/>
      <c r="L414" s="173"/>
      <c r="M414" s="178"/>
      <c r="N414" s="178"/>
      <c r="O414" s="178"/>
      <c r="P414" s="178"/>
      <c r="Q414" s="178"/>
    </row>
    <row r="415" spans="2:17" ht="12.75" customHeight="1">
      <c r="B415" s="70"/>
      <c r="C415" s="71">
        <v>2009</v>
      </c>
      <c r="D415" s="72">
        <v>2010</v>
      </c>
      <c r="E415" s="72">
        <v>2011</v>
      </c>
      <c r="F415" s="73"/>
      <c r="G415" s="74"/>
      <c r="H415" s="71">
        <v>2009</v>
      </c>
      <c r="I415" s="72">
        <v>2010</v>
      </c>
      <c r="J415" s="72">
        <v>2011</v>
      </c>
      <c r="K415" s="73"/>
      <c r="L415" s="75"/>
      <c r="M415" s="76"/>
      <c r="N415" s="76"/>
      <c r="O415" s="76"/>
      <c r="P415" s="77"/>
      <c r="Q415" s="77"/>
    </row>
    <row r="416" spans="2:17" ht="12.75" customHeight="1">
      <c r="B416" s="18" t="s">
        <v>33</v>
      </c>
      <c r="C416" s="61">
        <f>C398/C396</f>
        <v>0.4468997895418488</v>
      </c>
      <c r="D416" s="54">
        <f>D398/D396</f>
        <v>0.37924459112577924</v>
      </c>
      <c r="E416" s="54">
        <f>E398/E396</f>
        <v>0.5179876075094794</v>
      </c>
      <c r="F416" s="55"/>
      <c r="G416" s="66"/>
      <c r="H416" s="64">
        <f>H398/H396</f>
        <v>0.7989861696826154</v>
      </c>
      <c r="I416" s="55">
        <f>I398/I396</f>
        <v>0.7296277690769579</v>
      </c>
      <c r="J416" s="55">
        <f>J398/J396</f>
        <v>0.7482921941889061</v>
      </c>
      <c r="K416" s="55"/>
      <c r="L416" s="56"/>
      <c r="M416" s="10"/>
      <c r="N416" s="10"/>
      <c r="O416" s="10"/>
      <c r="P416" s="10"/>
      <c r="Q416" s="10"/>
    </row>
    <row r="417" spans="2:17" ht="12.75" customHeight="1">
      <c r="B417" s="20" t="s">
        <v>34</v>
      </c>
      <c r="C417" s="62"/>
      <c r="D417" s="52"/>
      <c r="E417" s="52"/>
      <c r="F417" s="53"/>
      <c r="G417" s="67"/>
      <c r="H417" s="65"/>
      <c r="I417" s="53"/>
      <c r="J417" s="53"/>
      <c r="K417" s="53"/>
      <c r="L417" s="57"/>
      <c r="M417" s="10"/>
      <c r="N417" s="10"/>
      <c r="O417" s="10"/>
      <c r="P417" s="10"/>
      <c r="Q417" s="10"/>
    </row>
    <row r="418" spans="2:17" ht="12.75" customHeight="1">
      <c r="B418" s="20" t="s">
        <v>42</v>
      </c>
      <c r="C418" s="62">
        <f>C400/C396</f>
        <v>0.5487291565484863</v>
      </c>
      <c r="D418" s="52">
        <f>D400/D396</f>
        <v>0.6105610561056105</v>
      </c>
      <c r="E418" s="52">
        <f>E400/E396</f>
        <v>0.46573568852307407</v>
      </c>
      <c r="F418" s="53"/>
      <c r="G418" s="67"/>
      <c r="H418" s="65">
        <f>H400/H396</f>
        <v>0.19104699950165846</v>
      </c>
      <c r="I418" s="53">
        <f>I400/I396</f>
        <v>0.2532578824502822</v>
      </c>
      <c r="J418" s="53">
        <f>J400/J396</f>
        <v>0.22795791966481466</v>
      </c>
      <c r="K418" s="53"/>
      <c r="L418" s="57"/>
      <c r="M418" s="10"/>
      <c r="N418" s="10"/>
      <c r="O418" s="10"/>
      <c r="P418" s="10"/>
      <c r="Q418" s="10"/>
    </row>
    <row r="419" spans="2:17" ht="12.75" customHeight="1">
      <c r="B419" s="20" t="s">
        <v>43</v>
      </c>
      <c r="C419" s="62">
        <f>C401/C396</f>
        <v>0.004371053909664886</v>
      </c>
      <c r="D419" s="52">
        <f>D401/D396</f>
        <v>0.010194352768610195</v>
      </c>
      <c r="E419" s="52">
        <f>E401/E396</f>
        <v>0.01627670396744659</v>
      </c>
      <c r="F419" s="53"/>
      <c r="G419" s="67"/>
      <c r="H419" s="65">
        <f>H401/H396</f>
        <v>0.007973464652580926</v>
      </c>
      <c r="I419" s="53">
        <f>I401/I396</f>
        <v>0.014321877801089409</v>
      </c>
      <c r="J419" s="53">
        <f>J401/J396</f>
        <v>0.02068949813279898</v>
      </c>
      <c r="K419" s="53"/>
      <c r="L419" s="57"/>
      <c r="M419" s="10"/>
      <c r="N419" s="10"/>
      <c r="O419" s="10"/>
      <c r="P419" s="10"/>
      <c r="Q419" s="10"/>
    </row>
    <row r="420" spans="2:17" ht="12.75" customHeight="1">
      <c r="B420" s="20" t="s">
        <v>40</v>
      </c>
      <c r="C420" s="62"/>
      <c r="D420" s="52"/>
      <c r="E420" s="52"/>
      <c r="F420" s="53"/>
      <c r="G420" s="67"/>
      <c r="H420" s="65"/>
      <c r="I420" s="53"/>
      <c r="J420" s="53"/>
      <c r="K420" s="53"/>
      <c r="L420" s="57"/>
      <c r="M420" s="10"/>
      <c r="N420" s="10"/>
      <c r="O420" s="10"/>
      <c r="P420" s="10"/>
      <c r="Q420" s="10"/>
    </row>
    <row r="421" spans="2:17" ht="12.75" customHeight="1">
      <c r="B421" s="20" t="s">
        <v>41</v>
      </c>
      <c r="C421" s="62"/>
      <c r="D421" s="52"/>
      <c r="E421" s="52"/>
      <c r="F421" s="53"/>
      <c r="G421" s="67"/>
      <c r="H421" s="65">
        <f>H403/H396</f>
        <v>0.0019933661631452316</v>
      </c>
      <c r="I421" s="53">
        <f>I403/I396</f>
        <v>0.002792470671670459</v>
      </c>
      <c r="J421" s="53">
        <f>J403/J396</f>
        <v>0.0030603880134802805</v>
      </c>
      <c r="K421" s="53"/>
      <c r="L421" s="57"/>
      <c r="M421" s="10"/>
      <c r="N421" s="10"/>
      <c r="O421" s="10"/>
      <c r="P421" s="10"/>
      <c r="Q421" s="10"/>
    </row>
    <row r="422" spans="2:17" ht="12.75" customHeight="1">
      <c r="B422" s="22" t="s">
        <v>44</v>
      </c>
      <c r="C422" s="63"/>
      <c r="D422" s="58"/>
      <c r="E422" s="58"/>
      <c r="F422" s="59"/>
      <c r="G422" s="68"/>
      <c r="H422" s="63"/>
      <c r="I422" s="58"/>
      <c r="J422" s="58"/>
      <c r="K422" s="59"/>
      <c r="L422" s="60"/>
      <c r="M422" s="10"/>
      <c r="N422" s="10"/>
      <c r="O422" s="10"/>
      <c r="P422" s="10"/>
      <c r="Q422" s="10"/>
    </row>
    <row r="423" spans="2:17" ht="12.75" customHeight="1">
      <c r="B423" s="9"/>
      <c r="M423" s="14"/>
      <c r="N423" s="14"/>
      <c r="O423" s="14"/>
      <c r="P423" s="14"/>
      <c r="Q423" s="14"/>
    </row>
    <row r="424" spans="1:18" ht="12.75" customHeight="1">
      <c r="A424" s="1"/>
      <c r="B424" s="49" t="s">
        <v>53</v>
      </c>
      <c r="C424" s="4"/>
      <c r="D424" s="4"/>
      <c r="E424" s="4"/>
      <c r="F424" s="10"/>
      <c r="G424" s="10"/>
      <c r="H424" s="4"/>
      <c r="I424" s="4"/>
      <c r="J424" s="4"/>
      <c r="K424" s="10"/>
      <c r="L424" s="10"/>
      <c r="M424" s="4"/>
      <c r="N424" s="4"/>
      <c r="O424" s="4"/>
      <c r="P424" s="10"/>
      <c r="Q424" s="10"/>
      <c r="R424" s="14"/>
    </row>
    <row r="425" spans="1:17" ht="12.75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14"/>
      <c r="N425" s="14"/>
      <c r="O425" s="14"/>
      <c r="P425" s="14"/>
      <c r="Q425" s="14"/>
    </row>
    <row r="426" ht="12.75" customHeight="1"/>
  </sheetData>
  <sheetProtection/>
  <mergeCells count="77">
    <mergeCell ref="M354:Q354"/>
    <mergeCell ref="C335:G335"/>
    <mergeCell ref="H335:L335"/>
    <mergeCell ref="M335:Q335"/>
    <mergeCell ref="C256:Q256"/>
    <mergeCell ref="C314:G314"/>
    <mergeCell ref="H314:L314"/>
    <mergeCell ref="M314:Q314"/>
    <mergeCell ref="C276:G276"/>
    <mergeCell ref="H276:L276"/>
    <mergeCell ref="M276:Q276"/>
    <mergeCell ref="C257:G257"/>
    <mergeCell ref="H257:L257"/>
    <mergeCell ref="M257:Q257"/>
    <mergeCell ref="C180:Q180"/>
    <mergeCell ref="C236:G236"/>
    <mergeCell ref="H236:L236"/>
    <mergeCell ref="M236:Q236"/>
    <mergeCell ref="C199:G199"/>
    <mergeCell ref="H199:L199"/>
    <mergeCell ref="M199:Q199"/>
    <mergeCell ref="C181:G181"/>
    <mergeCell ref="H181:L181"/>
    <mergeCell ref="M181:Q181"/>
    <mergeCell ref="C121:G121"/>
    <mergeCell ref="H121:L121"/>
    <mergeCell ref="M121:Q121"/>
    <mergeCell ref="C159:G159"/>
    <mergeCell ref="H159:L159"/>
    <mergeCell ref="M159:Q159"/>
    <mergeCell ref="C142:G142"/>
    <mergeCell ref="H142:L142"/>
    <mergeCell ref="M142:Q142"/>
    <mergeCell ref="C141:Q141"/>
    <mergeCell ref="C5:G5"/>
    <mergeCell ref="H5:L5"/>
    <mergeCell ref="M5:Q5"/>
    <mergeCell ref="M84:Q84"/>
    <mergeCell ref="H46:L46"/>
    <mergeCell ref="M46:Q46"/>
    <mergeCell ref="C46:G46"/>
    <mergeCell ref="C84:G84"/>
    <mergeCell ref="H84:L84"/>
    <mergeCell ref="C65:Q65"/>
    <mergeCell ref="C103:Q103"/>
    <mergeCell ref="C104:G104"/>
    <mergeCell ref="H66:L66"/>
    <mergeCell ref="M66:Q66"/>
    <mergeCell ref="H104:L104"/>
    <mergeCell ref="M104:Q104"/>
    <mergeCell ref="C26:Q26"/>
    <mergeCell ref="C27:G27"/>
    <mergeCell ref="H27:L27"/>
    <mergeCell ref="M27:Q27"/>
    <mergeCell ref="C295:Q295"/>
    <mergeCell ref="C219:G219"/>
    <mergeCell ref="H219:L219"/>
    <mergeCell ref="M219:Q219"/>
    <mergeCell ref="C218:Q218"/>
    <mergeCell ref="C66:G66"/>
    <mergeCell ref="C375:G375"/>
    <mergeCell ref="H375:L375"/>
    <mergeCell ref="M375:Q375"/>
    <mergeCell ref="C374:Q374"/>
    <mergeCell ref="C296:G296"/>
    <mergeCell ref="H296:L296"/>
    <mergeCell ref="M296:Q296"/>
    <mergeCell ref="C334:Q334"/>
    <mergeCell ref="C354:G354"/>
    <mergeCell ref="H354:L354"/>
    <mergeCell ref="M394:Q394"/>
    <mergeCell ref="C414:G414"/>
    <mergeCell ref="H414:L414"/>
    <mergeCell ref="M414:Q414"/>
    <mergeCell ref="C413:L413"/>
    <mergeCell ref="C394:G394"/>
    <mergeCell ref="H394:L394"/>
  </mergeCells>
  <printOptions/>
  <pageMargins left="0.15748031496062992" right="0.15748031496062992" top="0" bottom="0.1968503937007874" header="0.5118110236220472" footer="0.5118110236220472"/>
  <pageSetup fitToHeight="1" fitToWidth="1" horizontalDpi="600" verticalDpi="600" orientation="landscape" paperSize="9" scale="99" r:id="rId1"/>
  <rowBreaks count="1" manualBreakCount="1">
    <brk id="6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B43"/>
  <sheetViews>
    <sheetView showGridLines="0" zoomScalePageLayoutView="0" workbookViewId="0" topLeftCell="A19">
      <selection activeCell="Z7" sqref="Z7"/>
    </sheetView>
  </sheetViews>
  <sheetFormatPr defaultColWidth="9.140625" defaultRowHeight="12.75"/>
  <cols>
    <col min="1" max="1" width="17.7109375" style="0" customWidth="1"/>
    <col min="2" max="33" width="6.7109375" style="0" customWidth="1"/>
  </cols>
  <sheetData>
    <row r="1" spans="1:33" ht="12.75">
      <c r="A1" s="103"/>
      <c r="B1" s="108" t="s">
        <v>17</v>
      </c>
      <c r="C1" s="106" t="s">
        <v>6</v>
      </c>
      <c r="D1" s="108" t="s">
        <v>20</v>
      </c>
      <c r="E1" s="107" t="s">
        <v>12</v>
      </c>
      <c r="F1" s="108" t="s">
        <v>18</v>
      </c>
      <c r="G1" s="106" t="s">
        <v>8</v>
      </c>
      <c r="H1" s="106" t="s">
        <v>7</v>
      </c>
      <c r="I1" s="106" t="s">
        <v>11</v>
      </c>
      <c r="J1" s="108" t="s">
        <v>27</v>
      </c>
      <c r="K1" s="110" t="s">
        <v>30</v>
      </c>
      <c r="L1" s="106" t="s">
        <v>2</v>
      </c>
      <c r="M1" s="109" t="s">
        <v>15</v>
      </c>
      <c r="N1" s="106" t="s">
        <v>3</v>
      </c>
      <c r="O1" s="106" t="s">
        <v>1</v>
      </c>
      <c r="P1" s="109" t="s">
        <v>14</v>
      </c>
      <c r="Q1" s="108" t="s">
        <v>21</v>
      </c>
      <c r="R1" s="106" t="s">
        <v>5</v>
      </c>
      <c r="S1" s="104" t="s">
        <v>4</v>
      </c>
      <c r="T1" s="108" t="s">
        <v>16</v>
      </c>
      <c r="U1" s="108" t="s">
        <v>22</v>
      </c>
      <c r="V1" s="108" t="s">
        <v>29</v>
      </c>
      <c r="W1" s="106" t="s">
        <v>9</v>
      </c>
      <c r="X1" s="107" t="s">
        <v>25</v>
      </c>
      <c r="Y1" s="108" t="s">
        <v>13</v>
      </c>
      <c r="Z1" s="104" t="s">
        <v>85</v>
      </c>
      <c r="AA1" s="120" t="s">
        <v>0</v>
      </c>
      <c r="AB1" s="108" t="s">
        <v>19</v>
      </c>
      <c r="AC1" s="109" t="s">
        <v>23</v>
      </c>
      <c r="AD1" s="108" t="s">
        <v>24</v>
      </c>
      <c r="AE1" s="109" t="s">
        <v>26</v>
      </c>
      <c r="AF1" s="106" t="s">
        <v>10</v>
      </c>
      <c r="AG1" s="108" t="s">
        <v>28</v>
      </c>
    </row>
    <row r="2" spans="1:33" ht="12.75">
      <c r="A2" t="s">
        <v>46</v>
      </c>
      <c r="B2" s="112">
        <v>100</v>
      </c>
      <c r="C2" s="112">
        <v>96.5</v>
      </c>
      <c r="D2" s="112">
        <v>96.3</v>
      </c>
      <c r="E2" s="113">
        <v>96.1</v>
      </c>
      <c r="F2" s="112">
        <v>91.5</v>
      </c>
      <c r="G2" s="112">
        <v>85.1</v>
      </c>
      <c r="H2" s="112">
        <v>80.7</v>
      </c>
      <c r="I2" s="112">
        <v>75.2</v>
      </c>
      <c r="J2" s="112">
        <v>75.1</v>
      </c>
      <c r="K2" s="112">
        <v>74.8</v>
      </c>
      <c r="L2" s="112">
        <v>70.6</v>
      </c>
      <c r="M2" s="112">
        <v>67.2</v>
      </c>
      <c r="N2" s="112">
        <v>66.7</v>
      </c>
      <c r="O2" s="112">
        <v>60.5</v>
      </c>
      <c r="P2" s="112">
        <v>60.4</v>
      </c>
      <c r="Q2" s="112">
        <v>57.1</v>
      </c>
      <c r="R2" s="112">
        <v>56.3</v>
      </c>
      <c r="S2" s="112">
        <v>54.6</v>
      </c>
      <c r="T2" s="136">
        <v>54</v>
      </c>
      <c r="U2" s="112">
        <v>52.7</v>
      </c>
      <c r="V2" s="112">
        <v>51.8</v>
      </c>
      <c r="W2" s="112">
        <v>50.9</v>
      </c>
      <c r="X2" s="113">
        <v>49.9</v>
      </c>
      <c r="Y2" s="112">
        <v>49.9</v>
      </c>
      <c r="Z2" s="112">
        <v>50.8</v>
      </c>
      <c r="AA2" s="112">
        <v>39.9</v>
      </c>
      <c r="AB2" s="112">
        <v>39.4</v>
      </c>
      <c r="AC2" s="112">
        <v>35.9</v>
      </c>
      <c r="AD2" s="112">
        <v>29.1</v>
      </c>
      <c r="AE2" s="112">
        <v>11.3</v>
      </c>
      <c r="AF2" s="112">
        <v>10.5</v>
      </c>
      <c r="AG2" s="112">
        <v>3.7</v>
      </c>
    </row>
    <row r="3" spans="1:33" ht="12.75">
      <c r="A3" t="s">
        <v>47</v>
      </c>
      <c r="B3" s="114"/>
      <c r="C3" s="114"/>
      <c r="D3" s="114"/>
      <c r="E3" s="115"/>
      <c r="F3" s="114">
        <v>3.6</v>
      </c>
      <c r="G3" s="114"/>
      <c r="H3" s="114"/>
      <c r="I3" s="114" t="s">
        <v>67</v>
      </c>
      <c r="J3" s="114">
        <v>17.9</v>
      </c>
      <c r="K3" s="114"/>
      <c r="L3" s="114"/>
      <c r="M3" s="114"/>
      <c r="N3" s="114">
        <v>17.7</v>
      </c>
      <c r="O3" s="114">
        <v>33</v>
      </c>
      <c r="P3" s="114">
        <v>0</v>
      </c>
      <c r="Q3" s="114"/>
      <c r="R3" s="114">
        <v>33.6</v>
      </c>
      <c r="S3" s="114">
        <v>27.6</v>
      </c>
      <c r="T3" s="114">
        <v>43.5</v>
      </c>
      <c r="U3" s="114">
        <v>19.5</v>
      </c>
      <c r="V3" s="114">
        <v>0</v>
      </c>
      <c r="W3" s="114">
        <v>19.6</v>
      </c>
      <c r="X3" s="116">
        <v>31.6</v>
      </c>
      <c r="Y3" s="114"/>
      <c r="Z3" s="114">
        <v>30.4</v>
      </c>
      <c r="AA3" s="114">
        <v>54</v>
      </c>
      <c r="AB3" s="114"/>
      <c r="AC3" s="114">
        <v>39.5</v>
      </c>
      <c r="AD3" s="114">
        <v>55.3</v>
      </c>
      <c r="AE3" s="114">
        <v>39.6</v>
      </c>
      <c r="AF3" s="114">
        <v>78</v>
      </c>
      <c r="AG3" s="114"/>
    </row>
    <row r="4" spans="1:33" ht="12.75">
      <c r="A4" t="s">
        <v>48</v>
      </c>
      <c r="B4" s="114"/>
      <c r="C4" s="114">
        <v>0.3</v>
      </c>
      <c r="D4" s="114">
        <v>1.9</v>
      </c>
      <c r="E4" s="115"/>
      <c r="F4" s="114">
        <v>0.1</v>
      </c>
      <c r="G4" s="114">
        <v>8.3</v>
      </c>
      <c r="H4" s="114">
        <v>2.6</v>
      </c>
      <c r="I4" s="114">
        <v>16.5</v>
      </c>
      <c r="J4" s="114">
        <v>2.4</v>
      </c>
      <c r="K4" s="114">
        <v>22.8</v>
      </c>
      <c r="L4" s="114">
        <v>0.1</v>
      </c>
      <c r="M4" s="114">
        <v>30.5</v>
      </c>
      <c r="N4" s="114">
        <v>4.3</v>
      </c>
      <c r="O4" s="114">
        <v>3.5</v>
      </c>
      <c r="P4" s="114">
        <v>23.4</v>
      </c>
      <c r="Q4" s="114">
        <v>23.9</v>
      </c>
      <c r="R4" s="114">
        <v>8</v>
      </c>
      <c r="S4" s="114">
        <v>10.7</v>
      </c>
      <c r="T4" s="114">
        <v>0.6</v>
      </c>
      <c r="U4" s="114">
        <v>26.3</v>
      </c>
      <c r="V4" s="114">
        <v>46.6</v>
      </c>
      <c r="W4" s="114">
        <v>11.5</v>
      </c>
      <c r="X4" s="116">
        <v>17.4</v>
      </c>
      <c r="Y4" s="114">
        <v>48.9</v>
      </c>
      <c r="Z4" s="114">
        <v>10.5</v>
      </c>
      <c r="AA4" s="114">
        <v>1.7</v>
      </c>
      <c r="AB4" s="114">
        <v>57.6</v>
      </c>
      <c r="AC4" s="114">
        <v>24.1</v>
      </c>
      <c r="AD4" s="114">
        <v>15.6</v>
      </c>
      <c r="AE4" s="114">
        <v>44.9</v>
      </c>
      <c r="AF4" s="114">
        <v>9.3</v>
      </c>
      <c r="AG4" s="114">
        <v>95.3</v>
      </c>
    </row>
    <row r="5" spans="1:80" ht="12.75">
      <c r="A5" t="s">
        <v>49</v>
      </c>
      <c r="B5" s="114"/>
      <c r="C5" s="114">
        <v>3.2</v>
      </c>
      <c r="D5" s="114">
        <v>1.8</v>
      </c>
      <c r="E5" s="115">
        <v>2.4</v>
      </c>
      <c r="F5" s="114">
        <v>4.7</v>
      </c>
      <c r="G5" s="114">
        <v>5.5</v>
      </c>
      <c r="H5" s="114">
        <v>16.7</v>
      </c>
      <c r="I5" s="114">
        <v>3.3</v>
      </c>
      <c r="J5" s="114">
        <v>4.4</v>
      </c>
      <c r="K5" s="114">
        <v>2.1</v>
      </c>
      <c r="L5" s="114">
        <v>29.3</v>
      </c>
      <c r="M5" s="114">
        <v>1.7</v>
      </c>
      <c r="N5" s="114">
        <v>8</v>
      </c>
      <c r="O5" s="114">
        <v>0.5</v>
      </c>
      <c r="P5" s="114">
        <v>10.6</v>
      </c>
      <c r="Q5" s="114">
        <v>18.1</v>
      </c>
      <c r="R5" s="114">
        <v>1.8</v>
      </c>
      <c r="S5" s="114">
        <v>5.6</v>
      </c>
      <c r="T5" s="114">
        <v>1.8</v>
      </c>
      <c r="U5" s="114"/>
      <c r="V5" s="114">
        <v>1.6</v>
      </c>
      <c r="W5" s="114">
        <v>14.7</v>
      </c>
      <c r="X5" s="116">
        <v>0.7</v>
      </c>
      <c r="Y5" s="114">
        <v>1.2</v>
      </c>
      <c r="Z5" s="114">
        <v>6.2</v>
      </c>
      <c r="AA5" s="114">
        <v>2.7</v>
      </c>
      <c r="AB5" s="114">
        <v>2.9</v>
      </c>
      <c r="AC5" s="114"/>
      <c r="AD5" s="114"/>
      <c r="AE5" s="114">
        <v>4.2</v>
      </c>
      <c r="AF5" s="114">
        <v>2.2</v>
      </c>
      <c r="AG5" s="114">
        <v>1</v>
      </c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</row>
    <row r="6" spans="1:33" ht="12.75">
      <c r="A6" t="s">
        <v>60</v>
      </c>
      <c r="B6" s="114">
        <f aca="true" t="shared" si="0" ref="B6:H6">B7-B2-B3-B4-B5</f>
        <v>0</v>
      </c>
      <c r="C6" s="114">
        <f t="shared" si="0"/>
        <v>0</v>
      </c>
      <c r="D6" s="114">
        <f t="shared" si="0"/>
        <v>2.886579864025407E-15</v>
      </c>
      <c r="E6" s="114">
        <f t="shared" si="0"/>
        <v>1.5000000000000058</v>
      </c>
      <c r="F6" s="114">
        <f t="shared" si="0"/>
        <v>0.10000000000000053</v>
      </c>
      <c r="G6" s="114">
        <f t="shared" si="0"/>
        <v>1.100000000000005</v>
      </c>
      <c r="H6" s="114">
        <f t="shared" si="0"/>
        <v>0</v>
      </c>
      <c r="I6" s="114">
        <f>I7-I2-I4-I5</f>
        <v>4.999999999999997</v>
      </c>
      <c r="J6" s="114">
        <f aca="true" t="shared" si="1" ref="J6:Y6">J7-J2-J3-J4-J5</f>
        <v>0.2000000000000064</v>
      </c>
      <c r="K6" s="114">
        <f t="shared" si="1"/>
        <v>0.30000000000000204</v>
      </c>
      <c r="L6" s="114">
        <f t="shared" si="1"/>
        <v>0</v>
      </c>
      <c r="M6" s="114">
        <f t="shared" si="1"/>
        <v>0.5999999999999972</v>
      </c>
      <c r="N6" s="114">
        <f t="shared" si="1"/>
        <v>3.299999999999997</v>
      </c>
      <c r="O6" s="114">
        <f t="shared" si="1"/>
        <v>2.5</v>
      </c>
      <c r="P6" s="114">
        <f t="shared" si="1"/>
        <v>5.600000000000003</v>
      </c>
      <c r="Q6" s="114">
        <f t="shared" si="1"/>
        <v>0.8999999999999986</v>
      </c>
      <c r="R6" s="114">
        <f t="shared" si="1"/>
        <v>0.3000000000000014</v>
      </c>
      <c r="S6" s="114">
        <f t="shared" si="1"/>
        <v>1.4999999999999982</v>
      </c>
      <c r="T6" s="114">
        <f t="shared" si="1"/>
        <v>0.09999999999999987</v>
      </c>
      <c r="U6" s="114">
        <f t="shared" si="1"/>
        <v>1.4999999999999964</v>
      </c>
      <c r="V6" s="114">
        <f t="shared" si="1"/>
        <v>0</v>
      </c>
      <c r="W6" s="114">
        <f t="shared" si="1"/>
        <v>3.3000000000000007</v>
      </c>
      <c r="X6" s="116">
        <f t="shared" si="1"/>
        <v>0.40000000000000147</v>
      </c>
      <c r="Y6" s="114">
        <f t="shared" si="1"/>
        <v>2.886579864025407E-15</v>
      </c>
      <c r="Z6" s="114">
        <f aca="true" t="shared" si="2" ref="Z6:AG6">Z7-Z2-Z3-Z4-Z5</f>
        <v>2.100000000000004</v>
      </c>
      <c r="AA6" s="114">
        <f t="shared" si="2"/>
        <v>1.700000000000001</v>
      </c>
      <c r="AB6" s="114">
        <f t="shared" si="2"/>
        <v>0.10000000000000009</v>
      </c>
      <c r="AC6" s="114">
        <f t="shared" si="2"/>
        <v>0.4999999999999929</v>
      </c>
      <c r="AD6" s="114">
        <f t="shared" si="2"/>
        <v>8.881784197001252E-15</v>
      </c>
      <c r="AE6" s="114">
        <f t="shared" si="2"/>
        <v>0</v>
      </c>
      <c r="AF6" s="114">
        <f>AF7-AF2-AF3-AF4-AF5</f>
        <v>0</v>
      </c>
      <c r="AG6" s="114">
        <f t="shared" si="2"/>
        <v>0</v>
      </c>
    </row>
    <row r="7" spans="2:33" ht="12.75">
      <c r="B7" s="117">
        <v>100</v>
      </c>
      <c r="C7" s="117">
        <v>100</v>
      </c>
      <c r="D7" s="117">
        <v>100</v>
      </c>
      <c r="E7" s="117">
        <v>100</v>
      </c>
      <c r="F7" s="117">
        <v>100</v>
      </c>
      <c r="G7" s="117">
        <v>100</v>
      </c>
      <c r="H7" s="117">
        <v>100</v>
      </c>
      <c r="I7" s="117">
        <v>100</v>
      </c>
      <c r="J7" s="117">
        <v>100</v>
      </c>
      <c r="K7" s="117">
        <v>100</v>
      </c>
      <c r="L7" s="117">
        <v>100</v>
      </c>
      <c r="M7" s="117">
        <v>100</v>
      </c>
      <c r="N7" s="117">
        <v>100</v>
      </c>
      <c r="O7" s="117">
        <v>100</v>
      </c>
      <c r="P7" s="117">
        <v>100</v>
      </c>
      <c r="Q7" s="117">
        <v>100</v>
      </c>
      <c r="R7" s="117">
        <v>100</v>
      </c>
      <c r="S7" s="117">
        <v>100</v>
      </c>
      <c r="T7" s="117">
        <v>100</v>
      </c>
      <c r="U7" s="117">
        <v>100</v>
      </c>
      <c r="V7" s="117">
        <v>100</v>
      </c>
      <c r="W7" s="117">
        <v>100</v>
      </c>
      <c r="X7" s="118">
        <v>100</v>
      </c>
      <c r="Y7" s="117">
        <v>100</v>
      </c>
      <c r="Z7" s="117">
        <v>100</v>
      </c>
      <c r="AA7" s="117">
        <v>100</v>
      </c>
      <c r="AB7" s="117">
        <v>100</v>
      </c>
      <c r="AC7" s="117">
        <v>100</v>
      </c>
      <c r="AD7" s="117">
        <v>100</v>
      </c>
      <c r="AE7" s="117">
        <v>100</v>
      </c>
      <c r="AF7" s="117">
        <v>100</v>
      </c>
      <c r="AG7" s="117">
        <v>100</v>
      </c>
    </row>
    <row r="8" spans="2:3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33"/>
      <c r="Y8" s="2"/>
      <c r="Z8" s="2"/>
      <c r="AA8" s="2"/>
      <c r="AB8" s="2"/>
      <c r="AC8" s="2"/>
      <c r="AD8" s="2"/>
      <c r="AE8" s="2"/>
      <c r="AF8" s="2"/>
      <c r="AG8" s="2"/>
    </row>
    <row r="9" spans="2:33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33"/>
      <c r="Y9" s="2"/>
      <c r="Z9" s="2"/>
      <c r="AA9" s="2"/>
      <c r="AB9" s="2"/>
      <c r="AC9" s="2"/>
      <c r="AD9" s="2"/>
      <c r="AE9" s="2"/>
      <c r="AF9" s="2"/>
      <c r="AG9" s="2"/>
    </row>
    <row r="10" ht="12.75">
      <c r="X10" s="11"/>
    </row>
    <row r="12" spans="3:13" ht="12.75">
      <c r="C12" s="119" t="s">
        <v>82</v>
      </c>
      <c r="M12" s="114"/>
    </row>
    <row r="13" ht="12.75">
      <c r="M13" s="114"/>
    </row>
    <row r="14" ht="12.75">
      <c r="M14" s="114"/>
    </row>
    <row r="43" ht="12.75">
      <c r="C43" s="49" t="s">
        <v>53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45"/>
  <sheetViews>
    <sheetView showGridLines="0" zoomScalePageLayoutView="0" workbookViewId="0" topLeftCell="A1">
      <selection activeCell="S11" sqref="S11"/>
    </sheetView>
  </sheetViews>
  <sheetFormatPr defaultColWidth="9.140625" defaultRowHeight="12.75"/>
  <cols>
    <col min="1" max="1" width="10.421875" style="0" customWidth="1"/>
  </cols>
  <sheetData>
    <row r="1" spans="1:34" ht="12.75">
      <c r="A1" s="103"/>
      <c r="B1" s="108" t="s">
        <v>28</v>
      </c>
      <c r="C1" s="108" t="s">
        <v>19</v>
      </c>
      <c r="D1" s="108" t="s">
        <v>13</v>
      </c>
      <c r="E1" s="109" t="s">
        <v>26</v>
      </c>
      <c r="F1" s="108" t="s">
        <v>29</v>
      </c>
      <c r="G1" s="108" t="s">
        <v>21</v>
      </c>
      <c r="H1" s="109" t="s">
        <v>14</v>
      </c>
      <c r="I1" s="109" t="s">
        <v>15</v>
      </c>
      <c r="J1" s="106" t="s">
        <v>2</v>
      </c>
      <c r="K1" s="106" t="s">
        <v>9</v>
      </c>
      <c r="L1" s="108" t="s">
        <v>22</v>
      </c>
      <c r="M1" s="110" t="s">
        <v>30</v>
      </c>
      <c r="N1" s="106" t="s">
        <v>11</v>
      </c>
      <c r="O1" s="109" t="s">
        <v>23</v>
      </c>
      <c r="P1" s="106" t="s">
        <v>7</v>
      </c>
      <c r="Q1" s="104" t="s">
        <v>59</v>
      </c>
      <c r="R1" s="107" t="s">
        <v>25</v>
      </c>
      <c r="S1" s="104" t="s">
        <v>4</v>
      </c>
      <c r="T1" s="106" t="s">
        <v>3</v>
      </c>
      <c r="U1" s="108" t="s">
        <v>24</v>
      </c>
      <c r="V1" s="106" t="s">
        <v>8</v>
      </c>
      <c r="W1" s="106" t="s">
        <v>10</v>
      </c>
      <c r="X1" s="106" t="s">
        <v>5</v>
      </c>
      <c r="Y1" s="108" t="s">
        <v>27</v>
      </c>
      <c r="Z1" s="106" t="s">
        <v>1</v>
      </c>
      <c r="AA1" s="105" t="s">
        <v>0</v>
      </c>
      <c r="AB1" s="108" t="s">
        <v>18</v>
      </c>
      <c r="AC1" s="108" t="s">
        <v>20</v>
      </c>
      <c r="AD1" s="106" t="s">
        <v>6</v>
      </c>
      <c r="AE1" s="107" t="s">
        <v>12</v>
      </c>
      <c r="AF1" s="108" t="s">
        <v>16</v>
      </c>
      <c r="AG1" s="108" t="s">
        <v>17</v>
      </c>
      <c r="AH1" s="107"/>
    </row>
    <row r="2" spans="1:34" ht="12.75">
      <c r="A2" t="s">
        <v>46</v>
      </c>
      <c r="B2" s="112">
        <v>3.7</v>
      </c>
      <c r="C2" s="112">
        <v>39.4</v>
      </c>
      <c r="D2" s="112">
        <v>49.9</v>
      </c>
      <c r="E2" s="112">
        <v>11.3</v>
      </c>
      <c r="F2" s="112">
        <v>51.8</v>
      </c>
      <c r="G2" s="112">
        <v>57.1</v>
      </c>
      <c r="H2" s="112">
        <v>60.4</v>
      </c>
      <c r="I2" s="112">
        <v>67.2</v>
      </c>
      <c r="J2" s="112">
        <v>70.6</v>
      </c>
      <c r="K2" s="112">
        <v>50.9</v>
      </c>
      <c r="L2" s="112">
        <v>52.7</v>
      </c>
      <c r="M2" s="112">
        <v>74.8</v>
      </c>
      <c r="N2" s="112">
        <v>75.2</v>
      </c>
      <c r="O2" s="112">
        <v>35.9</v>
      </c>
      <c r="P2" s="112">
        <v>80.7</v>
      </c>
      <c r="Q2" s="112">
        <v>50.8</v>
      </c>
      <c r="R2" s="113">
        <v>49.9</v>
      </c>
      <c r="S2" s="111">
        <v>54.6</v>
      </c>
      <c r="T2" s="112">
        <v>66.7</v>
      </c>
      <c r="U2" s="112">
        <v>29.1</v>
      </c>
      <c r="V2" s="112">
        <v>85.1</v>
      </c>
      <c r="W2" s="112">
        <v>10.5</v>
      </c>
      <c r="X2" s="112">
        <v>56.3</v>
      </c>
      <c r="Y2" s="112">
        <v>75.1</v>
      </c>
      <c r="Z2" s="112">
        <v>60.5</v>
      </c>
      <c r="AA2" s="112">
        <v>39.9</v>
      </c>
      <c r="AB2" s="112">
        <v>91.5</v>
      </c>
      <c r="AC2" s="112">
        <v>96.3</v>
      </c>
      <c r="AD2" s="112">
        <v>96.5</v>
      </c>
      <c r="AE2" s="113">
        <v>96.1</v>
      </c>
      <c r="AF2" s="112">
        <v>54</v>
      </c>
      <c r="AG2" s="112">
        <v>100</v>
      </c>
      <c r="AH2" s="127"/>
    </row>
    <row r="3" spans="1:34" ht="12.75">
      <c r="A3" t="s">
        <v>47</v>
      </c>
      <c r="B3" s="114"/>
      <c r="C3" s="114"/>
      <c r="D3" s="114"/>
      <c r="E3" s="114">
        <v>39.6</v>
      </c>
      <c r="F3" s="114"/>
      <c r="G3" s="114"/>
      <c r="H3" s="114">
        <v>0</v>
      </c>
      <c r="I3" s="114"/>
      <c r="J3" s="114"/>
      <c r="K3" s="114">
        <v>19.6</v>
      </c>
      <c r="L3" s="114">
        <v>19.5</v>
      </c>
      <c r="M3" s="114"/>
      <c r="N3" s="114">
        <v>0</v>
      </c>
      <c r="O3" s="114">
        <v>39.5</v>
      </c>
      <c r="P3" s="114"/>
      <c r="Q3" s="114">
        <v>30.4</v>
      </c>
      <c r="R3" s="116">
        <v>31.6</v>
      </c>
      <c r="S3" s="114">
        <v>27.6</v>
      </c>
      <c r="T3" s="114">
        <v>17.7</v>
      </c>
      <c r="U3" s="114">
        <v>55.3</v>
      </c>
      <c r="V3" s="114"/>
      <c r="W3" s="114">
        <v>78</v>
      </c>
      <c r="X3" s="114">
        <v>33.6</v>
      </c>
      <c r="Y3" s="114">
        <v>17.9</v>
      </c>
      <c r="Z3" s="114">
        <v>33</v>
      </c>
      <c r="AA3" s="114">
        <v>54</v>
      </c>
      <c r="AB3" s="114">
        <v>3.6</v>
      </c>
      <c r="AC3" s="114"/>
      <c r="AD3" s="114"/>
      <c r="AE3" s="115"/>
      <c r="AF3" s="114">
        <v>43.5</v>
      </c>
      <c r="AG3" s="114"/>
      <c r="AH3" s="127"/>
    </row>
    <row r="4" spans="1:34" ht="12.75">
      <c r="A4" t="s">
        <v>60</v>
      </c>
      <c r="B4" s="114">
        <f aca="true" t="shared" si="0" ref="B4:R4">B5-B2-B3</f>
        <v>2.6645352591003757E-15</v>
      </c>
      <c r="C4" s="114">
        <f t="shared" si="0"/>
        <v>0.10000000000000142</v>
      </c>
      <c r="D4" s="114">
        <f t="shared" si="0"/>
        <v>0</v>
      </c>
      <c r="E4" s="114">
        <f t="shared" si="0"/>
        <v>0</v>
      </c>
      <c r="F4" s="114">
        <f t="shared" si="0"/>
        <v>0</v>
      </c>
      <c r="G4" s="114">
        <f t="shared" si="0"/>
        <v>0</v>
      </c>
      <c r="H4" s="114">
        <f t="shared" si="0"/>
        <v>5.600000000000001</v>
      </c>
      <c r="I4" s="114">
        <f t="shared" si="0"/>
        <v>-1.4210854715202004E-14</v>
      </c>
      <c r="J4" s="114">
        <f t="shared" si="0"/>
        <v>0</v>
      </c>
      <c r="K4" s="114">
        <f t="shared" si="0"/>
        <v>0.09999999999999432</v>
      </c>
      <c r="L4" s="114">
        <f t="shared" si="0"/>
        <v>1.5</v>
      </c>
      <c r="M4" s="114">
        <f t="shared" si="0"/>
        <v>0</v>
      </c>
      <c r="N4" s="114">
        <f t="shared" si="0"/>
        <v>0</v>
      </c>
      <c r="O4" s="114">
        <f t="shared" si="0"/>
        <v>0.5000000000000071</v>
      </c>
      <c r="P4" s="114">
        <f t="shared" si="0"/>
        <v>0</v>
      </c>
      <c r="Q4" s="114">
        <f t="shared" si="0"/>
        <v>1.3999999999999986</v>
      </c>
      <c r="R4" s="114">
        <f t="shared" si="0"/>
        <v>0.4000000000000057</v>
      </c>
      <c r="S4" s="114">
        <f>S5-S3-S2</f>
        <v>1</v>
      </c>
      <c r="T4" s="114">
        <f>T5-T2-T3</f>
        <v>0</v>
      </c>
      <c r="U4" s="114">
        <f>U5-U2-U3</f>
        <v>0</v>
      </c>
      <c r="V4" s="114">
        <f>V5-V2-V3</f>
        <v>0.10000000000000853</v>
      </c>
      <c r="W4" s="114">
        <f>W5-W2-W3</f>
        <v>-0.09999999999999432</v>
      </c>
      <c r="X4" s="114">
        <f aca="true" t="shared" si="1" ref="X4:AC4">X5-X2-X3</f>
        <v>0.30000000000000426</v>
      </c>
      <c r="Y4" s="114">
        <f>Y5-Y2-Y3</f>
        <v>0.10000000000000142</v>
      </c>
      <c r="Z4" s="114">
        <f t="shared" si="1"/>
        <v>-0.09999999999999432</v>
      </c>
      <c r="AA4" s="114">
        <v>0</v>
      </c>
      <c r="AB4" s="114">
        <f t="shared" si="1"/>
        <v>-5.773159728050814E-15</v>
      </c>
      <c r="AC4" s="114">
        <f t="shared" si="1"/>
        <v>0</v>
      </c>
      <c r="AD4" s="114">
        <f>AD5-AD2-AD3</f>
        <v>0</v>
      </c>
      <c r="AE4" s="114">
        <f>AE5-AE2-AE3</f>
        <v>1.2000000000000028</v>
      </c>
      <c r="AF4" s="114">
        <f>AF5-AF2-AF3</f>
        <v>0.09999999999999432</v>
      </c>
      <c r="AG4" s="114">
        <f>AG5-AG2-AG3</f>
        <v>0</v>
      </c>
      <c r="AH4" s="127"/>
    </row>
    <row r="5" spans="1:34" ht="12.75">
      <c r="A5" s="121" t="s">
        <v>64</v>
      </c>
      <c r="B5" s="122">
        <f aca="true" t="shared" si="2" ref="B5:AG5">B12-B10</f>
        <v>3.700000000000003</v>
      </c>
      <c r="C5" s="122">
        <f t="shared" si="2"/>
        <v>39.5</v>
      </c>
      <c r="D5" s="122">
        <f t="shared" si="2"/>
        <v>49.9</v>
      </c>
      <c r="E5" s="122">
        <f t="shared" si="2"/>
        <v>50.9</v>
      </c>
      <c r="F5" s="122">
        <f t="shared" si="2"/>
        <v>51.8</v>
      </c>
      <c r="G5" s="122">
        <f t="shared" si="2"/>
        <v>57.1</v>
      </c>
      <c r="H5" s="122">
        <f t="shared" si="2"/>
        <v>66</v>
      </c>
      <c r="I5" s="122">
        <f t="shared" si="2"/>
        <v>67.19999999999999</v>
      </c>
      <c r="J5" s="122">
        <f t="shared" si="2"/>
        <v>70.6</v>
      </c>
      <c r="K5" s="122">
        <f t="shared" si="2"/>
        <v>70.6</v>
      </c>
      <c r="L5" s="122">
        <f t="shared" si="2"/>
        <v>73.7</v>
      </c>
      <c r="M5" s="122">
        <f t="shared" si="2"/>
        <v>74.8</v>
      </c>
      <c r="N5" s="122">
        <f t="shared" si="2"/>
        <v>75.2</v>
      </c>
      <c r="O5" s="122">
        <f t="shared" si="2"/>
        <v>75.9</v>
      </c>
      <c r="P5" s="122">
        <f t="shared" si="2"/>
        <v>80.7</v>
      </c>
      <c r="Q5" s="122">
        <f t="shared" si="2"/>
        <v>82.6</v>
      </c>
      <c r="R5" s="122">
        <f t="shared" si="2"/>
        <v>81.9</v>
      </c>
      <c r="S5" s="122">
        <f t="shared" si="2"/>
        <v>83.2</v>
      </c>
      <c r="T5" s="122">
        <f t="shared" si="2"/>
        <v>84.4</v>
      </c>
      <c r="U5" s="122">
        <f t="shared" si="2"/>
        <v>84.4</v>
      </c>
      <c r="V5" s="122">
        <f t="shared" si="2"/>
        <v>85.2</v>
      </c>
      <c r="W5" s="122">
        <f t="shared" si="2"/>
        <v>88.4</v>
      </c>
      <c r="X5" s="122">
        <f t="shared" si="2"/>
        <v>90.2</v>
      </c>
      <c r="Y5" s="122">
        <f t="shared" si="2"/>
        <v>93.1</v>
      </c>
      <c r="Z5" s="122">
        <f t="shared" si="2"/>
        <v>93.4</v>
      </c>
      <c r="AA5" s="122">
        <f t="shared" si="2"/>
        <v>93.8</v>
      </c>
      <c r="AB5" s="122">
        <f t="shared" si="2"/>
        <v>95.1</v>
      </c>
      <c r="AC5" s="122">
        <f t="shared" si="2"/>
        <v>96.3</v>
      </c>
      <c r="AD5" s="122">
        <f t="shared" si="2"/>
        <v>96.5</v>
      </c>
      <c r="AE5" s="122">
        <f t="shared" si="2"/>
        <v>97.3</v>
      </c>
      <c r="AF5" s="122">
        <f t="shared" si="2"/>
        <v>97.6</v>
      </c>
      <c r="AG5" s="122">
        <f t="shared" si="2"/>
        <v>100</v>
      </c>
      <c r="AH5" s="127"/>
    </row>
    <row r="6" spans="1:34" ht="12.75">
      <c r="A6" t="s">
        <v>48</v>
      </c>
      <c r="B6" s="114">
        <v>95.3</v>
      </c>
      <c r="C6" s="114">
        <v>57.6</v>
      </c>
      <c r="D6" s="114">
        <v>48.9</v>
      </c>
      <c r="E6" s="114">
        <v>44.9</v>
      </c>
      <c r="F6" s="114">
        <v>46.6</v>
      </c>
      <c r="G6" s="114">
        <v>23.9</v>
      </c>
      <c r="H6" s="114">
        <v>23.4</v>
      </c>
      <c r="I6" s="114">
        <v>30.5</v>
      </c>
      <c r="J6" s="114">
        <v>0.1</v>
      </c>
      <c r="K6" s="114">
        <v>11.5</v>
      </c>
      <c r="L6" s="114">
        <v>26.3</v>
      </c>
      <c r="M6" s="114">
        <v>22.8</v>
      </c>
      <c r="N6" s="114">
        <v>16.5</v>
      </c>
      <c r="O6" s="114">
        <v>24.1</v>
      </c>
      <c r="P6" s="114">
        <v>2.6</v>
      </c>
      <c r="Q6" s="114">
        <v>10.5</v>
      </c>
      <c r="R6" s="116">
        <v>17.4</v>
      </c>
      <c r="S6" s="114">
        <v>10.7</v>
      </c>
      <c r="T6" s="114">
        <v>4.3</v>
      </c>
      <c r="U6" s="114">
        <v>15.6</v>
      </c>
      <c r="V6" s="114">
        <v>8.3</v>
      </c>
      <c r="W6" s="114">
        <v>9.3</v>
      </c>
      <c r="X6" s="114">
        <v>8</v>
      </c>
      <c r="Y6" s="114">
        <v>2.4</v>
      </c>
      <c r="Z6" s="114">
        <v>3.5</v>
      </c>
      <c r="AA6" s="114">
        <v>1.7</v>
      </c>
      <c r="AB6" s="114">
        <v>0.1</v>
      </c>
      <c r="AC6" s="114">
        <v>1.9</v>
      </c>
      <c r="AD6" s="114">
        <v>0.3</v>
      </c>
      <c r="AE6" s="115">
        <v>0</v>
      </c>
      <c r="AF6" s="114">
        <v>0.6</v>
      </c>
      <c r="AG6" s="114"/>
      <c r="AH6" s="127"/>
    </row>
    <row r="7" spans="1:34" ht="12.75">
      <c r="A7" t="s">
        <v>49</v>
      </c>
      <c r="B7" s="114">
        <v>1</v>
      </c>
      <c r="C7" s="114">
        <v>2.9</v>
      </c>
      <c r="D7" s="114">
        <v>1.2</v>
      </c>
      <c r="E7" s="114">
        <v>4.2</v>
      </c>
      <c r="F7" s="114">
        <v>1.6</v>
      </c>
      <c r="G7" s="114">
        <v>18.1</v>
      </c>
      <c r="H7" s="114">
        <v>10.6</v>
      </c>
      <c r="I7" s="114">
        <v>1.7</v>
      </c>
      <c r="J7" s="114">
        <v>29.3</v>
      </c>
      <c r="K7" s="114">
        <v>14.7</v>
      </c>
      <c r="L7" s="114"/>
      <c r="M7" s="114">
        <v>2.1</v>
      </c>
      <c r="N7" s="114">
        <v>3.3</v>
      </c>
      <c r="O7" s="114"/>
      <c r="P7" s="114">
        <v>16.7</v>
      </c>
      <c r="Q7" s="114">
        <v>6.2</v>
      </c>
      <c r="R7" s="116">
        <v>0.7</v>
      </c>
      <c r="S7" s="114">
        <v>5.6</v>
      </c>
      <c r="T7" s="114">
        <v>8</v>
      </c>
      <c r="U7" s="114"/>
      <c r="V7" s="114">
        <v>5.5</v>
      </c>
      <c r="W7" s="114">
        <v>2.2</v>
      </c>
      <c r="X7" s="114">
        <v>1.8</v>
      </c>
      <c r="Y7" s="114">
        <v>4.4</v>
      </c>
      <c r="Z7" s="114">
        <v>0.5</v>
      </c>
      <c r="AA7" s="114">
        <v>2.7</v>
      </c>
      <c r="AB7" s="114">
        <v>4.7</v>
      </c>
      <c r="AC7" s="114">
        <v>1.8</v>
      </c>
      <c r="AD7" s="114">
        <v>3.2</v>
      </c>
      <c r="AE7" s="115">
        <v>2.4</v>
      </c>
      <c r="AF7" s="114">
        <v>1.8</v>
      </c>
      <c r="AG7" s="114"/>
      <c r="AH7" s="113"/>
    </row>
    <row r="8" spans="1:34" ht="12.75">
      <c r="A8" t="s">
        <v>61</v>
      </c>
      <c r="B8" s="114"/>
      <c r="C8" s="114"/>
      <c r="D8" s="114"/>
      <c r="E8" s="114"/>
      <c r="F8" s="114"/>
      <c r="G8" s="114">
        <v>0.5</v>
      </c>
      <c r="H8" s="114"/>
      <c r="I8" s="114">
        <v>0.6</v>
      </c>
      <c r="J8" s="114"/>
      <c r="K8" s="114">
        <v>3.2</v>
      </c>
      <c r="L8" s="114"/>
      <c r="M8" s="114"/>
      <c r="N8" s="114">
        <v>3.2</v>
      </c>
      <c r="O8" s="114"/>
      <c r="P8" s="114"/>
      <c r="Q8" s="114">
        <v>0.4</v>
      </c>
      <c r="R8" s="116"/>
      <c r="S8" s="114">
        <v>0.3</v>
      </c>
      <c r="T8" s="114">
        <v>3.3</v>
      </c>
      <c r="U8" s="114"/>
      <c r="V8" s="114">
        <v>1</v>
      </c>
      <c r="W8" s="114">
        <v>0.1</v>
      </c>
      <c r="X8" s="114"/>
      <c r="Y8" s="114">
        <v>0.1</v>
      </c>
      <c r="Z8" s="114">
        <v>2.6</v>
      </c>
      <c r="AA8" s="114">
        <v>1.8</v>
      </c>
      <c r="AB8" s="114">
        <v>0.1</v>
      </c>
      <c r="AC8" s="114"/>
      <c r="AD8" s="114"/>
      <c r="AE8" s="115">
        <v>0.3</v>
      </c>
      <c r="AF8" s="114"/>
      <c r="AG8" s="114"/>
      <c r="AH8" s="115"/>
    </row>
    <row r="9" spans="1:34" ht="12.75">
      <c r="A9" t="s">
        <v>62</v>
      </c>
      <c r="B9" s="114"/>
      <c r="C9" s="114"/>
      <c r="D9" s="114"/>
      <c r="E9" s="114"/>
      <c r="F9" s="114"/>
      <c r="G9" s="114">
        <v>0.4</v>
      </c>
      <c r="H9" s="114"/>
      <c r="I9" s="114"/>
      <c r="J9" s="114"/>
      <c r="K9" s="114"/>
      <c r="L9" s="114"/>
      <c r="M9" s="114">
        <v>0.3</v>
      </c>
      <c r="N9" s="114">
        <v>1.8</v>
      </c>
      <c r="O9" s="114"/>
      <c r="P9" s="114"/>
      <c r="Q9" s="114">
        <v>0.3</v>
      </c>
      <c r="R9" s="116"/>
      <c r="S9" s="114">
        <v>0.2</v>
      </c>
      <c r="T9" s="114"/>
      <c r="U9" s="114"/>
      <c r="V9" s="114"/>
      <c r="W9" s="114"/>
      <c r="X9" s="114"/>
      <c r="Y9" s="114"/>
      <c r="Z9" s="114"/>
      <c r="AA9" s="114">
        <v>0</v>
      </c>
      <c r="AB9" s="114"/>
      <c r="AC9" s="114"/>
      <c r="AD9" s="114"/>
      <c r="AE9" s="115"/>
      <c r="AF9" s="114"/>
      <c r="AG9" s="114"/>
      <c r="AH9" s="114"/>
    </row>
    <row r="10" spans="1:52" s="121" customFormat="1" ht="12.75">
      <c r="A10" s="123" t="s">
        <v>63</v>
      </c>
      <c r="B10" s="124">
        <f aca="true" t="shared" si="3" ref="B10:AG10">B6+B7+B8+B9</f>
        <v>96.3</v>
      </c>
      <c r="C10" s="124">
        <f t="shared" si="3"/>
        <v>60.5</v>
      </c>
      <c r="D10" s="124">
        <f t="shared" si="3"/>
        <v>50.1</v>
      </c>
      <c r="E10" s="124">
        <f t="shared" si="3"/>
        <v>49.1</v>
      </c>
      <c r="F10" s="124">
        <f t="shared" si="3"/>
        <v>48.2</v>
      </c>
      <c r="G10" s="124">
        <f t="shared" si="3"/>
        <v>42.9</v>
      </c>
      <c r="H10" s="124">
        <f t="shared" si="3"/>
        <v>34</v>
      </c>
      <c r="I10" s="124">
        <f t="shared" si="3"/>
        <v>32.800000000000004</v>
      </c>
      <c r="J10" s="124">
        <f t="shared" si="3"/>
        <v>29.400000000000002</v>
      </c>
      <c r="K10" s="124">
        <f t="shared" si="3"/>
        <v>29.4</v>
      </c>
      <c r="L10" s="124">
        <f t="shared" si="3"/>
        <v>26.3</v>
      </c>
      <c r="M10" s="124">
        <f t="shared" si="3"/>
        <v>25.200000000000003</v>
      </c>
      <c r="N10" s="124">
        <f t="shared" si="3"/>
        <v>24.8</v>
      </c>
      <c r="O10" s="124">
        <f t="shared" si="3"/>
        <v>24.1</v>
      </c>
      <c r="P10" s="124">
        <f t="shared" si="3"/>
        <v>19.3</v>
      </c>
      <c r="Q10" s="124">
        <f t="shared" si="3"/>
        <v>17.4</v>
      </c>
      <c r="R10" s="124">
        <f t="shared" si="3"/>
        <v>18.099999999999998</v>
      </c>
      <c r="S10" s="124">
        <f t="shared" si="3"/>
        <v>16.799999999999997</v>
      </c>
      <c r="T10" s="124">
        <f t="shared" si="3"/>
        <v>15.600000000000001</v>
      </c>
      <c r="U10" s="124">
        <f t="shared" si="3"/>
        <v>15.6</v>
      </c>
      <c r="V10" s="124">
        <f t="shared" si="3"/>
        <v>14.8</v>
      </c>
      <c r="W10" s="124">
        <f t="shared" si="3"/>
        <v>11.6</v>
      </c>
      <c r="X10" s="124">
        <f t="shared" si="3"/>
        <v>9.8</v>
      </c>
      <c r="Y10" s="124">
        <f t="shared" si="3"/>
        <v>6.9</v>
      </c>
      <c r="Z10" s="124">
        <f t="shared" si="3"/>
        <v>6.6</v>
      </c>
      <c r="AA10" s="124">
        <f t="shared" si="3"/>
        <v>6.2</v>
      </c>
      <c r="AB10" s="124">
        <f t="shared" si="3"/>
        <v>4.8999999999999995</v>
      </c>
      <c r="AC10" s="124">
        <f t="shared" si="3"/>
        <v>3.7</v>
      </c>
      <c r="AD10" s="124">
        <f t="shared" si="3"/>
        <v>3.5</v>
      </c>
      <c r="AE10" s="124">
        <f t="shared" si="3"/>
        <v>2.6999999999999997</v>
      </c>
      <c r="AF10" s="124">
        <f t="shared" si="3"/>
        <v>2.4</v>
      </c>
      <c r="AG10" s="124">
        <f t="shared" si="3"/>
        <v>0</v>
      </c>
      <c r="AH10" s="116"/>
      <c r="AI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</row>
    <row r="11" spans="2:52" ht="12.75"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5"/>
      <c r="AI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</row>
    <row r="12" spans="2:80" ht="12.75">
      <c r="B12" s="117">
        <v>100</v>
      </c>
      <c r="C12" s="117">
        <v>100</v>
      </c>
      <c r="D12" s="117">
        <v>100</v>
      </c>
      <c r="E12" s="117">
        <v>100</v>
      </c>
      <c r="F12" s="117">
        <v>100</v>
      </c>
      <c r="G12" s="117">
        <v>100</v>
      </c>
      <c r="H12" s="117">
        <v>100</v>
      </c>
      <c r="I12" s="117">
        <v>100</v>
      </c>
      <c r="J12" s="117">
        <v>100</v>
      </c>
      <c r="K12" s="117">
        <v>100</v>
      </c>
      <c r="L12" s="117">
        <v>100</v>
      </c>
      <c r="M12" s="117">
        <v>100</v>
      </c>
      <c r="N12" s="117">
        <v>100</v>
      </c>
      <c r="O12" s="117">
        <v>100</v>
      </c>
      <c r="P12" s="117">
        <v>100</v>
      </c>
      <c r="Q12" s="117">
        <v>100</v>
      </c>
      <c r="R12" s="117">
        <v>100</v>
      </c>
      <c r="S12" s="117">
        <v>100</v>
      </c>
      <c r="T12" s="117">
        <v>100</v>
      </c>
      <c r="U12" s="117">
        <v>100</v>
      </c>
      <c r="V12" s="117">
        <v>100</v>
      </c>
      <c r="W12" s="117">
        <v>100</v>
      </c>
      <c r="X12" s="117">
        <v>100</v>
      </c>
      <c r="Y12" s="117">
        <v>100</v>
      </c>
      <c r="Z12" s="117">
        <v>100</v>
      </c>
      <c r="AA12" s="117">
        <v>100</v>
      </c>
      <c r="AB12" s="117">
        <v>100</v>
      </c>
      <c r="AC12" s="117">
        <v>100</v>
      </c>
      <c r="AD12" s="117">
        <v>100</v>
      </c>
      <c r="AE12" s="117">
        <v>100</v>
      </c>
      <c r="AF12" s="117">
        <v>100</v>
      </c>
      <c r="AG12" s="117">
        <v>100</v>
      </c>
      <c r="AH12" s="115"/>
      <c r="AI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</row>
    <row r="13" spans="29:80" ht="12.75">
      <c r="AC13" s="11"/>
      <c r="AH13" s="115"/>
      <c r="AI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</row>
    <row r="14" spans="2:80" ht="12.75">
      <c r="B14" s="126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5"/>
      <c r="AI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</row>
    <row r="15" spans="1:80" s="123" customFormat="1" ht="12.75">
      <c r="A15"/>
      <c r="B15" s="112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 s="11"/>
      <c r="AD15"/>
      <c r="AE15"/>
      <c r="AF15"/>
      <c r="AG15"/>
      <c r="AH15" s="115"/>
      <c r="AI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</row>
    <row r="16" spans="2:34" ht="12.75">
      <c r="B16" s="114"/>
      <c r="D16" s="119" t="s">
        <v>83</v>
      </c>
      <c r="V16" s="114"/>
      <c r="AH16" s="117"/>
    </row>
    <row r="17" ht="12.75">
      <c r="B17" s="114"/>
    </row>
    <row r="18" ht="12.75">
      <c r="B18" s="114"/>
    </row>
    <row r="19" ht="12.75">
      <c r="B19" s="115"/>
    </row>
    <row r="20" ht="12.75">
      <c r="B20" s="115"/>
    </row>
    <row r="21" ht="12.75">
      <c r="B21" s="117"/>
    </row>
    <row r="44" ht="12.75">
      <c r="D44" s="49" t="s">
        <v>53</v>
      </c>
    </row>
    <row r="45" ht="12.75">
      <c r="AB45" s="126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bassama</dc:creator>
  <cp:keywords/>
  <dc:description/>
  <cp:lastModifiedBy>BASSAN Marielle (ESTAT)</cp:lastModifiedBy>
  <cp:lastPrinted>2012-05-07T09:12:45Z</cp:lastPrinted>
  <dcterms:created xsi:type="dcterms:W3CDTF">2006-08-08T07:17:08Z</dcterms:created>
  <dcterms:modified xsi:type="dcterms:W3CDTF">2012-11-28T10:42:43Z</dcterms:modified>
  <cp:category/>
  <cp:version/>
  <cp:contentType/>
  <cp:contentStatus/>
</cp:coreProperties>
</file>