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Figure 1" sheetId="1" r:id="rId1"/>
    <sheet name="Figure 2" sheetId="2" r:id="rId2"/>
    <sheet name="Table 1" sheetId="3" r:id="rId3"/>
    <sheet name="Figure 3" sheetId="4" r:id="rId4"/>
    <sheet name="Figure 4" sheetId="5" r:id="rId5"/>
    <sheet name="Table 2" sheetId="6" r:id="rId6"/>
    <sheet name="Figure 5" sheetId="7" r:id="rId7"/>
  </sheets>
  <externalReferences>
    <externalReference r:id="rId10"/>
    <externalReference r:id="rId11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<sst xmlns="http://schemas.openxmlformats.org/spreadsheetml/2006/main" count="422" uniqueCount="90">
  <si>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</si>
  <si>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</si>
  <si>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</si>
  <si>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</si>
  <si>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</si>
  <si>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</si>
  <si>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</si>
  <si>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</si>
  <si>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</si>
  <si>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</si>
  <si>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Countries with increase</t>
  </si>
  <si>
    <t>Belgium</t>
  </si>
  <si>
    <t>Countries with decrease</t>
  </si>
  <si>
    <t>Bulgaria</t>
  </si>
  <si>
    <t>Change in EU total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</si>
  <si>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</si>
  <si>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</si>
  <si>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</si>
  <si>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</si>
  <si>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</si>
  <si>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</si>
  <si>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</si>
  <si>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</si>
  <si>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</si>
  <si>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</si>
  <si>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</si>
  <si>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</si>
  <si>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</si>
  <si>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</si>
  <si>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</si>
  <si>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</si>
  <si>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</si>
  <si>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</si>
  <si>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</si>
  <si>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</si>
  <si>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</si>
  <si>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</si>
  <si>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</si>
  <si>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</si>
  <si>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</si>
  <si>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England and Wales (UK)</t>
  </si>
  <si>
    <t>Scotland (UK)</t>
  </si>
  <si>
    <t>Northern Ireland (UK)</t>
  </si>
  <si>
    <t>EFTA</t>
  </si>
  <si>
    <t>Iceland</t>
  </si>
  <si>
    <t>Liechtenstein</t>
  </si>
  <si>
    <t>Norway</t>
  </si>
  <si>
    <t>Switzerland</t>
  </si>
  <si>
    <t>Montenegro</t>
  </si>
  <si>
    <t>North Macedonia</t>
  </si>
  <si>
    <t>Albania</t>
  </si>
  <si>
    <t>Serbia</t>
  </si>
  <si>
    <t>Turkey</t>
  </si>
  <si>
    <t>:</t>
  </si>
  <si>
    <t>Bosnia and Herzegovina</t>
  </si>
  <si>
    <t/>
  </si>
  <si>
    <t>Average</t>
  </si>
  <si>
    <t>2008-2010</t>
  </si>
  <si>
    <t>2015-2017</t>
  </si>
  <si>
    <t>EU-28</t>
  </si>
  <si>
    <t>(²) This designation is without prejudice to positions on status, and is in line with UNSCR 1244/1999 and the ICJ Opinion on the Kosovo declaration of independence.</t>
  </si>
  <si>
    <t>(¹) This designation is without prejudice to positions on status, and is in line with UNSCR 1244/1999 and the ICJ Opinion on the Kosovo declaration of independence.</t>
  </si>
  <si>
    <t>Kosovo (¹)</t>
  </si>
  <si>
    <t>Figure 1: Robbery (police-recorded offences), change from previous year, EU 2009-2017</t>
  </si>
  <si>
    <t>(¹)  2016-value</t>
  </si>
  <si>
    <t>Liechtenstein (¹)</t>
  </si>
  <si>
    <t xml:space="preserve">Kosovo (²) </t>
  </si>
  <si>
    <t>(police-recorded offences per hundred thousand inhabitants)</t>
  </si>
  <si>
    <t>(number of offences)</t>
  </si>
  <si>
    <t>Figure 2: Robbery, 2017</t>
  </si>
  <si>
    <t>(number of police-recorded offences)</t>
  </si>
  <si>
    <t>Table 2: Theft of a motorized land vehicle, 2008-2017</t>
  </si>
  <si>
    <t xml:space="preserve"> (police recorded offences per 100 000 inhabitants) </t>
  </si>
  <si>
    <t>Figure 3: Intentional homicide, 2017</t>
  </si>
  <si>
    <r>
      <t>Source:</t>
    </r>
    <r>
      <rPr>
        <sz val="9"/>
        <rFont val="Arial"/>
        <family val="2"/>
      </rPr>
      <t xml:space="preserve"> Eurostat (online data code: crim_off_cat)</t>
    </r>
  </si>
  <si>
    <t>EU-28 (¹)</t>
  </si>
  <si>
    <t xml:space="preserve">                                                                                                                                                   </t>
  </si>
  <si>
    <t>Table1: Intentional homicide, 2008-2017</t>
  </si>
  <si>
    <r>
      <t xml:space="preserve">Source: </t>
    </r>
    <r>
      <rPr>
        <sz val="9"/>
        <rFont val="Arial"/>
        <family val="2"/>
      </rPr>
      <t>Eurostat (online data code: crim_off_cat)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</si>
  <si>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crim_off_cat)</t>
    </r>
  </si>
  <si>
    <t>2016 (¹)</t>
  </si>
  <si>
    <t>2017 (²)</t>
  </si>
  <si>
    <t>(¹) Due to missing reports, the 2016 total use 2015-figure for Hungary.</t>
  </si>
  <si>
    <t>(²) Due to missing reports, the 2017 total use 2016-figure for France and 2015-figure for Hungary.</t>
  </si>
  <si>
    <t>Note: Data for the Netherlands not available.</t>
  </si>
  <si>
    <t>Figure 4: Assault,  2010-2017</t>
  </si>
  <si>
    <t>Figure 1: Robbery (police-recorded offences), 2008-2017</t>
  </si>
  <si>
    <t>Figure 5: Theft of motorized land vehicles, average 2015-2017</t>
  </si>
  <si>
    <t>(¹) EU total excludes data for the Netherlands.</t>
  </si>
  <si>
    <t>Note: Data refer to only 2015 and 2016 for Luxembourg, France, Austria and Liechtenstein and only to 2015 for Belgium and Hungary.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</si>
</sst>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*&quot;\ #,##0"/>
    <numFmt numFmtId="165" formatCode="#,##0.0_i"/>
    <numFmt numFmtId="166" formatCode="#,##0_i"/>
    <numFmt numFmtId="167" formatCode="0.0%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FDDBA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 style="thin"/>
    </border>
    <border>
      <left style="thin"/>
      <right/>
      <top style="thin">
        <color rgb="FF000000"/>
      </top>
      <bottom/>
    </border>
    <border>
      <left style="thin"/>
      <right/>
      <top style="thin"/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/>
      <top/>
      <bottom style="thin"/>
    </border>
    <border>
      <left style="hair">
        <color rgb="FFA6A6A6"/>
      </left>
      <right/>
      <top/>
      <bottom style="thin"/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/>
      <right style="thin"/>
      <top style="thin">
        <color rgb="FF000000"/>
      </top>
      <bottom/>
    </border>
    <border>
      <left/>
      <right style="thin"/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65" fontId="3" fillId="0" borderId="0" applyFill="0" applyBorder="0" applyProtection="0">
      <alignment horizontal="right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Fill="1"/>
    <xf numFmtId="0" fontId="3" fillId="0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5" xfId="15" applyNumberFormat="1" applyFont="1" applyFill="1" applyBorder="1"/>
    <xf numFmtId="3" fontId="3" fillId="0" borderId="6" xfId="0" applyNumberFormat="1" applyFont="1" applyFill="1" applyBorder="1" applyAlignment="1">
      <alignment horizontal="right" vertical="center"/>
    </xf>
    <xf numFmtId="0" fontId="3" fillId="0" borderId="0" xfId="0" applyFont="1"/>
    <xf numFmtId="3" fontId="3" fillId="3" borderId="7" xfId="15" applyNumberFormat="1" applyFont="1" applyFill="1" applyBorder="1"/>
    <xf numFmtId="3" fontId="3" fillId="0" borderId="7" xfId="0" applyNumberFormat="1" applyFont="1" applyFill="1" applyBorder="1" applyAlignment="1">
      <alignment horizontal="right" vertical="center"/>
    </xf>
    <xf numFmtId="3" fontId="3" fillId="3" borderId="8" xfId="15" applyNumberFormat="1" applyFont="1" applyFill="1" applyBorder="1"/>
    <xf numFmtId="3" fontId="3" fillId="0" borderId="0" xfId="0" applyNumberFormat="1" applyFont="1" applyFill="1" applyBorder="1" applyAlignment="1">
      <alignment/>
    </xf>
    <xf numFmtId="3" fontId="3" fillId="0" borderId="0" xfId="15" applyNumberFormat="1" applyFont="1" applyBorder="1"/>
    <xf numFmtId="3" fontId="3" fillId="0" borderId="0" xfId="0" applyNumberFormat="1" applyFont="1"/>
    <xf numFmtId="164" fontId="3" fillId="4" borderId="7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2" borderId="11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" fontId="3" fillId="0" borderId="11" xfId="20" applyNumberFormat="1" applyFont="1" applyFill="1" applyBorder="1" applyAlignment="1">
      <alignment/>
      <protection/>
    </xf>
    <xf numFmtId="0" fontId="3" fillId="0" borderId="0" xfId="20" applyFont="1" applyFill="1" applyBorder="1">
      <alignment/>
      <protection/>
    </xf>
    <xf numFmtId="0" fontId="2" fillId="5" borderId="11" xfId="20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3" fillId="0" borderId="6" xfId="21" applyNumberFormat="1" applyFont="1" applyFill="1" applyBorder="1" applyAlignment="1">
      <alignment/>
      <protection/>
    </xf>
    <xf numFmtId="2" fontId="3" fillId="0" borderId="6" xfId="21" applyNumberFormat="1" applyFont="1" applyFill="1" applyBorder="1">
      <alignment/>
      <protection/>
    </xf>
    <xf numFmtId="166" fontId="3" fillId="0" borderId="6" xfId="22" applyNumberFormat="1" applyFont="1" applyFill="1" applyBorder="1" applyAlignment="1">
      <alignment horizontal="right"/>
    </xf>
    <xf numFmtId="0" fontId="3" fillId="0" borderId="7" xfId="21" applyNumberFormat="1" applyFont="1" applyFill="1" applyBorder="1" applyAlignment="1">
      <alignment/>
      <protection/>
    </xf>
    <xf numFmtId="166" fontId="3" fillId="0" borderId="7" xfId="22" applyNumberFormat="1" applyFont="1" applyFill="1" applyBorder="1" applyAlignment="1">
      <alignment horizontal="right"/>
    </xf>
    <xf numFmtId="0" fontId="3" fillId="0" borderId="9" xfId="21" applyNumberFormat="1" applyFont="1" applyFill="1" applyBorder="1" applyAlignment="1">
      <alignment/>
      <protection/>
    </xf>
    <xf numFmtId="166" fontId="3" fillId="0" borderId="9" xfId="22" applyNumberFormat="1" applyFont="1" applyFill="1" applyBorder="1" applyAlignment="1">
      <alignment horizontal="right"/>
    </xf>
    <xf numFmtId="0" fontId="2" fillId="5" borderId="3" xfId="21" applyNumberFormat="1" applyFont="1" applyFill="1" applyBorder="1" applyAlignment="1">
      <alignment horizontal="center"/>
      <protection/>
    </xf>
    <xf numFmtId="0" fontId="3" fillId="6" borderId="9" xfId="21" applyNumberFormat="1" applyFont="1" applyFill="1" applyBorder="1" applyAlignment="1">
      <alignment/>
      <protection/>
    </xf>
    <xf numFmtId="166" fontId="3" fillId="6" borderId="9" xfId="22" applyNumberFormat="1" applyFont="1" applyFill="1" applyBorder="1" applyAlignment="1">
      <alignment horizontal="right"/>
    </xf>
    <xf numFmtId="0" fontId="2" fillId="5" borderId="8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5" borderId="3" xfId="0" applyNumberFormat="1" applyFont="1" applyFill="1" applyBorder="1" applyAlignment="1">
      <alignment horizontal="left"/>
    </xf>
    <xf numFmtId="0" fontId="2" fillId="5" borderId="3" xfId="0" applyNumberFormat="1" applyFont="1" applyFill="1" applyBorder="1" applyAlignment="1">
      <alignment horizontal="right"/>
    </xf>
    <xf numFmtId="0" fontId="2" fillId="5" borderId="12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6" fillId="0" borderId="0" xfId="0" applyFont="1"/>
    <xf numFmtId="3" fontId="3" fillId="0" borderId="0" xfId="0" applyNumberFormat="1" applyFont="1" applyFill="1" applyBorder="1"/>
    <xf numFmtId="3" fontId="3" fillId="0" borderId="0" xfId="0" applyNumberFormat="1" applyFont="1" applyFill="1"/>
    <xf numFmtId="167" fontId="3" fillId="0" borderId="0" xfId="15" applyNumberFormat="1" applyFont="1" applyFill="1"/>
    <xf numFmtId="168" fontId="3" fillId="0" borderId="1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/>
      <protection/>
    </xf>
    <xf numFmtId="0" fontId="6" fillId="4" borderId="0" xfId="0" applyFont="1" applyFill="1"/>
    <xf numFmtId="0" fontId="4" fillId="0" borderId="0" xfId="0" applyFont="1" applyFill="1" applyBorder="1" applyAlignment="1">
      <alignment horizontal="left"/>
    </xf>
    <xf numFmtId="166" fontId="3" fillId="0" borderId="0" xfId="21" applyNumberFormat="1" applyFont="1" applyFill="1" applyBorder="1" applyAlignment="1">
      <alignment/>
      <protection/>
    </xf>
    <xf numFmtId="168" fontId="3" fillId="0" borderId="17" xfId="20" applyNumberFormat="1" applyFont="1" applyFill="1" applyBorder="1" applyAlignment="1">
      <alignment/>
      <protection/>
    </xf>
    <xf numFmtId="168" fontId="3" fillId="0" borderId="5" xfId="20" applyNumberFormat="1" applyFont="1" applyFill="1" applyBorder="1" applyAlignment="1">
      <alignment/>
      <protection/>
    </xf>
    <xf numFmtId="168" fontId="3" fillId="0" borderId="7" xfId="20" applyNumberFormat="1" applyFont="1" applyFill="1" applyBorder="1" applyAlignment="1">
      <alignment/>
      <protection/>
    </xf>
    <xf numFmtId="168" fontId="3" fillId="0" borderId="8" xfId="20" applyNumberFormat="1" applyFont="1" applyFill="1" applyBorder="1" applyAlignment="1">
      <alignment/>
      <protection/>
    </xf>
    <xf numFmtId="168" fontId="3" fillId="0" borderId="11" xfId="20" applyNumberFormat="1" applyFont="1" applyFill="1" applyBorder="1" applyAlignment="1">
      <alignment/>
      <protection/>
    </xf>
    <xf numFmtId="0" fontId="3" fillId="7" borderId="0" xfId="0" applyFont="1" applyFill="1"/>
    <xf numFmtId="0" fontId="2" fillId="6" borderId="4" xfId="0" applyNumberFormat="1" applyFont="1" applyFill="1" applyBorder="1" applyAlignment="1">
      <alignment horizontal="left"/>
    </xf>
    <xf numFmtId="3" fontId="3" fillId="6" borderId="4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 vertical="center"/>
    </xf>
    <xf numFmtId="0" fontId="2" fillId="8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3" fillId="0" borderId="0" xfId="23" applyFont="1" applyFill="1" applyBorder="1" applyAlignment="1">
      <alignment horizontal="left"/>
      <protection/>
    </xf>
    <xf numFmtId="0" fontId="2" fillId="8" borderId="18" xfId="23" applyNumberFormat="1" applyFont="1" applyFill="1" applyBorder="1" applyAlignment="1">
      <alignment horizontal="center" vertical="center"/>
      <protection/>
    </xf>
    <xf numFmtId="0" fontId="2" fillId="8" borderId="19" xfId="23" applyNumberFormat="1" applyFont="1" applyFill="1" applyBorder="1" applyAlignment="1">
      <alignment horizontal="center" vertical="center"/>
      <protection/>
    </xf>
    <xf numFmtId="0" fontId="2" fillId="6" borderId="17" xfId="23" applyNumberFormat="1" applyFont="1" applyFill="1" applyBorder="1" applyAlignment="1">
      <alignment horizontal="left"/>
      <protection/>
    </xf>
    <xf numFmtId="3" fontId="3" fillId="6" borderId="17" xfId="23" applyNumberFormat="1" applyFont="1" applyFill="1" applyBorder="1" applyAlignment="1">
      <alignment horizontal="right" vertical="center"/>
      <protection/>
    </xf>
    <xf numFmtId="3" fontId="3" fillId="6" borderId="20" xfId="23" applyNumberFormat="1" applyFont="1" applyFill="1" applyBorder="1" applyAlignment="1">
      <alignment horizontal="right" vertical="center"/>
      <protection/>
    </xf>
    <xf numFmtId="3" fontId="3" fillId="6" borderId="21" xfId="23" applyNumberFormat="1" applyFont="1" applyFill="1" applyBorder="1" applyAlignment="1">
      <alignment horizontal="right" vertical="center"/>
      <protection/>
    </xf>
    <xf numFmtId="167" fontId="3" fillId="0" borderId="0" xfId="24" applyNumberFormat="1" applyFont="1" applyFill="1" applyBorder="1"/>
    <xf numFmtId="0" fontId="2" fillId="0" borderId="6" xfId="23" applyNumberFormat="1" applyFont="1" applyFill="1" applyBorder="1" applyAlignment="1">
      <alignment horizontal="left"/>
      <protection/>
    </xf>
    <xf numFmtId="3" fontId="3" fillId="9" borderId="6" xfId="23" applyNumberFormat="1" applyFont="1" applyFill="1" applyBorder="1" applyAlignment="1">
      <alignment horizontal="right" vertical="center"/>
      <protection/>
    </xf>
    <xf numFmtId="0" fontId="3" fillId="9" borderId="6" xfId="23" applyNumberFormat="1" applyFont="1" applyFill="1" applyBorder="1" applyAlignment="1">
      <alignment horizontal="right" vertical="center"/>
      <protection/>
    </xf>
    <xf numFmtId="3" fontId="3" fillId="0" borderId="22" xfId="23" applyNumberFormat="1" applyFont="1" applyFill="1" applyBorder="1" applyAlignment="1">
      <alignment horizontal="right" vertical="center"/>
      <protection/>
    </xf>
    <xf numFmtId="3" fontId="3" fillId="0" borderId="23" xfId="23" applyNumberFormat="1" applyFont="1" applyFill="1" applyBorder="1" applyAlignment="1">
      <alignment horizontal="right" vertical="center"/>
      <protection/>
    </xf>
    <xf numFmtId="0" fontId="2" fillId="0" borderId="7" xfId="23" applyNumberFormat="1" applyFont="1" applyFill="1" applyBorder="1" applyAlignment="1">
      <alignment horizontal="left"/>
      <protection/>
    </xf>
    <xf numFmtId="3" fontId="3" fillId="0" borderId="7" xfId="23" applyNumberFormat="1" applyFont="1" applyFill="1" applyBorder="1" applyAlignment="1">
      <alignment horizontal="right" vertical="center"/>
      <protection/>
    </xf>
    <xf numFmtId="3" fontId="3" fillId="0" borderId="14" xfId="23" applyNumberFormat="1" applyFont="1" applyFill="1" applyBorder="1" applyAlignment="1">
      <alignment horizontal="right" vertical="center"/>
      <protection/>
    </xf>
    <xf numFmtId="3" fontId="3" fillId="0" borderId="24" xfId="23" applyNumberFormat="1" applyFont="1" applyFill="1" applyBorder="1" applyAlignment="1">
      <alignment horizontal="right" vertical="center"/>
      <protection/>
    </xf>
    <xf numFmtId="9" fontId="3" fillId="0" borderId="0" xfId="24" applyFont="1" applyFill="1" applyBorder="1"/>
    <xf numFmtId="0" fontId="2" fillId="0" borderId="10" xfId="23" applyNumberFormat="1" applyFont="1" applyFill="1" applyBorder="1" applyAlignment="1">
      <alignment horizontal="left"/>
      <protection/>
    </xf>
    <xf numFmtId="3" fontId="3" fillId="0" borderId="10" xfId="23" applyNumberFormat="1" applyFont="1" applyFill="1" applyBorder="1" applyAlignment="1">
      <alignment horizontal="right" vertical="center"/>
      <protection/>
    </xf>
    <xf numFmtId="3" fontId="3" fillId="0" borderId="25" xfId="23" applyNumberFormat="1" applyFont="1" applyFill="1" applyBorder="1" applyAlignment="1">
      <alignment horizontal="right" vertical="center"/>
      <protection/>
    </xf>
    <xf numFmtId="3" fontId="3" fillId="0" borderId="26" xfId="23" applyNumberFormat="1" applyFont="1" applyFill="1" applyBorder="1" applyAlignment="1">
      <alignment horizontal="right" vertical="center"/>
      <protection/>
    </xf>
    <xf numFmtId="0" fontId="2" fillId="0" borderId="27" xfId="23" applyNumberFormat="1" applyFont="1" applyFill="1" applyBorder="1" applyAlignment="1">
      <alignment horizontal="left"/>
      <protection/>
    </xf>
    <xf numFmtId="3" fontId="3" fillId="0" borderId="27" xfId="23" applyNumberFormat="1" applyFont="1" applyFill="1" applyBorder="1" applyAlignment="1">
      <alignment horizontal="right" vertical="center"/>
      <protection/>
    </xf>
    <xf numFmtId="3" fontId="3" fillId="0" borderId="28" xfId="23" applyNumberFormat="1" applyFont="1" applyFill="1" applyBorder="1" applyAlignment="1">
      <alignment horizontal="right" vertical="center"/>
      <protection/>
    </xf>
    <xf numFmtId="3" fontId="3" fillId="0" borderId="29" xfId="23" applyNumberFormat="1" applyFont="1" applyFill="1" applyBorder="1" applyAlignment="1">
      <alignment horizontal="right" vertical="center"/>
      <protection/>
    </xf>
    <xf numFmtId="0" fontId="3" fillId="0" borderId="7" xfId="23" applyNumberFormat="1" applyFont="1" applyFill="1" applyBorder="1" applyAlignment="1">
      <alignment horizontal="right" vertical="center"/>
      <protection/>
    </xf>
    <xf numFmtId="0" fontId="2" fillId="0" borderId="8" xfId="23" applyNumberFormat="1" applyFont="1" applyFill="1" applyBorder="1" applyAlignment="1">
      <alignment horizontal="left"/>
      <protection/>
    </xf>
    <xf numFmtId="0" fontId="3" fillId="0" borderId="8" xfId="23" applyNumberFormat="1" applyFont="1" applyFill="1" applyBorder="1" applyAlignment="1">
      <alignment horizontal="right" vertical="center"/>
      <protection/>
    </xf>
    <xf numFmtId="3" fontId="3" fillId="0" borderId="8" xfId="23" applyNumberFormat="1" applyFont="1" applyFill="1" applyBorder="1" applyAlignment="1">
      <alignment horizontal="right" vertical="center"/>
      <protection/>
    </xf>
    <xf numFmtId="3" fontId="3" fillId="0" borderId="15" xfId="23" applyNumberFormat="1" applyFont="1" applyFill="1" applyBorder="1" applyAlignment="1">
      <alignment horizontal="right" vertical="center"/>
      <protection/>
    </xf>
    <xf numFmtId="3" fontId="3" fillId="0" borderId="30" xfId="23" applyNumberFormat="1" applyFont="1" applyFill="1" applyBorder="1" applyAlignment="1">
      <alignment horizontal="right" vertical="center"/>
      <protection/>
    </xf>
    <xf numFmtId="3" fontId="3" fillId="0" borderId="6" xfId="23" applyNumberFormat="1" applyFont="1" applyFill="1" applyBorder="1" applyAlignment="1">
      <alignment horizontal="right" vertical="center"/>
      <protection/>
    </xf>
    <xf numFmtId="0" fontId="2" fillId="0" borderId="5" xfId="23" applyNumberFormat="1" applyFont="1" applyFill="1" applyBorder="1" applyAlignment="1">
      <alignment horizontal="left"/>
      <protection/>
    </xf>
    <xf numFmtId="3" fontId="3" fillId="0" borderId="5" xfId="23" applyNumberFormat="1" applyFont="1" applyFill="1" applyBorder="1" applyAlignment="1">
      <alignment horizontal="right" vertical="center"/>
      <protection/>
    </xf>
    <xf numFmtId="3" fontId="3" fillId="0" borderId="13" xfId="23" applyNumberFormat="1" applyFont="1" applyFill="1" applyBorder="1" applyAlignment="1">
      <alignment horizontal="right" vertical="center"/>
      <protection/>
    </xf>
    <xf numFmtId="3" fontId="3" fillId="0" borderId="31" xfId="23" applyNumberFormat="1" applyFont="1" applyFill="1" applyBorder="1" applyAlignment="1">
      <alignment horizontal="right" vertical="center"/>
      <protection/>
    </xf>
    <xf numFmtId="0" fontId="2" fillId="0" borderId="9" xfId="23" applyNumberFormat="1" applyFont="1" applyFill="1" applyBorder="1" applyAlignment="1">
      <alignment horizontal="left"/>
      <protection/>
    </xf>
    <xf numFmtId="3" fontId="3" fillId="0" borderId="9" xfId="23" applyNumberFormat="1" applyFont="1" applyFill="1" applyBorder="1" applyAlignment="1">
      <alignment horizontal="right" vertical="center"/>
      <protection/>
    </xf>
    <xf numFmtId="3" fontId="3" fillId="0" borderId="18" xfId="23" applyNumberFormat="1" applyFont="1" applyFill="1" applyBorder="1" applyAlignment="1">
      <alignment horizontal="right" vertical="center"/>
      <protection/>
    </xf>
    <xf numFmtId="3" fontId="3" fillId="0" borderId="19" xfId="23" applyNumberFormat="1" applyFont="1" applyFill="1" applyBorder="1" applyAlignment="1">
      <alignment horizontal="right" vertical="center"/>
      <protection/>
    </xf>
    <xf numFmtId="0" fontId="6" fillId="0" borderId="0" xfId="23" applyFont="1" applyAlignment="1">
      <alignment/>
      <protection/>
    </xf>
    <xf numFmtId="0" fontId="3" fillId="0" borderId="0" xfId="23" applyFont="1" applyFill="1" applyBorder="1" applyAlignment="1">
      <alignment/>
      <protection/>
    </xf>
    <xf numFmtId="0" fontId="2" fillId="2" borderId="3" xfId="23" applyFont="1" applyFill="1" applyBorder="1" applyAlignment="1">
      <alignment horizontal="center" vertical="center"/>
      <protection/>
    </xf>
    <xf numFmtId="0" fontId="6" fillId="0" borderId="4" xfId="23" applyFont="1" applyBorder="1" applyAlignment="1">
      <alignment horizontal="center" vertical="center"/>
      <protection/>
    </xf>
    <xf numFmtId="0" fontId="2" fillId="8" borderId="28" xfId="23" applyFont="1" applyFill="1" applyBorder="1" applyAlignment="1">
      <alignment horizontal="center" vertical="center"/>
      <protection/>
    </xf>
    <xf numFmtId="0" fontId="2" fillId="8" borderId="3" xfId="23" applyFont="1" applyFill="1" applyBorder="1" applyAlignment="1">
      <alignment horizontal="center" vertical="center"/>
      <protection/>
    </xf>
    <xf numFmtId="0" fontId="2" fillId="8" borderId="3" xfId="23" applyNumberFormat="1" applyFont="1" applyFill="1" applyBorder="1" applyAlignment="1">
      <alignment horizontal="center" vertical="center" wrapText="1"/>
      <protection/>
    </xf>
    <xf numFmtId="0" fontId="6" fillId="0" borderId="4" xfId="23" applyFont="1" applyBorder="1" applyAlignment="1">
      <alignment horizontal="center" vertical="center" wrapText="1"/>
      <protection/>
    </xf>
    <xf numFmtId="0" fontId="2" fillId="8" borderId="3" xfId="23" applyNumberFormat="1" applyFont="1" applyFill="1" applyBorder="1" applyAlignment="1">
      <alignment horizontal="center" vertical="center"/>
      <protection/>
    </xf>
    <xf numFmtId="0" fontId="2" fillId="8" borderId="32" xfId="23" applyNumberFormat="1" applyFont="1" applyFill="1" applyBorder="1" applyAlignment="1">
      <alignment horizontal="center" vertical="center"/>
      <protection/>
    </xf>
    <xf numFmtId="0" fontId="6" fillId="0" borderId="33" xfId="23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20" applyNumberFormat="1" applyFont="1" applyFill="1" applyBorder="1" applyAlignment="1">
      <alignment horizontal="left"/>
      <protection/>
    </xf>
    <xf numFmtId="0" fontId="1" fillId="0" borderId="0" xfId="20" applyNumberFormat="1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7" fillId="0" borderId="0" xfId="23" applyNumberFormat="1" applyFont="1" applyFill="1" applyBorder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0" fontId="2" fillId="10" borderId="0" xfId="20" applyNumberFormat="1" applyFont="1" applyFill="1" applyBorder="1" applyAlignment="1">
      <alignment horizontal="left"/>
      <protection/>
    </xf>
    <xf numFmtId="0" fontId="6" fillId="0" borderId="0" xfId="0" applyFont="1" applyAlignment="1">
      <alignment horizontal="left"/>
    </xf>
    <xf numFmtId="0" fontId="2" fillId="4" borderId="27" xfId="0" applyNumberFormat="1" applyFont="1" applyFill="1" applyBorder="1" applyAlignment="1">
      <alignment horizontal="left"/>
    </xf>
    <xf numFmtId="0" fontId="2" fillId="4" borderId="7" xfId="0" applyNumberFormat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horizontal="left"/>
    </xf>
    <xf numFmtId="0" fontId="2" fillId="4" borderId="9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0" fontId="2" fillId="4" borderId="11" xfId="0" applyNumberFormat="1" applyFont="1" applyFill="1" applyBorder="1" applyAlignment="1">
      <alignment horizontal="left"/>
    </xf>
    <xf numFmtId="0" fontId="2" fillId="10" borderId="1" xfId="20" applyNumberFormat="1" applyFont="1" applyFill="1" applyBorder="1" applyAlignment="1">
      <alignment horizontal="left"/>
      <protection/>
    </xf>
    <xf numFmtId="0" fontId="2" fillId="10" borderId="11" xfId="20" applyNumberFormat="1" applyFont="1" applyFill="1" applyBorder="1" applyAlignment="1">
      <alignment horizontal="left"/>
      <protection/>
    </xf>
    <xf numFmtId="0" fontId="2" fillId="10" borderId="17" xfId="20" applyNumberFormat="1" applyFont="1" applyFill="1" applyBorder="1" applyAlignment="1">
      <alignment horizontal="left"/>
      <protection/>
    </xf>
    <xf numFmtId="0" fontId="2" fillId="10" borderId="5" xfId="20" applyNumberFormat="1" applyFont="1" applyFill="1" applyBorder="1" applyAlignment="1">
      <alignment horizontal="left"/>
      <protection/>
    </xf>
    <xf numFmtId="0" fontId="2" fillId="10" borderId="7" xfId="20" applyNumberFormat="1" applyFont="1" applyFill="1" applyBorder="1" applyAlignment="1">
      <alignment horizontal="left"/>
      <protection/>
    </xf>
    <xf numFmtId="0" fontId="2" fillId="10" borderId="8" xfId="20" applyNumberFormat="1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10" borderId="5" xfId="0" applyNumberFormat="1" applyFont="1" applyFill="1" applyBorder="1" applyAlignment="1">
      <alignment horizontal="left"/>
    </xf>
    <xf numFmtId="0" fontId="2" fillId="10" borderId="7" xfId="0" applyNumberFormat="1" applyFont="1" applyFill="1" applyBorder="1" applyAlignment="1">
      <alignment horizontal="left"/>
    </xf>
    <xf numFmtId="0" fontId="2" fillId="10" borderId="8" xfId="0" applyNumberFormat="1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  <cellStyle name="Normal 2 3" xfId="23"/>
    <cellStyle name="Percent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Robbery (police-recorded offences), change from previous year, EU 2009-2017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offences)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75"/>
          <c:w val="0.9707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3'!$M$4</c:f>
              <c:strCache>
                <c:ptCount val="1"/>
                <c:pt idx="0">
                  <c:v>Countries with increase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3'!$N$3:$V$3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'[1]Figure 3'!$N$4:$V$4</c:f>
              <c:numCache>
                <c:formatCode>General</c:formatCode>
                <c:ptCount val="9"/>
                <c:pt idx="0">
                  <c:v>14395</c:v>
                </c:pt>
                <c:pt idx="1">
                  <c:v>31564</c:v>
                </c:pt>
                <c:pt idx="2">
                  <c:v>18354</c:v>
                </c:pt>
                <c:pt idx="3">
                  <c:v>18362</c:v>
                </c:pt>
                <c:pt idx="4">
                  <c:v>5113</c:v>
                </c:pt>
                <c:pt idx="5">
                  <c:v>3685</c:v>
                </c:pt>
                <c:pt idx="6">
                  <c:v>2159</c:v>
                </c:pt>
                <c:pt idx="7">
                  <c:v>15506</c:v>
                </c:pt>
                <c:pt idx="8">
                  <c:v>18144</c:v>
                </c:pt>
              </c:numCache>
            </c:numRef>
          </c:val>
        </c:ser>
        <c:ser>
          <c:idx val="1"/>
          <c:order val="1"/>
          <c:tx>
            <c:strRef>
              <c:f>'[1]Figure 3'!$M$5</c:f>
              <c:strCache>
                <c:ptCount val="1"/>
                <c:pt idx="0">
                  <c:v>Countries with decrease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3'!$N$3:$V$3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'[1]Figure 3'!$N$5:$V$5</c:f>
              <c:numCache>
                <c:formatCode>General</c:formatCode>
                <c:ptCount val="9"/>
                <c:pt idx="0">
                  <c:v>-28903</c:v>
                </c:pt>
                <c:pt idx="1">
                  <c:v>-7632</c:v>
                </c:pt>
                <c:pt idx="2">
                  <c:v>-7102</c:v>
                </c:pt>
                <c:pt idx="3">
                  <c:v>-18541</c:v>
                </c:pt>
                <c:pt idx="4">
                  <c:v>-30156</c:v>
                </c:pt>
                <c:pt idx="5">
                  <c:v>-75134</c:v>
                </c:pt>
                <c:pt idx="6">
                  <c:v>-31452</c:v>
                </c:pt>
                <c:pt idx="7">
                  <c:v>-11695</c:v>
                </c:pt>
                <c:pt idx="8">
                  <c:v>-21972</c:v>
                </c:pt>
              </c:numCache>
            </c:numRef>
          </c:val>
        </c:ser>
        <c:axId val="7206958"/>
        <c:axId val="64862623"/>
      </c:barChart>
      <c:lineChart>
        <c:grouping val="standard"/>
        <c:varyColors val="0"/>
        <c:ser>
          <c:idx val="2"/>
          <c:order val="2"/>
          <c:tx>
            <c:strRef>
              <c:f>'[1]Figure 3'!$M$6</c:f>
              <c:strCache>
                <c:ptCount val="1"/>
                <c:pt idx="0">
                  <c:v>Change in EU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3'!$N$3:$V$3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'[1]Figure 3'!$N$6:$V$6</c:f>
              <c:numCache>
                <c:formatCode>General</c:formatCode>
                <c:ptCount val="9"/>
                <c:pt idx="0">
                  <c:v>-14508</c:v>
                </c:pt>
                <c:pt idx="1">
                  <c:v>23932</c:v>
                </c:pt>
                <c:pt idx="2">
                  <c:v>11252</c:v>
                </c:pt>
                <c:pt idx="3">
                  <c:v>-179</c:v>
                </c:pt>
                <c:pt idx="4">
                  <c:v>-25043</c:v>
                </c:pt>
                <c:pt idx="5">
                  <c:v>-71449</c:v>
                </c:pt>
                <c:pt idx="6">
                  <c:v>-29293</c:v>
                </c:pt>
                <c:pt idx="7">
                  <c:v>3811</c:v>
                </c:pt>
                <c:pt idx="8">
                  <c:v>-3828</c:v>
                </c:pt>
              </c:numCache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  <c:min val="-8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72069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775"/>
          <c:y val="0.90125"/>
          <c:w val="0.62825"/>
          <c:h val="0.03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Robbery,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(police-recorded offences per hundred thousand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75"/>
          <c:w val="0.970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2'!$A$6:$A$47</c:f>
              <c:strCache/>
            </c:strRef>
          </c:cat>
          <c:val>
            <c:numRef>
              <c:f>'Figure 2'!$B$6:$B$47</c:f>
              <c:numCache/>
            </c:numRef>
          </c:val>
        </c:ser>
        <c:overlap val="-27"/>
        <c:gapWidth val="219"/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auto val="1"/>
        <c:lblOffset val="100"/>
        <c:noMultiLvlLbl val="0"/>
      </c:catAx>
      <c:valAx>
        <c:axId val="193810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8926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Intentional homicide,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(police-recorded offences per hundred thousand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75"/>
          <c:w val="0.970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3'!$A$6:$A$45</c:f>
              <c:strCache/>
            </c:strRef>
          </c:cat>
          <c:val>
            <c:numRef>
              <c:f>'Figure 3'!$B$6:$B$45</c:f>
              <c:numCache/>
            </c:numRef>
          </c:val>
        </c:ser>
        <c:overlap val="-27"/>
        <c:gapWidth val="219"/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2120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Assault, EU-28, 2010-2017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police-recorded offences)</a:t>
            </a:r>
          </a:p>
        </c:rich>
      </c:tx>
      <c:layout>
        <c:manualLayout>
          <c:xMode val="edge"/>
          <c:yMode val="edge"/>
          <c:x val="0.002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5"/>
          <c:y val="0.1215"/>
          <c:w val="0.87675"/>
          <c:h val="0.68025"/>
        </c:manualLayout>
      </c:layout>
      <c:lineChart>
        <c:grouping val="standard"/>
        <c:varyColors val="0"/>
        <c:ser>
          <c:idx val="2"/>
          <c:order val="0"/>
          <c:tx>
            <c:v>EU adjusted total</c:v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'[2]Figure 4'!$B$5:$I$5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</c:v>
                </c:pt>
                <c:pt idx="7">
                  <c:v>2017**</c:v>
                </c:pt>
              </c:strCache>
            </c:strRef>
          </c:cat>
          <c:val>
            <c:numLit>
              <c:ptCount val="8"/>
              <c:pt idx="0">
                <c:v>995334.06</c:v>
              </c:pt>
              <c:pt idx="1">
                <c:v>957127.5</c:v>
              </c:pt>
              <c:pt idx="2">
                <c:v>923850.31</c:v>
              </c:pt>
              <c:pt idx="3">
                <c:v>916072</c:v>
              </c:pt>
              <c:pt idx="4">
                <c:v>954897</c:v>
              </c:pt>
              <c:pt idx="5">
                <c:v>1023051</c:v>
              </c:pt>
              <c:pt idx="6">
                <c:v>1061439</c:v>
              </c:pt>
              <c:pt idx="7">
                <c:v>1106505</c:v>
              </c:pt>
            </c:numLit>
          </c:val>
          <c:smooth val="0"/>
        </c:ser>
        <c:ser>
          <c:idx val="0"/>
          <c:order val="1"/>
          <c:tx>
            <c:strRef>
              <c:f>'[2]Figure 4'!$A$40</c:f>
              <c:strCache>
                <c:ptCount val="1"/>
                <c:pt idx="0">
                  <c:v>* Due to missing reports, the 2016 total use 2015-figure for Hungary.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'[2]Figure 4'!$B$5:$I$5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</c:v>
                </c:pt>
                <c:pt idx="7">
                  <c:v>2017**</c:v>
                </c:pt>
              </c:strCache>
            </c:strRef>
          </c:cat>
          <c:val>
            <c:numRef>
              <c:f>'[2]Figure 4'!$A$41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axId val="35946700"/>
        <c:axId val="55084845"/>
      </c:lineChart>
      <c:catAx>
        <c:axId val="359467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4670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Theft of motorized land vehicles, average 2015-2017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(police recorded offences per 100 000 inhabitants) </a:t>
            </a:r>
          </a:p>
        </c:rich>
      </c:tx>
      <c:layout>
        <c:manualLayout>
          <c:xMode val="edge"/>
          <c:yMode val="edge"/>
          <c:x val="0.00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75"/>
          <c:w val="0.970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'[2]Figure 5'!$H$3</c:f>
              <c:strCache>
                <c:ptCount val="1"/>
                <c:pt idx="0">
                  <c:v>2015-2017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'[2]Figure 5'!$G$4:$G$38</c:f>
              <c:strCache>
                <c:ptCount val="35"/>
                <c:pt idx="0">
                  <c:v>Luxembourg</c:v>
                </c:pt>
                <c:pt idx="1">
                  <c:v>Greece</c:v>
                </c:pt>
                <c:pt idx="2">
                  <c:v>Italy</c:v>
                </c:pt>
                <c:pt idx="3">
                  <c:v>Sweden</c:v>
                </c:pt>
                <c:pt idx="4">
                  <c:v>France</c:v>
                </c:pt>
                <c:pt idx="5">
                  <c:v>Czechia</c:v>
                </c:pt>
                <c:pt idx="6">
                  <c:v>England and Wales (UK)</c:v>
                </c:pt>
                <c:pt idx="7">
                  <c:v>Netherlands</c:v>
                </c:pt>
                <c:pt idx="8">
                  <c:v>Belgium</c:v>
                </c:pt>
                <c:pt idx="9">
                  <c:v>Finland</c:v>
                </c:pt>
                <c:pt idx="10">
                  <c:v>Ireland</c:v>
                </c:pt>
                <c:pt idx="11">
                  <c:v>Cyprus</c:v>
                </c:pt>
                <c:pt idx="12">
                  <c:v>Portugal</c:v>
                </c:pt>
                <c:pt idx="13">
                  <c:v>Austria</c:v>
                </c:pt>
                <c:pt idx="14">
                  <c:v>Scotland (UK)</c:v>
                </c:pt>
                <c:pt idx="15">
                  <c:v>Northern Ireland (UK)</c:v>
                </c:pt>
                <c:pt idx="16">
                  <c:v>Germany</c:v>
                </c:pt>
                <c:pt idx="17">
                  <c:v>Spain</c:v>
                </c:pt>
                <c:pt idx="18">
                  <c:v>Malta</c:v>
                </c:pt>
                <c:pt idx="19">
                  <c:v>Latvia</c:v>
                </c:pt>
                <c:pt idx="20">
                  <c:v>Bulgaria</c:v>
                </c:pt>
                <c:pt idx="21">
                  <c:v>Lithuania</c:v>
                </c:pt>
                <c:pt idx="22">
                  <c:v>Poland</c:v>
                </c:pt>
                <c:pt idx="23">
                  <c:v>Slovenia</c:v>
                </c:pt>
                <c:pt idx="24">
                  <c:v>Hungary</c:v>
                </c:pt>
                <c:pt idx="25">
                  <c:v>Slovakia</c:v>
                </c:pt>
                <c:pt idx="26">
                  <c:v>Estonia</c:v>
                </c:pt>
                <c:pt idx="27">
                  <c:v>Croatia</c:v>
                </c:pt>
                <c:pt idx="28">
                  <c:v>Romania</c:v>
                </c:pt>
                <c:pt idx="29">
                  <c:v>Denmark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Liechtenstein</c:v>
                </c:pt>
              </c:strCache>
            </c:strRef>
          </c:cat>
          <c:val>
            <c:numRef>
              <c:f>'[2]Figure 5'!$H$4:$H$38</c:f>
              <c:numCache>
                <c:formatCode>General</c:formatCode>
                <c:ptCount val="35"/>
                <c:pt idx="0">
                  <c:v>327.79499999999996</c:v>
                </c:pt>
                <c:pt idx="1">
                  <c:v>268.50333333333333</c:v>
                </c:pt>
                <c:pt idx="2">
                  <c:v>257.24666666666667</c:v>
                </c:pt>
                <c:pt idx="3">
                  <c:v>255.96666666666667</c:v>
                </c:pt>
                <c:pt idx="4">
                  <c:v>247.35500000000002</c:v>
                </c:pt>
                <c:pt idx="5">
                  <c:v>238.20333333333335</c:v>
                </c:pt>
                <c:pt idx="6">
                  <c:v>166.77666666666667</c:v>
                </c:pt>
                <c:pt idx="7">
                  <c:v>146.49</c:v>
                </c:pt>
                <c:pt idx="8">
                  <c:v>132.06</c:v>
                </c:pt>
                <c:pt idx="9">
                  <c:v>123.05</c:v>
                </c:pt>
                <c:pt idx="10">
                  <c:v>114.27999999999999</c:v>
                </c:pt>
                <c:pt idx="11">
                  <c:v>114.11666666666667</c:v>
                </c:pt>
                <c:pt idx="12">
                  <c:v>108.92999999999999</c:v>
                </c:pt>
                <c:pt idx="13">
                  <c:v>102.89666666666666</c:v>
                </c:pt>
                <c:pt idx="14">
                  <c:v>94.55333333333333</c:v>
                </c:pt>
                <c:pt idx="15">
                  <c:v>83.83666666666667</c:v>
                </c:pt>
                <c:pt idx="16">
                  <c:v>69.27</c:v>
                </c:pt>
                <c:pt idx="17">
                  <c:v>68.64666666666666</c:v>
                </c:pt>
                <c:pt idx="18">
                  <c:v>61.46666666666667</c:v>
                </c:pt>
                <c:pt idx="19">
                  <c:v>59.88999999999999</c:v>
                </c:pt>
                <c:pt idx="20">
                  <c:v>44.69666666666666</c:v>
                </c:pt>
                <c:pt idx="21">
                  <c:v>39.25333333333334</c:v>
                </c:pt>
                <c:pt idx="22">
                  <c:v>36.943333333333335</c:v>
                </c:pt>
                <c:pt idx="23">
                  <c:v>34.38</c:v>
                </c:pt>
                <c:pt idx="24">
                  <c:v>32.22</c:v>
                </c:pt>
                <c:pt idx="25">
                  <c:v>31.49</c:v>
                </c:pt>
                <c:pt idx="26">
                  <c:v>30.84</c:v>
                </c:pt>
                <c:pt idx="27">
                  <c:v>19.929999999999996</c:v>
                </c:pt>
                <c:pt idx="28">
                  <c:v>15.083333333333334</c:v>
                </c:pt>
                <c:pt idx="29">
                  <c:v>4.023333333333333</c:v>
                </c:pt>
                <c:pt idx="31">
                  <c:v>138.02666666666667</c:v>
                </c:pt>
                <c:pt idx="32">
                  <c:v>88.91333333333334</c:v>
                </c:pt>
                <c:pt idx="33">
                  <c:v>76.03666666666668</c:v>
                </c:pt>
                <c:pt idx="34">
                  <c:v>16.02</c:v>
                </c:pt>
              </c:numCache>
            </c:numRef>
          </c:val>
        </c:ser>
        <c:overlap val="-27"/>
        <c:gapWidth val="219"/>
        <c:axId val="26001558"/>
        <c:axId val="32687431"/>
      </c:bar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auto val="1"/>
        <c:lblOffset val="100"/>
        <c:noMultiLvlLbl val="0"/>
      </c:catAx>
      <c:valAx>
        <c:axId val="326874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0015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7905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0</xdr:rowOff>
    </xdr:from>
    <xdr:to>
      <xdr:col>24</xdr:col>
      <xdr:colOff>590550</xdr:colOff>
      <xdr:row>41</xdr:row>
      <xdr:rowOff>95250</xdr:rowOff>
    </xdr:to>
    <xdr:graphicFrame macro="">
      <xdr:nvGraphicFramePr>
        <xdr:cNvPr id="3" name="Chart 2"/>
        <xdr:cNvGraphicFramePr/>
      </xdr:nvGraphicFramePr>
      <xdr:xfrm>
        <a:off x="6619875" y="152400"/>
        <a:ext cx="90773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9</xdr:row>
      <xdr:rowOff>38100</xdr:rowOff>
    </xdr:from>
    <xdr:to>
      <xdr:col>28</xdr:col>
      <xdr:colOff>457200</xdr:colOff>
      <xdr:row>61</xdr:row>
      <xdr:rowOff>114300</xdr:rowOff>
    </xdr:to>
    <xdr:graphicFrame macro="">
      <xdr:nvGraphicFramePr>
        <xdr:cNvPr id="2" name="Chart 1"/>
        <xdr:cNvGraphicFramePr/>
      </xdr:nvGraphicFramePr>
      <xdr:xfrm>
        <a:off x="8610600" y="1476375"/>
        <a:ext cx="10982325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 2016-value</a:t>
          </a:r>
        </a:p>
        <a:p>
          <a:r>
            <a:rPr lang="en-GB" sz="1200">
              <a:latin typeface="Arial" panose="020B0604020202020204" pitchFamily="34" charset="0"/>
            </a:rPr>
            <a:t>(²)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171450</xdr:rowOff>
    </xdr:from>
    <xdr:to>
      <xdr:col>19</xdr:col>
      <xdr:colOff>533400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3543300" y="323850"/>
        <a:ext cx="95535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for the Netherlands not available.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0</xdr:rowOff>
    </xdr:from>
    <xdr:to>
      <xdr:col>21</xdr:col>
      <xdr:colOff>466725</xdr:colOff>
      <xdr:row>44</xdr:row>
      <xdr:rowOff>38100</xdr:rowOff>
    </xdr:to>
    <xdr:graphicFrame macro="">
      <xdr:nvGraphicFramePr>
        <xdr:cNvPr id="3" name="Chart 2"/>
        <xdr:cNvGraphicFramePr/>
      </xdr:nvGraphicFramePr>
      <xdr:xfrm>
        <a:off x="4591050" y="152400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0.8785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76225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Due to missing reports, the 2016 total use 2015 figure for Hungary.</a:t>
          </a:r>
        </a:p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Due to missing reports, the 2017 total use 2016 figure for France and 2015 figure for Hungary.</a:t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crim_off_cat)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19050</xdr:rowOff>
    </xdr:from>
    <xdr:to>
      <xdr:col>25</xdr:col>
      <xdr:colOff>276225</xdr:colOff>
      <xdr:row>50</xdr:row>
      <xdr:rowOff>142875</xdr:rowOff>
    </xdr:to>
    <xdr:graphicFrame macro="">
      <xdr:nvGraphicFramePr>
        <xdr:cNvPr id="5" name="Chart 4"/>
        <xdr:cNvGraphicFramePr/>
      </xdr:nvGraphicFramePr>
      <xdr:xfrm>
        <a:off x="6153150" y="409575"/>
        <a:ext cx="93630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refer to only 2015 and 2016 for Luxembourg, France, Austria and Liechtenstein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and only to 2015 for Belgium and Hungary.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istics%20Explained\Crime%20statistics%202019%20draft%20III%20(30-09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8\verdodo\Desktop\Crime%20statistics%202019%20update%2030-oct_Fig4-Tab2-Fig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/>
      <sheetData sheetId="1"/>
      <sheetData sheetId="2">
        <row r="3">
          <cell r="N3" t="str">
            <v>2009</v>
          </cell>
          <cell r="O3" t="str">
            <v>2010</v>
          </cell>
          <cell r="P3" t="str">
            <v>2011</v>
          </cell>
          <cell r="Q3" t="str">
            <v>2012</v>
          </cell>
          <cell r="R3" t="str">
            <v>2013</v>
          </cell>
          <cell r="S3" t="str">
            <v>2014</v>
          </cell>
          <cell r="T3" t="str">
            <v>2015</v>
          </cell>
          <cell r="U3" t="str">
            <v>2016</v>
          </cell>
          <cell r="V3" t="str">
            <v>2017</v>
          </cell>
        </row>
        <row r="4">
          <cell r="M4" t="str">
            <v>Countries with increase</v>
          </cell>
          <cell r="N4">
            <v>14395</v>
          </cell>
          <cell r="O4">
            <v>31564</v>
          </cell>
          <cell r="P4">
            <v>18354</v>
          </cell>
          <cell r="Q4">
            <v>18362</v>
          </cell>
          <cell r="R4">
            <v>5113</v>
          </cell>
          <cell r="S4">
            <v>3685</v>
          </cell>
          <cell r="T4">
            <v>2159</v>
          </cell>
          <cell r="U4">
            <v>15506</v>
          </cell>
          <cell r="V4">
            <v>18144</v>
          </cell>
        </row>
        <row r="5">
          <cell r="M5" t="str">
            <v>Countries with decrease</v>
          </cell>
          <cell r="N5">
            <v>-28903</v>
          </cell>
          <cell r="O5">
            <v>-7632</v>
          </cell>
          <cell r="P5">
            <v>-7102</v>
          </cell>
          <cell r="Q5">
            <v>-18541</v>
          </cell>
          <cell r="R5">
            <v>-30156</v>
          </cell>
          <cell r="S5">
            <v>-75134</v>
          </cell>
          <cell r="T5">
            <v>-31452</v>
          </cell>
          <cell r="U5">
            <v>-11695</v>
          </cell>
          <cell r="V5">
            <v>-21972</v>
          </cell>
        </row>
        <row r="6">
          <cell r="M6" t="str">
            <v>Change in EU total</v>
          </cell>
          <cell r="N6">
            <v>-14508</v>
          </cell>
          <cell r="O6">
            <v>23932</v>
          </cell>
          <cell r="P6">
            <v>11252</v>
          </cell>
          <cell r="Q6">
            <v>-179</v>
          </cell>
          <cell r="R6">
            <v>-25043</v>
          </cell>
          <cell r="S6">
            <v>-71449</v>
          </cell>
          <cell r="T6">
            <v>-29293</v>
          </cell>
          <cell r="U6">
            <v>3811</v>
          </cell>
          <cell r="V6">
            <v>-3828</v>
          </cell>
        </row>
      </sheetData>
      <sheetData sheetId="3"/>
      <sheetData sheetId="4"/>
      <sheetData sheetId="5"/>
      <sheetData sheetId="6">
        <row r="3">
          <cell r="B3" t="str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4"/>
      <sheetName val="Table 2"/>
      <sheetName val="Figure 5"/>
    </sheetNames>
    <sheetDataSet>
      <sheetData sheetId="0">
        <row r="5">
          <cell r="B5" t="str">
            <v>2010</v>
          </cell>
          <cell r="C5" t="str">
            <v>2011</v>
          </cell>
          <cell r="D5" t="str">
            <v>2012</v>
          </cell>
          <cell r="E5" t="str">
            <v>2013</v>
          </cell>
          <cell r="F5" t="str">
            <v>2014</v>
          </cell>
          <cell r="G5" t="str">
            <v>2015</v>
          </cell>
          <cell r="H5" t="str">
            <v>2016*</v>
          </cell>
          <cell r="I5" t="str">
            <v>2017**</v>
          </cell>
        </row>
        <row r="40">
          <cell r="A40" t="str">
            <v>* Due to missing reports, the 2016 total use 2015-figure for Hungary.</v>
          </cell>
        </row>
        <row r="41">
          <cell r="A41" t="str">
            <v>** Due to missing reports, the 2017 total use 2016-figure for France and 2015-figure for Hungary.</v>
          </cell>
        </row>
      </sheetData>
      <sheetData sheetId="1" refreshError="1"/>
      <sheetData sheetId="2">
        <row r="3">
          <cell r="H3" t="str">
            <v>2015-2017</v>
          </cell>
        </row>
        <row r="4">
          <cell r="G4" t="str">
            <v>Luxembourg</v>
          </cell>
          <cell r="H4">
            <v>327.79499999999996</v>
          </cell>
        </row>
        <row r="5">
          <cell r="G5" t="str">
            <v>Greece</v>
          </cell>
          <cell r="H5">
            <v>268.50333333333333</v>
          </cell>
        </row>
        <row r="6">
          <cell r="G6" t="str">
            <v>Italy</v>
          </cell>
          <cell r="H6">
            <v>257.24666666666667</v>
          </cell>
        </row>
        <row r="7">
          <cell r="G7" t="str">
            <v>Sweden</v>
          </cell>
          <cell r="H7">
            <v>255.96666666666667</v>
          </cell>
        </row>
        <row r="8">
          <cell r="G8" t="str">
            <v>France</v>
          </cell>
          <cell r="H8">
            <v>247.35500000000002</v>
          </cell>
        </row>
        <row r="9">
          <cell r="G9" t="str">
            <v>Czechia</v>
          </cell>
          <cell r="H9">
            <v>238.20333333333335</v>
          </cell>
        </row>
        <row r="10">
          <cell r="G10" t="str">
            <v>England and Wales (UK)</v>
          </cell>
          <cell r="H10">
            <v>166.77666666666667</v>
          </cell>
        </row>
        <row r="11">
          <cell r="G11" t="str">
            <v>Netherlands</v>
          </cell>
          <cell r="H11">
            <v>146.49</v>
          </cell>
        </row>
        <row r="12">
          <cell r="G12" t="str">
            <v>Belgium</v>
          </cell>
          <cell r="H12">
            <v>132.06</v>
          </cell>
        </row>
        <row r="13">
          <cell r="G13" t="str">
            <v>Finland</v>
          </cell>
          <cell r="H13">
            <v>123.05</v>
          </cell>
        </row>
        <row r="14">
          <cell r="G14" t="str">
            <v>Ireland</v>
          </cell>
          <cell r="H14">
            <v>114.27999999999999</v>
          </cell>
        </row>
        <row r="15">
          <cell r="G15" t="str">
            <v>Cyprus</v>
          </cell>
          <cell r="H15">
            <v>114.11666666666667</v>
          </cell>
        </row>
        <row r="16">
          <cell r="G16" t="str">
            <v>Portugal</v>
          </cell>
          <cell r="H16">
            <v>108.92999999999999</v>
          </cell>
        </row>
        <row r="17">
          <cell r="G17" t="str">
            <v>Austria</v>
          </cell>
          <cell r="H17">
            <v>102.89666666666666</v>
          </cell>
        </row>
        <row r="18">
          <cell r="G18" t="str">
            <v>Scotland (UK)</v>
          </cell>
          <cell r="H18">
            <v>94.55333333333333</v>
          </cell>
        </row>
        <row r="19">
          <cell r="G19" t="str">
            <v>Northern Ireland (UK)</v>
          </cell>
          <cell r="H19">
            <v>83.83666666666667</v>
          </cell>
        </row>
        <row r="20">
          <cell r="G20" t="str">
            <v>Germany</v>
          </cell>
          <cell r="H20">
            <v>69.27</v>
          </cell>
        </row>
        <row r="21">
          <cell r="G21" t="str">
            <v>Spain</v>
          </cell>
          <cell r="H21">
            <v>68.64666666666666</v>
          </cell>
        </row>
        <row r="22">
          <cell r="G22" t="str">
            <v>Malta</v>
          </cell>
          <cell r="H22">
            <v>61.46666666666667</v>
          </cell>
        </row>
        <row r="23">
          <cell r="G23" t="str">
            <v>Latvia</v>
          </cell>
          <cell r="H23">
            <v>59.88999999999999</v>
          </cell>
        </row>
        <row r="24">
          <cell r="G24" t="str">
            <v>Bulgaria</v>
          </cell>
          <cell r="H24">
            <v>44.69666666666666</v>
          </cell>
        </row>
        <row r="25">
          <cell r="G25" t="str">
            <v>Lithuania</v>
          </cell>
          <cell r="H25">
            <v>39.25333333333334</v>
          </cell>
        </row>
        <row r="26">
          <cell r="G26" t="str">
            <v>Poland</v>
          </cell>
          <cell r="H26">
            <v>36.943333333333335</v>
          </cell>
        </row>
        <row r="27">
          <cell r="G27" t="str">
            <v>Slovenia</v>
          </cell>
          <cell r="H27">
            <v>34.38</v>
          </cell>
        </row>
        <row r="28">
          <cell r="G28" t="str">
            <v>Hungary</v>
          </cell>
          <cell r="H28">
            <v>32.22</v>
          </cell>
        </row>
        <row r="29">
          <cell r="G29" t="str">
            <v>Slovakia</v>
          </cell>
          <cell r="H29">
            <v>31.49</v>
          </cell>
        </row>
        <row r="30">
          <cell r="G30" t="str">
            <v>Estonia</v>
          </cell>
          <cell r="H30">
            <v>30.84</v>
          </cell>
        </row>
        <row r="31">
          <cell r="G31" t="str">
            <v>Croatia</v>
          </cell>
          <cell r="H31">
            <v>19.929999999999996</v>
          </cell>
        </row>
        <row r="32">
          <cell r="G32" t="str">
            <v>Romania</v>
          </cell>
          <cell r="H32">
            <v>15.083333333333334</v>
          </cell>
        </row>
        <row r="33">
          <cell r="G33" t="str">
            <v>Denmark</v>
          </cell>
          <cell r="H33">
            <v>4.023333333333333</v>
          </cell>
        </row>
        <row r="35">
          <cell r="G35" t="str">
            <v>Iceland</v>
          </cell>
          <cell r="H35">
            <v>138.02666666666667</v>
          </cell>
        </row>
        <row r="36">
          <cell r="G36" t="str">
            <v>Norway</v>
          </cell>
          <cell r="H36">
            <v>88.91333333333334</v>
          </cell>
        </row>
        <row r="37">
          <cell r="G37" t="str">
            <v>Switzerland</v>
          </cell>
          <cell r="H37">
            <v>76.03666666666668</v>
          </cell>
        </row>
        <row r="38">
          <cell r="G38" t="str">
            <v>Liechtenstein</v>
          </cell>
          <cell r="H38">
            <v>16.02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7"/>
  <sheetViews>
    <sheetView tabSelected="1" workbookViewId="0" topLeftCell="A1"/>
  </sheetViews>
  <sheetFormatPr defaultColWidth="9.140625" defaultRowHeight="15"/>
  <cols>
    <col min="1" max="1" width="21.8515625" style="76" customWidth="1"/>
    <col min="2" max="12" width="9.140625" style="76" customWidth="1"/>
    <col min="13" max="13" width="25.57421875" style="76" customWidth="1"/>
    <col min="14" max="21" width="9.140625" style="76" customWidth="1"/>
    <col min="22" max="22" width="11.00390625" style="76" customWidth="1"/>
    <col min="23" max="16384" width="9.140625" style="76" customWidth="1"/>
  </cols>
  <sheetData>
    <row r="1" ht="12"/>
    <row r="2" spans="1:24" ht="15.75">
      <c r="A2" s="153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3" t="s">
        <v>63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54" t="s">
        <v>68</v>
      </c>
      <c r="B3" s="1"/>
      <c r="C3" s="1"/>
      <c r="D3" s="1"/>
      <c r="E3" s="1"/>
      <c r="F3" s="78"/>
      <c r="G3" s="79"/>
      <c r="H3" s="1"/>
      <c r="I3" s="1"/>
      <c r="J3" s="1"/>
      <c r="K3" s="1"/>
      <c r="L3" s="1"/>
      <c r="M3" s="154" t="s">
        <v>68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54"/>
      <c r="B4" s="1"/>
      <c r="C4" s="1"/>
      <c r="D4" s="1"/>
      <c r="E4" s="1"/>
      <c r="F4" s="78"/>
      <c r="G4" s="79"/>
      <c r="H4" s="1"/>
      <c r="I4" s="1"/>
      <c r="J4" s="1"/>
      <c r="K4" s="1"/>
      <c r="L4" s="1"/>
      <c r="M4" s="15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1"/>
      <c r="M5" s="4"/>
      <c r="N5" s="3" t="s">
        <v>1</v>
      </c>
      <c r="O5" s="3" t="s">
        <v>2</v>
      </c>
      <c r="P5" s="3" t="s">
        <v>3</v>
      </c>
      <c r="Q5" s="3" t="s">
        <v>4</v>
      </c>
      <c r="R5" s="3" t="s">
        <v>5</v>
      </c>
      <c r="S5" s="3" t="s">
        <v>6</v>
      </c>
      <c r="T5" s="3" t="s">
        <v>7</v>
      </c>
      <c r="U5" s="3" t="s">
        <v>8</v>
      </c>
      <c r="V5" s="3" t="s">
        <v>9</v>
      </c>
      <c r="W5" s="1"/>
      <c r="X5" s="1"/>
    </row>
    <row r="6" spans="1:24" ht="12">
      <c r="A6" s="5" t="s">
        <v>59</v>
      </c>
      <c r="B6" s="6">
        <f>SUM(B7:B36)</f>
        <v>501610</v>
      </c>
      <c r="C6" s="6">
        <f aca="true" t="shared" si="0" ref="C6:K6">SUM(C7:C36)</f>
        <v>487102</v>
      </c>
      <c r="D6" s="6">
        <f t="shared" si="0"/>
        <v>511034</v>
      </c>
      <c r="E6" s="6">
        <f t="shared" si="0"/>
        <v>522286</v>
      </c>
      <c r="F6" s="6">
        <f t="shared" si="0"/>
        <v>522107</v>
      </c>
      <c r="G6" s="6">
        <f t="shared" si="0"/>
        <v>497064</v>
      </c>
      <c r="H6" s="6">
        <f t="shared" si="0"/>
        <v>425615</v>
      </c>
      <c r="I6" s="6">
        <f t="shared" si="0"/>
        <v>396322</v>
      </c>
      <c r="J6" s="6">
        <f t="shared" si="0"/>
        <v>400133</v>
      </c>
      <c r="K6" s="6">
        <f t="shared" si="0"/>
        <v>395812</v>
      </c>
      <c r="L6" s="78"/>
      <c r="M6" s="170" t="s">
        <v>10</v>
      </c>
      <c r="N6" s="7">
        <f aca="true" t="shared" si="1" ref="N6:V6">SUMPRODUCT(C7:C36-B7:B36,1*(C7:C36&gt;B7:B36))</f>
        <v>14395</v>
      </c>
      <c r="O6" s="7">
        <f t="shared" si="1"/>
        <v>31564</v>
      </c>
      <c r="P6" s="7">
        <f t="shared" si="1"/>
        <v>18354</v>
      </c>
      <c r="Q6" s="7">
        <f t="shared" si="1"/>
        <v>18362</v>
      </c>
      <c r="R6" s="7">
        <f t="shared" si="1"/>
        <v>5113</v>
      </c>
      <c r="S6" s="7">
        <f t="shared" si="1"/>
        <v>3685</v>
      </c>
      <c r="T6" s="7">
        <f t="shared" si="1"/>
        <v>2159</v>
      </c>
      <c r="U6" s="7">
        <f t="shared" si="1"/>
        <v>15506</v>
      </c>
      <c r="V6" s="7">
        <f t="shared" si="1"/>
        <v>18144</v>
      </c>
      <c r="W6" s="1"/>
      <c r="X6" s="1"/>
    </row>
    <row r="7" spans="1:24" ht="12">
      <c r="A7" s="164" t="s">
        <v>11</v>
      </c>
      <c r="B7" s="8">
        <v>22877</v>
      </c>
      <c r="C7" s="8">
        <v>23581</v>
      </c>
      <c r="D7" s="8">
        <v>23856</v>
      </c>
      <c r="E7" s="8">
        <v>27341</v>
      </c>
      <c r="F7" s="8">
        <v>25608</v>
      </c>
      <c r="G7" s="8">
        <v>22879</v>
      </c>
      <c r="H7" s="8">
        <v>21928</v>
      </c>
      <c r="I7" s="8">
        <v>22399</v>
      </c>
      <c r="J7" s="8">
        <v>20506</v>
      </c>
      <c r="K7" s="8">
        <v>18954</v>
      </c>
      <c r="L7" s="78"/>
      <c r="M7" s="171" t="s">
        <v>12</v>
      </c>
      <c r="N7" s="10">
        <f aca="true" t="shared" si="2" ref="N7:V7">SUMPRODUCT(C7:C36-B7:B36,1*(C7:C36&lt;=B7:B36))</f>
        <v>-28903</v>
      </c>
      <c r="O7" s="10">
        <f t="shared" si="2"/>
        <v>-7632</v>
      </c>
      <c r="P7" s="10">
        <f t="shared" si="2"/>
        <v>-7102</v>
      </c>
      <c r="Q7" s="10">
        <f t="shared" si="2"/>
        <v>-18541</v>
      </c>
      <c r="R7" s="10">
        <f t="shared" si="2"/>
        <v>-30156</v>
      </c>
      <c r="S7" s="10">
        <f t="shared" si="2"/>
        <v>-75134</v>
      </c>
      <c r="T7" s="10">
        <f t="shared" si="2"/>
        <v>-31452</v>
      </c>
      <c r="U7" s="10">
        <f t="shared" si="2"/>
        <v>-11695</v>
      </c>
      <c r="V7" s="10">
        <f t="shared" si="2"/>
        <v>-22465</v>
      </c>
      <c r="W7" s="9"/>
      <c r="X7" s="9"/>
    </row>
    <row r="8" spans="1:24" ht="12">
      <c r="A8" s="165" t="s">
        <v>13</v>
      </c>
      <c r="B8" s="11">
        <v>2868</v>
      </c>
      <c r="C8" s="11">
        <v>3596</v>
      </c>
      <c r="D8" s="11">
        <v>3737</v>
      </c>
      <c r="E8" s="11">
        <v>3110</v>
      </c>
      <c r="F8" s="11">
        <v>2955</v>
      </c>
      <c r="G8" s="11">
        <v>2977</v>
      </c>
      <c r="H8" s="11">
        <v>2326</v>
      </c>
      <c r="I8" s="11">
        <v>1946</v>
      </c>
      <c r="J8" s="11">
        <v>1666</v>
      </c>
      <c r="K8" s="11">
        <v>1558</v>
      </c>
      <c r="L8" s="78"/>
      <c r="M8" s="172" t="s">
        <v>14</v>
      </c>
      <c r="N8" s="12">
        <f>SUM(N6:N7)</f>
        <v>-14508</v>
      </c>
      <c r="O8" s="12">
        <f aca="true" t="shared" si="3" ref="O8:V8">SUM(O6:O7)</f>
        <v>23932</v>
      </c>
      <c r="P8" s="12">
        <f t="shared" si="3"/>
        <v>11252</v>
      </c>
      <c r="Q8" s="12">
        <f t="shared" si="3"/>
        <v>-179</v>
      </c>
      <c r="R8" s="12">
        <f t="shared" si="3"/>
        <v>-25043</v>
      </c>
      <c r="S8" s="12">
        <f t="shared" si="3"/>
        <v>-71449</v>
      </c>
      <c r="T8" s="12">
        <f t="shared" si="3"/>
        <v>-29293</v>
      </c>
      <c r="U8" s="12">
        <f t="shared" si="3"/>
        <v>3811</v>
      </c>
      <c r="V8" s="12">
        <f t="shared" si="3"/>
        <v>-4321</v>
      </c>
      <c r="W8" s="9"/>
      <c r="X8" s="9"/>
    </row>
    <row r="9" spans="1:24" ht="12">
      <c r="A9" s="165" t="s">
        <v>15</v>
      </c>
      <c r="B9" s="11">
        <v>4641</v>
      </c>
      <c r="C9" s="11">
        <v>4687</v>
      </c>
      <c r="D9" s="11">
        <v>4019</v>
      </c>
      <c r="E9" s="11">
        <v>3881</v>
      </c>
      <c r="F9" s="11">
        <v>3416</v>
      </c>
      <c r="G9" s="11">
        <v>3051</v>
      </c>
      <c r="H9" s="11">
        <v>2547</v>
      </c>
      <c r="I9" s="11">
        <v>2022</v>
      </c>
      <c r="J9" s="11">
        <v>1646</v>
      </c>
      <c r="K9" s="11">
        <v>1585</v>
      </c>
      <c r="L9" s="78"/>
      <c r="M9" s="13"/>
      <c r="N9" s="14"/>
      <c r="O9" s="14"/>
      <c r="P9" s="14"/>
      <c r="Q9" s="14"/>
      <c r="R9" s="14"/>
      <c r="S9" s="14"/>
      <c r="T9" s="14"/>
      <c r="U9" s="14"/>
      <c r="V9" s="14"/>
      <c r="W9" s="15"/>
      <c r="X9" s="9"/>
    </row>
    <row r="10" spans="1:27" ht="12">
      <c r="A10" s="165" t="s">
        <v>16</v>
      </c>
      <c r="B10" s="11">
        <v>3400</v>
      </c>
      <c r="C10" s="11">
        <v>4004</v>
      </c>
      <c r="D10" s="11">
        <v>3372</v>
      </c>
      <c r="E10" s="11">
        <v>3241</v>
      </c>
      <c r="F10" s="11">
        <v>3003</v>
      </c>
      <c r="G10" s="11">
        <v>3200</v>
      </c>
      <c r="H10" s="11">
        <v>2322</v>
      </c>
      <c r="I10" s="11">
        <v>2034</v>
      </c>
      <c r="J10" s="11">
        <v>2185</v>
      </c>
      <c r="K10" s="11">
        <v>2042</v>
      </c>
      <c r="L10" s="78"/>
      <c r="M10" s="9"/>
      <c r="N10" s="15"/>
      <c r="O10" s="15"/>
      <c r="P10" s="15"/>
      <c r="Q10" s="15"/>
      <c r="R10" s="15"/>
      <c r="S10" s="15"/>
      <c r="T10" s="15"/>
      <c r="U10" s="15"/>
      <c r="V10" s="15"/>
      <c r="W10" s="9"/>
      <c r="X10" s="9"/>
      <c r="Z10" s="82"/>
      <c r="AA10" s="82"/>
    </row>
    <row r="11" spans="1:27" ht="12">
      <c r="A11" s="165" t="s">
        <v>17</v>
      </c>
      <c r="B11" s="11">
        <v>49913</v>
      </c>
      <c r="C11" s="11">
        <v>49317</v>
      </c>
      <c r="D11" s="11">
        <v>48166</v>
      </c>
      <c r="E11" s="11">
        <v>48021</v>
      </c>
      <c r="F11" s="11">
        <v>48711</v>
      </c>
      <c r="G11" s="11">
        <v>47234</v>
      </c>
      <c r="H11" s="11">
        <v>45475</v>
      </c>
      <c r="I11" s="11">
        <v>44666</v>
      </c>
      <c r="J11" s="11">
        <v>43009</v>
      </c>
      <c r="K11" s="11">
        <v>38849</v>
      </c>
      <c r="L11" s="7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82"/>
      <c r="AA11" s="82"/>
    </row>
    <row r="12" spans="1:27" ht="12">
      <c r="A12" s="165" t="s">
        <v>18</v>
      </c>
      <c r="B12" s="11">
        <v>909</v>
      </c>
      <c r="C12" s="11">
        <v>726</v>
      </c>
      <c r="D12" s="11">
        <v>599</v>
      </c>
      <c r="E12" s="11">
        <v>525</v>
      </c>
      <c r="F12" s="11">
        <v>457</v>
      </c>
      <c r="G12" s="11">
        <v>476</v>
      </c>
      <c r="H12" s="11">
        <v>360</v>
      </c>
      <c r="I12" s="11">
        <v>337</v>
      </c>
      <c r="J12" s="11">
        <v>248</v>
      </c>
      <c r="K12" s="11">
        <v>201</v>
      </c>
      <c r="L12" s="7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82"/>
      <c r="AA12" s="82"/>
    </row>
    <row r="13" spans="1:24" ht="12">
      <c r="A13" s="165" t="s">
        <v>19</v>
      </c>
      <c r="B13" s="11">
        <v>2328</v>
      </c>
      <c r="C13" s="11">
        <v>2522</v>
      </c>
      <c r="D13" s="11">
        <v>3234</v>
      </c>
      <c r="E13" s="11">
        <v>2954</v>
      </c>
      <c r="F13" s="11">
        <v>2811</v>
      </c>
      <c r="G13" s="11">
        <v>2795</v>
      </c>
      <c r="H13" s="11">
        <v>2650</v>
      </c>
      <c r="I13" s="11">
        <v>2574</v>
      </c>
      <c r="J13" s="11">
        <v>2099</v>
      </c>
      <c r="K13" s="11">
        <v>2187</v>
      </c>
      <c r="L13" s="7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">
      <c r="A14" s="165" t="s">
        <v>20</v>
      </c>
      <c r="B14" s="11">
        <v>3293</v>
      </c>
      <c r="C14" s="11">
        <v>4715</v>
      </c>
      <c r="D14" s="11">
        <v>6079</v>
      </c>
      <c r="E14" s="11">
        <v>6636</v>
      </c>
      <c r="F14" s="11">
        <v>5992</v>
      </c>
      <c r="G14" s="11">
        <v>4919</v>
      </c>
      <c r="H14" s="11">
        <v>3800</v>
      </c>
      <c r="I14" s="11">
        <v>4316</v>
      </c>
      <c r="J14" s="11">
        <v>4725</v>
      </c>
      <c r="K14" s="11">
        <v>4271</v>
      </c>
      <c r="L14" s="7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">
      <c r="A15" s="165" t="s">
        <v>21</v>
      </c>
      <c r="B15" s="11">
        <v>71421</v>
      </c>
      <c r="C15" s="11">
        <v>65159</v>
      </c>
      <c r="D15" s="11">
        <v>84411</v>
      </c>
      <c r="E15" s="11">
        <v>87718</v>
      </c>
      <c r="F15" s="11">
        <v>96607</v>
      </c>
      <c r="G15" s="11">
        <v>86034</v>
      </c>
      <c r="H15" s="11">
        <v>70855</v>
      </c>
      <c r="I15" s="11">
        <v>64581</v>
      </c>
      <c r="J15" s="11">
        <v>70645</v>
      </c>
      <c r="K15" s="11">
        <v>66783</v>
      </c>
      <c r="L15" s="7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">
      <c r="A16" s="165" t="s">
        <v>22</v>
      </c>
      <c r="B16" s="11">
        <v>106633</v>
      </c>
      <c r="C16" s="11">
        <v>112765</v>
      </c>
      <c r="D16" s="11">
        <v>121038</v>
      </c>
      <c r="E16" s="11">
        <v>120966</v>
      </c>
      <c r="F16" s="11">
        <v>123814</v>
      </c>
      <c r="G16" s="11">
        <v>124657</v>
      </c>
      <c r="H16" s="11">
        <v>114093</v>
      </c>
      <c r="I16" s="11">
        <v>104116</v>
      </c>
      <c r="J16" s="11">
        <v>104439</v>
      </c>
      <c r="K16" s="11">
        <v>100080</v>
      </c>
      <c r="L16" s="7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">
      <c r="A17" s="165" t="s">
        <v>23</v>
      </c>
      <c r="B17" s="11">
        <v>1259</v>
      </c>
      <c r="C17" s="11">
        <v>1411</v>
      </c>
      <c r="D17" s="11">
        <v>1245</v>
      </c>
      <c r="E17" s="11">
        <v>1382</v>
      </c>
      <c r="F17" s="11">
        <v>1588</v>
      </c>
      <c r="G17" s="11">
        <v>1523</v>
      </c>
      <c r="H17" s="11">
        <v>1268</v>
      </c>
      <c r="I17" s="11">
        <v>1311</v>
      </c>
      <c r="J17" s="11">
        <v>1068</v>
      </c>
      <c r="K17" s="11">
        <v>864</v>
      </c>
      <c r="L17" s="7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">
      <c r="A18" s="165" t="s">
        <v>24</v>
      </c>
      <c r="B18" s="11">
        <v>64535</v>
      </c>
      <c r="C18" s="11">
        <v>50732</v>
      </c>
      <c r="D18" s="11">
        <v>47996</v>
      </c>
      <c r="E18" s="11">
        <v>58206</v>
      </c>
      <c r="F18" s="11">
        <v>62641</v>
      </c>
      <c r="G18" s="11">
        <v>63770</v>
      </c>
      <c r="H18" s="11">
        <v>39236</v>
      </c>
      <c r="I18" s="11">
        <v>35086</v>
      </c>
      <c r="J18" s="11">
        <v>33422</v>
      </c>
      <c r="K18" s="11">
        <v>31167</v>
      </c>
      <c r="L18" s="78"/>
      <c r="M18" s="1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">
      <c r="A19" s="165" t="s">
        <v>25</v>
      </c>
      <c r="B19" s="11">
        <v>71</v>
      </c>
      <c r="C19" s="11">
        <v>142</v>
      </c>
      <c r="D19" s="11">
        <v>156</v>
      </c>
      <c r="E19" s="11">
        <v>137</v>
      </c>
      <c r="F19" s="11">
        <v>173</v>
      </c>
      <c r="G19" s="11">
        <v>149</v>
      </c>
      <c r="H19" s="11">
        <v>104</v>
      </c>
      <c r="I19" s="11">
        <v>93</v>
      </c>
      <c r="J19" s="11">
        <v>105</v>
      </c>
      <c r="K19" s="11">
        <v>117</v>
      </c>
      <c r="L19" s="7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">
      <c r="A20" s="165" t="s">
        <v>26</v>
      </c>
      <c r="B20" s="11">
        <v>1441</v>
      </c>
      <c r="C20" s="11">
        <v>1516</v>
      </c>
      <c r="D20" s="11">
        <v>1072</v>
      </c>
      <c r="E20" s="11">
        <v>1047</v>
      </c>
      <c r="F20" s="11">
        <v>943</v>
      </c>
      <c r="G20" s="11">
        <v>917</v>
      </c>
      <c r="H20" s="11">
        <v>809</v>
      </c>
      <c r="I20" s="11">
        <v>779</v>
      </c>
      <c r="J20" s="11">
        <v>651</v>
      </c>
      <c r="K20" s="11">
        <v>604</v>
      </c>
      <c r="L20" s="7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">
      <c r="A21" s="165" t="s">
        <v>27</v>
      </c>
      <c r="B21" s="11">
        <v>3452</v>
      </c>
      <c r="C21" s="11">
        <v>3363</v>
      </c>
      <c r="D21" s="11">
        <v>2727</v>
      </c>
      <c r="E21" s="11">
        <v>2502</v>
      </c>
      <c r="F21" s="11">
        <v>1923</v>
      </c>
      <c r="G21" s="11">
        <v>1866</v>
      </c>
      <c r="H21" s="11">
        <v>1688</v>
      </c>
      <c r="I21" s="11">
        <v>1590</v>
      </c>
      <c r="J21" s="11">
        <v>1342</v>
      </c>
      <c r="K21" s="11">
        <v>1088</v>
      </c>
      <c r="L21" s="7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">
      <c r="A22" s="165" t="s">
        <v>28</v>
      </c>
      <c r="B22" s="11">
        <v>326</v>
      </c>
      <c r="C22" s="11">
        <v>418</v>
      </c>
      <c r="D22" s="11">
        <v>377</v>
      </c>
      <c r="E22" s="11">
        <v>398</v>
      </c>
      <c r="F22" s="11">
        <v>527</v>
      </c>
      <c r="G22" s="11">
        <v>582</v>
      </c>
      <c r="H22" s="11">
        <v>615</v>
      </c>
      <c r="I22" s="11">
        <v>554</v>
      </c>
      <c r="J22" s="11">
        <v>459</v>
      </c>
      <c r="K22" s="11">
        <v>454</v>
      </c>
      <c r="L22" s="7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">
      <c r="A23" s="165" t="s">
        <v>29</v>
      </c>
      <c r="B23" s="11">
        <v>3128</v>
      </c>
      <c r="C23" s="11">
        <v>3159</v>
      </c>
      <c r="D23" s="11">
        <v>3396</v>
      </c>
      <c r="E23" s="11">
        <v>3203</v>
      </c>
      <c r="F23" s="11">
        <v>3036</v>
      </c>
      <c r="G23" s="11">
        <v>2298</v>
      </c>
      <c r="H23" s="11">
        <v>1954</v>
      </c>
      <c r="I23" s="11">
        <v>1440</v>
      </c>
      <c r="J23" s="11">
        <v>1104</v>
      </c>
      <c r="K23" s="11">
        <v>841</v>
      </c>
      <c r="L23" s="7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">
      <c r="A24" s="165" t="s">
        <v>30</v>
      </c>
      <c r="B24" s="11">
        <v>147</v>
      </c>
      <c r="C24" s="11">
        <v>202</v>
      </c>
      <c r="D24" s="11">
        <v>196</v>
      </c>
      <c r="E24" s="11">
        <v>219</v>
      </c>
      <c r="F24" s="11">
        <v>257</v>
      </c>
      <c r="G24" s="11">
        <v>207</v>
      </c>
      <c r="H24" s="11">
        <v>190</v>
      </c>
      <c r="I24" s="11">
        <v>242</v>
      </c>
      <c r="J24" s="11">
        <v>259</v>
      </c>
      <c r="K24" s="11">
        <v>202</v>
      </c>
      <c r="L24" s="7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">
      <c r="A25" s="165" t="s">
        <v>31</v>
      </c>
      <c r="B25" s="11">
        <v>13175</v>
      </c>
      <c r="C25" s="11">
        <v>16265</v>
      </c>
      <c r="D25" s="11">
        <v>16290</v>
      </c>
      <c r="E25" s="11">
        <v>15585</v>
      </c>
      <c r="F25" s="11">
        <v>14940</v>
      </c>
      <c r="G25" s="11">
        <v>13345</v>
      </c>
      <c r="H25" s="11">
        <v>10450</v>
      </c>
      <c r="I25" s="11">
        <v>9730</v>
      </c>
      <c r="J25" s="11">
        <v>8985</v>
      </c>
      <c r="K25" s="11">
        <v>7985</v>
      </c>
      <c r="L25" s="78"/>
      <c r="M25" s="7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">
      <c r="A26" s="165" t="s">
        <v>32</v>
      </c>
      <c r="B26" s="11">
        <v>4786</v>
      </c>
      <c r="C26" s="11">
        <v>4577</v>
      </c>
      <c r="D26" s="11">
        <v>4310</v>
      </c>
      <c r="E26" s="11">
        <v>4066</v>
      </c>
      <c r="F26" s="11">
        <v>4092</v>
      </c>
      <c r="G26" s="11">
        <v>3737</v>
      </c>
      <c r="H26" s="11">
        <v>3481</v>
      </c>
      <c r="I26" s="11">
        <v>3416</v>
      </c>
      <c r="J26" s="11">
        <v>3103</v>
      </c>
      <c r="K26" s="11">
        <v>2610</v>
      </c>
      <c r="L26" s="78"/>
      <c r="M26" s="7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">
      <c r="A27" s="165" t="s">
        <v>33</v>
      </c>
      <c r="B27" s="11">
        <v>21085</v>
      </c>
      <c r="C27" s="11">
        <v>19267</v>
      </c>
      <c r="D27" s="11">
        <v>19359</v>
      </c>
      <c r="E27" s="11">
        <v>17729</v>
      </c>
      <c r="F27" s="11">
        <v>16685</v>
      </c>
      <c r="G27" s="11">
        <v>19533</v>
      </c>
      <c r="H27" s="11">
        <v>13868</v>
      </c>
      <c r="I27" s="11">
        <v>10210</v>
      </c>
      <c r="J27" s="11">
        <v>9634</v>
      </c>
      <c r="K27" s="11">
        <v>8114</v>
      </c>
      <c r="L27" s="7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">
      <c r="A28" s="165" t="s">
        <v>34</v>
      </c>
      <c r="B28" s="11">
        <v>20854</v>
      </c>
      <c r="C28" s="11">
        <v>20472</v>
      </c>
      <c r="D28" s="11">
        <v>20442</v>
      </c>
      <c r="E28" s="11">
        <v>20372</v>
      </c>
      <c r="F28" s="11">
        <v>18514</v>
      </c>
      <c r="G28" s="11">
        <v>16590</v>
      </c>
      <c r="H28" s="11">
        <v>15594</v>
      </c>
      <c r="I28" s="11">
        <v>15472</v>
      </c>
      <c r="J28" s="11">
        <v>13313</v>
      </c>
      <c r="K28" s="11">
        <v>11885</v>
      </c>
      <c r="L28" s="7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">
      <c r="A29" s="165" t="s">
        <v>35</v>
      </c>
      <c r="B29" s="11">
        <v>2464</v>
      </c>
      <c r="C29" s="11">
        <v>2541</v>
      </c>
      <c r="D29" s="11">
        <v>2484</v>
      </c>
      <c r="E29" s="11">
        <v>2251</v>
      </c>
      <c r="F29" s="11">
        <v>3193</v>
      </c>
      <c r="G29" s="11">
        <v>2933</v>
      </c>
      <c r="H29" s="11">
        <v>6418</v>
      </c>
      <c r="I29" s="11">
        <v>3358</v>
      </c>
      <c r="J29" s="11">
        <v>3096</v>
      </c>
      <c r="K29" s="11">
        <v>3163</v>
      </c>
      <c r="L29" s="7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">
      <c r="A30" s="165" t="s">
        <v>36</v>
      </c>
      <c r="B30" s="11">
        <v>386</v>
      </c>
      <c r="C30" s="11">
        <v>481</v>
      </c>
      <c r="D30" s="11">
        <v>463</v>
      </c>
      <c r="E30" s="11">
        <v>403</v>
      </c>
      <c r="F30" s="11">
        <v>391</v>
      </c>
      <c r="G30" s="11">
        <v>377</v>
      </c>
      <c r="H30" s="11">
        <v>297</v>
      </c>
      <c r="I30" s="11">
        <v>232</v>
      </c>
      <c r="J30" s="11">
        <v>226</v>
      </c>
      <c r="K30" s="11">
        <v>238</v>
      </c>
      <c r="L30" s="7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">
      <c r="A31" s="165" t="s">
        <v>37</v>
      </c>
      <c r="B31" s="11">
        <v>1371</v>
      </c>
      <c r="C31" s="11">
        <v>1358</v>
      </c>
      <c r="D31" s="11">
        <v>1188</v>
      </c>
      <c r="E31" s="11">
        <v>851</v>
      </c>
      <c r="F31" s="11">
        <v>974</v>
      </c>
      <c r="G31" s="11">
        <v>835</v>
      </c>
      <c r="H31" s="11">
        <v>680</v>
      </c>
      <c r="I31" s="11">
        <v>539</v>
      </c>
      <c r="J31" s="11">
        <v>526</v>
      </c>
      <c r="K31" s="11">
        <v>469</v>
      </c>
      <c r="L31" s="7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">
      <c r="A32" s="165" t="s">
        <v>38</v>
      </c>
      <c r="B32" s="11">
        <v>1696</v>
      </c>
      <c r="C32" s="11">
        <v>1640</v>
      </c>
      <c r="D32" s="11">
        <v>1508</v>
      </c>
      <c r="E32" s="11">
        <v>1622</v>
      </c>
      <c r="F32" s="11">
        <v>1616</v>
      </c>
      <c r="G32" s="11">
        <v>1523</v>
      </c>
      <c r="H32" s="11">
        <v>1687</v>
      </c>
      <c r="I32" s="11">
        <v>1548</v>
      </c>
      <c r="J32" s="11">
        <v>1670</v>
      </c>
      <c r="K32" s="11">
        <v>1640</v>
      </c>
      <c r="L32" s="7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">
      <c r="A33" s="165" t="s">
        <v>39</v>
      </c>
      <c r="B33" s="11">
        <v>8909</v>
      </c>
      <c r="C33" s="11">
        <v>9570</v>
      </c>
      <c r="D33" s="11">
        <v>9219</v>
      </c>
      <c r="E33" s="11">
        <v>9719</v>
      </c>
      <c r="F33" s="11">
        <v>9213</v>
      </c>
      <c r="G33" s="11">
        <v>8361</v>
      </c>
      <c r="H33" s="11">
        <v>8364</v>
      </c>
      <c r="I33" s="11">
        <v>8461</v>
      </c>
      <c r="J33" s="11">
        <v>8562</v>
      </c>
      <c r="K33" s="11">
        <v>8649</v>
      </c>
      <c r="L33" s="7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">
      <c r="A34" s="165" t="s">
        <v>40</v>
      </c>
      <c r="B34" s="11">
        <v>80130</v>
      </c>
      <c r="C34" s="11">
        <v>75105</v>
      </c>
      <c r="D34" s="11">
        <v>76189</v>
      </c>
      <c r="E34" s="11">
        <v>74688</v>
      </c>
      <c r="F34" s="11">
        <v>65155</v>
      </c>
      <c r="G34" s="11">
        <v>57828</v>
      </c>
      <c r="H34" s="11">
        <v>50153</v>
      </c>
      <c r="I34" s="11">
        <v>51133</v>
      </c>
      <c r="J34" s="11">
        <v>59332</v>
      </c>
      <c r="K34" s="11">
        <v>77089</v>
      </c>
      <c r="L34" s="7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">
      <c r="A35" s="165" t="s">
        <v>41</v>
      </c>
      <c r="B35" s="11">
        <v>2963</v>
      </c>
      <c r="C35" s="11">
        <v>2496</v>
      </c>
      <c r="D35" s="11">
        <v>2557</v>
      </c>
      <c r="E35" s="11">
        <v>2244</v>
      </c>
      <c r="F35" s="11">
        <v>1832</v>
      </c>
      <c r="G35" s="11">
        <v>1499</v>
      </c>
      <c r="H35" s="11">
        <v>1497</v>
      </c>
      <c r="I35" s="11">
        <v>1327</v>
      </c>
      <c r="J35" s="11">
        <v>1435</v>
      </c>
      <c r="K35" s="11">
        <v>1556</v>
      </c>
      <c r="L35" s="7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">
      <c r="A36" s="165" t="s">
        <v>42</v>
      </c>
      <c r="B36" s="11">
        <v>1149</v>
      </c>
      <c r="C36" s="11">
        <v>1315</v>
      </c>
      <c r="D36" s="11">
        <v>1349</v>
      </c>
      <c r="E36" s="11">
        <v>1269</v>
      </c>
      <c r="F36" s="11">
        <v>1040</v>
      </c>
      <c r="G36" s="11">
        <v>969</v>
      </c>
      <c r="H36" s="11">
        <v>906</v>
      </c>
      <c r="I36" s="11">
        <v>810</v>
      </c>
      <c r="J36" s="11">
        <v>673</v>
      </c>
      <c r="K36" s="11">
        <v>567</v>
      </c>
      <c r="L36" s="7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">
      <c r="A38" s="19" t="s">
        <v>43</v>
      </c>
      <c r="B38" s="20">
        <f>SUM(B39:B42)</f>
        <v>4532</v>
      </c>
      <c r="C38" s="20">
        <f aca="true" t="shared" si="4" ref="C38:K38">SUM(C39:C42)</f>
        <v>5368</v>
      </c>
      <c r="D38" s="20">
        <f t="shared" si="4"/>
        <v>4584</v>
      </c>
      <c r="E38" s="20">
        <f t="shared" si="4"/>
        <v>4779</v>
      </c>
      <c r="F38" s="20">
        <f t="shared" si="4"/>
        <v>5142</v>
      </c>
      <c r="G38" s="20">
        <f t="shared" si="4"/>
        <v>4913</v>
      </c>
      <c r="H38" s="20">
        <f t="shared" si="4"/>
        <v>3482</v>
      </c>
      <c r="I38" s="20">
        <f t="shared" si="4"/>
        <v>2845</v>
      </c>
      <c r="J38" s="20">
        <f t="shared" si="4"/>
        <v>2740</v>
      </c>
      <c r="K38" s="20">
        <f t="shared" si="4"/>
        <v>2576</v>
      </c>
      <c r="L38" s="1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">
      <c r="A39" s="164" t="s">
        <v>44</v>
      </c>
      <c r="B39" s="21">
        <v>43</v>
      </c>
      <c r="C39" s="21">
        <v>60</v>
      </c>
      <c r="D39" s="21">
        <v>42</v>
      </c>
      <c r="E39" s="21">
        <v>42</v>
      </c>
      <c r="F39" s="21">
        <v>50</v>
      </c>
      <c r="G39" s="21">
        <v>49</v>
      </c>
      <c r="H39" s="21">
        <v>51</v>
      </c>
      <c r="I39" s="21">
        <v>53</v>
      </c>
      <c r="J39" s="21">
        <v>50</v>
      </c>
      <c r="K39" s="21">
        <v>49</v>
      </c>
      <c r="L39" s="1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">
      <c r="A40" s="165" t="s">
        <v>45</v>
      </c>
      <c r="B40" s="11">
        <v>1</v>
      </c>
      <c r="C40" s="11">
        <v>2</v>
      </c>
      <c r="D40" s="11">
        <v>2</v>
      </c>
      <c r="E40" s="11">
        <v>1</v>
      </c>
      <c r="F40" s="11">
        <v>5</v>
      </c>
      <c r="G40" s="11">
        <v>1</v>
      </c>
      <c r="H40" s="11">
        <v>1</v>
      </c>
      <c r="I40" s="11">
        <v>3</v>
      </c>
      <c r="J40" s="11">
        <v>4</v>
      </c>
      <c r="K40" s="16" t="s">
        <v>53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">
      <c r="A41" s="165" t="s">
        <v>46</v>
      </c>
      <c r="B41" s="11">
        <v>1598</v>
      </c>
      <c r="C41" s="11">
        <v>1776</v>
      </c>
      <c r="D41" s="11">
        <v>1687</v>
      </c>
      <c r="E41" s="11">
        <v>1623</v>
      </c>
      <c r="F41" s="11">
        <v>1484</v>
      </c>
      <c r="G41" s="11">
        <v>1667</v>
      </c>
      <c r="H41" s="11">
        <v>1063</v>
      </c>
      <c r="I41" s="11">
        <v>930</v>
      </c>
      <c r="J41" s="11">
        <v>810</v>
      </c>
      <c r="K41" s="11">
        <v>781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">
      <c r="A42" s="166" t="s">
        <v>47</v>
      </c>
      <c r="B42" s="22">
        <v>2890</v>
      </c>
      <c r="C42" s="22">
        <v>3530</v>
      </c>
      <c r="D42" s="22">
        <v>2853</v>
      </c>
      <c r="E42" s="22">
        <v>3113</v>
      </c>
      <c r="F42" s="22">
        <v>3603</v>
      </c>
      <c r="G42" s="22">
        <v>3196</v>
      </c>
      <c r="H42" s="22">
        <v>2367</v>
      </c>
      <c r="I42" s="22">
        <v>1859</v>
      </c>
      <c r="J42" s="22">
        <v>1876</v>
      </c>
      <c r="K42" s="22">
        <v>1746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">
      <c r="A43" s="16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">
      <c r="A44" s="168" t="s">
        <v>48</v>
      </c>
      <c r="B44" s="21">
        <v>6</v>
      </c>
      <c r="C44" s="21">
        <v>7</v>
      </c>
      <c r="D44" s="21">
        <v>3</v>
      </c>
      <c r="E44" s="21">
        <v>144</v>
      </c>
      <c r="F44" s="21">
        <v>117</v>
      </c>
      <c r="G44" s="21">
        <v>161</v>
      </c>
      <c r="H44" s="21">
        <v>188</v>
      </c>
      <c r="I44" s="21">
        <v>156</v>
      </c>
      <c r="J44" s="21">
        <v>128</v>
      </c>
      <c r="K44" s="21">
        <v>118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">
      <c r="A45" s="165" t="s">
        <v>49</v>
      </c>
      <c r="B45" s="11">
        <v>458</v>
      </c>
      <c r="C45" s="11">
        <v>597</v>
      </c>
      <c r="D45" s="11">
        <v>604</v>
      </c>
      <c r="E45" s="11">
        <v>513</v>
      </c>
      <c r="F45" s="11">
        <v>469</v>
      </c>
      <c r="G45" s="11">
        <v>468</v>
      </c>
      <c r="H45" s="11">
        <v>305</v>
      </c>
      <c r="I45" s="11">
        <v>278</v>
      </c>
      <c r="J45" s="11">
        <v>248</v>
      </c>
      <c r="K45" s="11">
        <v>417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">
      <c r="A46" s="165" t="s">
        <v>50</v>
      </c>
      <c r="B46" s="11">
        <v>144</v>
      </c>
      <c r="C46" s="11">
        <v>169</v>
      </c>
      <c r="D46" s="11">
        <v>236</v>
      </c>
      <c r="E46" s="11">
        <v>268</v>
      </c>
      <c r="F46" s="11">
        <v>326</v>
      </c>
      <c r="G46" s="11">
        <v>371</v>
      </c>
      <c r="H46" s="11">
        <v>297</v>
      </c>
      <c r="I46" s="11">
        <v>234</v>
      </c>
      <c r="J46" s="11">
        <v>159</v>
      </c>
      <c r="K46" s="11">
        <v>184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2">
      <c r="A47" s="165" t="s">
        <v>51</v>
      </c>
      <c r="B47" s="11">
        <v>4082</v>
      </c>
      <c r="C47" s="11">
        <v>4593</v>
      </c>
      <c r="D47" s="11">
        <v>3620</v>
      </c>
      <c r="E47" s="11">
        <v>3548</v>
      </c>
      <c r="F47" s="11">
        <v>3791</v>
      </c>
      <c r="G47" s="11">
        <v>3852</v>
      </c>
      <c r="H47" s="11">
        <v>3232</v>
      </c>
      <c r="I47" s="11">
        <v>3034</v>
      </c>
      <c r="J47" s="11">
        <v>2422</v>
      </c>
      <c r="K47" s="11">
        <v>1829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">
      <c r="A48" s="166" t="s">
        <v>52</v>
      </c>
      <c r="B48" s="25" t="s">
        <v>53</v>
      </c>
      <c r="C48" s="22">
        <v>8698</v>
      </c>
      <c r="D48" s="22">
        <v>8581</v>
      </c>
      <c r="E48" s="22">
        <v>9662</v>
      </c>
      <c r="F48" s="22">
        <v>10303</v>
      </c>
      <c r="G48" s="25" t="s">
        <v>53</v>
      </c>
      <c r="H48" s="25" t="s">
        <v>53</v>
      </c>
      <c r="I48" s="25" t="s">
        <v>53</v>
      </c>
      <c r="J48" s="25" t="s">
        <v>53</v>
      </c>
      <c r="K48" s="25" t="s">
        <v>53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">
      <c r="A49" s="167"/>
      <c r="B49" s="26"/>
      <c r="C49" s="24"/>
      <c r="D49" s="24"/>
      <c r="E49" s="24"/>
      <c r="F49" s="24"/>
      <c r="G49" s="26"/>
      <c r="H49" s="26"/>
      <c r="I49" s="26"/>
      <c r="J49" s="26"/>
      <c r="K49" s="26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">
      <c r="A50" s="168" t="s">
        <v>54</v>
      </c>
      <c r="B50" s="21">
        <v>746</v>
      </c>
      <c r="C50" s="27" t="s">
        <v>53</v>
      </c>
      <c r="D50" s="27" t="s">
        <v>53</v>
      </c>
      <c r="E50" s="21">
        <v>975</v>
      </c>
      <c r="F50" s="21">
        <v>1010</v>
      </c>
      <c r="G50" s="21">
        <v>1103</v>
      </c>
      <c r="H50" s="21">
        <v>1025</v>
      </c>
      <c r="I50" s="21">
        <v>111</v>
      </c>
      <c r="J50" s="21">
        <v>1015</v>
      </c>
      <c r="K50" s="21">
        <v>660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">
      <c r="A51" s="169" t="s">
        <v>62</v>
      </c>
      <c r="B51" s="22">
        <v>421</v>
      </c>
      <c r="C51" s="22">
        <v>586</v>
      </c>
      <c r="D51" s="22">
        <v>566</v>
      </c>
      <c r="E51" s="22">
        <v>629</v>
      </c>
      <c r="F51" s="22">
        <v>527</v>
      </c>
      <c r="G51" s="22">
        <v>510</v>
      </c>
      <c r="H51" s="22">
        <v>446</v>
      </c>
      <c r="I51" s="22">
        <v>284</v>
      </c>
      <c r="J51" s="22">
        <v>288</v>
      </c>
      <c r="K51" s="22">
        <v>307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" customHeight="1">
      <c r="A53" s="95" t="s">
        <v>61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">
      <c r="A54" s="35" t="s">
        <v>74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82"/>
      <c r="N57" s="90"/>
      <c r="O57" s="90"/>
      <c r="P57" s="9"/>
      <c r="Q57" s="9"/>
      <c r="R57" s="9"/>
      <c r="S57" s="9"/>
      <c r="T57" s="9"/>
      <c r="U57" s="9"/>
      <c r="V57" s="9"/>
      <c r="W57" s="9"/>
      <c r="X57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workbookViewId="0" topLeftCell="A1"/>
  </sheetViews>
  <sheetFormatPr defaultColWidth="9.140625" defaultRowHeight="15"/>
  <cols>
    <col min="1" max="1" width="23.8515625" style="76" customWidth="1"/>
    <col min="2" max="16384" width="9.140625" style="76" customWidth="1"/>
  </cols>
  <sheetData>
    <row r="1" ht="12"/>
    <row r="2" spans="1:15" ht="15.75">
      <c r="A2" s="96" t="s">
        <v>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152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15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4" ht="12">
      <c r="A5" s="29"/>
      <c r="B5" s="30">
        <v>2017</v>
      </c>
      <c r="C5" s="9"/>
      <c r="D5" s="9"/>
    </row>
    <row r="6" spans="1:4" ht="12">
      <c r="A6" s="168" t="s">
        <v>11</v>
      </c>
      <c r="B6" s="31">
        <v>166.97</v>
      </c>
      <c r="C6" s="9"/>
      <c r="D6" s="9"/>
    </row>
    <row r="7" spans="1:4" ht="12">
      <c r="A7" s="165" t="s">
        <v>22</v>
      </c>
      <c r="B7" s="32">
        <v>149.81</v>
      </c>
      <c r="C7" s="9"/>
      <c r="D7" s="9"/>
    </row>
    <row r="8" spans="1:4" ht="12">
      <c r="A8" s="165" t="s">
        <v>21</v>
      </c>
      <c r="B8" s="32">
        <v>143.53</v>
      </c>
      <c r="C8" s="9"/>
      <c r="D8" s="9"/>
    </row>
    <row r="9" spans="1:4" ht="12">
      <c r="A9" s="165" t="s">
        <v>40</v>
      </c>
      <c r="B9" s="32">
        <v>131.63</v>
      </c>
      <c r="C9" s="9"/>
      <c r="D9" s="9"/>
    </row>
    <row r="10" spans="1:4" ht="12">
      <c r="A10" s="165" t="s">
        <v>34</v>
      </c>
      <c r="B10" s="32">
        <v>115.28</v>
      </c>
      <c r="C10" s="9"/>
      <c r="D10" s="9"/>
    </row>
    <row r="11" spans="1:4" ht="12">
      <c r="A11" s="165" t="s">
        <v>39</v>
      </c>
      <c r="B11" s="32">
        <v>86.53</v>
      </c>
      <c r="C11" s="9"/>
      <c r="D11" s="9"/>
    </row>
    <row r="12" spans="1:4" ht="12">
      <c r="A12" s="165" t="s">
        <v>28</v>
      </c>
      <c r="B12" s="32">
        <v>76.86</v>
      </c>
      <c r="C12" s="9"/>
      <c r="D12" s="9"/>
    </row>
    <row r="13" spans="1:4" ht="12">
      <c r="A13" s="165" t="s">
        <v>24</v>
      </c>
      <c r="B13" s="32">
        <v>51.44</v>
      </c>
      <c r="C13" s="9"/>
      <c r="D13" s="9"/>
    </row>
    <row r="14" spans="1:4" ht="12">
      <c r="A14" s="165" t="s">
        <v>17</v>
      </c>
      <c r="B14" s="32">
        <v>47.08</v>
      </c>
      <c r="C14" s="9"/>
      <c r="D14" s="9"/>
    </row>
    <row r="15" spans="1:15" ht="12">
      <c r="A15" s="165" t="s">
        <v>31</v>
      </c>
      <c r="B15" s="32">
        <v>46.75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">
      <c r="A16" s="165" t="s">
        <v>19</v>
      </c>
      <c r="B16" s="32">
        <v>45.71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">
      <c r="A17" s="165" t="s">
        <v>30</v>
      </c>
      <c r="B17" s="32">
        <v>43.88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">
      <c r="A18" s="165" t="s">
        <v>20</v>
      </c>
      <c r="B18" s="32">
        <v>39.66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">
      <c r="A19" s="165" t="s">
        <v>27</v>
      </c>
      <c r="B19" s="32">
        <v>38.2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">
      <c r="A20" s="165" t="s">
        <v>16</v>
      </c>
      <c r="B20" s="32">
        <v>35.52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">
      <c r="A21" s="165" t="s">
        <v>26</v>
      </c>
      <c r="B21" s="32">
        <v>30.97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">
      <c r="A22" s="165" t="s">
        <v>42</v>
      </c>
      <c r="B22" s="32">
        <v>30.38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">
      <c r="A23" s="165" t="s">
        <v>32</v>
      </c>
      <c r="B23" s="32">
        <v>29.75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">
      <c r="A24" s="165" t="s">
        <v>38</v>
      </c>
      <c r="B24" s="32">
        <v>29.8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">
      <c r="A25" s="165" t="s">
        <v>41</v>
      </c>
      <c r="B25" s="32">
        <v>28.74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">
      <c r="A26" s="165" t="s">
        <v>13</v>
      </c>
      <c r="B26" s="32">
        <v>21.94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">
      <c r="A27" s="165" t="s">
        <v>33</v>
      </c>
      <c r="B27" s="32">
        <v>21.37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">
      <c r="A28" s="165" t="s">
        <v>23</v>
      </c>
      <c r="B28" s="32">
        <v>20.8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">
      <c r="A29" s="165" t="s">
        <v>35</v>
      </c>
      <c r="B29" s="32">
        <v>16.1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">
      <c r="A30" s="165" t="s">
        <v>18</v>
      </c>
      <c r="B30" s="32">
        <v>15.28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">
      <c r="A31" s="165" t="s">
        <v>15</v>
      </c>
      <c r="B31" s="32">
        <v>14.98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">
      <c r="A32" s="165" t="s">
        <v>25</v>
      </c>
      <c r="B32" s="32">
        <v>13.69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">
      <c r="A33" s="165" t="s">
        <v>36</v>
      </c>
      <c r="B33" s="32">
        <v>11.52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">
      <c r="A34" s="165" t="s">
        <v>37</v>
      </c>
      <c r="B34" s="32">
        <v>8.63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">
      <c r="A35" s="166" t="s">
        <v>29</v>
      </c>
      <c r="B35" s="33">
        <v>8.58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">
      <c r="A36" s="167"/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">
      <c r="A37" s="168" t="s">
        <v>47</v>
      </c>
      <c r="B37" s="31">
        <v>20.74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">
      <c r="A38" s="165" t="s">
        <v>46</v>
      </c>
      <c r="B38" s="32">
        <v>14.85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">
      <c r="A39" s="165" t="s">
        <v>44</v>
      </c>
      <c r="B39" s="32">
        <v>14.48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">
      <c r="A40" s="166" t="s">
        <v>65</v>
      </c>
      <c r="B40" s="33">
        <v>10.63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">
      <c r="A41" s="167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">
      <c r="A42" s="168" t="s">
        <v>51</v>
      </c>
      <c r="B42" s="31">
        <v>25.98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">
      <c r="A43" s="165" t="s">
        <v>49</v>
      </c>
      <c r="B43" s="32">
        <v>20.11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">
      <c r="A44" s="165" t="s">
        <v>48</v>
      </c>
      <c r="B44" s="32">
        <v>18.96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">
      <c r="A45" s="166" t="s">
        <v>50</v>
      </c>
      <c r="B45" s="33">
        <v>6.4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">
      <c r="A46" s="167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">
      <c r="A47" s="173" t="s">
        <v>66</v>
      </c>
      <c r="B47" s="34">
        <v>17.21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28" t="s">
        <v>64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">
      <c r="A51" s="35" t="s">
        <v>78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showGridLines="0" workbookViewId="0" topLeftCell="A1"/>
  </sheetViews>
  <sheetFormatPr defaultColWidth="9.140625" defaultRowHeight="15"/>
  <cols>
    <col min="1" max="1" width="25.421875" style="76" customWidth="1"/>
    <col min="2" max="16384" width="9.140625" style="76" customWidth="1"/>
  </cols>
  <sheetData>
    <row r="2" spans="1:12" ht="15.5">
      <c r="A2" s="96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5">
      <c r="A3" s="97" t="s">
        <v>70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93"/>
      <c r="B5" s="94" t="s">
        <v>0</v>
      </c>
      <c r="C5" s="94" t="s">
        <v>1</v>
      </c>
      <c r="D5" s="94" t="s">
        <v>2</v>
      </c>
      <c r="E5" s="94" t="s">
        <v>3</v>
      </c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42"/>
    </row>
    <row r="6" spans="1:12" ht="15">
      <c r="A6" s="91" t="s">
        <v>75</v>
      </c>
      <c r="B6" s="92">
        <f>SUM(B7:B36)</f>
        <v>6329</v>
      </c>
      <c r="C6" s="92">
        <f aca="true" t="shared" si="0" ref="C6:K6">SUM(C7:C36)</f>
        <v>5961</v>
      </c>
      <c r="D6" s="92">
        <f t="shared" si="0"/>
        <v>5790</v>
      </c>
      <c r="E6" s="92">
        <f t="shared" si="0"/>
        <v>5635</v>
      </c>
      <c r="F6" s="92">
        <f t="shared" si="0"/>
        <v>5374</v>
      </c>
      <c r="G6" s="92">
        <f t="shared" si="0"/>
        <v>5047</v>
      </c>
      <c r="H6" s="92">
        <f t="shared" si="0"/>
        <v>5018</v>
      </c>
      <c r="I6" s="92">
        <f t="shared" si="0"/>
        <v>5386</v>
      </c>
      <c r="J6" s="92">
        <f t="shared" si="0"/>
        <v>5158</v>
      </c>
      <c r="K6" s="92">
        <f t="shared" si="0"/>
        <v>5155</v>
      </c>
      <c r="L6" s="77"/>
    </row>
    <row r="7" spans="1:12" ht="15">
      <c r="A7" s="36" t="s">
        <v>11</v>
      </c>
      <c r="B7" s="37">
        <v>204</v>
      </c>
      <c r="C7" s="37">
        <v>189</v>
      </c>
      <c r="D7" s="37">
        <v>189</v>
      </c>
      <c r="E7" s="37">
        <v>214</v>
      </c>
      <c r="F7" s="37">
        <v>206</v>
      </c>
      <c r="G7" s="37">
        <v>204</v>
      </c>
      <c r="H7" s="37">
        <v>210</v>
      </c>
      <c r="I7" s="37">
        <v>230</v>
      </c>
      <c r="J7" s="37">
        <v>174</v>
      </c>
      <c r="K7" s="37">
        <v>193</v>
      </c>
      <c r="L7" s="42"/>
    </row>
    <row r="8" spans="1:12" ht="15">
      <c r="A8" s="38" t="s">
        <v>13</v>
      </c>
      <c r="B8" s="39">
        <v>172</v>
      </c>
      <c r="C8" s="39">
        <v>150</v>
      </c>
      <c r="D8" s="39">
        <v>148</v>
      </c>
      <c r="E8" s="39">
        <v>128</v>
      </c>
      <c r="F8" s="39">
        <v>141</v>
      </c>
      <c r="G8" s="39">
        <v>109</v>
      </c>
      <c r="H8" s="39">
        <v>112</v>
      </c>
      <c r="I8" s="39">
        <v>126</v>
      </c>
      <c r="J8" s="39">
        <v>79</v>
      </c>
      <c r="K8" s="39">
        <v>95</v>
      </c>
      <c r="L8" s="42"/>
    </row>
    <row r="9" spans="1:12" ht="15">
      <c r="A9" s="38" t="s">
        <v>15</v>
      </c>
      <c r="B9" s="39">
        <v>113</v>
      </c>
      <c r="C9" s="39">
        <v>105</v>
      </c>
      <c r="D9" s="39">
        <v>105</v>
      </c>
      <c r="E9" s="39">
        <v>83</v>
      </c>
      <c r="F9" s="39">
        <v>95</v>
      </c>
      <c r="G9" s="39">
        <v>90</v>
      </c>
      <c r="H9" s="39">
        <v>81</v>
      </c>
      <c r="I9" s="39">
        <v>88</v>
      </c>
      <c r="J9" s="39">
        <v>65</v>
      </c>
      <c r="K9" s="39">
        <v>66</v>
      </c>
      <c r="L9" s="42"/>
    </row>
    <row r="10" spans="1:12" ht="15">
      <c r="A10" s="38" t="s">
        <v>16</v>
      </c>
      <c r="B10" s="39">
        <v>53</v>
      </c>
      <c r="C10" s="39">
        <v>56</v>
      </c>
      <c r="D10" s="39">
        <v>49</v>
      </c>
      <c r="E10" s="39">
        <v>49</v>
      </c>
      <c r="F10" s="39">
        <v>43</v>
      </c>
      <c r="G10" s="39">
        <v>41</v>
      </c>
      <c r="H10" s="39">
        <v>62</v>
      </c>
      <c r="I10" s="39">
        <v>52</v>
      </c>
      <c r="J10" s="39">
        <v>53</v>
      </c>
      <c r="K10" s="39">
        <v>61</v>
      </c>
      <c r="L10" s="42"/>
    </row>
    <row r="11" spans="1:12" ht="15">
      <c r="A11" s="38" t="s">
        <v>17</v>
      </c>
      <c r="B11" s="39">
        <v>656</v>
      </c>
      <c r="C11" s="39">
        <v>721</v>
      </c>
      <c r="D11" s="39">
        <v>699</v>
      </c>
      <c r="E11" s="39">
        <v>689</v>
      </c>
      <c r="F11" s="39">
        <v>619</v>
      </c>
      <c r="G11" s="39">
        <v>623</v>
      </c>
      <c r="H11" s="39">
        <v>645</v>
      </c>
      <c r="I11" s="39">
        <v>655</v>
      </c>
      <c r="J11" s="39">
        <v>747</v>
      </c>
      <c r="K11" s="39">
        <v>738</v>
      </c>
      <c r="L11" s="42"/>
    </row>
    <row r="12" spans="1:12" ht="15">
      <c r="A12" s="38" t="s">
        <v>18</v>
      </c>
      <c r="B12" s="39">
        <v>84</v>
      </c>
      <c r="C12" s="39">
        <v>70</v>
      </c>
      <c r="D12" s="39">
        <v>70</v>
      </c>
      <c r="E12" s="39">
        <v>65</v>
      </c>
      <c r="F12" s="39">
        <v>63</v>
      </c>
      <c r="G12" s="39">
        <v>52</v>
      </c>
      <c r="H12" s="39">
        <v>41</v>
      </c>
      <c r="I12" s="39">
        <v>45</v>
      </c>
      <c r="J12" s="39">
        <v>33</v>
      </c>
      <c r="K12" s="39">
        <v>29</v>
      </c>
      <c r="L12" s="42"/>
    </row>
    <row r="13" spans="1:12" ht="15">
      <c r="A13" s="38" t="s">
        <v>19</v>
      </c>
      <c r="B13" s="39">
        <v>51</v>
      </c>
      <c r="C13" s="39">
        <v>53</v>
      </c>
      <c r="D13" s="39">
        <v>55</v>
      </c>
      <c r="E13" s="39">
        <v>42</v>
      </c>
      <c r="F13" s="39">
        <v>52</v>
      </c>
      <c r="G13" s="39">
        <v>51</v>
      </c>
      <c r="H13" s="39">
        <v>53</v>
      </c>
      <c r="I13" s="39">
        <v>31</v>
      </c>
      <c r="J13" s="39">
        <v>37</v>
      </c>
      <c r="K13" s="39">
        <v>41</v>
      </c>
      <c r="L13" s="42"/>
    </row>
    <row r="14" spans="1:12" ht="15">
      <c r="A14" s="38" t="s">
        <v>20</v>
      </c>
      <c r="B14" s="39">
        <v>139</v>
      </c>
      <c r="C14" s="39">
        <v>143</v>
      </c>
      <c r="D14" s="39">
        <v>176</v>
      </c>
      <c r="E14" s="39">
        <v>184</v>
      </c>
      <c r="F14" s="39">
        <v>165</v>
      </c>
      <c r="G14" s="39">
        <v>141</v>
      </c>
      <c r="H14" s="39">
        <v>105</v>
      </c>
      <c r="I14" s="39">
        <v>86</v>
      </c>
      <c r="J14" s="39">
        <v>81</v>
      </c>
      <c r="K14" s="39">
        <v>78</v>
      </c>
      <c r="L14" s="42"/>
    </row>
    <row r="15" spans="1:12" ht="15">
      <c r="A15" s="38" t="s">
        <v>21</v>
      </c>
      <c r="B15" s="39">
        <v>407</v>
      </c>
      <c r="C15" s="39">
        <v>412</v>
      </c>
      <c r="D15" s="39">
        <v>401</v>
      </c>
      <c r="E15" s="39">
        <v>385</v>
      </c>
      <c r="F15" s="39">
        <v>364</v>
      </c>
      <c r="G15" s="39">
        <v>302</v>
      </c>
      <c r="H15" s="39">
        <v>323</v>
      </c>
      <c r="I15" s="39">
        <v>302</v>
      </c>
      <c r="J15" s="39">
        <v>294</v>
      </c>
      <c r="K15" s="39">
        <v>307</v>
      </c>
      <c r="L15" s="42"/>
    </row>
    <row r="16" spans="1:12" ht="15">
      <c r="A16" s="38" t="s">
        <v>22</v>
      </c>
      <c r="B16" s="39">
        <v>1021</v>
      </c>
      <c r="C16" s="39">
        <v>819</v>
      </c>
      <c r="D16" s="39">
        <v>796</v>
      </c>
      <c r="E16" s="39">
        <v>856</v>
      </c>
      <c r="F16" s="39">
        <v>784</v>
      </c>
      <c r="G16" s="39">
        <v>777</v>
      </c>
      <c r="H16" s="39">
        <v>914</v>
      </c>
      <c r="I16" s="39">
        <v>1157</v>
      </c>
      <c r="J16" s="39">
        <v>1031</v>
      </c>
      <c r="K16" s="39">
        <v>942</v>
      </c>
      <c r="L16" s="42"/>
    </row>
    <row r="17" spans="1:12" ht="15">
      <c r="A17" s="38" t="s">
        <v>23</v>
      </c>
      <c r="B17" s="39">
        <v>71</v>
      </c>
      <c r="C17" s="39">
        <v>49</v>
      </c>
      <c r="D17" s="39">
        <v>62</v>
      </c>
      <c r="E17" s="39">
        <v>49</v>
      </c>
      <c r="F17" s="39">
        <v>51</v>
      </c>
      <c r="G17" s="39">
        <v>46</v>
      </c>
      <c r="H17" s="39">
        <v>36</v>
      </c>
      <c r="I17" s="39">
        <v>37</v>
      </c>
      <c r="J17" s="39">
        <v>44</v>
      </c>
      <c r="K17" s="39">
        <v>46</v>
      </c>
      <c r="L17" s="42"/>
    </row>
    <row r="18" spans="1:12" ht="15">
      <c r="A18" s="38" t="s">
        <v>24</v>
      </c>
      <c r="B18" s="39">
        <v>615</v>
      </c>
      <c r="C18" s="39">
        <v>590</v>
      </c>
      <c r="D18" s="39">
        <v>529</v>
      </c>
      <c r="E18" s="39">
        <v>552</v>
      </c>
      <c r="F18" s="39">
        <v>530</v>
      </c>
      <c r="G18" s="39">
        <v>506</v>
      </c>
      <c r="H18" s="39">
        <v>487</v>
      </c>
      <c r="I18" s="39">
        <v>471</v>
      </c>
      <c r="J18" s="39">
        <v>404</v>
      </c>
      <c r="K18" s="39">
        <v>371</v>
      </c>
      <c r="L18" s="42"/>
    </row>
    <row r="19" spans="1:12" ht="15">
      <c r="A19" s="38" t="s">
        <v>25</v>
      </c>
      <c r="B19" s="39">
        <v>9</v>
      </c>
      <c r="C19" s="39">
        <v>19</v>
      </c>
      <c r="D19" s="39">
        <v>7</v>
      </c>
      <c r="E19" s="39">
        <v>8</v>
      </c>
      <c r="F19" s="39">
        <v>19</v>
      </c>
      <c r="G19" s="39">
        <v>11</v>
      </c>
      <c r="H19" s="39">
        <v>10</v>
      </c>
      <c r="I19" s="39">
        <v>12</v>
      </c>
      <c r="J19" s="39">
        <v>11</v>
      </c>
      <c r="K19" s="39">
        <v>7</v>
      </c>
      <c r="L19" s="42"/>
    </row>
    <row r="20" spans="1:12" ht="15">
      <c r="A20" s="38" t="s">
        <v>26</v>
      </c>
      <c r="B20" s="39">
        <v>99</v>
      </c>
      <c r="C20" s="39">
        <v>108</v>
      </c>
      <c r="D20" s="39">
        <v>70</v>
      </c>
      <c r="E20" s="39">
        <v>69</v>
      </c>
      <c r="F20" s="39">
        <v>97</v>
      </c>
      <c r="G20" s="39">
        <v>69</v>
      </c>
      <c r="H20" s="39">
        <v>77</v>
      </c>
      <c r="I20" s="39">
        <v>81</v>
      </c>
      <c r="J20" s="39">
        <v>111</v>
      </c>
      <c r="K20" s="39">
        <v>109</v>
      </c>
      <c r="L20" s="42"/>
    </row>
    <row r="21" spans="1:12" ht="15">
      <c r="A21" s="38" t="s">
        <v>27</v>
      </c>
      <c r="B21" s="39">
        <v>286</v>
      </c>
      <c r="C21" s="39">
        <v>240</v>
      </c>
      <c r="D21" s="39">
        <v>199</v>
      </c>
      <c r="E21" s="39">
        <v>189</v>
      </c>
      <c r="F21" s="39">
        <v>181</v>
      </c>
      <c r="G21" s="39">
        <v>172</v>
      </c>
      <c r="H21" s="39">
        <v>155</v>
      </c>
      <c r="I21" s="39">
        <v>168</v>
      </c>
      <c r="J21" s="39">
        <v>142</v>
      </c>
      <c r="K21" s="39">
        <v>113</v>
      </c>
      <c r="L21" s="42"/>
    </row>
    <row r="22" spans="1:12" ht="15">
      <c r="A22" s="38" t="s">
        <v>28</v>
      </c>
      <c r="B22" s="39">
        <v>7</v>
      </c>
      <c r="C22" s="39">
        <v>5</v>
      </c>
      <c r="D22" s="39">
        <v>8</v>
      </c>
      <c r="E22" s="39">
        <v>4</v>
      </c>
      <c r="F22" s="39">
        <v>3</v>
      </c>
      <c r="G22" s="39">
        <v>2</v>
      </c>
      <c r="H22" s="39">
        <v>4</v>
      </c>
      <c r="I22" s="39">
        <v>5</v>
      </c>
      <c r="J22" s="39">
        <v>5</v>
      </c>
      <c r="K22" s="39">
        <v>2</v>
      </c>
      <c r="L22" s="42"/>
    </row>
    <row r="23" spans="1:12" ht="15">
      <c r="A23" s="38" t="s">
        <v>29</v>
      </c>
      <c r="B23" s="39">
        <v>147</v>
      </c>
      <c r="C23" s="39">
        <v>139</v>
      </c>
      <c r="D23" s="39">
        <v>133</v>
      </c>
      <c r="E23" s="39">
        <v>142</v>
      </c>
      <c r="F23" s="39">
        <v>113</v>
      </c>
      <c r="G23" s="39">
        <v>138</v>
      </c>
      <c r="H23" s="39">
        <v>129</v>
      </c>
      <c r="I23" s="39">
        <v>202</v>
      </c>
      <c r="J23" s="39">
        <v>188</v>
      </c>
      <c r="K23" s="39">
        <v>157</v>
      </c>
      <c r="L23" s="42"/>
    </row>
    <row r="24" spans="1:12" ht="15">
      <c r="A24" s="38" t="s">
        <v>30</v>
      </c>
      <c r="B24" s="39">
        <v>6</v>
      </c>
      <c r="C24" s="39">
        <v>4</v>
      </c>
      <c r="D24" s="39">
        <v>4</v>
      </c>
      <c r="E24" s="39">
        <v>3</v>
      </c>
      <c r="F24" s="39">
        <v>10</v>
      </c>
      <c r="G24" s="39">
        <v>6</v>
      </c>
      <c r="H24" s="39">
        <v>6</v>
      </c>
      <c r="I24" s="39">
        <v>4</v>
      </c>
      <c r="J24" s="39">
        <v>5</v>
      </c>
      <c r="K24" s="39">
        <v>9</v>
      </c>
      <c r="L24" s="42"/>
    </row>
    <row r="25" spans="1:12" ht="15">
      <c r="A25" s="38" t="s">
        <v>31</v>
      </c>
      <c r="B25" s="39" t="s">
        <v>53</v>
      </c>
      <c r="C25" s="39" t="s">
        <v>53</v>
      </c>
      <c r="D25" s="39" t="s">
        <v>53</v>
      </c>
      <c r="E25" s="39" t="s">
        <v>53</v>
      </c>
      <c r="F25" s="39" t="s">
        <v>53</v>
      </c>
      <c r="G25" s="39" t="s">
        <v>53</v>
      </c>
      <c r="H25" s="39" t="s">
        <v>53</v>
      </c>
      <c r="I25" s="39" t="s">
        <v>53</v>
      </c>
      <c r="J25" s="39" t="s">
        <v>53</v>
      </c>
      <c r="K25" s="39" t="s">
        <v>53</v>
      </c>
      <c r="L25" s="42"/>
    </row>
    <row r="26" spans="1:12" ht="15">
      <c r="A26" s="38" t="s">
        <v>32</v>
      </c>
      <c r="B26" s="39">
        <v>58</v>
      </c>
      <c r="C26" s="39">
        <v>51</v>
      </c>
      <c r="D26" s="39">
        <v>61</v>
      </c>
      <c r="E26" s="39">
        <v>80</v>
      </c>
      <c r="F26" s="39">
        <v>88</v>
      </c>
      <c r="G26" s="39">
        <v>63</v>
      </c>
      <c r="H26" s="39">
        <v>43</v>
      </c>
      <c r="I26" s="39">
        <v>42</v>
      </c>
      <c r="J26" s="39">
        <v>49</v>
      </c>
      <c r="K26" s="39">
        <v>61</v>
      </c>
      <c r="L26" s="42"/>
    </row>
    <row r="27" spans="1:12" ht="15">
      <c r="A27" s="38" t="s">
        <v>33</v>
      </c>
      <c r="B27" s="39">
        <v>460</v>
      </c>
      <c r="C27" s="39">
        <v>493</v>
      </c>
      <c r="D27" s="39">
        <v>436</v>
      </c>
      <c r="E27" s="39">
        <v>449</v>
      </c>
      <c r="F27" s="39">
        <v>377</v>
      </c>
      <c r="G27" s="39">
        <v>296</v>
      </c>
      <c r="H27" s="39">
        <v>282</v>
      </c>
      <c r="I27" s="39">
        <v>287</v>
      </c>
      <c r="J27" s="39">
        <v>256</v>
      </c>
      <c r="K27" s="39">
        <v>278</v>
      </c>
      <c r="L27" s="42"/>
    </row>
    <row r="28" spans="1:12" ht="15">
      <c r="A28" s="38" t="s">
        <v>34</v>
      </c>
      <c r="B28" s="39">
        <v>124</v>
      </c>
      <c r="C28" s="39">
        <v>130</v>
      </c>
      <c r="D28" s="39">
        <v>124</v>
      </c>
      <c r="E28" s="39">
        <v>114</v>
      </c>
      <c r="F28" s="39">
        <v>122</v>
      </c>
      <c r="G28" s="39">
        <v>144</v>
      </c>
      <c r="H28" s="39">
        <v>92</v>
      </c>
      <c r="I28" s="39">
        <v>100</v>
      </c>
      <c r="J28" s="39">
        <v>66</v>
      </c>
      <c r="K28" s="39">
        <v>76</v>
      </c>
      <c r="L28" s="42"/>
    </row>
    <row r="29" spans="1:12" ht="15">
      <c r="A29" s="38" t="s">
        <v>35</v>
      </c>
      <c r="B29" s="39">
        <v>470</v>
      </c>
      <c r="C29" s="39">
        <v>397</v>
      </c>
      <c r="D29" s="39">
        <v>404</v>
      </c>
      <c r="E29" s="39">
        <v>335</v>
      </c>
      <c r="F29" s="39">
        <v>378</v>
      </c>
      <c r="G29" s="39">
        <v>336</v>
      </c>
      <c r="H29" s="39">
        <v>298</v>
      </c>
      <c r="I29" s="39">
        <v>291</v>
      </c>
      <c r="J29" s="39">
        <v>247</v>
      </c>
      <c r="K29" s="39">
        <v>286</v>
      </c>
      <c r="L29" s="42"/>
    </row>
    <row r="30" spans="1:12" ht="15">
      <c r="A30" s="38" t="s">
        <v>36</v>
      </c>
      <c r="B30" s="39">
        <v>11</v>
      </c>
      <c r="C30" s="39">
        <v>13</v>
      </c>
      <c r="D30" s="39">
        <v>11</v>
      </c>
      <c r="E30" s="39">
        <v>17</v>
      </c>
      <c r="F30" s="39">
        <v>14</v>
      </c>
      <c r="G30" s="39">
        <v>12</v>
      </c>
      <c r="H30" s="39">
        <v>17</v>
      </c>
      <c r="I30" s="39">
        <v>20</v>
      </c>
      <c r="J30" s="39">
        <v>10</v>
      </c>
      <c r="K30" s="39">
        <v>19</v>
      </c>
      <c r="L30" s="42"/>
    </row>
    <row r="31" spans="1:12" ht="15">
      <c r="A31" s="38" t="s">
        <v>37</v>
      </c>
      <c r="B31" s="39">
        <v>94</v>
      </c>
      <c r="C31" s="39">
        <v>84</v>
      </c>
      <c r="D31" s="39">
        <v>89</v>
      </c>
      <c r="E31" s="39">
        <v>96</v>
      </c>
      <c r="F31" s="39">
        <v>75</v>
      </c>
      <c r="G31" s="39">
        <v>78</v>
      </c>
      <c r="H31" s="39">
        <v>72</v>
      </c>
      <c r="I31" s="39">
        <v>48</v>
      </c>
      <c r="J31" s="39">
        <v>60</v>
      </c>
      <c r="K31" s="39">
        <v>80</v>
      </c>
      <c r="L31" s="42"/>
    </row>
    <row r="32" spans="1:12" ht="15">
      <c r="A32" s="38" t="s">
        <v>38</v>
      </c>
      <c r="B32" s="39">
        <v>133</v>
      </c>
      <c r="C32" s="39">
        <v>120</v>
      </c>
      <c r="D32" s="39">
        <v>119</v>
      </c>
      <c r="E32" s="39">
        <v>110</v>
      </c>
      <c r="F32" s="39">
        <v>88</v>
      </c>
      <c r="G32" s="39">
        <v>89</v>
      </c>
      <c r="H32" s="39">
        <v>88</v>
      </c>
      <c r="I32" s="39">
        <v>82</v>
      </c>
      <c r="J32" s="39">
        <v>74</v>
      </c>
      <c r="K32" s="39">
        <v>69</v>
      </c>
      <c r="L32" s="42"/>
    </row>
    <row r="33" spans="1:12" ht="15">
      <c r="A33" s="38" t="s">
        <v>39</v>
      </c>
      <c r="B33" s="39">
        <v>82</v>
      </c>
      <c r="C33" s="39">
        <v>93</v>
      </c>
      <c r="D33" s="39">
        <v>91</v>
      </c>
      <c r="E33" s="39">
        <v>81</v>
      </c>
      <c r="F33" s="39">
        <v>68</v>
      </c>
      <c r="G33" s="39">
        <v>87</v>
      </c>
      <c r="H33" s="39">
        <v>87</v>
      </c>
      <c r="I33" s="39">
        <v>112</v>
      </c>
      <c r="J33" s="39">
        <v>106</v>
      </c>
      <c r="K33" s="39">
        <v>113</v>
      </c>
      <c r="L33" s="42"/>
    </row>
    <row r="34" spans="1:12" ht="15">
      <c r="A34" s="38" t="s">
        <v>40</v>
      </c>
      <c r="B34" s="39">
        <v>638</v>
      </c>
      <c r="C34" s="39">
        <v>595</v>
      </c>
      <c r="D34" s="39">
        <v>632</v>
      </c>
      <c r="E34" s="39">
        <v>526</v>
      </c>
      <c r="F34" s="39">
        <v>544</v>
      </c>
      <c r="G34" s="39">
        <v>521</v>
      </c>
      <c r="H34" s="39">
        <v>510</v>
      </c>
      <c r="I34" s="39">
        <v>570</v>
      </c>
      <c r="J34" s="39">
        <v>706</v>
      </c>
      <c r="K34" s="39">
        <v>726</v>
      </c>
      <c r="L34" s="42"/>
    </row>
    <row r="35" spans="1:14" ht="15">
      <c r="A35" s="38" t="s">
        <v>41</v>
      </c>
      <c r="B35" s="39">
        <v>95</v>
      </c>
      <c r="C35" s="39">
        <v>84</v>
      </c>
      <c r="D35" s="39">
        <v>100</v>
      </c>
      <c r="E35" s="39">
        <v>93</v>
      </c>
      <c r="F35" s="39">
        <v>63</v>
      </c>
      <c r="G35" s="39">
        <v>61</v>
      </c>
      <c r="H35" s="39">
        <v>62</v>
      </c>
      <c r="I35" s="39">
        <v>59</v>
      </c>
      <c r="J35" s="39">
        <v>62</v>
      </c>
      <c r="K35" s="39">
        <v>59</v>
      </c>
      <c r="L35" s="42"/>
      <c r="N35" s="76" t="s">
        <v>76</v>
      </c>
    </row>
    <row r="36" spans="1:12" ht="15">
      <c r="A36" s="40" t="s">
        <v>42</v>
      </c>
      <c r="B36" s="41">
        <v>24</v>
      </c>
      <c r="C36" s="41">
        <v>29</v>
      </c>
      <c r="D36" s="41">
        <v>23</v>
      </c>
      <c r="E36" s="41">
        <v>23</v>
      </c>
      <c r="F36" s="41">
        <v>21</v>
      </c>
      <c r="G36" s="41">
        <v>20</v>
      </c>
      <c r="H36" s="41">
        <v>17</v>
      </c>
      <c r="I36" s="41">
        <v>23</v>
      </c>
      <c r="J36" s="41">
        <v>18</v>
      </c>
      <c r="K36" s="41">
        <v>24</v>
      </c>
      <c r="L36" s="42"/>
    </row>
    <row r="37" spans="1:12" ht="15">
      <c r="A37" s="42"/>
      <c r="B37" s="42"/>
      <c r="C37" s="42"/>
      <c r="D37" s="42"/>
      <c r="E37" s="42"/>
      <c r="F37" s="42"/>
      <c r="G37" s="42"/>
      <c r="H37" s="42"/>
      <c r="I37" s="77"/>
      <c r="J37" s="77"/>
      <c r="K37" s="77"/>
      <c r="L37" s="42"/>
    </row>
    <row r="38" spans="1:12" ht="14.5" customHeight="1">
      <c r="A38" s="43" t="s">
        <v>88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" customHeight="1">
      <c r="A39" s="83" t="s">
        <v>74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</sheetData>
  <printOptions/>
  <pageMargins left="0.7" right="0.7" top="0.75" bottom="0.75" header="0.3" footer="0.3"/>
  <pageSetup horizontalDpi="600" verticalDpi="600" orientation="portrait" r:id="rId1"/>
  <ignoredErrors>
    <ignoredError sqref="B5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3"/>
  <sheetViews>
    <sheetView workbookViewId="0" topLeftCell="A1"/>
  </sheetViews>
  <sheetFormatPr defaultColWidth="9.140625" defaultRowHeight="15"/>
  <cols>
    <col min="1" max="1" width="21.8515625" style="76" customWidth="1"/>
    <col min="2" max="16384" width="9.140625" style="76" customWidth="1"/>
  </cols>
  <sheetData>
    <row r="1" ht="12"/>
    <row r="2" spans="1:19" ht="15.75">
      <c r="A2" s="15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2.75">
      <c r="A3" s="156" t="s">
        <v>67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2">
      <c r="A5" s="46"/>
      <c r="B5" s="46" t="s">
        <v>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">
      <c r="A6" s="174" t="s">
        <v>26</v>
      </c>
      <c r="B6" s="80">
        <v>5.59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2">
      <c r="A7" s="162" t="s">
        <v>27</v>
      </c>
      <c r="B7" s="81">
        <v>3.97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2">
      <c r="A8" s="162" t="s">
        <v>18</v>
      </c>
      <c r="B8" s="81">
        <v>2.2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2">
      <c r="A9" s="162" t="s">
        <v>30</v>
      </c>
      <c r="B9" s="81">
        <v>1.96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2">
      <c r="A10" s="162" t="s">
        <v>11</v>
      </c>
      <c r="B10" s="81">
        <v>1.7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2">
      <c r="A11" s="162" t="s">
        <v>29</v>
      </c>
      <c r="B11" s="81">
        <v>1.6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2">
      <c r="A12" s="162" t="s">
        <v>37</v>
      </c>
      <c r="B12" s="81">
        <v>1.47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">
      <c r="A13" s="162" t="s">
        <v>35</v>
      </c>
      <c r="B13" s="81">
        <v>1.46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2">
      <c r="A14" s="162" t="s">
        <v>22</v>
      </c>
      <c r="B14" s="81">
        <v>1.41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2">
      <c r="A15" s="162" t="s">
        <v>13</v>
      </c>
      <c r="B15" s="81">
        <v>1.34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2">
      <c r="A16" s="162" t="s">
        <v>42</v>
      </c>
      <c r="B16" s="81">
        <v>1.29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2">
      <c r="A17" s="162" t="s">
        <v>38</v>
      </c>
      <c r="B17" s="81">
        <v>1.25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2">
      <c r="A18" s="162" t="s">
        <v>40</v>
      </c>
      <c r="B18" s="81">
        <v>1.24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2">
      <c r="A19" s="162" t="s">
        <v>39</v>
      </c>
      <c r="B19" s="81">
        <v>1.13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2">
      <c r="A20" s="162" t="s">
        <v>23</v>
      </c>
      <c r="B20" s="81">
        <v>1.11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2">
      <c r="A21" s="162" t="s">
        <v>41</v>
      </c>
      <c r="B21" s="81">
        <v>1.09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2">
      <c r="A22" s="162" t="s">
        <v>16</v>
      </c>
      <c r="B22" s="81">
        <v>1.06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">
      <c r="A23" s="162" t="s">
        <v>36</v>
      </c>
      <c r="B23" s="81">
        <v>0.92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">
      <c r="A24" s="162" t="s">
        <v>17</v>
      </c>
      <c r="B24" s="81">
        <v>0.89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2">
      <c r="A25" s="162" t="s">
        <v>19</v>
      </c>
      <c r="B25" s="81">
        <v>0.86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">
      <c r="A26" s="162" t="s">
        <v>25</v>
      </c>
      <c r="B26" s="81">
        <v>0.82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">
      <c r="A27" s="162" t="s">
        <v>34</v>
      </c>
      <c r="B27" s="81">
        <v>0.74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">
      <c r="A28" s="162" t="s">
        <v>33</v>
      </c>
      <c r="B28" s="81">
        <v>0.73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">
      <c r="A29" s="162" t="s">
        <v>20</v>
      </c>
      <c r="B29" s="81">
        <v>0.72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">
      <c r="A30" s="162" t="s">
        <v>32</v>
      </c>
      <c r="B30" s="81">
        <v>0.7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">
      <c r="A31" s="162" t="s">
        <v>21</v>
      </c>
      <c r="B31" s="81">
        <v>0.66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">
      <c r="A32" s="162" t="s">
        <v>15</v>
      </c>
      <c r="B32" s="81">
        <v>0.62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">
      <c r="A33" s="162" t="s">
        <v>24</v>
      </c>
      <c r="B33" s="81">
        <v>0.61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">
      <c r="A34" s="162" t="s">
        <v>28</v>
      </c>
      <c r="B34" s="81">
        <v>0.34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">
      <c r="A35" s="175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162" t="s">
        <v>44</v>
      </c>
      <c r="B36" s="81">
        <v>0.89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>
      <c r="A37" s="162" t="s">
        <v>46</v>
      </c>
      <c r="B37" s="81">
        <v>0.53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">
      <c r="A38" s="176" t="s">
        <v>47</v>
      </c>
      <c r="B38" s="85">
        <v>0.53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">
      <c r="A39" s="162"/>
      <c r="B39" s="81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">
      <c r="A40" s="177" t="s">
        <v>50</v>
      </c>
      <c r="B40" s="86">
        <v>1.81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">
      <c r="A41" s="178" t="s">
        <v>48</v>
      </c>
      <c r="B41" s="87">
        <v>1.77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">
      <c r="A42" s="178" t="s">
        <v>49</v>
      </c>
      <c r="B42" s="87">
        <v>1.21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">
      <c r="A43" s="179" t="s">
        <v>51</v>
      </c>
      <c r="B43" s="88">
        <v>1.12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">
      <c r="A44" s="162"/>
      <c r="B44" s="8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">
      <c r="A45" s="175" t="s">
        <v>62</v>
      </c>
      <c r="B45" s="89">
        <v>1.85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5">
      <c r="A46" s="162"/>
      <c r="B46" s="8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4.5" customHeight="1">
      <c r="A47" s="163" t="s">
        <v>84</v>
      </c>
      <c r="B47" s="81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4.5" customHeight="1">
      <c r="A48" s="157" t="s">
        <v>61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5" customHeight="1">
      <c r="A49" s="83" t="s">
        <v>74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5">
      <c r="A53" s="45"/>
      <c r="B53" s="45"/>
      <c r="C53" s="45"/>
      <c r="D53" s="45"/>
      <c r="E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6"/>
  <sheetViews>
    <sheetView workbookViewId="0" topLeftCell="A1"/>
  </sheetViews>
  <sheetFormatPr defaultColWidth="9.140625" defaultRowHeight="15"/>
  <cols>
    <col min="1" max="16384" width="9.140625" style="76" customWidth="1"/>
  </cols>
  <sheetData>
    <row r="2" spans="1:25" ht="15.75">
      <c r="A2" s="158" t="s">
        <v>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2.75">
      <c r="A3" s="159" t="s">
        <v>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2">
      <c r="A5" s="56"/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7</v>
      </c>
      <c r="H5" s="56" t="s">
        <v>80</v>
      </c>
      <c r="I5" s="56" t="s">
        <v>81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2">
      <c r="A6" s="57" t="s">
        <v>59</v>
      </c>
      <c r="B6" s="58">
        <v>995334.06</v>
      </c>
      <c r="C6" s="58">
        <v>957127.5</v>
      </c>
      <c r="D6" s="58">
        <v>923850.31</v>
      </c>
      <c r="E6" s="58">
        <v>916072</v>
      </c>
      <c r="F6" s="58">
        <v>954897</v>
      </c>
      <c r="G6" s="58">
        <v>1023440</v>
      </c>
      <c r="H6" s="58">
        <v>1061940</v>
      </c>
      <c r="I6" s="58">
        <v>1106838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2">
      <c r="A7" s="49"/>
      <c r="B7" s="50"/>
      <c r="C7" s="50"/>
      <c r="D7" s="50"/>
      <c r="E7" s="50"/>
      <c r="F7" s="50"/>
      <c r="G7" s="50"/>
      <c r="H7" s="51"/>
      <c r="I7" s="51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2">
      <c r="A8" s="52" t="s">
        <v>11</v>
      </c>
      <c r="B8" s="53">
        <v>77758</v>
      </c>
      <c r="C8" s="53">
        <v>78778</v>
      </c>
      <c r="D8" s="53">
        <v>72312</v>
      </c>
      <c r="E8" s="53">
        <v>69746</v>
      </c>
      <c r="F8" s="53">
        <v>70411</v>
      </c>
      <c r="G8" s="53">
        <v>69033</v>
      </c>
      <c r="H8" s="53">
        <v>69763</v>
      </c>
      <c r="I8" s="53">
        <v>69363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2">
      <c r="A9" s="52" t="s">
        <v>13</v>
      </c>
      <c r="B9" s="53">
        <v>3038</v>
      </c>
      <c r="C9" s="53">
        <v>2462</v>
      </c>
      <c r="D9" s="53">
        <v>2410</v>
      </c>
      <c r="E9" s="53">
        <v>2470</v>
      </c>
      <c r="F9" s="53">
        <v>2533</v>
      </c>
      <c r="G9" s="53">
        <v>2520</v>
      </c>
      <c r="H9" s="53">
        <v>2470</v>
      </c>
      <c r="I9" s="53">
        <v>2811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">
      <c r="A10" s="52" t="s">
        <v>15</v>
      </c>
      <c r="B10" s="53">
        <v>4786</v>
      </c>
      <c r="C10" s="53">
        <v>5264</v>
      </c>
      <c r="D10" s="53">
        <v>5240</v>
      </c>
      <c r="E10" s="53">
        <v>5378</v>
      </c>
      <c r="F10" s="53">
        <v>5199</v>
      </c>
      <c r="G10" s="53">
        <v>5229</v>
      </c>
      <c r="H10" s="53">
        <v>5050</v>
      </c>
      <c r="I10" s="53">
        <v>4767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2">
      <c r="A11" s="52" t="s">
        <v>16</v>
      </c>
      <c r="B11" s="53">
        <v>1753</v>
      </c>
      <c r="C11" s="53">
        <v>1696</v>
      </c>
      <c r="D11" s="53">
        <v>1657</v>
      </c>
      <c r="E11" s="53">
        <v>1503</v>
      </c>
      <c r="F11" s="53">
        <v>1533</v>
      </c>
      <c r="G11" s="53">
        <v>1460</v>
      </c>
      <c r="H11" s="53">
        <v>1733</v>
      </c>
      <c r="I11" s="53">
        <v>1904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>
      <c r="A12" s="52" t="s">
        <v>17</v>
      </c>
      <c r="B12" s="53">
        <v>142903</v>
      </c>
      <c r="C12" s="53">
        <v>139091</v>
      </c>
      <c r="D12" s="53">
        <v>136077</v>
      </c>
      <c r="E12" s="53">
        <v>127869</v>
      </c>
      <c r="F12" s="53">
        <v>125752</v>
      </c>
      <c r="G12" s="53">
        <v>127395</v>
      </c>
      <c r="H12" s="53">
        <v>140033</v>
      </c>
      <c r="I12" s="53">
        <v>137058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2">
      <c r="A13" s="52" t="s">
        <v>18</v>
      </c>
      <c r="B13" s="53">
        <v>103</v>
      </c>
      <c r="C13" s="53">
        <v>104</v>
      </c>
      <c r="D13" s="53">
        <v>99</v>
      </c>
      <c r="E13" s="53">
        <v>99</v>
      </c>
      <c r="F13" s="53">
        <v>77</v>
      </c>
      <c r="G13" s="53">
        <v>98</v>
      </c>
      <c r="H13" s="53">
        <v>93</v>
      </c>
      <c r="I13" s="53">
        <v>76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2">
      <c r="A14" s="52" t="s">
        <v>19</v>
      </c>
      <c r="B14" s="53">
        <v>3681</v>
      </c>
      <c r="C14" s="53">
        <v>3541</v>
      </c>
      <c r="D14" s="53">
        <v>3213</v>
      </c>
      <c r="E14" s="53">
        <v>3071</v>
      </c>
      <c r="F14" s="53">
        <v>3163</v>
      </c>
      <c r="G14" s="53">
        <v>3510</v>
      </c>
      <c r="H14" s="53">
        <v>3594</v>
      </c>
      <c r="I14" s="53">
        <v>4047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2">
      <c r="A15" s="52" t="s">
        <v>20</v>
      </c>
      <c r="B15" s="53">
        <v>1101</v>
      </c>
      <c r="C15" s="53">
        <v>1425</v>
      </c>
      <c r="D15" s="53">
        <v>1692</v>
      </c>
      <c r="E15" s="53">
        <v>1610</v>
      </c>
      <c r="F15" s="53">
        <v>1459</v>
      </c>
      <c r="G15" s="53">
        <v>1624</v>
      </c>
      <c r="H15" s="53">
        <v>1515</v>
      </c>
      <c r="I15" s="53">
        <v>1510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2">
      <c r="A16" s="52" t="s">
        <v>21</v>
      </c>
      <c r="B16" s="53">
        <v>25077</v>
      </c>
      <c r="C16" s="53">
        <v>18290</v>
      </c>
      <c r="D16" s="53">
        <v>17353</v>
      </c>
      <c r="E16" s="53">
        <v>16701</v>
      </c>
      <c r="F16" s="53">
        <v>16776</v>
      </c>
      <c r="G16" s="53">
        <v>29056</v>
      </c>
      <c r="H16" s="53">
        <v>17331</v>
      </c>
      <c r="I16" s="53">
        <v>18089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2">
      <c r="A17" s="52" t="s">
        <v>22</v>
      </c>
      <c r="B17" s="53">
        <v>231909.06</v>
      </c>
      <c r="C17" s="53">
        <v>231306.5</v>
      </c>
      <c r="D17" s="53">
        <v>231733.31</v>
      </c>
      <c r="E17" s="53">
        <v>233304</v>
      </c>
      <c r="F17" s="53">
        <v>237916</v>
      </c>
      <c r="G17" s="53">
        <v>242185</v>
      </c>
      <c r="H17" s="53">
        <v>242910</v>
      </c>
      <c r="I17" s="53" t="s">
        <v>53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2">
      <c r="A18" s="52" t="s">
        <v>23</v>
      </c>
      <c r="B18" s="53">
        <v>986</v>
      </c>
      <c r="C18" s="53">
        <v>873</v>
      </c>
      <c r="D18" s="53">
        <v>903</v>
      </c>
      <c r="E18" s="53">
        <v>823</v>
      </c>
      <c r="F18" s="53">
        <v>766</v>
      </c>
      <c r="G18" s="53">
        <v>804</v>
      </c>
      <c r="H18" s="53">
        <v>790</v>
      </c>
      <c r="I18" s="53">
        <v>798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2">
      <c r="A19" s="52" t="s">
        <v>24</v>
      </c>
      <c r="B19" s="53">
        <v>64866</v>
      </c>
      <c r="C19" s="53">
        <v>68500</v>
      </c>
      <c r="D19" s="53">
        <v>69527</v>
      </c>
      <c r="E19" s="53">
        <v>66317</v>
      </c>
      <c r="F19" s="53">
        <v>67004</v>
      </c>
      <c r="G19" s="53">
        <v>64955</v>
      </c>
      <c r="H19" s="53">
        <v>64015</v>
      </c>
      <c r="I19" s="53">
        <v>65775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12">
      <c r="A20" s="52" t="s">
        <v>25</v>
      </c>
      <c r="B20" s="53">
        <v>173</v>
      </c>
      <c r="C20" s="53">
        <v>164</v>
      </c>
      <c r="D20" s="53">
        <v>148</v>
      </c>
      <c r="E20" s="53">
        <v>132</v>
      </c>
      <c r="F20" s="53">
        <v>134</v>
      </c>
      <c r="G20" s="53">
        <v>141</v>
      </c>
      <c r="H20" s="53">
        <v>145</v>
      </c>
      <c r="I20" s="53">
        <v>144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12">
      <c r="A21" s="52" t="s">
        <v>26</v>
      </c>
      <c r="B21" s="53">
        <v>1226</v>
      </c>
      <c r="C21" s="53">
        <v>1161</v>
      </c>
      <c r="D21" s="53">
        <v>1325</v>
      </c>
      <c r="E21" s="53">
        <v>458</v>
      </c>
      <c r="F21" s="53">
        <v>569</v>
      </c>
      <c r="G21" s="53">
        <v>534</v>
      </c>
      <c r="H21" s="53">
        <v>657</v>
      </c>
      <c r="I21" s="53">
        <v>657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2">
      <c r="A22" s="52" t="s">
        <v>27</v>
      </c>
      <c r="B22" s="53">
        <v>245</v>
      </c>
      <c r="C22" s="53">
        <v>206</v>
      </c>
      <c r="D22" s="53">
        <v>178</v>
      </c>
      <c r="E22" s="53">
        <v>211</v>
      </c>
      <c r="F22" s="53">
        <v>204</v>
      </c>
      <c r="G22" s="53">
        <v>214</v>
      </c>
      <c r="H22" s="53">
        <v>216</v>
      </c>
      <c r="I22" s="53">
        <v>178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12">
      <c r="A23" s="52" t="s">
        <v>28</v>
      </c>
      <c r="B23" s="53">
        <v>596</v>
      </c>
      <c r="C23" s="53">
        <v>681</v>
      </c>
      <c r="D23" s="53">
        <v>677</v>
      </c>
      <c r="E23" s="53">
        <v>713</v>
      </c>
      <c r="F23" s="53">
        <v>728</v>
      </c>
      <c r="G23" s="53">
        <v>608</v>
      </c>
      <c r="H23" s="53">
        <v>569</v>
      </c>
      <c r="I23" s="53">
        <v>585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12">
      <c r="A24" s="52" t="s">
        <v>29</v>
      </c>
      <c r="B24" s="53">
        <v>14569</v>
      </c>
      <c r="C24" s="53">
        <v>14212</v>
      </c>
      <c r="D24" s="53">
        <v>13973</v>
      </c>
      <c r="E24" s="53">
        <v>13377</v>
      </c>
      <c r="F24" s="53">
        <v>13475</v>
      </c>
      <c r="G24" s="53">
        <v>12472</v>
      </c>
      <c r="H24" s="53" t="s">
        <v>53</v>
      </c>
      <c r="I24" s="53" t="s">
        <v>53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ht="12">
      <c r="A25" s="52" t="s">
        <v>30</v>
      </c>
      <c r="B25" s="53">
        <v>180</v>
      </c>
      <c r="C25" s="53">
        <v>181</v>
      </c>
      <c r="D25" s="53">
        <v>174</v>
      </c>
      <c r="E25" s="53">
        <v>218</v>
      </c>
      <c r="F25" s="53">
        <v>160</v>
      </c>
      <c r="G25" s="53">
        <v>183</v>
      </c>
      <c r="H25" s="53">
        <v>200</v>
      </c>
      <c r="I25" s="53">
        <v>186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 ht="12">
      <c r="A26" s="52" t="s">
        <v>31</v>
      </c>
      <c r="B26" s="53">
        <v>6605</v>
      </c>
      <c r="C26" s="53">
        <v>6555</v>
      </c>
      <c r="D26" s="53">
        <v>6205</v>
      </c>
      <c r="E26" s="53">
        <v>5580</v>
      </c>
      <c r="F26" s="53">
        <v>5340</v>
      </c>
      <c r="G26" s="53">
        <v>5100</v>
      </c>
      <c r="H26" s="53">
        <v>5020</v>
      </c>
      <c r="I26" s="53">
        <v>4789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12">
      <c r="A27" s="52" t="s">
        <v>32</v>
      </c>
      <c r="B27" s="53">
        <v>3606</v>
      </c>
      <c r="C27" s="53">
        <v>3897</v>
      </c>
      <c r="D27" s="53">
        <v>4030</v>
      </c>
      <c r="E27" s="53">
        <v>3327</v>
      </c>
      <c r="F27" s="53">
        <v>3230</v>
      </c>
      <c r="G27" s="53">
        <v>3461</v>
      </c>
      <c r="H27" s="53">
        <v>3793</v>
      </c>
      <c r="I27" s="53">
        <v>3625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ht="12">
      <c r="A28" s="52" t="s">
        <v>33</v>
      </c>
      <c r="B28" s="53">
        <v>11011</v>
      </c>
      <c r="C28" s="53">
        <v>10703</v>
      </c>
      <c r="D28" s="53">
        <v>9721</v>
      </c>
      <c r="E28" s="53">
        <v>9118</v>
      </c>
      <c r="F28" s="53">
        <v>8248</v>
      </c>
      <c r="G28" s="53">
        <v>6957</v>
      </c>
      <c r="H28" s="53">
        <v>7621</v>
      </c>
      <c r="I28" s="53">
        <v>7304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>
      <c r="A29" s="52" t="s">
        <v>34</v>
      </c>
      <c r="B29" s="53">
        <v>863</v>
      </c>
      <c r="C29" s="53">
        <v>812</v>
      </c>
      <c r="D29" s="53">
        <v>701</v>
      </c>
      <c r="E29" s="53">
        <v>580</v>
      </c>
      <c r="F29" s="53">
        <v>542</v>
      </c>
      <c r="G29" s="53">
        <v>469</v>
      </c>
      <c r="H29" s="53">
        <v>521</v>
      </c>
      <c r="I29" s="53">
        <v>584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2">
      <c r="A30" s="52" t="s">
        <v>35</v>
      </c>
      <c r="B30" s="53">
        <v>12301</v>
      </c>
      <c r="C30" s="53">
        <v>12299</v>
      </c>
      <c r="D30" s="53">
        <v>17219</v>
      </c>
      <c r="E30" s="53">
        <v>17572</v>
      </c>
      <c r="F30" s="53">
        <v>2279</v>
      </c>
      <c r="G30" s="53">
        <v>299</v>
      </c>
      <c r="H30" s="53">
        <v>304</v>
      </c>
      <c r="I30" s="53">
        <v>272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2">
      <c r="A31" s="52" t="s">
        <v>36</v>
      </c>
      <c r="B31" s="53">
        <v>2182</v>
      </c>
      <c r="C31" s="53">
        <v>1974</v>
      </c>
      <c r="D31" s="53">
        <v>2032</v>
      </c>
      <c r="E31" s="53">
        <v>1849</v>
      </c>
      <c r="F31" s="53">
        <v>1657</v>
      </c>
      <c r="G31" s="53">
        <v>1540</v>
      </c>
      <c r="H31" s="53">
        <v>1491</v>
      </c>
      <c r="I31" s="53">
        <v>1398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12">
      <c r="A32" s="52" t="s">
        <v>37</v>
      </c>
      <c r="B32" s="53">
        <v>2426</v>
      </c>
      <c r="C32" s="53">
        <v>2227</v>
      </c>
      <c r="D32" s="53">
        <v>2183</v>
      </c>
      <c r="E32" s="53">
        <v>2017</v>
      </c>
      <c r="F32" s="53">
        <v>1988</v>
      </c>
      <c r="G32" s="53">
        <v>1937</v>
      </c>
      <c r="H32" s="53">
        <v>1665</v>
      </c>
      <c r="I32" s="53">
        <v>1642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2">
      <c r="A33" s="52" t="s">
        <v>38</v>
      </c>
      <c r="B33" s="53">
        <v>1974</v>
      </c>
      <c r="C33" s="53">
        <v>2035</v>
      </c>
      <c r="D33" s="53">
        <v>1856</v>
      </c>
      <c r="E33" s="53">
        <v>1791</v>
      </c>
      <c r="F33" s="53">
        <v>1645</v>
      </c>
      <c r="G33" s="53">
        <v>1563</v>
      </c>
      <c r="H33" s="53">
        <v>1592</v>
      </c>
      <c r="I33" s="53">
        <v>1581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12">
      <c r="A34" s="52" t="s">
        <v>39</v>
      </c>
      <c r="B34" s="53">
        <v>5594</v>
      </c>
      <c r="C34" s="53">
        <v>5684</v>
      </c>
      <c r="D34" s="53">
        <v>5338</v>
      </c>
      <c r="E34" s="53">
        <v>4659</v>
      </c>
      <c r="F34" s="53">
        <v>4570</v>
      </c>
      <c r="G34" s="53">
        <v>4646</v>
      </c>
      <c r="H34" s="53">
        <v>4959</v>
      </c>
      <c r="I34" s="53">
        <v>4685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12">
      <c r="A35" s="52" t="s">
        <v>40</v>
      </c>
      <c r="B35" s="53">
        <v>366878</v>
      </c>
      <c r="C35" s="53">
        <v>336867</v>
      </c>
      <c r="D35" s="53">
        <v>310953</v>
      </c>
      <c r="E35" s="53">
        <v>321535</v>
      </c>
      <c r="F35" s="53">
        <v>373464</v>
      </c>
      <c r="G35" s="53">
        <v>430527</v>
      </c>
      <c r="H35" s="53">
        <v>466357</v>
      </c>
      <c r="I35" s="53">
        <v>512631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12">
      <c r="A36" s="52" t="s">
        <v>41</v>
      </c>
      <c r="B36" s="53">
        <v>5493</v>
      </c>
      <c r="C36" s="53">
        <v>4693</v>
      </c>
      <c r="D36" s="53">
        <v>3643</v>
      </c>
      <c r="E36" s="53">
        <v>2951</v>
      </c>
      <c r="F36" s="53">
        <v>2903</v>
      </c>
      <c r="G36" s="53">
        <v>3714</v>
      </c>
      <c r="H36" s="53">
        <v>3950</v>
      </c>
      <c r="I36" s="53">
        <v>3944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12">
      <c r="A37" s="54" t="s">
        <v>42</v>
      </c>
      <c r="B37" s="55">
        <v>1451</v>
      </c>
      <c r="C37" s="55">
        <v>1446</v>
      </c>
      <c r="D37" s="55">
        <v>1278</v>
      </c>
      <c r="E37" s="55">
        <v>1093</v>
      </c>
      <c r="F37" s="55">
        <v>1172</v>
      </c>
      <c r="G37" s="55">
        <v>1206</v>
      </c>
      <c r="H37" s="55">
        <v>1111</v>
      </c>
      <c r="I37" s="55">
        <v>1053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2">
      <c r="A38" s="47"/>
      <c r="B38" s="48"/>
      <c r="C38" s="48"/>
      <c r="D38" s="48"/>
      <c r="E38" s="48"/>
      <c r="F38" s="48"/>
      <c r="G38" s="48"/>
      <c r="H38" s="84"/>
      <c r="I38" s="84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12">
      <c r="A39" s="47" t="s">
        <v>82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2">
      <c r="A40" s="47" t="s">
        <v>83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">
      <c r="A41" s="83" t="s">
        <v>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2:25" ht="12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18" ht="12">
      <c r="A45" s="47" t="s">
        <v>55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2">
      <c r="A46" s="47" t="s">
        <v>55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showGridLines="0" workbookViewId="0" topLeftCell="A1"/>
  </sheetViews>
  <sheetFormatPr defaultColWidth="9.140625" defaultRowHeight="15"/>
  <cols>
    <col min="1" max="1" width="21.7109375" style="99" customWidth="1"/>
    <col min="2" max="11" width="9.140625" style="99" customWidth="1"/>
    <col min="12" max="12" width="10.7109375" style="99" customWidth="1"/>
    <col min="13" max="13" width="10.8515625" style="99" customWidth="1"/>
    <col min="14" max="16384" width="9.140625" style="99" customWidth="1"/>
  </cols>
  <sheetData>
    <row r="2" spans="1:14" ht="15.5">
      <c r="A2" s="160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5">
      <c r="A3" s="161" t="s">
        <v>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>
      <c r="A4" s="100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">
      <c r="A5" s="143"/>
      <c r="B5" s="147" t="s">
        <v>0</v>
      </c>
      <c r="C5" s="149" t="s">
        <v>1</v>
      </c>
      <c r="D5" s="149" t="s">
        <v>2</v>
      </c>
      <c r="E5" s="149" t="s">
        <v>3</v>
      </c>
      <c r="F5" s="149" t="s">
        <v>4</v>
      </c>
      <c r="G5" s="149" t="s">
        <v>5</v>
      </c>
      <c r="H5" s="149" t="s">
        <v>6</v>
      </c>
      <c r="I5" s="149" t="s">
        <v>7</v>
      </c>
      <c r="J5" s="149" t="s">
        <v>8</v>
      </c>
      <c r="K5" s="150" t="s">
        <v>9</v>
      </c>
      <c r="L5" s="145" t="s">
        <v>56</v>
      </c>
      <c r="M5" s="146"/>
      <c r="N5" s="98"/>
    </row>
    <row r="6" spans="1:14" ht="15">
      <c r="A6" s="144"/>
      <c r="B6" s="148"/>
      <c r="C6" s="144"/>
      <c r="D6" s="144"/>
      <c r="E6" s="144"/>
      <c r="F6" s="144"/>
      <c r="G6" s="144"/>
      <c r="H6" s="144"/>
      <c r="I6" s="144"/>
      <c r="J6" s="144"/>
      <c r="K6" s="151"/>
      <c r="L6" s="101" t="s">
        <v>57</v>
      </c>
      <c r="M6" s="102" t="s">
        <v>58</v>
      </c>
      <c r="N6" s="98"/>
    </row>
    <row r="7" spans="1:14" ht="15">
      <c r="A7" s="103" t="s">
        <v>59</v>
      </c>
      <c r="B7" s="104">
        <f aca="true" t="shared" si="0" ref="B7:M7">IF(COUNT(B8:B37)=30,SUM(B8:B37),":")</f>
        <v>1040295</v>
      </c>
      <c r="C7" s="104">
        <f t="shared" si="0"/>
        <v>1000672</v>
      </c>
      <c r="D7" s="104">
        <f t="shared" si="0"/>
        <v>907793</v>
      </c>
      <c r="E7" s="104" t="str">
        <f t="shared" si="0"/>
        <v>:</v>
      </c>
      <c r="F7" s="104">
        <f t="shared" si="0"/>
        <v>796363</v>
      </c>
      <c r="G7" s="104">
        <f t="shared" si="0"/>
        <v>771440</v>
      </c>
      <c r="H7" s="104">
        <f t="shared" si="0"/>
        <v>733166</v>
      </c>
      <c r="I7" s="104">
        <f t="shared" si="0"/>
        <v>698478</v>
      </c>
      <c r="J7" s="104" t="str">
        <f t="shared" si="0"/>
        <v>:</v>
      </c>
      <c r="K7" s="104" t="str">
        <f t="shared" si="0"/>
        <v>:</v>
      </c>
      <c r="L7" s="105">
        <f t="shared" si="0"/>
        <v>982920</v>
      </c>
      <c r="M7" s="106">
        <f t="shared" si="0"/>
        <v>697384.0000000001</v>
      </c>
      <c r="N7" s="107"/>
    </row>
    <row r="8" spans="1:14" ht="15">
      <c r="A8" s="108" t="s">
        <v>11</v>
      </c>
      <c r="B8" s="109">
        <v>23303</v>
      </c>
      <c r="C8" s="109">
        <v>21906</v>
      </c>
      <c r="D8" s="109">
        <v>19851</v>
      </c>
      <c r="E8" s="109">
        <v>19375</v>
      </c>
      <c r="F8" s="109">
        <v>17212</v>
      </c>
      <c r="G8" s="109">
        <v>15794</v>
      </c>
      <c r="H8" s="109">
        <v>15783</v>
      </c>
      <c r="I8" s="109">
        <v>14840</v>
      </c>
      <c r="J8" s="110" t="s">
        <v>53</v>
      </c>
      <c r="K8" s="110" t="s">
        <v>53</v>
      </c>
      <c r="L8" s="111">
        <f aca="true" t="shared" si="1" ref="L8:L46">AVERAGE(B8:D8)</f>
        <v>21686.666666666668</v>
      </c>
      <c r="M8" s="112">
        <f aca="true" t="shared" si="2" ref="M8:M46">AVERAGE(I8:K8)</f>
        <v>14840</v>
      </c>
      <c r="N8" s="98"/>
    </row>
    <row r="9" spans="1:14" ht="15">
      <c r="A9" s="113" t="s">
        <v>13</v>
      </c>
      <c r="B9" s="114">
        <v>4620</v>
      </c>
      <c r="C9" s="114">
        <v>4470</v>
      </c>
      <c r="D9" s="114">
        <v>3938</v>
      </c>
      <c r="E9" s="114">
        <v>3234</v>
      </c>
      <c r="F9" s="114">
        <v>3082</v>
      </c>
      <c r="G9" s="114">
        <v>3583</v>
      </c>
      <c r="H9" s="114">
        <v>3721</v>
      </c>
      <c r="I9" s="114">
        <v>4023</v>
      </c>
      <c r="J9" s="114">
        <v>3210</v>
      </c>
      <c r="K9" s="114">
        <v>2369</v>
      </c>
      <c r="L9" s="115">
        <f t="shared" si="1"/>
        <v>4342.666666666667</v>
      </c>
      <c r="M9" s="116">
        <f t="shared" si="2"/>
        <v>3200.6666666666665</v>
      </c>
      <c r="N9" s="98"/>
    </row>
    <row r="10" spans="1:14" ht="15">
      <c r="A10" s="113" t="s">
        <v>15</v>
      </c>
      <c r="B10" s="114">
        <v>31594</v>
      </c>
      <c r="C10" s="114">
        <v>68515</v>
      </c>
      <c r="D10" s="114">
        <v>61379</v>
      </c>
      <c r="E10" s="114">
        <v>55600</v>
      </c>
      <c r="F10" s="114">
        <v>49466</v>
      </c>
      <c r="G10" s="114">
        <v>53320</v>
      </c>
      <c r="H10" s="114">
        <v>41085</v>
      </c>
      <c r="I10" s="114">
        <v>30387</v>
      </c>
      <c r="J10" s="114">
        <v>23685</v>
      </c>
      <c r="K10" s="114">
        <v>21352</v>
      </c>
      <c r="L10" s="115">
        <f t="shared" si="1"/>
        <v>53829.333333333336</v>
      </c>
      <c r="M10" s="116">
        <f t="shared" si="2"/>
        <v>25141.333333333332</v>
      </c>
      <c r="N10" s="98"/>
    </row>
    <row r="11" spans="1:14" ht="15">
      <c r="A11" s="113" t="s">
        <v>16</v>
      </c>
      <c r="B11" s="114">
        <v>745</v>
      </c>
      <c r="C11" s="114">
        <v>775</v>
      </c>
      <c r="D11" s="114">
        <v>552</v>
      </c>
      <c r="E11" s="114">
        <v>456</v>
      </c>
      <c r="F11" s="114">
        <v>335</v>
      </c>
      <c r="G11" s="114">
        <v>288</v>
      </c>
      <c r="H11" s="114">
        <v>284</v>
      </c>
      <c r="I11" s="114">
        <v>230</v>
      </c>
      <c r="J11" s="114">
        <v>241</v>
      </c>
      <c r="K11" s="114">
        <v>218</v>
      </c>
      <c r="L11" s="115">
        <f t="shared" si="1"/>
        <v>690.6666666666666</v>
      </c>
      <c r="M11" s="116">
        <f t="shared" si="2"/>
        <v>229.66666666666666</v>
      </c>
      <c r="N11" s="98"/>
    </row>
    <row r="12" spans="1:14" ht="15">
      <c r="A12" s="113" t="s">
        <v>17</v>
      </c>
      <c r="B12" s="114">
        <v>89036</v>
      </c>
      <c r="C12" s="114">
        <v>87693</v>
      </c>
      <c r="D12" s="114">
        <v>76123</v>
      </c>
      <c r="E12" s="114">
        <v>70841</v>
      </c>
      <c r="F12" s="114">
        <v>64017</v>
      </c>
      <c r="G12" s="114">
        <v>59528</v>
      </c>
      <c r="H12" s="114">
        <v>58401</v>
      </c>
      <c r="I12" s="114">
        <v>56563</v>
      </c>
      <c r="J12" s="114">
        <v>59633</v>
      </c>
      <c r="K12" s="114">
        <v>54114</v>
      </c>
      <c r="L12" s="115">
        <f t="shared" si="1"/>
        <v>84284</v>
      </c>
      <c r="M12" s="116">
        <f t="shared" si="2"/>
        <v>56770</v>
      </c>
      <c r="N12" s="98"/>
    </row>
    <row r="13" spans="1:14" ht="15">
      <c r="A13" s="113" t="s">
        <v>18</v>
      </c>
      <c r="B13" s="114">
        <v>1035</v>
      </c>
      <c r="C13" s="114">
        <v>934</v>
      </c>
      <c r="D13" s="114">
        <v>870</v>
      </c>
      <c r="E13" s="114">
        <v>752</v>
      </c>
      <c r="F13" s="114">
        <v>620</v>
      </c>
      <c r="G13" s="114">
        <v>547</v>
      </c>
      <c r="H13" s="114">
        <v>597</v>
      </c>
      <c r="I13" s="114">
        <v>505</v>
      </c>
      <c r="J13" s="114">
        <v>373</v>
      </c>
      <c r="K13" s="114">
        <v>339</v>
      </c>
      <c r="L13" s="115">
        <f t="shared" si="1"/>
        <v>946.3333333333334</v>
      </c>
      <c r="M13" s="116">
        <f t="shared" si="2"/>
        <v>405.6666666666667</v>
      </c>
      <c r="N13" s="98"/>
    </row>
    <row r="14" spans="1:14" ht="15">
      <c r="A14" s="113" t="s">
        <v>19</v>
      </c>
      <c r="B14" s="114">
        <v>14461</v>
      </c>
      <c r="C14" s="114">
        <v>13311</v>
      </c>
      <c r="D14" s="114">
        <v>11619</v>
      </c>
      <c r="E14" s="114">
        <v>10481</v>
      </c>
      <c r="F14" s="114">
        <v>8478</v>
      </c>
      <c r="G14" s="114">
        <v>7359</v>
      </c>
      <c r="H14" s="114">
        <v>7764</v>
      </c>
      <c r="I14" s="114">
        <v>6453</v>
      </c>
      <c r="J14" s="114">
        <v>4841</v>
      </c>
      <c r="K14" s="114">
        <v>4902</v>
      </c>
      <c r="L14" s="115">
        <f t="shared" si="1"/>
        <v>13130.333333333334</v>
      </c>
      <c r="M14" s="116">
        <f t="shared" si="2"/>
        <v>5398.666666666667</v>
      </c>
      <c r="N14" s="98"/>
    </row>
    <row r="15" spans="1:14" ht="15">
      <c r="A15" s="113" t="s">
        <v>20</v>
      </c>
      <c r="B15" s="114">
        <v>23550</v>
      </c>
      <c r="C15" s="114">
        <v>26711</v>
      </c>
      <c r="D15" s="114">
        <v>27587</v>
      </c>
      <c r="E15" s="114">
        <v>32242</v>
      </c>
      <c r="F15" s="114">
        <v>31166</v>
      </c>
      <c r="G15" s="114">
        <v>28878</v>
      </c>
      <c r="H15" s="114">
        <v>25094</v>
      </c>
      <c r="I15" s="114">
        <v>26658</v>
      </c>
      <c r="J15" s="114">
        <v>26313</v>
      </c>
      <c r="K15" s="114">
        <v>34026</v>
      </c>
      <c r="L15" s="115">
        <f t="shared" si="1"/>
        <v>25949.333333333332</v>
      </c>
      <c r="M15" s="116">
        <f t="shared" si="2"/>
        <v>28999</v>
      </c>
      <c r="N15" s="98"/>
    </row>
    <row r="16" spans="1:14" ht="15">
      <c r="A16" s="113" t="s">
        <v>21</v>
      </c>
      <c r="B16" s="114">
        <v>92196</v>
      </c>
      <c r="C16" s="114">
        <v>77898</v>
      </c>
      <c r="D16" s="114">
        <v>65672</v>
      </c>
      <c r="E16" s="114">
        <v>51799</v>
      </c>
      <c r="F16" s="114">
        <v>47125</v>
      </c>
      <c r="G16" s="114">
        <v>41499</v>
      </c>
      <c r="H16" s="114">
        <v>36466</v>
      </c>
      <c r="I16" s="114">
        <v>31137</v>
      </c>
      <c r="J16" s="114">
        <v>31678</v>
      </c>
      <c r="K16" s="114">
        <v>32895</v>
      </c>
      <c r="L16" s="115">
        <f t="shared" si="1"/>
        <v>78588.66666666667</v>
      </c>
      <c r="M16" s="116">
        <f t="shared" si="2"/>
        <v>31903.333333333332</v>
      </c>
      <c r="N16" s="98"/>
    </row>
    <row r="17" spans="1:14" ht="15">
      <c r="A17" s="113" t="s">
        <v>22</v>
      </c>
      <c r="B17" s="114">
        <v>211484</v>
      </c>
      <c r="C17" s="114">
        <v>207947</v>
      </c>
      <c r="D17" s="114">
        <v>195367</v>
      </c>
      <c r="E17" s="114">
        <v>186824</v>
      </c>
      <c r="F17" s="114">
        <v>178333</v>
      </c>
      <c r="G17" s="114">
        <v>173232</v>
      </c>
      <c r="H17" s="114">
        <v>169084</v>
      </c>
      <c r="I17" s="114">
        <v>168072</v>
      </c>
      <c r="J17" s="114">
        <v>161512</v>
      </c>
      <c r="K17" s="114" t="s">
        <v>53</v>
      </c>
      <c r="L17" s="115">
        <f t="shared" si="1"/>
        <v>204932.66666666666</v>
      </c>
      <c r="M17" s="116">
        <f t="shared" si="2"/>
        <v>164792</v>
      </c>
      <c r="N17" s="98"/>
    </row>
    <row r="18" spans="1:14" ht="15">
      <c r="A18" s="113" t="s">
        <v>23</v>
      </c>
      <c r="B18" s="114">
        <v>1927</v>
      </c>
      <c r="C18" s="114">
        <v>1828</v>
      </c>
      <c r="D18" s="114">
        <v>1382</v>
      </c>
      <c r="E18" s="114">
        <v>1315</v>
      </c>
      <c r="F18" s="114">
        <v>1142</v>
      </c>
      <c r="G18" s="114">
        <v>866</v>
      </c>
      <c r="H18" s="114">
        <v>633</v>
      </c>
      <c r="I18" s="114">
        <v>760</v>
      </c>
      <c r="J18" s="114">
        <v>890</v>
      </c>
      <c r="K18" s="114">
        <v>854</v>
      </c>
      <c r="L18" s="115">
        <f t="shared" si="1"/>
        <v>1712.3333333333333</v>
      </c>
      <c r="M18" s="116">
        <f t="shared" si="2"/>
        <v>834.6666666666666</v>
      </c>
      <c r="N18" s="98"/>
    </row>
    <row r="19" spans="1:14" ht="15">
      <c r="A19" s="113" t="s">
        <v>24</v>
      </c>
      <c r="B19" s="114">
        <v>229961</v>
      </c>
      <c r="C19" s="114">
        <v>213407</v>
      </c>
      <c r="D19" s="114">
        <v>197583</v>
      </c>
      <c r="E19" s="114">
        <v>198774</v>
      </c>
      <c r="F19" s="114">
        <v>196589</v>
      </c>
      <c r="G19" s="114">
        <v>183486</v>
      </c>
      <c r="H19" s="114">
        <v>176461</v>
      </c>
      <c r="I19" s="114">
        <v>165650</v>
      </c>
      <c r="J19" s="114">
        <v>156942</v>
      </c>
      <c r="K19" s="114">
        <v>145758</v>
      </c>
      <c r="L19" s="115">
        <f t="shared" si="1"/>
        <v>213650.33333333334</v>
      </c>
      <c r="M19" s="116">
        <f t="shared" si="2"/>
        <v>156116.66666666666</v>
      </c>
      <c r="N19" s="98"/>
    </row>
    <row r="20" spans="1:14" ht="15">
      <c r="A20" s="113" t="s">
        <v>25</v>
      </c>
      <c r="B20" s="114">
        <v>1786</v>
      </c>
      <c r="C20" s="114">
        <v>1627</v>
      </c>
      <c r="D20" s="114">
        <v>1705</v>
      </c>
      <c r="E20" s="114">
        <v>1783</v>
      </c>
      <c r="F20" s="114">
        <v>1749</v>
      </c>
      <c r="G20" s="114">
        <v>1317</v>
      </c>
      <c r="H20" s="114">
        <v>1187</v>
      </c>
      <c r="I20" s="114">
        <v>961</v>
      </c>
      <c r="J20" s="114">
        <v>989</v>
      </c>
      <c r="K20" s="114">
        <v>960</v>
      </c>
      <c r="L20" s="115">
        <f t="shared" si="1"/>
        <v>1706</v>
      </c>
      <c r="M20" s="116">
        <f t="shared" si="2"/>
        <v>970</v>
      </c>
      <c r="N20" s="98"/>
    </row>
    <row r="21" spans="1:14" ht="15">
      <c r="A21" s="113" t="s">
        <v>26</v>
      </c>
      <c r="B21" s="114">
        <v>2205</v>
      </c>
      <c r="C21" s="114">
        <v>2096</v>
      </c>
      <c r="D21" s="114">
        <v>1441</v>
      </c>
      <c r="E21" s="114" t="s">
        <v>53</v>
      </c>
      <c r="F21" s="114">
        <v>910</v>
      </c>
      <c r="G21" s="114">
        <v>1347</v>
      </c>
      <c r="H21" s="114">
        <v>1323</v>
      </c>
      <c r="I21" s="114">
        <v>1483</v>
      </c>
      <c r="J21" s="114">
        <v>975</v>
      </c>
      <c r="K21" s="114">
        <v>1082</v>
      </c>
      <c r="L21" s="115">
        <f t="shared" si="1"/>
        <v>1914</v>
      </c>
      <c r="M21" s="116">
        <f t="shared" si="2"/>
        <v>1180</v>
      </c>
      <c r="N21" s="98"/>
    </row>
    <row r="22" spans="1:14" ht="15">
      <c r="A22" s="113" t="s">
        <v>27</v>
      </c>
      <c r="B22" s="114">
        <v>2553</v>
      </c>
      <c r="C22" s="114">
        <v>1967</v>
      </c>
      <c r="D22" s="114">
        <v>2060</v>
      </c>
      <c r="E22" s="114">
        <v>1807</v>
      </c>
      <c r="F22" s="114">
        <v>1724</v>
      </c>
      <c r="G22" s="114">
        <v>1504</v>
      </c>
      <c r="H22" s="114">
        <v>1255</v>
      </c>
      <c r="I22" s="114">
        <v>1138</v>
      </c>
      <c r="J22" s="114">
        <v>1263</v>
      </c>
      <c r="K22" s="114">
        <v>999</v>
      </c>
      <c r="L22" s="115">
        <f t="shared" si="1"/>
        <v>2193.3333333333335</v>
      </c>
      <c r="M22" s="116">
        <f t="shared" si="2"/>
        <v>1133.3333333333333</v>
      </c>
      <c r="N22" s="98"/>
    </row>
    <row r="23" spans="1:14" ht="15">
      <c r="A23" s="113" t="s">
        <v>28</v>
      </c>
      <c r="B23" s="114">
        <v>344</v>
      </c>
      <c r="C23" s="114">
        <v>419</v>
      </c>
      <c r="D23" s="114">
        <v>418</v>
      </c>
      <c r="E23" s="114">
        <v>456</v>
      </c>
      <c r="F23" s="114">
        <v>372</v>
      </c>
      <c r="G23" s="114">
        <v>2285</v>
      </c>
      <c r="H23" s="114">
        <v>2240</v>
      </c>
      <c r="I23" s="114">
        <v>2026</v>
      </c>
      <c r="J23" s="114">
        <v>1704</v>
      </c>
      <c r="K23" s="114" t="s">
        <v>53</v>
      </c>
      <c r="L23" s="115">
        <f t="shared" si="1"/>
        <v>393.6666666666667</v>
      </c>
      <c r="M23" s="116">
        <f t="shared" si="2"/>
        <v>1865</v>
      </c>
      <c r="N23" s="98"/>
    </row>
    <row r="24" spans="1:14" ht="15">
      <c r="A24" s="113" t="s">
        <v>29</v>
      </c>
      <c r="B24" s="114">
        <v>7982</v>
      </c>
      <c r="C24" s="114">
        <v>8015</v>
      </c>
      <c r="D24" s="114">
        <v>5866</v>
      </c>
      <c r="E24" s="114">
        <v>6163</v>
      </c>
      <c r="F24" s="114">
        <v>6921</v>
      </c>
      <c r="G24" s="114">
        <v>5692</v>
      </c>
      <c r="H24" s="114">
        <v>4803</v>
      </c>
      <c r="I24" s="114">
        <v>3175</v>
      </c>
      <c r="J24" s="114" t="s">
        <v>53</v>
      </c>
      <c r="K24" s="114" t="s">
        <v>53</v>
      </c>
      <c r="L24" s="115">
        <f t="shared" si="1"/>
        <v>7287.666666666667</v>
      </c>
      <c r="M24" s="116">
        <f t="shared" si="2"/>
        <v>3175</v>
      </c>
      <c r="N24" s="98"/>
    </row>
    <row r="25" spans="1:14" ht="15">
      <c r="A25" s="113" t="s">
        <v>30</v>
      </c>
      <c r="B25" s="114">
        <v>398</v>
      </c>
      <c r="C25" s="114">
        <v>401</v>
      </c>
      <c r="D25" s="114">
        <v>372</v>
      </c>
      <c r="E25" s="114">
        <v>364</v>
      </c>
      <c r="F25" s="114">
        <v>306</v>
      </c>
      <c r="G25" s="114">
        <v>325</v>
      </c>
      <c r="H25" s="114">
        <v>242</v>
      </c>
      <c r="I25" s="114">
        <v>229</v>
      </c>
      <c r="J25" s="114">
        <v>256</v>
      </c>
      <c r="K25" s="114">
        <v>332</v>
      </c>
      <c r="L25" s="115">
        <f t="shared" si="1"/>
        <v>390.3333333333333</v>
      </c>
      <c r="M25" s="116">
        <f t="shared" si="2"/>
        <v>272.3333333333333</v>
      </c>
      <c r="N25" s="98"/>
    </row>
    <row r="26" spans="1:14" ht="15">
      <c r="A26" s="113" t="s">
        <v>31</v>
      </c>
      <c r="B26" s="114">
        <v>21665</v>
      </c>
      <c r="C26" s="114">
        <v>21850</v>
      </c>
      <c r="D26" s="114">
        <v>21730</v>
      </c>
      <c r="E26" s="114">
        <v>21010</v>
      </c>
      <c r="F26" s="114">
        <v>20135</v>
      </c>
      <c r="G26" s="114">
        <v>21045</v>
      </c>
      <c r="H26" s="114">
        <v>19395</v>
      </c>
      <c r="I26" s="114">
        <v>17960</v>
      </c>
      <c r="J26" s="114">
        <v>31277</v>
      </c>
      <c r="K26" s="114">
        <v>25449</v>
      </c>
      <c r="L26" s="115">
        <f t="shared" si="1"/>
        <v>21748.333333333332</v>
      </c>
      <c r="M26" s="116">
        <f t="shared" si="2"/>
        <v>24895.333333333332</v>
      </c>
      <c r="N26" s="98"/>
    </row>
    <row r="27" spans="1:14" ht="15">
      <c r="A27" s="113" t="s">
        <v>32</v>
      </c>
      <c r="B27" s="114">
        <v>9049</v>
      </c>
      <c r="C27" s="114">
        <v>9289</v>
      </c>
      <c r="D27" s="114">
        <v>5150</v>
      </c>
      <c r="E27" s="114">
        <v>5158</v>
      </c>
      <c r="F27" s="114">
        <v>4446</v>
      </c>
      <c r="G27" s="114">
        <v>11478</v>
      </c>
      <c r="H27" s="114">
        <v>10304</v>
      </c>
      <c r="I27" s="114">
        <v>9743</v>
      </c>
      <c r="J27" s="114">
        <v>9023</v>
      </c>
      <c r="K27" s="114">
        <v>8006</v>
      </c>
      <c r="L27" s="115">
        <f t="shared" si="1"/>
        <v>7829.333333333333</v>
      </c>
      <c r="M27" s="116">
        <f t="shared" si="2"/>
        <v>8924</v>
      </c>
      <c r="N27" s="98"/>
    </row>
    <row r="28" spans="1:14" ht="15">
      <c r="A28" s="113" t="s">
        <v>33</v>
      </c>
      <c r="B28" s="114">
        <v>17669</v>
      </c>
      <c r="C28" s="114">
        <v>17271</v>
      </c>
      <c r="D28" s="114">
        <v>16539</v>
      </c>
      <c r="E28" s="114">
        <v>16575</v>
      </c>
      <c r="F28" s="114">
        <v>16230</v>
      </c>
      <c r="G28" s="114">
        <v>18234</v>
      </c>
      <c r="H28" s="114">
        <v>17083</v>
      </c>
      <c r="I28" s="114">
        <v>15310</v>
      </c>
      <c r="J28" s="114">
        <v>14340</v>
      </c>
      <c r="K28" s="114">
        <v>12449</v>
      </c>
      <c r="L28" s="115">
        <f t="shared" si="1"/>
        <v>17159.666666666668</v>
      </c>
      <c r="M28" s="116">
        <f t="shared" si="2"/>
        <v>14033</v>
      </c>
      <c r="N28" s="98"/>
    </row>
    <row r="29" spans="1:14" ht="15">
      <c r="A29" s="113" t="s">
        <v>34</v>
      </c>
      <c r="B29" s="114">
        <v>25274</v>
      </c>
      <c r="C29" s="114">
        <v>22539</v>
      </c>
      <c r="D29" s="114">
        <v>20310</v>
      </c>
      <c r="E29" s="114">
        <v>19500</v>
      </c>
      <c r="F29" s="114">
        <v>15900</v>
      </c>
      <c r="G29" s="114">
        <v>14799</v>
      </c>
      <c r="H29" s="114">
        <v>13723</v>
      </c>
      <c r="I29" s="114">
        <v>12017</v>
      </c>
      <c r="J29" s="114">
        <v>11531</v>
      </c>
      <c r="K29" s="114">
        <v>10254</v>
      </c>
      <c r="L29" s="115">
        <f t="shared" si="1"/>
        <v>22707.666666666668</v>
      </c>
      <c r="M29" s="116">
        <f t="shared" si="2"/>
        <v>11267.333333333334</v>
      </c>
      <c r="N29" s="98"/>
    </row>
    <row r="30" spans="1:14" ht="15">
      <c r="A30" s="113" t="s">
        <v>35</v>
      </c>
      <c r="B30" s="114">
        <v>2355</v>
      </c>
      <c r="C30" s="114">
        <v>2967</v>
      </c>
      <c r="D30" s="114">
        <v>2531</v>
      </c>
      <c r="E30" s="114">
        <v>1881</v>
      </c>
      <c r="F30" s="114">
        <v>1627</v>
      </c>
      <c r="G30" s="114">
        <v>2892</v>
      </c>
      <c r="H30" s="114">
        <v>5428</v>
      </c>
      <c r="I30" s="114">
        <v>4659</v>
      </c>
      <c r="J30" s="114">
        <v>1364</v>
      </c>
      <c r="K30" s="114">
        <v>2927</v>
      </c>
      <c r="L30" s="115">
        <f t="shared" si="1"/>
        <v>2617.6666666666665</v>
      </c>
      <c r="M30" s="116">
        <f t="shared" si="2"/>
        <v>2983.3333333333335</v>
      </c>
      <c r="N30" s="98"/>
    </row>
    <row r="31" spans="1:14" ht="15">
      <c r="A31" s="113" t="s">
        <v>36</v>
      </c>
      <c r="B31" s="114">
        <v>582</v>
      </c>
      <c r="C31" s="114">
        <v>586</v>
      </c>
      <c r="D31" s="114">
        <v>534</v>
      </c>
      <c r="E31" s="114">
        <v>528</v>
      </c>
      <c r="F31" s="114">
        <v>539</v>
      </c>
      <c r="G31" s="114">
        <v>621</v>
      </c>
      <c r="H31" s="114">
        <v>594</v>
      </c>
      <c r="I31" s="114">
        <v>775</v>
      </c>
      <c r="J31" s="114">
        <v>815</v>
      </c>
      <c r="K31" s="114">
        <v>539</v>
      </c>
      <c r="L31" s="115">
        <f t="shared" si="1"/>
        <v>567.3333333333334</v>
      </c>
      <c r="M31" s="116">
        <f t="shared" si="2"/>
        <v>709.6666666666666</v>
      </c>
      <c r="N31" s="98"/>
    </row>
    <row r="32" spans="1:14" ht="15">
      <c r="A32" s="113" t="s">
        <v>37</v>
      </c>
      <c r="B32" s="114">
        <v>4135</v>
      </c>
      <c r="C32" s="114">
        <v>3779</v>
      </c>
      <c r="D32" s="114">
        <v>3354</v>
      </c>
      <c r="E32" s="114">
        <v>2694</v>
      </c>
      <c r="F32" s="114">
        <v>2546</v>
      </c>
      <c r="G32" s="114">
        <v>2431</v>
      </c>
      <c r="H32" s="114">
        <v>2297</v>
      </c>
      <c r="I32" s="114">
        <v>1932</v>
      </c>
      <c r="J32" s="114">
        <v>1671</v>
      </c>
      <c r="K32" s="114">
        <v>1524</v>
      </c>
      <c r="L32" s="115">
        <f t="shared" si="1"/>
        <v>3756</v>
      </c>
      <c r="M32" s="116">
        <f t="shared" si="2"/>
        <v>1709</v>
      </c>
      <c r="N32" s="98"/>
    </row>
    <row r="33" spans="1:14" ht="15">
      <c r="A33" s="113" t="s">
        <v>38</v>
      </c>
      <c r="B33" s="114">
        <v>13804</v>
      </c>
      <c r="C33" s="114">
        <v>12188</v>
      </c>
      <c r="D33" s="114">
        <v>11150</v>
      </c>
      <c r="E33" s="114">
        <v>11983</v>
      </c>
      <c r="F33" s="114">
        <v>8815</v>
      </c>
      <c r="G33" s="114">
        <v>7961</v>
      </c>
      <c r="H33" s="114">
        <v>7774</v>
      </c>
      <c r="I33" s="114">
        <v>7451</v>
      </c>
      <c r="J33" s="114">
        <v>6702</v>
      </c>
      <c r="K33" s="114">
        <v>6100</v>
      </c>
      <c r="L33" s="115">
        <f t="shared" si="1"/>
        <v>12380.666666666666</v>
      </c>
      <c r="M33" s="116">
        <f t="shared" si="2"/>
        <v>6751</v>
      </c>
      <c r="N33" s="98"/>
    </row>
    <row r="34" spans="1:14" ht="15">
      <c r="A34" s="113" t="s">
        <v>39</v>
      </c>
      <c r="B34" s="114">
        <v>44717</v>
      </c>
      <c r="C34" s="114">
        <v>40359</v>
      </c>
      <c r="D34" s="114">
        <v>35009</v>
      </c>
      <c r="E34" s="114">
        <v>34471</v>
      </c>
      <c r="F34" s="114">
        <v>28926</v>
      </c>
      <c r="G34" s="114">
        <v>27724</v>
      </c>
      <c r="H34" s="114">
        <v>27060</v>
      </c>
      <c r="I34" s="114">
        <v>25745</v>
      </c>
      <c r="J34" s="114">
        <v>25244</v>
      </c>
      <c r="K34" s="114">
        <v>24740</v>
      </c>
      <c r="L34" s="115">
        <f t="shared" si="1"/>
        <v>40028.333333333336</v>
      </c>
      <c r="M34" s="116">
        <f t="shared" si="2"/>
        <v>25243</v>
      </c>
      <c r="N34" s="98"/>
    </row>
    <row r="35" spans="1:14" ht="15">
      <c r="A35" s="113" t="s">
        <v>40</v>
      </c>
      <c r="B35" s="114">
        <v>147238</v>
      </c>
      <c r="C35" s="114">
        <v>117684</v>
      </c>
      <c r="D35" s="114">
        <v>106162</v>
      </c>
      <c r="E35" s="114">
        <v>92056</v>
      </c>
      <c r="F35" s="114">
        <v>79820</v>
      </c>
      <c r="G35" s="114">
        <v>75308</v>
      </c>
      <c r="H35" s="114">
        <v>75637</v>
      </c>
      <c r="I35" s="114">
        <v>81871</v>
      </c>
      <c r="J35" s="114">
        <v>97117</v>
      </c>
      <c r="K35" s="114">
        <v>111999</v>
      </c>
      <c r="L35" s="115">
        <f t="shared" si="1"/>
        <v>123694.66666666667</v>
      </c>
      <c r="M35" s="116">
        <f t="shared" si="2"/>
        <v>96995.66666666667</v>
      </c>
      <c r="N35" s="117"/>
    </row>
    <row r="36" spans="1:14" ht="15">
      <c r="A36" s="118" t="s">
        <v>41</v>
      </c>
      <c r="B36" s="119">
        <v>11551</v>
      </c>
      <c r="C36" s="119">
        <v>9304</v>
      </c>
      <c r="D36" s="119">
        <v>8716</v>
      </c>
      <c r="E36" s="119">
        <v>7060</v>
      </c>
      <c r="F36" s="119">
        <v>5731</v>
      </c>
      <c r="G36" s="119">
        <v>5976</v>
      </c>
      <c r="H36" s="119">
        <v>5423</v>
      </c>
      <c r="I36" s="119">
        <v>5028</v>
      </c>
      <c r="J36" s="119">
        <v>5216</v>
      </c>
      <c r="K36" s="119">
        <v>5024</v>
      </c>
      <c r="L36" s="120">
        <f t="shared" si="1"/>
        <v>9857</v>
      </c>
      <c r="M36" s="121">
        <f t="shared" si="2"/>
        <v>5089.333333333333</v>
      </c>
      <c r="N36" s="98"/>
    </row>
    <row r="37" spans="1:14" ht="15">
      <c r="A37" s="118" t="s">
        <v>42</v>
      </c>
      <c r="B37" s="119">
        <v>3076</v>
      </c>
      <c r="C37" s="119">
        <v>2936</v>
      </c>
      <c r="D37" s="119">
        <v>2823</v>
      </c>
      <c r="E37" s="119">
        <v>2412</v>
      </c>
      <c r="F37" s="119">
        <v>2101</v>
      </c>
      <c r="G37" s="119">
        <v>2121</v>
      </c>
      <c r="H37" s="119">
        <v>2025</v>
      </c>
      <c r="I37" s="119">
        <v>1697</v>
      </c>
      <c r="J37" s="119">
        <v>1560</v>
      </c>
      <c r="K37" s="119">
        <v>1411</v>
      </c>
      <c r="L37" s="120">
        <f t="shared" si="1"/>
        <v>2945</v>
      </c>
      <c r="M37" s="121">
        <f t="shared" si="2"/>
        <v>1556</v>
      </c>
      <c r="N37" s="98"/>
    </row>
    <row r="38" spans="1:14" ht="15">
      <c r="A38" s="122" t="s">
        <v>44</v>
      </c>
      <c r="B38" s="123">
        <v>427</v>
      </c>
      <c r="C38" s="123">
        <v>546</v>
      </c>
      <c r="D38" s="123">
        <v>450</v>
      </c>
      <c r="E38" s="123">
        <v>443</v>
      </c>
      <c r="F38" s="123">
        <v>335</v>
      </c>
      <c r="G38" s="123">
        <v>239</v>
      </c>
      <c r="H38" s="123">
        <v>392</v>
      </c>
      <c r="I38" s="123">
        <v>475</v>
      </c>
      <c r="J38" s="123">
        <v>439</v>
      </c>
      <c r="K38" s="123">
        <v>466</v>
      </c>
      <c r="L38" s="124">
        <f t="shared" si="1"/>
        <v>474.3333333333333</v>
      </c>
      <c r="M38" s="125">
        <f t="shared" si="2"/>
        <v>460</v>
      </c>
      <c r="N38" s="98"/>
    </row>
    <row r="39" spans="1:14" ht="15">
      <c r="A39" s="113" t="s">
        <v>45</v>
      </c>
      <c r="B39" s="114">
        <v>16</v>
      </c>
      <c r="C39" s="114">
        <v>7</v>
      </c>
      <c r="D39" s="114">
        <v>3</v>
      </c>
      <c r="E39" s="114">
        <v>1</v>
      </c>
      <c r="F39" s="114">
        <v>6</v>
      </c>
      <c r="G39" s="114">
        <v>5</v>
      </c>
      <c r="H39" s="114">
        <v>5</v>
      </c>
      <c r="I39" s="114">
        <v>8</v>
      </c>
      <c r="J39" s="114">
        <v>4</v>
      </c>
      <c r="K39" s="126" t="s">
        <v>53</v>
      </c>
      <c r="L39" s="115">
        <f t="shared" si="1"/>
        <v>8.666666666666666</v>
      </c>
      <c r="M39" s="116">
        <f t="shared" si="2"/>
        <v>6</v>
      </c>
      <c r="N39" s="98"/>
    </row>
    <row r="40" spans="1:14" ht="15">
      <c r="A40" s="113" t="s">
        <v>46</v>
      </c>
      <c r="B40" s="114">
        <v>11901</v>
      </c>
      <c r="C40" s="114">
        <v>12014</v>
      </c>
      <c r="D40" s="114">
        <v>10858</v>
      </c>
      <c r="E40" s="114">
        <v>9318</v>
      </c>
      <c r="F40" s="114">
        <v>7953</v>
      </c>
      <c r="G40" s="114">
        <v>6634</v>
      </c>
      <c r="H40" s="114">
        <v>6586</v>
      </c>
      <c r="I40" s="114">
        <v>5365</v>
      </c>
      <c r="J40" s="114">
        <v>4468</v>
      </c>
      <c r="K40" s="114">
        <v>4057</v>
      </c>
      <c r="L40" s="115">
        <f t="shared" si="1"/>
        <v>11591</v>
      </c>
      <c r="M40" s="116">
        <f t="shared" si="2"/>
        <v>4630</v>
      </c>
      <c r="N40" s="98"/>
    </row>
    <row r="41" spans="1:14" ht="15">
      <c r="A41" s="127" t="s">
        <v>47</v>
      </c>
      <c r="B41" s="128" t="s">
        <v>53</v>
      </c>
      <c r="C41" s="129">
        <v>9223</v>
      </c>
      <c r="D41" s="129">
        <v>7961</v>
      </c>
      <c r="E41" s="129">
        <v>8010</v>
      </c>
      <c r="F41" s="129">
        <v>8129</v>
      </c>
      <c r="G41" s="129">
        <v>6302</v>
      </c>
      <c r="H41" s="129">
        <v>6606</v>
      </c>
      <c r="I41" s="129">
        <v>6322</v>
      </c>
      <c r="J41" s="129">
        <v>6045</v>
      </c>
      <c r="K41" s="129">
        <v>6632</v>
      </c>
      <c r="L41" s="130">
        <f t="shared" si="1"/>
        <v>8592</v>
      </c>
      <c r="M41" s="131">
        <f t="shared" si="2"/>
        <v>6333</v>
      </c>
      <c r="N41" s="98"/>
    </row>
    <row r="42" spans="1:14" ht="15">
      <c r="A42" s="108" t="s">
        <v>48</v>
      </c>
      <c r="B42" s="132">
        <v>22</v>
      </c>
      <c r="C42" s="132">
        <v>51</v>
      </c>
      <c r="D42" s="132">
        <v>40</v>
      </c>
      <c r="E42" s="132">
        <v>48</v>
      </c>
      <c r="F42" s="132">
        <v>43</v>
      </c>
      <c r="G42" s="132">
        <v>39</v>
      </c>
      <c r="H42" s="132">
        <v>21</v>
      </c>
      <c r="I42" s="132">
        <v>32</v>
      </c>
      <c r="J42" s="132">
        <v>38</v>
      </c>
      <c r="K42" s="132">
        <v>31</v>
      </c>
      <c r="L42" s="111">
        <f t="shared" si="1"/>
        <v>37.666666666666664</v>
      </c>
      <c r="M42" s="112">
        <f t="shared" si="2"/>
        <v>33.666666666666664</v>
      </c>
      <c r="N42" s="98"/>
    </row>
    <row r="43" spans="1:14" ht="15">
      <c r="A43" s="113" t="s">
        <v>50</v>
      </c>
      <c r="B43" s="114">
        <v>398</v>
      </c>
      <c r="C43" s="114">
        <v>504</v>
      </c>
      <c r="D43" s="114">
        <v>627</v>
      </c>
      <c r="E43" s="114">
        <v>611</v>
      </c>
      <c r="F43" s="114">
        <v>677</v>
      </c>
      <c r="G43" s="114">
        <v>572</v>
      </c>
      <c r="H43" s="114">
        <v>401</v>
      </c>
      <c r="I43" s="114">
        <v>277</v>
      </c>
      <c r="J43" s="114">
        <v>298</v>
      </c>
      <c r="K43" s="114">
        <v>329</v>
      </c>
      <c r="L43" s="115">
        <f t="shared" si="1"/>
        <v>509.6666666666667</v>
      </c>
      <c r="M43" s="116">
        <f t="shared" si="2"/>
        <v>301.3333333333333</v>
      </c>
      <c r="N43" s="98"/>
    </row>
    <row r="44" spans="1:14" ht="15">
      <c r="A44" s="118" t="s">
        <v>51</v>
      </c>
      <c r="B44" s="119">
        <v>4083</v>
      </c>
      <c r="C44" s="119">
        <v>3295</v>
      </c>
      <c r="D44" s="119">
        <v>3282</v>
      </c>
      <c r="E44" s="119">
        <v>3370</v>
      </c>
      <c r="F44" s="119">
        <v>2761</v>
      </c>
      <c r="G44" s="119">
        <v>2219</v>
      </c>
      <c r="H44" s="119">
        <v>1895</v>
      </c>
      <c r="I44" s="119">
        <v>1690</v>
      </c>
      <c r="J44" s="119">
        <v>1504</v>
      </c>
      <c r="K44" s="119">
        <v>1571</v>
      </c>
      <c r="L44" s="120">
        <f t="shared" si="1"/>
        <v>3553.3333333333335</v>
      </c>
      <c r="M44" s="121">
        <f t="shared" si="2"/>
        <v>1588.3333333333333</v>
      </c>
      <c r="N44" s="98"/>
    </row>
    <row r="45" spans="1:14" ht="15">
      <c r="A45" s="133" t="s">
        <v>54</v>
      </c>
      <c r="B45" s="134">
        <v>1725</v>
      </c>
      <c r="C45" s="134">
        <v>1738</v>
      </c>
      <c r="D45" s="134">
        <v>1628</v>
      </c>
      <c r="E45" s="134">
        <v>1091</v>
      </c>
      <c r="F45" s="134">
        <v>1328</v>
      </c>
      <c r="G45" s="134">
        <v>1376</v>
      </c>
      <c r="H45" s="134">
        <v>1361</v>
      </c>
      <c r="I45" s="134">
        <v>1278</v>
      </c>
      <c r="J45" s="134">
        <v>1029</v>
      </c>
      <c r="K45" s="134">
        <v>777</v>
      </c>
      <c r="L45" s="135">
        <f t="shared" si="1"/>
        <v>1697</v>
      </c>
      <c r="M45" s="136">
        <f t="shared" si="2"/>
        <v>1028</v>
      </c>
      <c r="N45" s="98"/>
    </row>
    <row r="46" spans="1:14" ht="15">
      <c r="A46" s="137" t="s">
        <v>62</v>
      </c>
      <c r="B46" s="138">
        <v>463</v>
      </c>
      <c r="C46" s="138">
        <v>389</v>
      </c>
      <c r="D46" s="138">
        <v>339</v>
      </c>
      <c r="E46" s="138">
        <v>434</v>
      </c>
      <c r="F46" s="138">
        <v>316</v>
      </c>
      <c r="G46" s="138">
        <v>386</v>
      </c>
      <c r="H46" s="138">
        <v>223</v>
      </c>
      <c r="I46" s="138">
        <v>280</v>
      </c>
      <c r="J46" s="138">
        <v>295</v>
      </c>
      <c r="K46" s="138">
        <v>234</v>
      </c>
      <c r="L46" s="139">
        <f t="shared" si="1"/>
        <v>397</v>
      </c>
      <c r="M46" s="140">
        <f t="shared" si="2"/>
        <v>269.6666666666667</v>
      </c>
      <c r="N46" s="98"/>
    </row>
    <row r="47" spans="1:14" ht="1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ht="15" customHeight="1">
      <c r="A48" s="141" t="s">
        <v>61</v>
      </c>
    </row>
    <row r="49" spans="1:3" ht="12">
      <c r="A49" s="142" t="s">
        <v>79</v>
      </c>
      <c r="B49" s="98"/>
      <c r="C49" s="98"/>
    </row>
  </sheetData>
  <mergeCells count="12">
    <mergeCell ref="A5:A6"/>
    <mergeCell ref="L5:M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portrait" r:id="rId1"/>
  <ignoredErrors>
    <ignoredError sqref="B5:K5" numberStoredAsText="1"/>
    <ignoredError sqref="B7:D7 F7:I7 L8:L20 L22:L40 L42:L46 M9:M16 M18:M22 M25:M34 M35:M37 M38:M41 M42:M4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workbookViewId="0" topLeftCell="A1"/>
  </sheetViews>
  <sheetFormatPr defaultColWidth="9.140625" defaultRowHeight="15"/>
  <cols>
    <col min="1" max="5" width="9.140625" style="76" customWidth="1"/>
    <col min="6" max="6" width="3.8515625" style="76" customWidth="1"/>
    <col min="7" max="7" width="21.57421875" style="76" bestFit="1" customWidth="1"/>
    <col min="8" max="16384" width="9.140625" style="76" customWidth="1"/>
  </cols>
  <sheetData>
    <row r="1" ht="12"/>
    <row r="2" spans="1:18" ht="15.75">
      <c r="A2" s="96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181" customFormat="1" ht="12.75">
      <c r="A3" s="180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s="181" customFormat="1" ht="12.75">
      <c r="A4" s="180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2">
      <c r="A5" s="61"/>
      <c r="B5" s="62" t="s">
        <v>7</v>
      </c>
      <c r="C5" s="62" t="s">
        <v>8</v>
      </c>
      <c r="D5" s="62" t="s">
        <v>9</v>
      </c>
      <c r="E5" s="63" t="s">
        <v>58</v>
      </c>
      <c r="F5" s="42"/>
      <c r="G5" s="61"/>
      <c r="H5" s="63" t="s">
        <v>58</v>
      </c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">
      <c r="A6" s="182" t="s">
        <v>28</v>
      </c>
      <c r="B6" s="64">
        <v>359.88</v>
      </c>
      <c r="C6" s="64">
        <v>295.71</v>
      </c>
      <c r="D6" s="65" t="s">
        <v>53</v>
      </c>
      <c r="E6" s="66">
        <f aca="true" t="shared" si="0" ref="E6:E35">AVERAGE(B6:D6)</f>
        <v>327.79499999999996</v>
      </c>
      <c r="F6" s="42"/>
      <c r="G6" s="182" t="s">
        <v>28</v>
      </c>
      <c r="H6" s="66">
        <v>327.79499999999996</v>
      </c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2">
      <c r="A7" s="183" t="s">
        <v>20</v>
      </c>
      <c r="B7" s="67">
        <v>245.51</v>
      </c>
      <c r="C7" s="67">
        <v>244.01</v>
      </c>
      <c r="D7" s="67">
        <v>315.99</v>
      </c>
      <c r="E7" s="68">
        <f t="shared" si="0"/>
        <v>268.50333333333333</v>
      </c>
      <c r="F7" s="42"/>
      <c r="G7" s="183" t="s">
        <v>20</v>
      </c>
      <c r="H7" s="68">
        <v>268.50333333333333</v>
      </c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2">
      <c r="A8" s="183" t="s">
        <v>24</v>
      </c>
      <c r="B8" s="67">
        <v>272.47</v>
      </c>
      <c r="C8" s="67">
        <v>258.7</v>
      </c>
      <c r="D8" s="67">
        <v>240.57</v>
      </c>
      <c r="E8" s="68">
        <f t="shared" si="0"/>
        <v>257.24666666666667</v>
      </c>
      <c r="F8" s="42"/>
      <c r="G8" s="183" t="s">
        <v>24</v>
      </c>
      <c r="H8" s="68">
        <v>257.24666666666667</v>
      </c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2">
      <c r="A9" s="183" t="s">
        <v>39</v>
      </c>
      <c r="B9" s="67">
        <v>264.12</v>
      </c>
      <c r="C9" s="67">
        <v>256.26</v>
      </c>
      <c r="D9" s="67">
        <v>247.52</v>
      </c>
      <c r="E9" s="68">
        <f t="shared" si="0"/>
        <v>255.96666666666667</v>
      </c>
      <c r="F9" s="42"/>
      <c r="G9" s="183" t="s">
        <v>39</v>
      </c>
      <c r="H9" s="68">
        <v>255.96666666666667</v>
      </c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2">
      <c r="A10" s="183" t="s">
        <v>22</v>
      </c>
      <c r="B10" s="67">
        <v>252.78</v>
      </c>
      <c r="C10" s="67">
        <v>241.93</v>
      </c>
      <c r="D10" s="69" t="s">
        <v>53</v>
      </c>
      <c r="E10" s="68">
        <f t="shared" si="0"/>
        <v>247.35500000000002</v>
      </c>
      <c r="F10" s="42"/>
      <c r="G10" s="183" t="s">
        <v>22</v>
      </c>
      <c r="H10" s="68">
        <v>247.35500000000002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">
      <c r="A11" s="183" t="s">
        <v>15</v>
      </c>
      <c r="B11" s="67">
        <v>288.35</v>
      </c>
      <c r="C11" s="67">
        <v>224.42</v>
      </c>
      <c r="D11" s="67">
        <v>201.84</v>
      </c>
      <c r="E11" s="68">
        <f t="shared" si="0"/>
        <v>238.20333333333335</v>
      </c>
      <c r="F11" s="42"/>
      <c r="G11" s="183" t="s">
        <v>15</v>
      </c>
      <c r="H11" s="68">
        <v>238.20333333333335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2">
      <c r="A12" s="183" t="s">
        <v>40</v>
      </c>
      <c r="B12" s="67">
        <v>142.02</v>
      </c>
      <c r="C12" s="67">
        <v>167.06</v>
      </c>
      <c r="D12" s="67">
        <v>191.25</v>
      </c>
      <c r="E12" s="68">
        <f t="shared" si="0"/>
        <v>166.77666666666667</v>
      </c>
      <c r="F12" s="42"/>
      <c r="G12" s="183" t="s">
        <v>40</v>
      </c>
      <c r="H12" s="68">
        <v>166.77666666666667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2">
      <c r="A13" s="183" t="s">
        <v>31</v>
      </c>
      <c r="B13" s="67">
        <v>106.27</v>
      </c>
      <c r="C13" s="67">
        <v>184.21</v>
      </c>
      <c r="D13" s="67">
        <v>148.99</v>
      </c>
      <c r="E13" s="68">
        <f t="shared" si="0"/>
        <v>146.49</v>
      </c>
      <c r="F13" s="42"/>
      <c r="G13" s="183" t="s">
        <v>31</v>
      </c>
      <c r="H13" s="68">
        <v>146.49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2">
      <c r="A14" s="183" t="s">
        <v>11</v>
      </c>
      <c r="B14" s="67">
        <v>132.06</v>
      </c>
      <c r="C14" s="69" t="s">
        <v>53</v>
      </c>
      <c r="D14" s="69" t="s">
        <v>53</v>
      </c>
      <c r="E14" s="68">
        <f t="shared" si="0"/>
        <v>132.06</v>
      </c>
      <c r="F14" s="42"/>
      <c r="G14" s="183" t="s">
        <v>11</v>
      </c>
      <c r="H14" s="68">
        <v>132.06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2">
      <c r="A15" s="183" t="s">
        <v>38</v>
      </c>
      <c r="B15" s="67">
        <v>136.17</v>
      </c>
      <c r="C15" s="67">
        <v>122.14</v>
      </c>
      <c r="D15" s="67">
        <v>110.84</v>
      </c>
      <c r="E15" s="68">
        <f t="shared" si="0"/>
        <v>123.05</v>
      </c>
      <c r="F15" s="42"/>
      <c r="G15" s="183" t="s">
        <v>38</v>
      </c>
      <c r="H15" s="68">
        <v>123.05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2">
      <c r="A16" s="183" t="s">
        <v>19</v>
      </c>
      <c r="B16" s="67">
        <v>137.95</v>
      </c>
      <c r="C16" s="67">
        <v>102.43</v>
      </c>
      <c r="D16" s="67">
        <v>102.46</v>
      </c>
      <c r="E16" s="68">
        <f t="shared" si="0"/>
        <v>114.27999999999999</v>
      </c>
      <c r="F16" s="42"/>
      <c r="G16" s="183" t="s">
        <v>19</v>
      </c>
      <c r="H16" s="68">
        <v>114.27999999999999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2">
      <c r="A17" s="183" t="s">
        <v>25</v>
      </c>
      <c r="B17" s="67">
        <v>113.46</v>
      </c>
      <c r="C17" s="67">
        <v>116.58</v>
      </c>
      <c r="D17" s="67">
        <v>112.31</v>
      </c>
      <c r="E17" s="68">
        <f t="shared" si="0"/>
        <v>114.11666666666667</v>
      </c>
      <c r="F17" s="42"/>
      <c r="G17" s="183" t="s">
        <v>25</v>
      </c>
      <c r="H17" s="68">
        <v>114.11666666666667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2">
      <c r="A18" s="183" t="s">
        <v>34</v>
      </c>
      <c r="B18" s="67">
        <v>115.83</v>
      </c>
      <c r="C18" s="67">
        <v>111.5</v>
      </c>
      <c r="D18" s="67">
        <v>99.46</v>
      </c>
      <c r="E18" s="68">
        <f t="shared" si="0"/>
        <v>108.92999999999999</v>
      </c>
      <c r="F18" s="42"/>
      <c r="G18" s="183" t="s">
        <v>34</v>
      </c>
      <c r="H18" s="68">
        <v>108.92999999999999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2">
      <c r="A19" s="183" t="s">
        <v>32</v>
      </c>
      <c r="B19" s="67">
        <v>113.6</v>
      </c>
      <c r="C19" s="67">
        <v>103.83</v>
      </c>
      <c r="D19" s="69">
        <v>91.26</v>
      </c>
      <c r="E19" s="68">
        <f t="shared" si="0"/>
        <v>102.89666666666666</v>
      </c>
      <c r="F19" s="42"/>
      <c r="G19" s="183" t="s">
        <v>32</v>
      </c>
      <c r="H19" s="68">
        <v>102.89666666666666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2">
      <c r="A20" s="183" t="s">
        <v>41</v>
      </c>
      <c r="B20" s="67">
        <v>93.87</v>
      </c>
      <c r="C20" s="67">
        <v>97.01</v>
      </c>
      <c r="D20" s="67">
        <v>92.78</v>
      </c>
      <c r="E20" s="68">
        <f t="shared" si="0"/>
        <v>94.55333333333333</v>
      </c>
      <c r="F20" s="42"/>
      <c r="G20" s="183" t="s">
        <v>41</v>
      </c>
      <c r="H20" s="68">
        <v>94.55333333333333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2">
      <c r="A21" s="183" t="s">
        <v>42</v>
      </c>
      <c r="B21" s="67">
        <v>91.92</v>
      </c>
      <c r="C21" s="67">
        <v>84</v>
      </c>
      <c r="D21" s="67">
        <v>75.59</v>
      </c>
      <c r="E21" s="68">
        <f t="shared" si="0"/>
        <v>83.83666666666667</v>
      </c>
      <c r="F21" s="42"/>
      <c r="G21" s="183" t="s">
        <v>42</v>
      </c>
      <c r="H21" s="68">
        <v>83.83666666666667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2">
      <c r="A22" s="183" t="s">
        <v>17</v>
      </c>
      <c r="B22" s="67">
        <v>69.66</v>
      </c>
      <c r="C22" s="67">
        <v>72.57</v>
      </c>
      <c r="D22" s="67">
        <v>65.58</v>
      </c>
      <c r="E22" s="68">
        <f t="shared" si="0"/>
        <v>69.27</v>
      </c>
      <c r="F22" s="42"/>
      <c r="G22" s="183" t="s">
        <v>17</v>
      </c>
      <c r="H22" s="68">
        <v>69.27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2">
      <c r="A23" s="183" t="s">
        <v>21</v>
      </c>
      <c r="B23" s="67">
        <v>67.03</v>
      </c>
      <c r="C23" s="67">
        <v>68.21</v>
      </c>
      <c r="D23" s="67">
        <v>70.7</v>
      </c>
      <c r="E23" s="68">
        <f t="shared" si="0"/>
        <v>68.64666666666666</v>
      </c>
      <c r="F23" s="42"/>
      <c r="G23" s="183" t="s">
        <v>21</v>
      </c>
      <c r="H23" s="68">
        <v>68.64666666666666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2">
      <c r="A24" s="183" t="s">
        <v>30</v>
      </c>
      <c r="B24" s="67">
        <v>53.34</v>
      </c>
      <c r="C24" s="67">
        <v>58.93</v>
      </c>
      <c r="D24" s="67">
        <v>72.13</v>
      </c>
      <c r="E24" s="68">
        <f t="shared" si="0"/>
        <v>61.46666666666667</v>
      </c>
      <c r="F24" s="42"/>
      <c r="G24" s="183" t="s">
        <v>30</v>
      </c>
      <c r="H24" s="68">
        <v>61.46666666666667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">
      <c r="A25" s="183" t="s">
        <v>26</v>
      </c>
      <c r="B25" s="67">
        <v>74.67</v>
      </c>
      <c r="C25" s="67">
        <v>49.52</v>
      </c>
      <c r="D25" s="67">
        <v>55.48</v>
      </c>
      <c r="E25" s="68">
        <f t="shared" si="0"/>
        <v>59.88999999999999</v>
      </c>
      <c r="F25" s="42"/>
      <c r="G25" s="183" t="s">
        <v>26</v>
      </c>
      <c r="H25" s="68">
        <v>59.88999999999999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2">
      <c r="A26" s="183" t="s">
        <v>13</v>
      </c>
      <c r="B26" s="67">
        <v>55.86</v>
      </c>
      <c r="C26" s="67">
        <v>44.87</v>
      </c>
      <c r="D26" s="67">
        <v>33.36</v>
      </c>
      <c r="E26" s="68">
        <f t="shared" si="0"/>
        <v>44.69666666666666</v>
      </c>
      <c r="F26" s="42"/>
      <c r="G26" s="183" t="s">
        <v>13</v>
      </c>
      <c r="H26" s="68">
        <v>44.69666666666666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2">
      <c r="A27" s="183" t="s">
        <v>27</v>
      </c>
      <c r="B27" s="67">
        <v>38.96</v>
      </c>
      <c r="C27" s="67">
        <v>43.72</v>
      </c>
      <c r="D27" s="67">
        <v>35.08</v>
      </c>
      <c r="E27" s="68">
        <f t="shared" si="0"/>
        <v>39.25333333333334</v>
      </c>
      <c r="F27" s="42"/>
      <c r="G27" s="183" t="s">
        <v>27</v>
      </c>
      <c r="H27" s="68">
        <v>39.25333333333334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2">
      <c r="A28" s="183" t="s">
        <v>33</v>
      </c>
      <c r="B28" s="67">
        <v>40.28</v>
      </c>
      <c r="C28" s="67">
        <v>37.77</v>
      </c>
      <c r="D28" s="67">
        <v>32.78</v>
      </c>
      <c r="E28" s="68">
        <f t="shared" si="0"/>
        <v>36.943333333333335</v>
      </c>
      <c r="F28" s="42"/>
      <c r="G28" s="183" t="s">
        <v>33</v>
      </c>
      <c r="H28" s="68">
        <v>36.943333333333335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2">
      <c r="A29" s="183" t="s">
        <v>36</v>
      </c>
      <c r="B29" s="67">
        <v>37.57</v>
      </c>
      <c r="C29" s="67">
        <v>39.48</v>
      </c>
      <c r="D29" s="67">
        <v>26.09</v>
      </c>
      <c r="E29" s="68">
        <f t="shared" si="0"/>
        <v>34.38</v>
      </c>
      <c r="F29" s="42"/>
      <c r="G29" s="183" t="s">
        <v>36</v>
      </c>
      <c r="H29" s="68">
        <v>34.38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2">
      <c r="A30" s="183" t="s">
        <v>29</v>
      </c>
      <c r="B30" s="67">
        <v>32.22</v>
      </c>
      <c r="C30" s="69" t="s">
        <v>53</v>
      </c>
      <c r="D30" s="69" t="s">
        <v>53</v>
      </c>
      <c r="E30" s="68">
        <f t="shared" si="0"/>
        <v>32.22</v>
      </c>
      <c r="F30" s="42"/>
      <c r="G30" s="183" t="s">
        <v>29</v>
      </c>
      <c r="H30" s="68">
        <v>32.22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2">
      <c r="A31" s="183" t="s">
        <v>37</v>
      </c>
      <c r="B31" s="67">
        <v>35.64</v>
      </c>
      <c r="C31" s="67">
        <v>30.79</v>
      </c>
      <c r="D31" s="67">
        <v>28.04</v>
      </c>
      <c r="E31" s="68">
        <f t="shared" si="0"/>
        <v>31.49</v>
      </c>
      <c r="F31" s="42"/>
      <c r="G31" s="183" t="s">
        <v>37</v>
      </c>
      <c r="H31" s="68">
        <v>31.49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2">
      <c r="A32" s="183" t="s">
        <v>18</v>
      </c>
      <c r="B32" s="67">
        <v>38.41</v>
      </c>
      <c r="C32" s="67">
        <v>28.34</v>
      </c>
      <c r="D32" s="67">
        <v>25.77</v>
      </c>
      <c r="E32" s="68">
        <f t="shared" si="0"/>
        <v>30.84</v>
      </c>
      <c r="F32" s="42"/>
      <c r="G32" s="183" t="s">
        <v>18</v>
      </c>
      <c r="H32" s="68">
        <v>30.84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2">
      <c r="A33" s="183" t="s">
        <v>23</v>
      </c>
      <c r="B33" s="67">
        <v>17.99</v>
      </c>
      <c r="C33" s="67">
        <v>21.24</v>
      </c>
      <c r="D33" s="67">
        <v>20.56</v>
      </c>
      <c r="E33" s="68">
        <f t="shared" si="0"/>
        <v>19.929999999999996</v>
      </c>
      <c r="F33" s="42"/>
      <c r="G33" s="183" t="s">
        <v>23</v>
      </c>
      <c r="H33" s="68">
        <v>19.929999999999996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183" t="s">
        <v>35</v>
      </c>
      <c r="B34" s="67">
        <v>23.45</v>
      </c>
      <c r="C34" s="67">
        <v>6.9</v>
      </c>
      <c r="D34" s="67">
        <v>14.9</v>
      </c>
      <c r="E34" s="68">
        <f t="shared" si="0"/>
        <v>15.083333333333334</v>
      </c>
      <c r="F34" s="42"/>
      <c r="G34" s="183" t="s">
        <v>35</v>
      </c>
      <c r="H34" s="68">
        <v>15.083333333333334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2">
      <c r="A35" s="184" t="s">
        <v>16</v>
      </c>
      <c r="B35" s="70">
        <v>4.06</v>
      </c>
      <c r="C35" s="70">
        <v>4.22</v>
      </c>
      <c r="D35" s="70">
        <v>3.79</v>
      </c>
      <c r="E35" s="71">
        <f t="shared" si="0"/>
        <v>4.023333333333333</v>
      </c>
      <c r="F35" s="42"/>
      <c r="G35" s="184" t="s">
        <v>16</v>
      </c>
      <c r="H35" s="71">
        <v>4.023333333333333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2">
      <c r="A36" s="167"/>
      <c r="B36" s="72"/>
      <c r="C36" s="72"/>
      <c r="D36" s="72"/>
      <c r="E36" s="73"/>
      <c r="F36" s="42"/>
      <c r="G36" s="167"/>
      <c r="H36" s="73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2">
      <c r="A37" s="182" t="s">
        <v>44</v>
      </c>
      <c r="B37" s="64">
        <v>144.33</v>
      </c>
      <c r="C37" s="64">
        <v>132.02</v>
      </c>
      <c r="D37" s="64">
        <v>137.73</v>
      </c>
      <c r="E37" s="66">
        <f aca="true" t="shared" si="1" ref="E37">AVERAGE(B37:D37)</f>
        <v>138.02666666666667</v>
      </c>
      <c r="F37" s="42"/>
      <c r="G37" s="182" t="s">
        <v>44</v>
      </c>
      <c r="H37" s="66">
        <v>138.02666666666667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2">
      <c r="A38" s="183" t="s">
        <v>46</v>
      </c>
      <c r="B38" s="67">
        <v>103.84</v>
      </c>
      <c r="C38" s="67">
        <v>85.75</v>
      </c>
      <c r="D38" s="67">
        <v>77.15</v>
      </c>
      <c r="E38" s="68">
        <f>AVERAGE(B38:D38)</f>
        <v>88.91333333333334</v>
      </c>
      <c r="F38" s="42"/>
      <c r="G38" s="183" t="s">
        <v>46</v>
      </c>
      <c r="H38" s="68">
        <v>88.91333333333334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2">
      <c r="A39" s="183" t="s">
        <v>47</v>
      </c>
      <c r="B39" s="67">
        <v>76.75</v>
      </c>
      <c r="C39" s="67">
        <v>72.59</v>
      </c>
      <c r="D39" s="67">
        <v>78.77</v>
      </c>
      <c r="E39" s="68">
        <f>AVERAGE(B39:D39)</f>
        <v>76.03666666666668</v>
      </c>
      <c r="F39" s="42"/>
      <c r="G39" s="183" t="s">
        <v>47</v>
      </c>
      <c r="H39" s="68">
        <v>76.03666666666668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">
      <c r="A40" s="184" t="s">
        <v>45</v>
      </c>
      <c r="B40" s="70">
        <v>21.41</v>
      </c>
      <c r="C40" s="70">
        <v>10.63</v>
      </c>
      <c r="D40" s="74" t="s">
        <v>53</v>
      </c>
      <c r="E40" s="71">
        <f>AVERAGE(B40:D40)</f>
        <v>16.02</v>
      </c>
      <c r="F40" s="42"/>
      <c r="G40" s="59" t="s">
        <v>45</v>
      </c>
      <c r="H40" s="71">
        <v>16.02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2">
      <c r="A41" s="23"/>
      <c r="B41" s="72"/>
      <c r="C41" s="72"/>
      <c r="D41" s="72"/>
      <c r="E41" s="75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">
      <c r="A42" s="42" t="s">
        <v>89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">
      <c r="A43" s="60" t="s">
        <v>79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2:18" ht="15">
      <c r="L46" s="42"/>
      <c r="M46" s="42"/>
      <c r="N46" s="42"/>
      <c r="O46" s="42"/>
      <c r="P46" s="42"/>
      <c r="Q46" s="42"/>
      <c r="R46" s="42"/>
    </row>
    <row r="47" spans="1:18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CORSELLI-NORDBLAD Louise (ESTAT)</dc:creator>
  <cp:keywords/>
  <dc:description/>
  <cp:lastModifiedBy>PIIRTO Jukka (ESTAT)</cp:lastModifiedBy>
  <dcterms:created xsi:type="dcterms:W3CDTF">2019-10-24T15:21:43Z</dcterms:created>
  <dcterms:modified xsi:type="dcterms:W3CDTF">2019-11-18T08:12:25Z</dcterms:modified>
  <cp:category/>
  <cp:version/>
  <cp:contentType/>
  <cp:contentStatus/>
</cp:coreProperties>
</file>