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180" windowWidth="12660" windowHeight="11565" tabRatio="932" firstSheet="2" activeTab="7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10" hidden="1">'Figure 4'!$B$54:$E$67</definedName>
  </definedNames>
  <calcPr calcId="152511"/>
</workbook>
</file>

<file path=xl/sharedStrings.xml><?xml version="1.0" encoding="utf-8"?>
<sst xmlns="http://schemas.openxmlformats.org/spreadsheetml/2006/main" count="1094" uniqueCount="168">
  <si>
    <t>Diesel</t>
  </si>
  <si>
    <t>Bulgaria</t>
  </si>
  <si>
    <t>Czech Republic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</si>
  <si>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</si>
  <si>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</si>
  <si>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</si>
  <si>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</si>
  <si>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</si>
  <si>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</si>
  <si>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</si>
  <si>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</si>
  <si>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</si>
  <si>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</si>
  <si>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</si>
  <si>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</si>
  <si>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</si>
  <si>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</si>
  <si>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</si>
  <si>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</si>
  <si>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</si>
  <si>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</si>
  <si>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</si>
  <si>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</si>
  <si>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</si>
  <si>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</si>
  <si>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Less than 250 t</t>
  </si>
  <si>
    <t>From 250 to 399 t</t>
  </si>
  <si>
    <t>From 400 to 649 t</t>
  </si>
  <si>
    <t>From 650 to 999 t</t>
  </si>
  <si>
    <t>From 1 000 to 1 499 t</t>
  </si>
  <si>
    <t>From 1 500 to 2 999 t</t>
  </si>
  <si>
    <t>3 000 t or over</t>
  </si>
  <si>
    <t>Other countries</t>
  </si>
  <si>
    <t>2007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</si>
  <si>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</si>
  <si>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</si>
  <si>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</si>
  <si>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% change
since 2000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</si>
  <si>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</si>
  <si>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</si>
  <si>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</si>
  <si>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</si>
  <si>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</si>
  <si>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</si>
  <si>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</si>
  <si>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</si>
  <si>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</si>
  <si>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</si>
  <si>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</si>
  <si>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</si>
  <si>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</si>
  <si>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</si>
  <si>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</si>
  <si>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</si>
  <si>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</si>
  <si>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</si>
  <si>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FYR of Macedonia</t>
  </si>
  <si>
    <t>Turkey</t>
  </si>
  <si>
    <t>(1 000 seats)</t>
  </si>
  <si>
    <t>Number of passenger railway vehicles</t>
  </si>
  <si>
    <t>Cyprus</t>
  </si>
  <si>
    <t>Malta</t>
  </si>
  <si>
    <t>Iceland</t>
  </si>
  <si>
    <t>Liechtenstein</t>
  </si>
  <si>
    <t>Belgium (¹)</t>
  </si>
  <si>
    <t>(passenger cars first registration / total passenger cars, %)</t>
  </si>
  <si>
    <t>Lithuania (¹)</t>
  </si>
  <si>
    <t>(1 000 tonnes)</t>
  </si>
  <si>
    <t>http://appsso.eurostat.ec.europa.eu/nui/show.do?query=BOOKMARK_DS-054758_QID_-347E242D_UID_-3F171EB0&amp;layout=WEIGHT,L,X,0;TIME,C,X,1;GEO,L,Y,0;VESSEL,L,Z,0;UNIT,L,Z,1;INDICATORS,C,Z,2;&amp;zSelection=DS-054758INDICATORS,OBS_FLAG;DS-054758UNIT,NBR;DS-054758VESSEL,BAR_SP;&amp;rankName1=UNIT_1_2_-1_2&amp;rankName2=VESSEL_1_2_-1_2&amp;rankName3=INDICATORS_1_2_-1_2&amp;rankName4=WEIGH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</si>
  <si>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</si>
  <si>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</si>
  <si>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</si>
  <si>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</si>
  <si>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Germany (including former GDR)</t>
  </si>
  <si>
    <t>Unknown</t>
  </si>
  <si>
    <t>(¹) Share of combi: 0.03 %.</t>
  </si>
  <si>
    <t>Combi (¹)</t>
  </si>
  <si>
    <t>Table 1: Percentage of locomotives by type of source of power, by country</t>
  </si>
  <si>
    <t>Table 3: Capacity of passenger railway vehicles, by country</t>
  </si>
  <si>
    <t>Table 4: Motorisation rate of passenger cars, by country</t>
  </si>
  <si>
    <t xml:space="preserve">Sweden </t>
  </si>
  <si>
    <t>Table 6: Motorisation rate of lorries and road tractors, by country</t>
  </si>
  <si>
    <t xml:space="preserve">Estonia </t>
  </si>
  <si>
    <t xml:space="preserve">Lithuania </t>
  </si>
  <si>
    <t xml:space="preserve">Malta </t>
  </si>
  <si>
    <t>Figure 7: EU airfleet by operator country, top 10 countries, 2014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</si>
  <si>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</si>
  <si>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</si>
  <si>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Bulgaria (¹)</t>
  </si>
  <si>
    <t>Czech Republic (¹)</t>
  </si>
  <si>
    <t>Greece (¹)</t>
  </si>
  <si>
    <t>Spain (²)</t>
  </si>
  <si>
    <t>Italy (²)</t>
  </si>
  <si>
    <t>FYR of Macedonia (²)</t>
  </si>
  <si>
    <t>Italy (¹)</t>
  </si>
  <si>
    <t>Czech Republic (²)</t>
  </si>
  <si>
    <t>Romania (²)</t>
  </si>
  <si>
    <t>Norway (²)</t>
  </si>
  <si>
    <t>Germany (¹)</t>
  </si>
  <si>
    <t>Netherlands (¹)</t>
  </si>
  <si>
    <t>Liechtenstein (¹)</t>
  </si>
  <si>
    <t>Ireland (²)</t>
  </si>
  <si>
    <t>Luxembourg (²)</t>
  </si>
  <si>
    <t>Slovenia (²)</t>
  </si>
  <si>
    <t>United Kingdom (³)(⁴)</t>
  </si>
  <si>
    <t>Table 2: Percentage of railcars by type of source of power, by country</t>
  </si>
  <si>
    <r>
      <t>Source:</t>
    </r>
    <r>
      <rPr>
        <sz val="9"/>
        <color theme="1"/>
        <rFont val="Arial"/>
        <family val="2"/>
      </rPr>
      <t xml:space="preserve"> Eurostat (online data codes:  road_eqs_carmot and road_eqs_caralt)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</si>
  <si>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</si>
  <si>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</si>
  <si>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UNIT</t>
  </si>
  <si>
    <t>2015</t>
  </si>
  <si>
    <t>Special value:</t>
  </si>
  <si>
    <t>not available</t>
  </si>
  <si>
    <t>(¹) 2013 data instead of 2015</t>
  </si>
  <si>
    <t>(²) 2014 data instead of 2015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</si>
  <si>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</si>
  <si>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t xml:space="preserve">Spain </t>
  </si>
  <si>
    <t xml:space="preserve">Italy </t>
  </si>
  <si>
    <t xml:space="preserve">FYR of Macedonia </t>
  </si>
  <si>
    <t>Portugal (²)</t>
  </si>
  <si>
    <t xml:space="preserve">France </t>
  </si>
  <si>
    <t xml:space="preserve">Data not available for: Belgium, Denmark, Germany, Spain, Italy, Netherlands, United Kingdom and Norway </t>
  </si>
  <si>
    <t>France (²)</t>
  </si>
  <si>
    <t>Figure 1: Number of passenger railway vehicles, selected countries, 2015</t>
  </si>
  <si>
    <t>Figure 2: Share of passenger cars, by fuel type, by country, 2015 (¹)</t>
  </si>
  <si>
    <t>(¹) Data not available for Bulgaria, Denmark, Greece, Netherlands and Slovakia.</t>
  </si>
  <si>
    <t>(²) 2014 instead of 2015.</t>
  </si>
  <si>
    <t xml:space="preserve">Belgium </t>
  </si>
  <si>
    <t xml:space="preserve">Czech Republic </t>
  </si>
  <si>
    <t xml:space="preserve">Ireland </t>
  </si>
  <si>
    <t xml:space="preserve">Luxembourg </t>
  </si>
  <si>
    <t xml:space="preserve">Romania </t>
  </si>
  <si>
    <t xml:space="preserve">Norway 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</si>
  <si>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</si>
  <si>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</si>
  <si>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Table 7: Number of vessels, selected countries, 2015</t>
  </si>
  <si>
    <t>(¹) 2014 data instead of 2015</t>
  </si>
  <si>
    <t>Estonia (²)</t>
  </si>
  <si>
    <t>(¹) 2014 data instead of 2015.</t>
  </si>
  <si>
    <t>Figure 4: Total loading capacity of self-propelled vessels and dumb and pushed vessels, top 4 countries, 2015</t>
  </si>
  <si>
    <t>GEO/WEIGHT</t>
  </si>
  <si>
    <t>999 t or less</t>
  </si>
  <si>
    <t>From 1 000 to 2 999 t</t>
  </si>
  <si>
    <t>Figure 5: Number of self-propelled vessels by load capacity, selected countries, 2015</t>
  </si>
  <si>
    <t>VESSEL</t>
  </si>
  <si>
    <t>TIME</t>
  </si>
  <si>
    <t>Figure 6: Number of dumb and pushed vessels by load capacity, selected countries, 2015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</si>
  <si>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</si>
  <si>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t>(¹) Greece and Iceland: data not available.</t>
  </si>
  <si>
    <t xml:space="preserve">(²)  only tractor data </t>
  </si>
  <si>
    <t>(³) 2014 data instead 2015</t>
  </si>
  <si>
    <t>(⁴) 2013 data intead of 2015.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</si>
  <si>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</si>
  <si>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</si>
  <si>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</si>
  <si>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t>Figure 3: Renewal rate of lorries and road tractors, by country, 2008 and 2015 (¹)</t>
  </si>
  <si>
    <t>Belgium (²)</t>
  </si>
  <si>
    <t>Bulgaria (³)</t>
  </si>
  <si>
    <t>Portugal (³)</t>
  </si>
  <si>
    <t>Germany  (⁴)</t>
  </si>
  <si>
    <t>Italy (⁴)</t>
  </si>
  <si>
    <t>Netherlands (⁴)</t>
  </si>
  <si>
    <t>United Kingdom (²)</t>
  </si>
  <si>
    <t xml:space="preserve">(²) 2013 data instead of 2015. </t>
  </si>
  <si>
    <t>Switzerland (³)</t>
  </si>
  <si>
    <t>(³) No data available for 2000.</t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</si>
  <si>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</si>
  <si>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Figure 8: Commercial aircraft fleet by type of aircraft, EU-28,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</si>
</sst>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0.0"/>
    <numFmt numFmtId="166" formatCode="#,##0_i"/>
    <numFmt numFmtId="167" formatCode="0.000"/>
    <numFmt numFmtId="168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87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3" fillId="0" borderId="11" xfId="0" applyFont="1" applyBorder="1" applyAlignment="1">
      <alignment horizontal="right" indent="2"/>
    </xf>
    <xf numFmtId="0" fontId="3" fillId="0" borderId="12" xfId="0" applyFont="1" applyBorder="1" applyAlignment="1">
      <alignment horizontal="right" indent="2"/>
    </xf>
    <xf numFmtId="0" fontId="3" fillId="0" borderId="13" xfId="0" applyFont="1" applyBorder="1" applyAlignment="1">
      <alignment horizontal="right" indent="2"/>
    </xf>
    <xf numFmtId="0" fontId="4" fillId="0" borderId="1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 applyAlignment="1">
      <alignment horizontal="right" indent="2"/>
    </xf>
    <xf numFmtId="165" fontId="3" fillId="0" borderId="12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3" fontId="3" fillId="0" borderId="13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0" fontId="7" fillId="0" borderId="0" xfId="0" applyFont="1"/>
    <xf numFmtId="165" fontId="7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1" fontId="2" fillId="0" borderId="12" xfId="0" applyNumberFormat="1" applyFont="1" applyBorder="1" applyAlignment="1">
      <alignment horizontal="right" indent="1"/>
    </xf>
    <xf numFmtId="10" fontId="3" fillId="0" borderId="0" xfId="0" applyNumberFormat="1" applyFont="1"/>
    <xf numFmtId="165" fontId="3" fillId="33" borderId="0" xfId="0" applyNumberFormat="1" applyFont="1" applyFill="1"/>
    <xf numFmtId="165" fontId="3" fillId="34" borderId="0" xfId="0" applyNumberFormat="1" applyFont="1" applyFill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164" fontId="2" fillId="0" borderId="11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4" xfId="20" applyBorder="1" applyAlignment="1">
      <alignment horizontal="right"/>
    </xf>
    <xf numFmtId="164" fontId="2" fillId="0" borderId="13" xfId="20" applyBorder="1" applyAlignment="1">
      <alignment horizontal="righ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164" fontId="2" fillId="0" borderId="18" xfId="20" applyBorder="1" applyAlignment="1">
      <alignment horizontal="right"/>
    </xf>
    <xf numFmtId="164" fontId="2" fillId="0" borderId="19" xfId="20" applyBorder="1" applyAlignment="1">
      <alignment horizontal="right"/>
    </xf>
    <xf numFmtId="164" fontId="2" fillId="0" borderId="15" xfId="20" applyBorder="1" applyAlignment="1">
      <alignment horizontal="right"/>
    </xf>
    <xf numFmtId="164" fontId="2" fillId="0" borderId="20" xfId="20" applyBorder="1" applyAlignment="1">
      <alignment horizontal="right"/>
    </xf>
    <xf numFmtId="0" fontId="5" fillId="0" borderId="0" xfId="0" applyFont="1" applyAlignment="1">
      <alignment vertical="top"/>
    </xf>
    <xf numFmtId="0" fontId="4" fillId="9" borderId="14" xfId="0" applyFont="1" applyFill="1" applyBorder="1" applyAlignment="1">
      <alignment horizontal="center" wrapText="1"/>
    </xf>
    <xf numFmtId="3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166" fontId="2" fillId="0" borderId="14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9" borderId="10" xfId="21" applyFont="1" applyFill="1" applyBorder="1" applyAlignment="1">
      <alignment horizontal="center"/>
      <protection/>
    </xf>
    <xf numFmtId="167" fontId="3" fillId="0" borderId="0" xfId="0" applyNumberFormat="1" applyFont="1"/>
    <xf numFmtId="165" fontId="3" fillId="0" borderId="11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7" fontId="3" fillId="0" borderId="12" xfId="0" applyNumberFormat="1" applyFont="1" applyBorder="1"/>
    <xf numFmtId="167" fontId="3" fillId="0" borderId="13" xfId="21" applyNumberFormat="1" applyFont="1" applyBorder="1">
      <alignment/>
      <protection/>
    </xf>
    <xf numFmtId="165" fontId="3" fillId="0" borderId="13" xfId="21" applyNumberFormat="1" applyFont="1" applyBorder="1">
      <alignment/>
      <protection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7" fillId="0" borderId="0" xfId="0" applyFont="1"/>
    <xf numFmtId="165" fontId="7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9" borderId="17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right" indent="2"/>
    </xf>
    <xf numFmtId="165" fontId="3" fillId="0" borderId="0" xfId="0" applyNumberFormat="1" applyFont="1"/>
    <xf numFmtId="165" fontId="3" fillId="0" borderId="12" xfId="0" applyNumberFormat="1" applyFont="1" applyBorder="1" applyAlignment="1">
      <alignment horizontal="right" indent="2"/>
    </xf>
    <xf numFmtId="165" fontId="3" fillId="0" borderId="14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20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35" borderId="21" xfId="65" applyNumberFormat="1" applyFont="1" applyFill="1" applyBorder="1" applyAlignment="1">
      <alignment/>
      <protection/>
    </xf>
    <xf numFmtId="3" fontId="2" fillId="0" borderId="21" xfId="65" applyNumberFormat="1" applyFont="1" applyFill="1" applyBorder="1" applyAlignment="1">
      <alignment/>
      <protection/>
    </xf>
    <xf numFmtId="3" fontId="2" fillId="36" borderId="21" xfId="65" applyNumberFormat="1" applyFont="1" applyFill="1" applyBorder="1" applyAlignment="1">
      <alignment/>
      <protection/>
    </xf>
    <xf numFmtId="4" fontId="2" fillId="0" borderId="21" xfId="65" applyNumberFormat="1" applyFont="1" applyFill="1" applyBorder="1" applyAlignment="1">
      <alignment/>
      <protection/>
    </xf>
    <xf numFmtId="168" fontId="2" fillId="36" borderId="21" xfId="65" applyNumberFormat="1" applyFont="1" applyFill="1" applyBorder="1" applyAlignment="1">
      <alignment/>
      <protection/>
    </xf>
    <xf numFmtId="168" fontId="2" fillId="0" borderId="21" xfId="65" applyNumberFormat="1" applyFont="1" applyFill="1" applyBorder="1" applyAlignment="1">
      <alignment/>
      <protection/>
    </xf>
    <xf numFmtId="3" fontId="2" fillId="33" borderId="21" xfId="65" applyNumberFormat="1" applyFont="1" applyFill="1" applyBorder="1" applyAlignment="1">
      <alignment/>
      <protection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36" borderId="21" xfId="65" applyNumberFormat="1" applyFont="1" applyFill="1" applyBorder="1" applyAlignment="1">
      <alignment/>
      <protection/>
    </xf>
    <xf numFmtId="0" fontId="2" fillId="0" borderId="21" xfId="65" applyNumberFormat="1" applyFont="1" applyFill="1" applyBorder="1" applyAlignment="1">
      <alignment/>
      <protection/>
    </xf>
    <xf numFmtId="0" fontId="4" fillId="9" borderId="22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164" fontId="2" fillId="0" borderId="23" xfId="20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8" xfId="20" applyNumberFormat="1" applyBorder="1" applyAlignment="1">
      <alignment horizontal="right"/>
    </xf>
    <xf numFmtId="164" fontId="2" fillId="0" borderId="11" xfId="20" applyNumberFormat="1" applyBorder="1" applyAlignment="1">
      <alignment horizontal="right"/>
    </xf>
    <xf numFmtId="164" fontId="2" fillId="0" borderId="19" xfId="20" applyNumberFormat="1" applyBorder="1" applyAlignment="1">
      <alignment horizontal="right"/>
    </xf>
    <xf numFmtId="164" fontId="2" fillId="0" borderId="12" xfId="20" applyNumberFormat="1" applyBorder="1" applyAlignment="1">
      <alignment horizontal="right"/>
    </xf>
    <xf numFmtId="164" fontId="2" fillId="0" borderId="19" xfId="20" applyNumberFormat="1" applyFill="1" applyBorder="1" applyAlignment="1">
      <alignment horizontal="right"/>
    </xf>
    <xf numFmtId="164" fontId="2" fillId="0" borderId="15" xfId="20" applyNumberFormat="1" applyBorder="1" applyAlignment="1">
      <alignment horizontal="right"/>
    </xf>
    <xf numFmtId="164" fontId="2" fillId="0" borderId="14" xfId="20" applyNumberFormat="1" applyBorder="1" applyAlignment="1">
      <alignment horizontal="right"/>
    </xf>
    <xf numFmtId="164" fontId="2" fillId="0" borderId="20" xfId="20" applyNumberFormat="1" applyBorder="1" applyAlignment="1">
      <alignment horizontal="right"/>
    </xf>
    <xf numFmtId="164" fontId="2" fillId="0" borderId="13" xfId="20" applyNumberFormat="1" applyBorder="1" applyAlignment="1">
      <alignment horizontal="right"/>
    </xf>
    <xf numFmtId="164" fontId="2" fillId="0" borderId="23" xfId="20" applyNumberFormat="1" applyBorder="1" applyAlignment="1">
      <alignment horizontal="right"/>
    </xf>
    <xf numFmtId="164" fontId="2" fillId="0" borderId="16" xfId="20" applyNumberForma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6" fontId="2" fillId="0" borderId="24" xfId="20" applyNumberFormat="1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6" fontId="2" fillId="0" borderId="25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/>
    <xf numFmtId="165" fontId="3" fillId="0" borderId="24" xfId="0" applyNumberFormat="1" applyFont="1" applyBorder="1"/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0" xfId="20" applyAlignment="1">
      <alignment horizontal="right"/>
    </xf>
    <xf numFmtId="166" fontId="2" fillId="0" borderId="11" xfId="20" applyNumberFormat="1" applyBorder="1" applyAlignment="1">
      <alignment horizontal="right"/>
    </xf>
    <xf numFmtId="166" fontId="2" fillId="37" borderId="12" xfId="20" applyNumberFormat="1" applyFill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2" xfId="20" applyNumberFormat="1" applyFill="1" applyBorder="1" applyAlignment="1">
      <alignment horizontal="right"/>
    </xf>
    <xf numFmtId="166" fontId="2" fillId="37" borderId="14" xfId="20" applyNumberFormat="1" applyFill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16" xfId="20" applyNumberFormat="1" applyBorder="1" applyAlignment="1">
      <alignment horizontal="right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1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1'!$F$42</c:f>
              <c:strCache>
                <c:ptCount val="1"/>
                <c:pt idx="0">
                  <c:v>Number of passenger railway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1'!$E$43:$E$62</c:f>
              <c:strCache/>
            </c:strRef>
          </c:cat>
          <c:val>
            <c:numRef>
              <c:f>'Figure 1'!$F$43:$F$62</c:f>
              <c:numCache/>
            </c:numRef>
          </c:val>
        </c:ser>
        <c:axId val="58523891"/>
        <c:axId val="56952972"/>
      </c:barChart>
      <c:catAx>
        <c:axId val="585238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952972"/>
        <c:crosses val="autoZero"/>
        <c:auto val="1"/>
        <c:lblOffset val="100"/>
        <c:noMultiLvlLbl val="0"/>
      </c:catAx>
      <c:valAx>
        <c:axId val="56952972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8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2'!$I$65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2'!$I$66:$I$95</c:f>
              <c:numCache/>
            </c:numRef>
          </c:val>
        </c:ser>
        <c:ser>
          <c:idx val="1"/>
          <c:order val="1"/>
          <c:tx>
            <c:strRef>
              <c:f>'Figure 2'!$J$65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2'!$J$66:$J$95</c:f>
              <c:numCache/>
            </c:numRef>
          </c:val>
        </c:ser>
        <c:ser>
          <c:idx val="2"/>
          <c:order val="2"/>
          <c:tx>
            <c:strRef>
              <c:f>'Figure 2'!$K$65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2'!$K$66:$K$95</c:f>
              <c:numCache/>
            </c:numRef>
          </c:val>
        </c:ser>
        <c:overlap val="100"/>
        <c:gapWidth val="50"/>
        <c:axId val="42814701"/>
        <c:axId val="49787990"/>
      </c:barChart>
      <c:catAx>
        <c:axId val="4281470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787990"/>
        <c:crosses val="autoZero"/>
        <c:auto val="1"/>
        <c:lblOffset val="100"/>
        <c:noMultiLvlLbl val="0"/>
      </c:catAx>
      <c:valAx>
        <c:axId val="4978799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1470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"/>
          <c:y val="0.04475"/>
          <c:w val="0.800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3'!$L$56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3'!$L$57:$L$90</c:f>
              <c:numCache/>
            </c:numRef>
          </c:val>
        </c:ser>
        <c:ser>
          <c:idx val="1"/>
          <c:order val="1"/>
          <c:tx>
            <c:strRef>
              <c:f>'Figure 3'!$M$56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3'!$M$57:$M$90</c:f>
              <c:numCache/>
            </c:numRef>
          </c:val>
        </c:ser>
        <c:gapWidth val="50"/>
        <c:axId val="45438727"/>
        <c:axId val="6295360"/>
      </c:barChart>
      <c:catAx>
        <c:axId val="4543872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95360"/>
        <c:crosses val="autoZero"/>
        <c:auto val="1"/>
        <c:lblOffset val="100"/>
        <c:noMultiLvlLbl val="0"/>
      </c:catAx>
      <c:valAx>
        <c:axId val="6295360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4387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4'!$C$54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4'!$C$55:$C$58</c:f>
              <c:numCache/>
            </c:numRef>
          </c:val>
        </c:ser>
        <c:ser>
          <c:idx val="1"/>
          <c:order val="1"/>
          <c:tx>
            <c:strRef>
              <c:f>'Figure 4'!$D$54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4'!$D$55:$D$58</c:f>
              <c:numCache/>
            </c:numRef>
          </c:val>
        </c:ser>
        <c:overlap val="100"/>
        <c:axId val="56658241"/>
        <c:axId val="40162122"/>
      </c:barChart>
      <c:catAx>
        <c:axId val="566582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162122"/>
        <c:crosses val="autoZero"/>
        <c:auto val="1"/>
        <c:lblOffset val="100"/>
        <c:noMultiLvlLbl val="0"/>
      </c:catAx>
      <c:valAx>
        <c:axId val="40162122"/>
        <c:scaling>
          <c:orientation val="minMax"/>
          <c:max val="3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5665824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83"/>
          <c:w val="0.824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25914779"/>
        <c:axId val="31906420"/>
      </c:barChart>
      <c:catAx>
        <c:axId val="2591477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906420"/>
        <c:crosses val="autoZero"/>
        <c:auto val="1"/>
        <c:lblOffset val="100"/>
        <c:noMultiLvlLbl val="0"/>
      </c:catAx>
      <c:valAx>
        <c:axId val="3190642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1477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"/>
          <c:y val="0.0655"/>
          <c:w val="0.83575"/>
          <c:h val="0.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6'!$M$86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6'!$L$87:$L$95</c:f>
              <c:strCache/>
            </c:strRef>
          </c:cat>
          <c:val>
            <c:numRef>
              <c:f>'Figure 6'!$M$87:$M$95</c:f>
              <c:numCache/>
            </c:numRef>
          </c:val>
        </c:ser>
        <c:ser>
          <c:idx val="1"/>
          <c:order val="1"/>
          <c:tx>
            <c:strRef>
              <c:f>'Figure 6'!$N$86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6'!$L$87:$L$95</c:f>
              <c:strCache/>
            </c:strRef>
          </c:cat>
          <c:val>
            <c:numRef>
              <c:f>'Figure 6'!$N$87:$N$95</c:f>
              <c:numCache/>
            </c:numRef>
          </c:val>
        </c:ser>
        <c:ser>
          <c:idx val="2"/>
          <c:order val="2"/>
          <c:tx>
            <c:strRef>
              <c:f>'Figure 6'!$O$86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6'!$L$87:$L$95</c:f>
              <c:strCache/>
            </c:strRef>
          </c:cat>
          <c:val>
            <c:numRef>
              <c:f>'Figure 6'!$O$87:$O$95</c:f>
              <c:numCache/>
            </c:numRef>
          </c:val>
        </c:ser>
        <c:overlap val="100"/>
        <c:axId val="18722325"/>
        <c:axId val="34283198"/>
      </c:barChart>
      <c:catAx>
        <c:axId val="187223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83198"/>
        <c:crosses val="autoZero"/>
        <c:auto val="1"/>
        <c:lblOffset val="100"/>
        <c:noMultiLvlLbl val="0"/>
      </c:catAx>
      <c:valAx>
        <c:axId val="3428319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2232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7'!$F$53:$F$63</c:f>
              <c:strCache/>
            </c:strRef>
          </c:cat>
          <c:val>
            <c:numRef>
              <c:f>'Figure 7'!$G$53:$G$63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5"/>
          <c:y val="0.1732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8'!$L$54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075"/>
                  <c:y val="-0.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8'!$M$53:$Q$53</c:f>
              <c:strCache/>
            </c:strRef>
          </c:cat>
          <c:val>
            <c:numRef>
              <c:f>'Figure 8'!$M$54:$Q$54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152400</xdr:rowOff>
    </xdr:from>
    <xdr:to>
      <xdr:col>11</xdr:col>
      <xdr:colOff>47625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647700" y="6572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447675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619125" y="571500"/>
        <a:ext cx="76200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47625</xdr:rowOff>
    </xdr:from>
    <xdr:to>
      <xdr:col>12</xdr:col>
      <xdr:colOff>400050</xdr:colOff>
      <xdr:row>42</xdr:row>
      <xdr:rowOff>76200</xdr:rowOff>
    </xdr:to>
    <xdr:graphicFrame macro="">
      <xdr:nvGraphicFramePr>
        <xdr:cNvPr id="6" name="Chart 5"/>
        <xdr:cNvGraphicFramePr/>
      </xdr:nvGraphicFramePr>
      <xdr:xfrm>
        <a:off x="171450" y="771525"/>
        <a:ext cx="840105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10</xdr:col>
      <xdr:colOff>133350</xdr:colOff>
      <xdr:row>27</xdr:row>
      <xdr:rowOff>38100</xdr:rowOff>
    </xdr:to>
    <xdr:graphicFrame macro="">
      <xdr:nvGraphicFramePr>
        <xdr:cNvPr id="2" name="Chart 3"/>
        <xdr:cNvGraphicFramePr/>
      </xdr:nvGraphicFramePr>
      <xdr:xfrm>
        <a:off x="60960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628650" y="666750"/>
        <a:ext cx="7620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238125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628650" y="619125"/>
        <a:ext cx="7620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8</xdr:col>
      <xdr:colOff>76200</xdr:colOff>
      <xdr:row>27</xdr:row>
      <xdr:rowOff>85725</xdr:rowOff>
    </xdr:to>
    <xdr:graphicFrame macro="">
      <xdr:nvGraphicFramePr>
        <xdr:cNvPr id="5" name="Chart 2"/>
        <xdr:cNvGraphicFramePr/>
      </xdr:nvGraphicFramePr>
      <xdr:xfrm>
        <a:off x="371475" y="600075"/>
        <a:ext cx="5476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8</xdr:col>
      <xdr:colOff>552450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428625" y="590550"/>
        <a:ext cx="5781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0"/>
  <sheetViews>
    <sheetView showGridLines="0" workbookViewId="0" topLeftCell="A1">
      <selection activeCell="G51" sqref="G51"/>
    </sheetView>
  </sheetViews>
  <sheetFormatPr defaultColWidth="9.140625" defaultRowHeight="15"/>
  <cols>
    <col min="1" max="1" width="9.140625" style="25" customWidth="1"/>
    <col min="2" max="2" width="18.140625" style="25" customWidth="1"/>
    <col min="3" max="10" width="9.140625" style="25" customWidth="1"/>
    <col min="11" max="11" width="18.57421875" style="25" customWidth="1"/>
    <col min="12" max="16384" width="9.140625" style="25" customWidth="1"/>
  </cols>
  <sheetData>
    <row r="2" ht="15">
      <c r="B2" s="13" t="s">
        <v>77</v>
      </c>
    </row>
    <row r="3" ht="15">
      <c r="B3" s="63" t="s">
        <v>12</v>
      </c>
    </row>
    <row r="5" spans="2:8" ht="15">
      <c r="B5" s="15"/>
      <c r="C5" s="86"/>
      <c r="D5" s="87" t="s">
        <v>0</v>
      </c>
      <c r="E5" s="87"/>
      <c r="F5" s="86"/>
      <c r="G5" s="87" t="s">
        <v>13</v>
      </c>
      <c r="H5" s="87"/>
    </row>
    <row r="6" spans="2:8" ht="15"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2:8" ht="15">
      <c r="B7" s="17" t="s">
        <v>40</v>
      </c>
      <c r="C7" s="149">
        <v>55.751295336787564</v>
      </c>
      <c r="D7" s="150">
        <v>48.39609483960948</v>
      </c>
      <c r="E7" s="150" t="s">
        <v>15</v>
      </c>
      <c r="F7" s="149">
        <v>44.248704663212436</v>
      </c>
      <c r="G7" s="150">
        <v>51.60390516039052</v>
      </c>
      <c r="H7" s="150" t="s">
        <v>15</v>
      </c>
    </row>
    <row r="8" spans="2:8" ht="15">
      <c r="B8" s="11" t="s">
        <v>88</v>
      </c>
      <c r="C8" s="151">
        <v>56.82492581602374</v>
      </c>
      <c r="D8" s="152" t="s">
        <v>15</v>
      </c>
      <c r="E8" s="152">
        <v>48.25327510917031</v>
      </c>
      <c r="F8" s="151">
        <v>43.17507418397626</v>
      </c>
      <c r="G8" s="152" t="s">
        <v>15</v>
      </c>
      <c r="H8" s="152">
        <v>51.7467248908297</v>
      </c>
    </row>
    <row r="9" spans="2:8" ht="15">
      <c r="B9" s="11" t="s">
        <v>95</v>
      </c>
      <c r="C9" s="151">
        <v>61.993179234558546</v>
      </c>
      <c r="D9" s="152">
        <v>59.627831715210355</v>
      </c>
      <c r="E9" s="152">
        <v>58.52242744063324</v>
      </c>
      <c r="F9" s="151">
        <v>37.13527851458886</v>
      </c>
      <c r="G9" s="152">
        <v>39.239482200647245</v>
      </c>
      <c r="H9" s="152">
        <v>39.788918205804755</v>
      </c>
    </row>
    <row r="10" spans="2:12" ht="15">
      <c r="B10" s="11" t="s">
        <v>41</v>
      </c>
      <c r="C10" s="151">
        <v>45.45454545454545</v>
      </c>
      <c r="D10" s="152">
        <v>68</v>
      </c>
      <c r="E10" s="152" t="s">
        <v>15</v>
      </c>
      <c r="F10" s="151">
        <v>18.181818181818183</v>
      </c>
      <c r="G10" s="152">
        <v>32</v>
      </c>
      <c r="H10" s="152" t="s">
        <v>15</v>
      </c>
      <c r="L10" s="63"/>
    </row>
    <row r="11" spans="2:8" ht="15">
      <c r="B11" s="11" t="s">
        <v>3</v>
      </c>
      <c r="C11" s="151">
        <v>42.38615962134813</v>
      </c>
      <c r="D11" s="152" t="s">
        <v>15</v>
      </c>
      <c r="E11" s="152" t="s">
        <v>15</v>
      </c>
      <c r="F11" s="151">
        <v>57.27109515260324</v>
      </c>
      <c r="G11" s="152" t="s">
        <v>15</v>
      </c>
      <c r="H11" s="152" t="s">
        <v>15</v>
      </c>
    </row>
    <row r="12" spans="2:8" ht="15">
      <c r="B12" s="11" t="s">
        <v>4</v>
      </c>
      <c r="C12" s="151">
        <v>98.31932773109243</v>
      </c>
      <c r="D12" s="152">
        <v>100</v>
      </c>
      <c r="E12" s="152">
        <v>100</v>
      </c>
      <c r="F12" s="151" t="s">
        <v>15</v>
      </c>
      <c r="G12" s="152">
        <v>0</v>
      </c>
      <c r="H12" s="152">
        <v>0</v>
      </c>
    </row>
    <row r="13" spans="2:8" ht="15">
      <c r="B13" s="11" t="s">
        <v>42</v>
      </c>
      <c r="C13" s="151">
        <v>100</v>
      </c>
      <c r="D13" s="152" t="s">
        <v>15</v>
      </c>
      <c r="E13" s="152" t="s">
        <v>15</v>
      </c>
      <c r="F13" s="151" t="s">
        <v>15</v>
      </c>
      <c r="G13" s="152" t="s">
        <v>15</v>
      </c>
      <c r="H13" s="152" t="s">
        <v>15</v>
      </c>
    </row>
    <row r="14" spans="2:8" ht="15">
      <c r="B14" s="11" t="s">
        <v>90</v>
      </c>
      <c r="C14" s="151">
        <v>92.94871794871796</v>
      </c>
      <c r="D14" s="152">
        <v>82.28571428571428</v>
      </c>
      <c r="E14" s="152">
        <v>79.3296089385475</v>
      </c>
      <c r="F14" s="151">
        <v>3.8461538461538463</v>
      </c>
      <c r="G14" s="152">
        <v>14.857142857142858</v>
      </c>
      <c r="H14" s="152">
        <v>16.75977653631285</v>
      </c>
    </row>
    <row r="15" spans="2:8" ht="15">
      <c r="B15" s="11" t="s">
        <v>116</v>
      </c>
      <c r="C15" s="151">
        <v>50.3393665158371</v>
      </c>
      <c r="D15" s="152">
        <v>48.51063829787234</v>
      </c>
      <c r="E15" s="152" t="s">
        <v>15</v>
      </c>
      <c r="F15" s="151">
        <v>49.6606334841629</v>
      </c>
      <c r="G15" s="152">
        <v>51.48936170212765</v>
      </c>
      <c r="H15" s="152" t="s">
        <v>15</v>
      </c>
    </row>
    <row r="16" spans="2:8" ht="15">
      <c r="B16" s="11" t="s">
        <v>5</v>
      </c>
      <c r="C16" s="151">
        <v>59.45458191297374</v>
      </c>
      <c r="D16" s="152">
        <v>44.62460345435319</v>
      </c>
      <c r="E16" s="152">
        <v>53.12412440459513</v>
      </c>
      <c r="F16" s="151">
        <v>40.54541808702627</v>
      </c>
      <c r="G16" s="152">
        <v>55.37539654564681</v>
      </c>
      <c r="H16" s="152">
        <v>46.87587559540488</v>
      </c>
    </row>
    <row r="17" spans="2:8" ht="15">
      <c r="B17" s="11" t="s">
        <v>6</v>
      </c>
      <c r="C17" s="151">
        <v>64.47368421052632</v>
      </c>
      <c r="D17" s="152">
        <v>61.09090909090909</v>
      </c>
      <c r="E17" s="152">
        <v>59.31558935361216</v>
      </c>
      <c r="F17" s="151">
        <v>34.868421052631575</v>
      </c>
      <c r="G17" s="152">
        <v>38.90909090909091</v>
      </c>
      <c r="H17" s="152">
        <v>40.68441064638783</v>
      </c>
    </row>
    <row r="18" spans="2:8" ht="15">
      <c r="B18" s="11" t="s">
        <v>117</v>
      </c>
      <c r="C18" s="151" t="s">
        <v>15</v>
      </c>
      <c r="D18" s="152">
        <v>43.203883495145625</v>
      </c>
      <c r="E18" s="152" t="s">
        <v>15</v>
      </c>
      <c r="F18" s="151" t="s">
        <v>15</v>
      </c>
      <c r="G18" s="152">
        <v>56.79611650485437</v>
      </c>
      <c r="H18" s="152" t="s">
        <v>15</v>
      </c>
    </row>
    <row r="19" spans="2:8" ht="15">
      <c r="B19" s="11" t="s">
        <v>46</v>
      </c>
      <c r="C19" s="151">
        <v>97.41379310344827</v>
      </c>
      <c r="D19" s="152">
        <v>98.5</v>
      </c>
      <c r="E19" s="152">
        <v>100</v>
      </c>
      <c r="F19" s="151" t="s">
        <v>15</v>
      </c>
      <c r="G19" s="152" t="s">
        <v>15</v>
      </c>
      <c r="H19" s="152">
        <v>0</v>
      </c>
    </row>
    <row r="20" spans="2:8" ht="15">
      <c r="B20" s="11" t="s">
        <v>47</v>
      </c>
      <c r="C20" s="151">
        <v>95.84905660377359</v>
      </c>
      <c r="D20" s="152">
        <v>96.42857142857143</v>
      </c>
      <c r="E20" s="152">
        <v>100</v>
      </c>
      <c r="F20" s="151" t="s">
        <v>15</v>
      </c>
      <c r="G20" s="152" t="s">
        <v>15</v>
      </c>
      <c r="H20" s="152">
        <v>0</v>
      </c>
    </row>
    <row r="21" spans="2:8" ht="15">
      <c r="B21" s="11" t="s">
        <v>48</v>
      </c>
      <c r="C21" s="153" t="s">
        <v>15</v>
      </c>
      <c r="D21" s="152">
        <v>56.666666666666664</v>
      </c>
      <c r="E21" s="152" t="s">
        <v>15</v>
      </c>
      <c r="F21" s="151" t="s">
        <v>15</v>
      </c>
      <c r="G21" s="152">
        <v>43.333333333333336</v>
      </c>
      <c r="H21" s="152" t="s">
        <v>15</v>
      </c>
    </row>
    <row r="22" spans="2:8" ht="15">
      <c r="B22" s="11" t="s">
        <v>7</v>
      </c>
      <c r="C22" s="151">
        <v>55.18181818181817</v>
      </c>
      <c r="D22" s="152">
        <v>52.104770813844716</v>
      </c>
      <c r="E22" s="152">
        <v>48.22202948829141</v>
      </c>
      <c r="F22" s="151">
        <v>43.45454545454545</v>
      </c>
      <c r="G22" s="152">
        <v>46.77268475210477</v>
      </c>
      <c r="H22" s="152">
        <v>50.823937554206424</v>
      </c>
    </row>
    <row r="23" spans="2:8" ht="15">
      <c r="B23" s="11" t="s">
        <v>49</v>
      </c>
      <c r="C23" s="151" t="s">
        <v>15</v>
      </c>
      <c r="D23" s="152" t="s">
        <v>15</v>
      </c>
      <c r="E23" s="152" t="s">
        <v>15</v>
      </c>
      <c r="F23" s="151" t="s">
        <v>15</v>
      </c>
      <c r="G23" s="152" t="s">
        <v>15</v>
      </c>
      <c r="H23" s="152" t="s">
        <v>15</v>
      </c>
    </row>
    <row r="24" spans="2:8" ht="15">
      <c r="B24" s="11" t="s">
        <v>50</v>
      </c>
      <c r="C24" s="151" t="s">
        <v>15</v>
      </c>
      <c r="D24" s="152" t="s">
        <v>15</v>
      </c>
      <c r="E24" s="152">
        <v>32.87671232876712</v>
      </c>
      <c r="F24" s="151" t="s">
        <v>15</v>
      </c>
      <c r="G24" s="152" t="s">
        <v>15</v>
      </c>
      <c r="H24" s="152">
        <v>67.12328767123287</v>
      </c>
    </row>
    <row r="25" spans="2:8" ht="15">
      <c r="B25" s="11" t="s">
        <v>8</v>
      </c>
      <c r="C25" s="151">
        <v>55.37128712871288</v>
      </c>
      <c r="D25" s="152">
        <v>57.06319702602231</v>
      </c>
      <c r="E25" s="152">
        <v>54.9714852467146</v>
      </c>
      <c r="F25" s="151">
        <v>43.63861386138614</v>
      </c>
      <c r="G25" s="152">
        <v>42.93680297397769</v>
      </c>
      <c r="H25" s="152">
        <v>45.0285147532854</v>
      </c>
    </row>
    <row r="26" spans="2:8" ht="15">
      <c r="B26" s="11" t="s">
        <v>119</v>
      </c>
      <c r="C26" s="151">
        <v>64.25339366515837</v>
      </c>
      <c r="D26" s="152">
        <v>52.980132450331126</v>
      </c>
      <c r="E26" s="152">
        <v>48.23529411764706</v>
      </c>
      <c r="F26" s="151">
        <v>35.74660633484163</v>
      </c>
      <c r="G26" s="152">
        <v>47.019867549668874</v>
      </c>
      <c r="H26" s="152">
        <v>51.76470588235295</v>
      </c>
    </row>
    <row r="27" spans="2:8" ht="15">
      <c r="B27" s="11" t="s">
        <v>9</v>
      </c>
      <c r="C27" s="151">
        <v>66.69680530440024</v>
      </c>
      <c r="D27" s="152">
        <v>60.04036326942482</v>
      </c>
      <c r="E27" s="152">
        <v>62.50696378830084</v>
      </c>
      <c r="F27" s="151">
        <v>31.494876431585293</v>
      </c>
      <c r="G27" s="152">
        <v>37.89101917255297</v>
      </c>
      <c r="H27" s="152">
        <v>37.49303621169916</v>
      </c>
    </row>
    <row r="28" spans="2:8" ht="15">
      <c r="B28" s="11" t="s">
        <v>52</v>
      </c>
      <c r="C28" s="151">
        <v>50</v>
      </c>
      <c r="D28" s="152">
        <v>46.98795180722892</v>
      </c>
      <c r="E28" s="152">
        <v>47.43589743589743</v>
      </c>
      <c r="F28" s="151">
        <v>47.28260869565217</v>
      </c>
      <c r="G28" s="152">
        <v>50</v>
      </c>
      <c r="H28" s="152">
        <v>50</v>
      </c>
    </row>
    <row r="29" spans="2:8" ht="15">
      <c r="B29" s="11" t="s">
        <v>10</v>
      </c>
      <c r="C29" s="151">
        <v>53.98457583547558</v>
      </c>
      <c r="D29" s="152">
        <v>57.68169273229071</v>
      </c>
      <c r="E29" s="152">
        <v>49.159663865546214</v>
      </c>
      <c r="F29" s="151">
        <v>46.01542416452442</v>
      </c>
      <c r="G29" s="152">
        <v>42.318307267709294</v>
      </c>
      <c r="H29" s="152">
        <v>50.84033613445378</v>
      </c>
    </row>
    <row r="30" spans="2:8" ht="15">
      <c r="B30" s="11" t="s">
        <v>11</v>
      </c>
      <c r="C30" s="151">
        <v>77.77777777777779</v>
      </c>
      <c r="D30" s="152">
        <v>70.78651685393258</v>
      </c>
      <c r="E30" s="152">
        <v>65.78947368421053</v>
      </c>
      <c r="F30" s="151">
        <v>22.22222222222222</v>
      </c>
      <c r="G30" s="152">
        <v>29.213483146067414</v>
      </c>
      <c r="H30" s="152">
        <v>34.21052631578947</v>
      </c>
    </row>
    <row r="31" spans="2:8" ht="15">
      <c r="B31" s="18" t="s">
        <v>53</v>
      </c>
      <c r="C31" s="154">
        <v>33.443708609271525</v>
      </c>
      <c r="D31" s="155">
        <v>33.48982785602504</v>
      </c>
      <c r="E31" s="155">
        <v>30.064308681672024</v>
      </c>
      <c r="F31" s="154">
        <v>66.55629139072848</v>
      </c>
      <c r="G31" s="155">
        <v>66.51017214397497</v>
      </c>
      <c r="H31" s="155">
        <v>69.93569131832797</v>
      </c>
    </row>
    <row r="32" spans="2:8" ht="15">
      <c r="B32" s="19" t="s">
        <v>14</v>
      </c>
      <c r="C32" s="156" t="s">
        <v>15</v>
      </c>
      <c r="D32" s="157" t="s">
        <v>15</v>
      </c>
      <c r="E32" s="157" t="s">
        <v>15</v>
      </c>
      <c r="F32" s="156" t="s">
        <v>15</v>
      </c>
      <c r="G32" s="157" t="s">
        <v>15</v>
      </c>
      <c r="H32" s="157" t="s">
        <v>15</v>
      </c>
    </row>
    <row r="33" spans="2:8" ht="15">
      <c r="B33" s="109" t="s">
        <v>54</v>
      </c>
      <c r="C33" s="158">
        <v>47.674418604651166</v>
      </c>
      <c r="D33" s="159" t="s">
        <v>15</v>
      </c>
      <c r="E33" s="159" t="s">
        <v>15</v>
      </c>
      <c r="F33" s="158">
        <v>52.32558139534884</v>
      </c>
      <c r="G33" s="159" t="s">
        <v>15</v>
      </c>
      <c r="H33" s="159" t="s">
        <v>15</v>
      </c>
    </row>
    <row r="34" spans="2:8" ht="15">
      <c r="B34" s="11" t="s">
        <v>118</v>
      </c>
      <c r="C34" s="151">
        <v>75.92592592592592</v>
      </c>
      <c r="D34" s="152">
        <v>71.42857142857143</v>
      </c>
      <c r="E34" s="152">
        <v>62.7906976744186</v>
      </c>
      <c r="F34" s="151">
        <v>24.074074074074073</v>
      </c>
      <c r="G34" s="152">
        <v>28.57142857142857</v>
      </c>
      <c r="H34" s="152">
        <v>37.2093023255814</v>
      </c>
    </row>
    <row r="35" spans="2:8" ht="15">
      <c r="B35" s="19" t="s">
        <v>57</v>
      </c>
      <c r="C35" s="156">
        <v>81.60919540229885</v>
      </c>
      <c r="D35" s="157">
        <v>88.87043189368771</v>
      </c>
      <c r="E35" s="157">
        <v>83.76722817764166</v>
      </c>
      <c r="F35" s="156">
        <v>11.206896551724139</v>
      </c>
      <c r="G35" s="157">
        <v>11.129568106312291</v>
      </c>
      <c r="H35" s="157">
        <v>16.232771822358348</v>
      </c>
    </row>
    <row r="37" spans="2:3" ht="15">
      <c r="B37" s="63" t="s">
        <v>113</v>
      </c>
      <c r="C37" s="63"/>
    </row>
    <row r="38" spans="2:3" ht="15" customHeight="1">
      <c r="B38" s="63" t="s">
        <v>114</v>
      </c>
      <c r="C38" s="63"/>
    </row>
    <row r="39" ht="15" customHeight="1"/>
    <row r="40" ht="15">
      <c r="B40" s="64" t="s">
        <v>115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50"/>
  <sheetViews>
    <sheetView showGridLines="0" workbookViewId="0" topLeftCell="A1">
      <selection activeCell="H40" sqref="H40"/>
    </sheetView>
  </sheetViews>
  <sheetFormatPr defaultColWidth="9.140625" defaultRowHeight="15"/>
  <cols>
    <col min="1" max="1" width="9.140625" style="25" customWidth="1"/>
    <col min="2" max="2" width="16.8515625" style="25" customWidth="1"/>
    <col min="3" max="7" width="10.57421875" style="25" customWidth="1"/>
    <col min="8" max="8" width="12.8515625" style="25" customWidth="1"/>
    <col min="9" max="11" width="9.140625" style="25" customWidth="1"/>
    <col min="12" max="12" width="9.421875" style="25" bestFit="1" customWidth="1"/>
    <col min="13" max="16384" width="9.140625" style="25" customWidth="1"/>
  </cols>
  <sheetData>
    <row r="2" ht="15">
      <c r="B2" s="13" t="s">
        <v>135</v>
      </c>
    </row>
    <row r="4" spans="2:8" ht="15" customHeight="1">
      <c r="B4" s="15"/>
      <c r="C4" s="178" t="s">
        <v>20</v>
      </c>
      <c r="D4" s="178"/>
      <c r="E4" s="177" t="s">
        <v>21</v>
      </c>
      <c r="F4" s="178"/>
      <c r="G4" s="177" t="s">
        <v>22</v>
      </c>
      <c r="H4" s="178"/>
    </row>
    <row r="5" spans="2:8" ht="24">
      <c r="B5" s="16"/>
      <c r="C5" s="24" t="s">
        <v>23</v>
      </c>
      <c r="D5" s="82" t="s">
        <v>37</v>
      </c>
      <c r="E5" s="23" t="s">
        <v>23</v>
      </c>
      <c r="F5" s="82" t="s">
        <v>37</v>
      </c>
      <c r="G5" s="23" t="s">
        <v>23</v>
      </c>
      <c r="H5" s="82" t="s">
        <v>37</v>
      </c>
    </row>
    <row r="6" spans="2:8" ht="15">
      <c r="B6" s="17" t="s">
        <v>64</v>
      </c>
      <c r="C6" s="122">
        <v>874</v>
      </c>
      <c r="D6" s="123">
        <v>-35.8767</v>
      </c>
      <c r="E6" s="124" t="s">
        <v>15</v>
      </c>
      <c r="F6" s="123" t="s">
        <v>15</v>
      </c>
      <c r="G6" s="124">
        <v>263</v>
      </c>
      <c r="H6" s="123">
        <v>66.4557</v>
      </c>
    </row>
    <row r="7" spans="2:8" ht="15">
      <c r="B7" s="11" t="s">
        <v>88</v>
      </c>
      <c r="C7" s="125">
        <v>31</v>
      </c>
      <c r="D7" s="126">
        <v>1450</v>
      </c>
      <c r="E7" s="127">
        <v>38</v>
      </c>
      <c r="F7" s="126">
        <v>11.76471</v>
      </c>
      <c r="G7" s="127">
        <v>117</v>
      </c>
      <c r="H7" s="126">
        <v>-35.7143</v>
      </c>
    </row>
    <row r="8" spans="2:8" ht="15">
      <c r="B8" s="11" t="s">
        <v>89</v>
      </c>
      <c r="C8" s="125">
        <v>30</v>
      </c>
      <c r="D8" s="126">
        <v>-55.2239</v>
      </c>
      <c r="E8" s="127">
        <v>78</v>
      </c>
      <c r="F8" s="126">
        <v>-25.7143</v>
      </c>
      <c r="G8" s="127">
        <v>107</v>
      </c>
      <c r="H8" s="126">
        <v>-39.2045</v>
      </c>
    </row>
    <row r="9" spans="2:8" ht="15">
      <c r="B9" s="11" t="s">
        <v>3</v>
      </c>
      <c r="C9" s="125">
        <v>1168</v>
      </c>
      <c r="D9" s="126">
        <v>-12.3781</v>
      </c>
      <c r="E9" s="127">
        <v>411</v>
      </c>
      <c r="F9" s="126" t="s">
        <v>15</v>
      </c>
      <c r="G9" s="127">
        <v>861</v>
      </c>
      <c r="H9" s="126">
        <v>-30.3398</v>
      </c>
    </row>
    <row r="10" spans="2:8" ht="15">
      <c r="B10" s="11" t="s">
        <v>137</v>
      </c>
      <c r="C10" s="125">
        <v>9</v>
      </c>
      <c r="D10" s="126" t="s">
        <v>15</v>
      </c>
      <c r="E10" s="127">
        <v>2</v>
      </c>
      <c r="F10" s="126" t="s">
        <v>15</v>
      </c>
      <c r="G10" s="127">
        <v>3</v>
      </c>
      <c r="H10" s="126" t="s">
        <v>15</v>
      </c>
    </row>
    <row r="11" spans="2:8" ht="15">
      <c r="B11" s="11" t="s">
        <v>5</v>
      </c>
      <c r="C11" s="125">
        <v>804</v>
      </c>
      <c r="D11" s="126">
        <v>-32.437</v>
      </c>
      <c r="E11" s="127" t="s">
        <v>15</v>
      </c>
      <c r="F11" s="126" t="s">
        <v>15</v>
      </c>
      <c r="G11" s="127">
        <v>363</v>
      </c>
      <c r="H11" s="126">
        <v>-46.696</v>
      </c>
    </row>
    <row r="12" spans="2:8" ht="15">
      <c r="B12" s="11" t="s">
        <v>6</v>
      </c>
      <c r="C12" s="125">
        <v>19</v>
      </c>
      <c r="D12" s="126">
        <v>375</v>
      </c>
      <c r="E12" s="127">
        <v>40</v>
      </c>
      <c r="F12" s="126">
        <v>-13.0435</v>
      </c>
      <c r="G12" s="127">
        <v>111</v>
      </c>
      <c r="H12" s="126">
        <v>-20.7143</v>
      </c>
    </row>
    <row r="13" spans="2:8" ht="15">
      <c r="B13" s="11" t="s">
        <v>94</v>
      </c>
      <c r="C13" s="125">
        <v>66</v>
      </c>
      <c r="D13" s="126">
        <v>-97.8744</v>
      </c>
      <c r="E13" s="127">
        <v>17</v>
      </c>
      <c r="F13" s="126">
        <v>-82.2917</v>
      </c>
      <c r="G13" s="127">
        <v>81</v>
      </c>
      <c r="H13" s="126">
        <v>-81.3793</v>
      </c>
    </row>
    <row r="14" spans="2:8" ht="15">
      <c r="B14" s="11" t="s">
        <v>46</v>
      </c>
      <c r="C14" s="125" t="s">
        <v>15</v>
      </c>
      <c r="D14" s="126" t="s">
        <v>15</v>
      </c>
      <c r="E14" s="127" t="s">
        <v>15</v>
      </c>
      <c r="F14" s="126" t="s">
        <v>15</v>
      </c>
      <c r="G14" s="127" t="s">
        <v>15</v>
      </c>
      <c r="H14" s="126" t="s">
        <v>15</v>
      </c>
    </row>
    <row r="15" spans="2:8" ht="15">
      <c r="B15" s="11" t="s">
        <v>47</v>
      </c>
      <c r="C15" s="125">
        <v>35</v>
      </c>
      <c r="D15" s="126">
        <v>218.1818</v>
      </c>
      <c r="E15" s="127">
        <v>19</v>
      </c>
      <c r="F15" s="126">
        <v>72.72727</v>
      </c>
      <c r="G15" s="127">
        <v>50</v>
      </c>
      <c r="H15" s="126">
        <v>354.5455</v>
      </c>
    </row>
    <row r="16" spans="2:8" ht="15">
      <c r="B16" s="11" t="s">
        <v>48</v>
      </c>
      <c r="C16" s="125" t="s">
        <v>15</v>
      </c>
      <c r="D16" s="126" t="s">
        <v>15</v>
      </c>
      <c r="E16" s="127" t="s">
        <v>15</v>
      </c>
      <c r="F16" s="126" t="s">
        <v>15</v>
      </c>
      <c r="G16" s="127" t="s">
        <v>15</v>
      </c>
      <c r="H16" s="126" t="s">
        <v>15</v>
      </c>
    </row>
    <row r="17" spans="2:8" ht="15">
      <c r="B17" s="11" t="s">
        <v>7</v>
      </c>
      <c r="C17" s="125">
        <v>70</v>
      </c>
      <c r="D17" s="126">
        <v>-70.4641</v>
      </c>
      <c r="E17" s="127">
        <v>58</v>
      </c>
      <c r="F17" s="126">
        <v>-30.1205</v>
      </c>
      <c r="G17" s="127">
        <v>252</v>
      </c>
      <c r="H17" s="126">
        <v>-36.0406</v>
      </c>
    </row>
    <row r="18" spans="2:8" ht="15">
      <c r="B18" s="11" t="s">
        <v>49</v>
      </c>
      <c r="C18" s="125" t="s">
        <v>15</v>
      </c>
      <c r="D18" s="126" t="s">
        <v>15</v>
      </c>
      <c r="E18" s="127" t="s">
        <v>15</v>
      </c>
      <c r="F18" s="126" t="s">
        <v>15</v>
      </c>
      <c r="G18" s="127" t="s">
        <v>15</v>
      </c>
      <c r="H18" s="126" t="s">
        <v>15</v>
      </c>
    </row>
    <row r="19" spans="2:8" ht="15">
      <c r="B19" s="11" t="s">
        <v>50</v>
      </c>
      <c r="C19" s="125" t="s">
        <v>15</v>
      </c>
      <c r="D19" s="126" t="s">
        <v>15</v>
      </c>
      <c r="E19" s="127" t="s">
        <v>15</v>
      </c>
      <c r="F19" s="126" t="s">
        <v>15</v>
      </c>
      <c r="G19" s="127" t="s">
        <v>15</v>
      </c>
      <c r="H19" s="126" t="s">
        <v>15</v>
      </c>
    </row>
    <row r="20" spans="2:8" ht="15">
      <c r="B20" s="11" t="s">
        <v>8</v>
      </c>
      <c r="C20" s="125">
        <v>89</v>
      </c>
      <c r="D20" s="126">
        <v>-15.2381</v>
      </c>
      <c r="E20" s="127">
        <v>217</v>
      </c>
      <c r="F20" s="126">
        <v>-11.4286</v>
      </c>
      <c r="G20" s="127">
        <v>511</v>
      </c>
      <c r="H20" s="126">
        <v>32.04134</v>
      </c>
    </row>
    <row r="21" spans="2:8" ht="15">
      <c r="B21" s="11" t="s">
        <v>9</v>
      </c>
      <c r="C21" s="125">
        <v>154</v>
      </c>
      <c r="D21" s="126" t="s">
        <v>15</v>
      </c>
      <c r="E21" s="127">
        <v>328</v>
      </c>
      <c r="F21" s="126">
        <v>-64.6932</v>
      </c>
      <c r="G21" s="127">
        <v>1134</v>
      </c>
      <c r="H21" s="126">
        <v>-33.8004</v>
      </c>
    </row>
    <row r="22" spans="2:8" ht="15">
      <c r="B22" s="11" t="s">
        <v>10</v>
      </c>
      <c r="C22" s="125">
        <v>23</v>
      </c>
      <c r="D22" s="126">
        <v>91.66667</v>
      </c>
      <c r="E22" s="127">
        <v>32</v>
      </c>
      <c r="F22" s="126">
        <v>-20</v>
      </c>
      <c r="G22" s="127">
        <v>104</v>
      </c>
      <c r="H22" s="126">
        <v>-48.5149</v>
      </c>
    </row>
    <row r="23" spans="2:8" ht="15">
      <c r="B23" s="18" t="s">
        <v>11</v>
      </c>
      <c r="C23" s="162">
        <v>197</v>
      </c>
      <c r="D23" s="163">
        <v>42.75362</v>
      </c>
      <c r="E23" s="164">
        <v>32</v>
      </c>
      <c r="F23" s="163">
        <v>6.666667</v>
      </c>
      <c r="G23" s="164">
        <v>46</v>
      </c>
      <c r="H23" s="163">
        <v>53.33333</v>
      </c>
    </row>
    <row r="24" spans="2:8" ht="15">
      <c r="B24" s="19" t="s">
        <v>162</v>
      </c>
      <c r="C24" s="128">
        <v>158</v>
      </c>
      <c r="D24" s="129">
        <v>-15.0538</v>
      </c>
      <c r="E24" s="130">
        <v>92</v>
      </c>
      <c r="F24" s="129">
        <v>1.098901</v>
      </c>
      <c r="G24" s="130">
        <v>287</v>
      </c>
      <c r="H24" s="129">
        <v>-20.4986</v>
      </c>
    </row>
    <row r="25" spans="2:8" ht="15">
      <c r="B25" s="165" t="s">
        <v>164</v>
      </c>
      <c r="C25" s="166">
        <v>13</v>
      </c>
      <c r="D25" s="167" t="s">
        <v>15</v>
      </c>
      <c r="E25" s="168">
        <v>8</v>
      </c>
      <c r="F25" s="167" t="s">
        <v>15</v>
      </c>
      <c r="G25" s="168">
        <v>3</v>
      </c>
      <c r="H25" s="167" t="s">
        <v>15</v>
      </c>
    </row>
    <row r="27" ht="15">
      <c r="B27" s="25" t="s">
        <v>136</v>
      </c>
    </row>
    <row r="28" ht="15">
      <c r="B28" s="25" t="s">
        <v>163</v>
      </c>
    </row>
    <row r="29" ht="15">
      <c r="B29" s="25" t="s">
        <v>165</v>
      </c>
    </row>
    <row r="30" ht="15">
      <c r="B30" s="64"/>
    </row>
    <row r="31" spans="2:12" ht="15">
      <c r="B31" s="64" t="s">
        <v>108</v>
      </c>
      <c r="J31" s="131"/>
      <c r="K31" s="131"/>
      <c r="L31" s="131"/>
    </row>
    <row r="32" spans="10:12" ht="15">
      <c r="J32" s="131"/>
      <c r="K32" s="131"/>
      <c r="L32" s="131"/>
    </row>
    <row r="33" spans="10:12" ht="15">
      <c r="J33" s="131"/>
      <c r="K33" s="131"/>
      <c r="L33" s="131"/>
    </row>
    <row r="34" spans="10:12" ht="15">
      <c r="J34" s="131"/>
      <c r="K34" s="131"/>
      <c r="L34" s="131"/>
    </row>
    <row r="35" spans="10:12" ht="15">
      <c r="J35" s="131"/>
      <c r="K35" s="131"/>
      <c r="L35" s="131"/>
    </row>
    <row r="36" spans="10:12" ht="15">
      <c r="J36" s="131"/>
      <c r="K36" s="131"/>
      <c r="L36" s="131"/>
    </row>
    <row r="37" spans="10:12" ht="15">
      <c r="J37" s="131"/>
      <c r="K37" s="131"/>
      <c r="L37" s="131"/>
    </row>
    <row r="38" spans="10:12" ht="15">
      <c r="J38" s="131"/>
      <c r="K38" s="131"/>
      <c r="L38" s="131"/>
    </row>
    <row r="39" spans="10:12" ht="15">
      <c r="J39" s="131"/>
      <c r="K39" s="131"/>
      <c r="L39" s="131"/>
    </row>
    <row r="40" spans="10:12" ht="15">
      <c r="J40" s="131"/>
      <c r="K40" s="131"/>
      <c r="L40" s="131"/>
    </row>
    <row r="41" spans="10:12" ht="15">
      <c r="J41" s="131"/>
      <c r="K41" s="131"/>
      <c r="L41" s="131"/>
    </row>
    <row r="42" spans="10:12" ht="15">
      <c r="J42" s="131"/>
      <c r="K42" s="131"/>
      <c r="L42" s="131"/>
    </row>
    <row r="43" spans="10:12" ht="15">
      <c r="J43" s="131"/>
      <c r="K43" s="131"/>
      <c r="L43" s="131"/>
    </row>
    <row r="44" spans="10:12" ht="15">
      <c r="J44" s="131"/>
      <c r="K44" s="131"/>
      <c r="L44" s="131"/>
    </row>
    <row r="45" spans="10:12" ht="15">
      <c r="J45" s="131"/>
      <c r="K45" s="131"/>
      <c r="L45" s="131"/>
    </row>
    <row r="46" spans="10:12" ht="15">
      <c r="J46" s="131"/>
      <c r="K46" s="131"/>
      <c r="L46" s="131"/>
    </row>
    <row r="47" spans="10:12" ht="15">
      <c r="J47" s="131"/>
      <c r="K47" s="131"/>
      <c r="L47" s="131"/>
    </row>
    <row r="48" spans="10:12" ht="15">
      <c r="J48" s="131"/>
      <c r="K48" s="131"/>
      <c r="L48" s="131"/>
    </row>
    <row r="49" spans="10:12" ht="15">
      <c r="J49" s="131"/>
      <c r="K49" s="131"/>
      <c r="L49" s="131"/>
    </row>
    <row r="50" spans="10:12" ht="15">
      <c r="J50" s="131"/>
      <c r="K50" s="131"/>
      <c r="L50" s="131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67"/>
  <sheetViews>
    <sheetView showGridLines="0" workbookViewId="0" topLeftCell="A1">
      <selection activeCell="M35" sqref="M34:M35"/>
    </sheetView>
  </sheetViews>
  <sheetFormatPr defaultColWidth="9.140625" defaultRowHeight="15"/>
  <cols>
    <col min="1" max="2" width="9.140625" style="12" customWidth="1"/>
    <col min="3" max="3" width="21.28125" style="12" customWidth="1"/>
    <col min="4" max="4" width="27.00390625" style="12" customWidth="1"/>
    <col min="5" max="10" width="9.140625" style="12" customWidth="1"/>
    <col min="11" max="11" width="5.421875" style="12" customWidth="1"/>
    <col min="12" max="16384" width="9.140625" style="12" customWidth="1"/>
  </cols>
  <sheetData>
    <row r="2" ht="15">
      <c r="B2" s="13" t="s">
        <v>139</v>
      </c>
    </row>
    <row r="3" ht="15">
      <c r="B3" s="75" t="s">
        <v>67</v>
      </c>
    </row>
    <row r="16" ht="15">
      <c r="B16" s="3"/>
    </row>
    <row r="17" ht="15">
      <c r="B17" s="75"/>
    </row>
    <row r="29" ht="15">
      <c r="B29" s="12" t="s">
        <v>138</v>
      </c>
    </row>
    <row r="31" ht="15">
      <c r="B31" s="1" t="s">
        <v>34</v>
      </c>
    </row>
    <row r="44" ht="15">
      <c r="B44" s="1"/>
    </row>
    <row r="54" spans="2:5" ht="15">
      <c r="B54" s="2" t="s">
        <v>19</v>
      </c>
      <c r="C54" s="2" t="s">
        <v>20</v>
      </c>
      <c r="D54" s="2" t="s">
        <v>22</v>
      </c>
      <c r="E54" s="2" t="s">
        <v>24</v>
      </c>
    </row>
    <row r="55" spans="2:5" ht="15">
      <c r="B55" s="132" t="s">
        <v>3</v>
      </c>
      <c r="C55" s="83">
        <v>1764</v>
      </c>
      <c r="D55" s="133">
        <v>842</v>
      </c>
      <c r="E55" s="38">
        <f aca="true" t="shared" si="0" ref="E55:E67">C55+D55</f>
        <v>2606</v>
      </c>
    </row>
    <row r="56" spans="2:5" ht="15">
      <c r="B56" s="132" t="s">
        <v>64</v>
      </c>
      <c r="C56" s="83">
        <v>1331</v>
      </c>
      <c r="D56" s="134">
        <v>541</v>
      </c>
      <c r="E56" s="38">
        <f t="shared" si="0"/>
        <v>1872</v>
      </c>
    </row>
    <row r="57" spans="2:5" ht="15">
      <c r="B57" s="132" t="s">
        <v>9</v>
      </c>
      <c r="C57" s="12">
        <v>140</v>
      </c>
      <c r="D57" s="133">
        <v>1468</v>
      </c>
      <c r="E57" s="38">
        <f t="shared" si="0"/>
        <v>1608</v>
      </c>
    </row>
    <row r="58" spans="2:5" ht="15">
      <c r="B58" s="132" t="s">
        <v>5</v>
      </c>
      <c r="C58" s="12">
        <v>665</v>
      </c>
      <c r="D58" s="133">
        <v>488</v>
      </c>
      <c r="E58" s="38">
        <f t="shared" si="0"/>
        <v>1153</v>
      </c>
    </row>
    <row r="59" spans="2:5" ht="15">
      <c r="B59" s="132" t="s">
        <v>8</v>
      </c>
      <c r="C59" s="12">
        <v>66.85</v>
      </c>
      <c r="D59" s="135">
        <v>236.59</v>
      </c>
      <c r="E59" s="38">
        <f t="shared" si="0"/>
        <v>303.44</v>
      </c>
    </row>
    <row r="60" spans="2:5" ht="15">
      <c r="B60" s="132" t="s">
        <v>1</v>
      </c>
      <c r="C60" s="83">
        <v>44.6</v>
      </c>
      <c r="D60" s="136">
        <v>197.7</v>
      </c>
      <c r="E60" s="38">
        <f t="shared" si="0"/>
        <v>242.29999999999998</v>
      </c>
    </row>
    <row r="61" spans="2:5" ht="15">
      <c r="B61" s="132" t="s">
        <v>10</v>
      </c>
      <c r="C61" s="12">
        <v>12.8</v>
      </c>
      <c r="D61" s="137">
        <v>171.7</v>
      </c>
      <c r="E61" s="38">
        <f t="shared" si="0"/>
        <v>184.5</v>
      </c>
    </row>
    <row r="62" spans="2:5" ht="15">
      <c r="B62" s="132" t="s">
        <v>14</v>
      </c>
      <c r="C62" s="12">
        <v>40</v>
      </c>
      <c r="D62" s="138">
        <v>98</v>
      </c>
      <c r="E62" s="38">
        <f t="shared" si="0"/>
        <v>138</v>
      </c>
    </row>
    <row r="63" spans="2:5" ht="15">
      <c r="B63" s="132" t="s">
        <v>6</v>
      </c>
      <c r="C63" s="12">
        <v>21</v>
      </c>
      <c r="D63" s="133">
        <v>83</v>
      </c>
      <c r="E63" s="38">
        <f t="shared" si="0"/>
        <v>104</v>
      </c>
    </row>
    <row r="64" spans="2:5" ht="15">
      <c r="B64" s="132" t="s">
        <v>2</v>
      </c>
      <c r="C64" s="83">
        <v>32</v>
      </c>
      <c r="D64" s="133">
        <v>57</v>
      </c>
      <c r="E64" s="38">
        <f t="shared" si="0"/>
        <v>89</v>
      </c>
    </row>
    <row r="65" spans="2:5" ht="15">
      <c r="B65" s="132" t="s">
        <v>55</v>
      </c>
      <c r="C65" s="12">
        <v>22.52</v>
      </c>
      <c r="D65" s="135">
        <v>5.81</v>
      </c>
      <c r="E65" s="38">
        <f t="shared" si="0"/>
        <v>28.33</v>
      </c>
    </row>
    <row r="66" spans="2:5" ht="15">
      <c r="B66" s="132" t="s">
        <v>11</v>
      </c>
      <c r="C66" s="12">
        <v>18</v>
      </c>
      <c r="D66" s="133">
        <v>7</v>
      </c>
      <c r="E66" s="38">
        <f t="shared" si="0"/>
        <v>25</v>
      </c>
    </row>
    <row r="67" spans="2:5" ht="15">
      <c r="B67" s="132" t="s">
        <v>47</v>
      </c>
      <c r="C67" s="12">
        <v>11.5</v>
      </c>
      <c r="D67" s="137">
        <v>8.2</v>
      </c>
      <c r="E67" s="38">
        <f t="shared" si="0"/>
        <v>19.7</v>
      </c>
    </row>
  </sheetData>
  <autoFilter ref="B54:E67">
    <sortState ref="B55:E67">
      <sortCondition descending="1" sortBy="value" ref="E55:E67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54"/>
  <sheetViews>
    <sheetView showGridLines="0" workbookViewId="0" topLeftCell="A13">
      <selection activeCell="I54" sqref="I54"/>
    </sheetView>
  </sheetViews>
  <sheetFormatPr defaultColWidth="9.140625" defaultRowHeight="15"/>
  <cols>
    <col min="1" max="16384" width="9.140625" style="12" customWidth="1"/>
  </cols>
  <sheetData>
    <row r="2" ht="15">
      <c r="B2" s="13" t="s">
        <v>143</v>
      </c>
    </row>
    <row r="3" ht="15">
      <c r="B3" s="75" t="s">
        <v>12</v>
      </c>
    </row>
    <row r="5" spans="2:9" s="39" customFormat="1" ht="15">
      <c r="B5" s="33"/>
      <c r="C5" s="33"/>
      <c r="D5" s="33"/>
      <c r="E5" s="33"/>
      <c r="F5" s="33"/>
      <c r="G5" s="33"/>
      <c r="H5" s="33"/>
      <c r="I5" s="33"/>
    </row>
    <row r="6" spans="2:9" s="39" customFormat="1" ht="15">
      <c r="B6" s="34"/>
      <c r="C6" s="40"/>
      <c r="D6" s="40"/>
      <c r="E6" s="40"/>
      <c r="F6" s="40"/>
      <c r="G6" s="40"/>
      <c r="H6" s="40"/>
      <c r="I6" s="40"/>
    </row>
    <row r="7" spans="2:9" s="39" customFormat="1" ht="15">
      <c r="B7" s="34"/>
      <c r="C7" s="40"/>
      <c r="D7" s="40"/>
      <c r="E7" s="40"/>
      <c r="F7" s="40"/>
      <c r="G7" s="40"/>
      <c r="H7" s="40"/>
      <c r="I7" s="40"/>
    </row>
    <row r="8" spans="2:9" s="39" customFormat="1" ht="15">
      <c r="B8" s="34"/>
      <c r="C8" s="40"/>
      <c r="D8" s="40"/>
      <c r="E8" s="40"/>
      <c r="F8" s="40"/>
      <c r="G8" s="40"/>
      <c r="H8" s="40"/>
      <c r="I8" s="40"/>
    </row>
    <row r="9" spans="2:9" s="39" customFormat="1" ht="15">
      <c r="B9" s="34"/>
      <c r="C9" s="40"/>
      <c r="D9" s="40"/>
      <c r="E9" s="40"/>
      <c r="F9" s="40"/>
      <c r="G9" s="40"/>
      <c r="H9" s="40"/>
      <c r="I9" s="40"/>
    </row>
    <row r="10" spans="2:9" s="39" customFormat="1" ht="15">
      <c r="B10" s="34"/>
      <c r="C10" s="40"/>
      <c r="D10" s="40"/>
      <c r="E10" s="40"/>
      <c r="F10" s="40"/>
      <c r="G10" s="40"/>
      <c r="H10" s="40"/>
      <c r="I10" s="40"/>
    </row>
    <row r="11" spans="2:9" s="39" customFormat="1" ht="15">
      <c r="B11" s="34"/>
      <c r="C11" s="40"/>
      <c r="D11" s="40"/>
      <c r="E11" s="40"/>
      <c r="F11" s="40"/>
      <c r="G11" s="40"/>
      <c r="H11" s="40"/>
      <c r="I11" s="40"/>
    </row>
    <row r="12" spans="2:9" s="39" customFormat="1" ht="15">
      <c r="B12" s="34"/>
      <c r="C12" s="40"/>
      <c r="D12" s="40"/>
      <c r="E12" s="40"/>
      <c r="F12" s="40"/>
      <c r="G12" s="40"/>
      <c r="H12" s="40"/>
      <c r="I12" s="40"/>
    </row>
    <row r="13" spans="2:9" s="39" customFormat="1" ht="15">
      <c r="B13" s="34"/>
      <c r="C13" s="40"/>
      <c r="D13" s="40"/>
      <c r="E13" s="40"/>
      <c r="F13" s="40"/>
      <c r="G13" s="40"/>
      <c r="H13" s="40"/>
      <c r="I13" s="40"/>
    </row>
    <row r="14" spans="2:9" s="39" customFormat="1" ht="15">
      <c r="B14" s="34"/>
      <c r="C14" s="40"/>
      <c r="D14" s="40"/>
      <c r="E14" s="40"/>
      <c r="F14" s="40"/>
      <c r="G14" s="40"/>
      <c r="H14" s="40"/>
      <c r="I14" s="40"/>
    </row>
    <row r="15" spans="2:9" s="39" customFormat="1" ht="15">
      <c r="B15" s="34"/>
      <c r="C15" s="40"/>
      <c r="D15" s="40"/>
      <c r="E15" s="40"/>
      <c r="F15" s="40"/>
      <c r="G15" s="40"/>
      <c r="H15" s="40"/>
      <c r="I15" s="40"/>
    </row>
    <row r="16" spans="2:9" s="39" customFormat="1" ht="15">
      <c r="B16" s="34"/>
      <c r="C16" s="40"/>
      <c r="D16" s="40"/>
      <c r="E16" s="40"/>
      <c r="F16" s="40"/>
      <c r="G16" s="40"/>
      <c r="H16" s="40"/>
      <c r="I16" s="40"/>
    </row>
    <row r="17" spans="2:9" s="39" customFormat="1" ht="15">
      <c r="B17" s="34"/>
      <c r="C17" s="40"/>
      <c r="D17" s="40"/>
      <c r="E17" s="40"/>
      <c r="F17" s="40"/>
      <c r="G17" s="40"/>
      <c r="H17" s="40"/>
      <c r="I17" s="40"/>
    </row>
    <row r="20" ht="15">
      <c r="B20" s="1"/>
    </row>
    <row r="23" ht="15">
      <c r="B23" s="3"/>
    </row>
    <row r="24" ht="15">
      <c r="B24" s="75"/>
    </row>
    <row r="39" ht="15">
      <c r="B39" s="12" t="s">
        <v>138</v>
      </c>
    </row>
    <row r="40" ht="15">
      <c r="B40" s="1" t="s">
        <v>34</v>
      </c>
    </row>
    <row r="44" spans="3:15" ht="36">
      <c r="C44" s="12" t="s">
        <v>24</v>
      </c>
      <c r="D44" s="85" t="s">
        <v>141</v>
      </c>
      <c r="E44" s="85" t="s">
        <v>142</v>
      </c>
      <c r="F44" s="85" t="s">
        <v>31</v>
      </c>
      <c r="G44" s="85"/>
      <c r="M44" s="12" t="s">
        <v>141</v>
      </c>
      <c r="N44" s="12" t="s">
        <v>142</v>
      </c>
      <c r="O44" s="12" t="s">
        <v>31</v>
      </c>
    </row>
    <row r="45" spans="2:15" ht="15">
      <c r="B45" s="12" t="s">
        <v>1</v>
      </c>
      <c r="C45" s="12">
        <v>31</v>
      </c>
      <c r="D45" s="12">
        <v>4</v>
      </c>
      <c r="E45" s="12">
        <v>27</v>
      </c>
      <c r="L45" s="12" t="s">
        <v>88</v>
      </c>
      <c r="M45" s="7">
        <f>D45/C45*100</f>
        <v>12.903225806451612</v>
      </c>
      <c r="N45" s="7">
        <f>E45/C45*100</f>
        <v>87.09677419354838</v>
      </c>
      <c r="O45" s="7">
        <f>F45/C45*100</f>
        <v>0</v>
      </c>
    </row>
    <row r="46" spans="2:15" ht="15">
      <c r="B46" s="12" t="s">
        <v>5</v>
      </c>
      <c r="C46" s="12">
        <v>804</v>
      </c>
      <c r="D46" s="12">
        <v>591</v>
      </c>
      <c r="E46" s="12">
        <v>197</v>
      </c>
      <c r="F46" s="12">
        <v>16</v>
      </c>
      <c r="L46" s="12" t="s">
        <v>5</v>
      </c>
      <c r="M46" s="7">
        <f aca="true" t="shared" si="0" ref="M46:M54">D46/C46*100</f>
        <v>73.50746268656717</v>
      </c>
      <c r="N46" s="7">
        <f aca="true" t="shared" si="1" ref="N46:N54">E46/C46*100</f>
        <v>24.502487562189053</v>
      </c>
      <c r="O46" s="7">
        <f aca="true" t="shared" si="2" ref="O46:O54">F46/C46*100</f>
        <v>1.9900497512437811</v>
      </c>
    </row>
    <row r="47" spans="2:15" ht="15">
      <c r="B47" s="12" t="s">
        <v>6</v>
      </c>
      <c r="C47" s="12">
        <v>19</v>
      </c>
      <c r="D47" s="12">
        <v>8</v>
      </c>
      <c r="E47" s="12">
        <v>11</v>
      </c>
      <c r="L47" s="12" t="s">
        <v>6</v>
      </c>
      <c r="M47" s="7">
        <f t="shared" si="0"/>
        <v>42.10526315789473</v>
      </c>
      <c r="N47" s="7">
        <f t="shared" si="1"/>
        <v>57.89473684210527</v>
      </c>
      <c r="O47" s="7">
        <f t="shared" si="2"/>
        <v>0</v>
      </c>
    </row>
    <row r="48" spans="2:15" ht="15">
      <c r="B48" s="12" t="s">
        <v>45</v>
      </c>
      <c r="C48" s="12">
        <v>66</v>
      </c>
      <c r="D48" s="12">
        <v>66</v>
      </c>
      <c r="L48" s="12" t="s">
        <v>94</v>
      </c>
      <c r="M48" s="7">
        <f t="shared" si="0"/>
        <v>100</v>
      </c>
      <c r="N48" s="7">
        <f t="shared" si="1"/>
        <v>0</v>
      </c>
      <c r="O48" s="7">
        <f t="shared" si="2"/>
        <v>0</v>
      </c>
    </row>
    <row r="49" spans="2:15" ht="15">
      <c r="B49" s="12" t="s">
        <v>47</v>
      </c>
      <c r="C49" s="12">
        <v>35</v>
      </c>
      <c r="D49" s="12">
        <v>34</v>
      </c>
      <c r="E49" s="12">
        <v>1</v>
      </c>
      <c r="F49" s="12">
        <v>0</v>
      </c>
      <c r="L49" s="12" t="s">
        <v>47</v>
      </c>
      <c r="M49" s="7">
        <f t="shared" si="0"/>
        <v>97.14285714285714</v>
      </c>
      <c r="N49" s="7">
        <f t="shared" si="1"/>
        <v>2.857142857142857</v>
      </c>
      <c r="O49" s="7">
        <f t="shared" si="2"/>
        <v>0</v>
      </c>
    </row>
    <row r="50" spans="2:15" ht="15">
      <c r="B50" s="12" t="s">
        <v>7</v>
      </c>
      <c r="C50" s="12">
        <v>70</v>
      </c>
      <c r="D50" s="12">
        <v>55</v>
      </c>
      <c r="E50" s="12">
        <v>15</v>
      </c>
      <c r="F50" s="12">
        <v>0</v>
      </c>
      <c r="L50" s="12" t="s">
        <v>7</v>
      </c>
      <c r="M50" s="7">
        <f t="shared" si="0"/>
        <v>78.57142857142857</v>
      </c>
      <c r="N50" s="7">
        <f t="shared" si="1"/>
        <v>21.428571428571427</v>
      </c>
      <c r="O50" s="7">
        <f t="shared" si="2"/>
        <v>0</v>
      </c>
    </row>
    <row r="51" spans="2:15" ht="15">
      <c r="B51" s="12" t="s">
        <v>8</v>
      </c>
      <c r="C51" s="12">
        <v>89</v>
      </c>
      <c r="D51" s="12">
        <v>65</v>
      </c>
      <c r="E51" s="12">
        <v>24</v>
      </c>
      <c r="L51" s="12" t="s">
        <v>8</v>
      </c>
      <c r="M51" s="7">
        <f t="shared" si="0"/>
        <v>73.03370786516854</v>
      </c>
      <c r="N51" s="7">
        <f t="shared" si="1"/>
        <v>26.96629213483146</v>
      </c>
      <c r="O51" s="7">
        <f t="shared" si="2"/>
        <v>0</v>
      </c>
    </row>
    <row r="52" spans="2:15" ht="15">
      <c r="B52" s="12" t="s">
        <v>10</v>
      </c>
      <c r="C52" s="12">
        <v>23</v>
      </c>
      <c r="D52" s="12">
        <v>17</v>
      </c>
      <c r="E52" s="12">
        <v>3</v>
      </c>
      <c r="F52" s="12">
        <v>3</v>
      </c>
      <c r="L52" s="12" t="s">
        <v>10</v>
      </c>
      <c r="M52" s="7">
        <f t="shared" si="0"/>
        <v>73.91304347826086</v>
      </c>
      <c r="N52" s="7">
        <f t="shared" si="1"/>
        <v>13.043478260869565</v>
      </c>
      <c r="O52" s="7">
        <f t="shared" si="2"/>
        <v>13.043478260869565</v>
      </c>
    </row>
    <row r="53" spans="2:15" ht="15">
      <c r="B53" s="12" t="s">
        <v>11</v>
      </c>
      <c r="C53" s="12">
        <v>197</v>
      </c>
      <c r="D53" s="12">
        <v>194</v>
      </c>
      <c r="E53" s="12">
        <v>3</v>
      </c>
      <c r="F53" s="12">
        <v>0</v>
      </c>
      <c r="L53" s="12" t="s">
        <v>11</v>
      </c>
      <c r="M53" s="7">
        <f t="shared" si="0"/>
        <v>98.47715736040608</v>
      </c>
      <c r="N53" s="7">
        <f t="shared" si="1"/>
        <v>1.5228426395939088</v>
      </c>
      <c r="O53" s="7">
        <f t="shared" si="2"/>
        <v>0</v>
      </c>
    </row>
    <row r="54" spans="2:15" ht="15">
      <c r="B54" s="12" t="s">
        <v>14</v>
      </c>
      <c r="C54" s="12">
        <v>158</v>
      </c>
      <c r="D54" s="12">
        <v>154</v>
      </c>
      <c r="E54" s="12">
        <v>4</v>
      </c>
      <c r="F54" s="12">
        <v>0</v>
      </c>
      <c r="L54" s="12" t="s">
        <v>14</v>
      </c>
      <c r="M54" s="7">
        <f t="shared" si="0"/>
        <v>97.46835443037975</v>
      </c>
      <c r="N54" s="7">
        <f t="shared" si="1"/>
        <v>2.5316455696202533</v>
      </c>
      <c r="O54" s="7">
        <f t="shared" si="2"/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8"/>
  <sheetViews>
    <sheetView showGridLines="0" workbookViewId="0" topLeftCell="A1">
      <selection activeCell="B2" sqref="B2"/>
    </sheetView>
  </sheetViews>
  <sheetFormatPr defaultColWidth="9.140625" defaultRowHeight="15"/>
  <cols>
    <col min="1" max="12" width="9.140625" style="12" customWidth="1"/>
    <col min="13" max="14" width="10.421875" style="12" bestFit="1" customWidth="1"/>
    <col min="15" max="16" width="9.28125" style="12" bestFit="1" customWidth="1"/>
    <col min="17" max="19" width="10.421875" style="12" bestFit="1" customWidth="1"/>
    <col min="20" max="16384" width="9.140625" style="12" customWidth="1"/>
  </cols>
  <sheetData>
    <row r="2" ht="15">
      <c r="B2" s="13" t="s">
        <v>146</v>
      </c>
    </row>
    <row r="3" ht="15">
      <c r="B3" s="75" t="s">
        <v>12</v>
      </c>
    </row>
    <row r="12" ht="15">
      <c r="B12" s="3"/>
    </row>
    <row r="13" ht="15">
      <c r="B13" s="75"/>
    </row>
    <row r="42" ht="15">
      <c r="B42" s="12" t="s">
        <v>136</v>
      </c>
    </row>
    <row r="43" ht="15">
      <c r="B43" s="1" t="s">
        <v>34</v>
      </c>
    </row>
    <row r="63" ht="15">
      <c r="B63" s="1"/>
    </row>
    <row r="65" ht="15">
      <c r="B65" s="12" t="s">
        <v>68</v>
      </c>
    </row>
    <row r="67" spans="2:19" ht="15">
      <c r="B67" s="65"/>
      <c r="C67" s="2" t="s">
        <v>25</v>
      </c>
      <c r="D67" s="2" t="s">
        <v>26</v>
      </c>
      <c r="E67" s="2" t="s">
        <v>27</v>
      </c>
      <c r="F67" s="2" t="s">
        <v>28</v>
      </c>
      <c r="G67" s="2" t="s">
        <v>29</v>
      </c>
      <c r="H67" s="2" t="s">
        <v>30</v>
      </c>
      <c r="I67" s="2" t="s">
        <v>31</v>
      </c>
      <c r="J67" s="2" t="s">
        <v>24</v>
      </c>
      <c r="L67" s="65"/>
      <c r="M67" s="2" t="s">
        <v>25</v>
      </c>
      <c r="N67" s="2" t="s">
        <v>26</v>
      </c>
      <c r="O67" s="2" t="s">
        <v>27</v>
      </c>
      <c r="P67" s="2" t="s">
        <v>28</v>
      </c>
      <c r="Q67" s="2" t="s">
        <v>29</v>
      </c>
      <c r="R67" s="2" t="s">
        <v>30</v>
      </c>
      <c r="S67" s="2" t="s">
        <v>31</v>
      </c>
    </row>
    <row r="68" spans="2:19" ht="15">
      <c r="B68" s="4" t="s">
        <v>64</v>
      </c>
      <c r="C68" s="8">
        <v>17</v>
      </c>
      <c r="D68" s="8">
        <v>34</v>
      </c>
      <c r="E68" s="8">
        <v>24</v>
      </c>
      <c r="F68" s="8">
        <v>11</v>
      </c>
      <c r="G68" s="8">
        <v>23</v>
      </c>
      <c r="H68" s="8">
        <v>68</v>
      </c>
      <c r="I68" s="8">
        <v>64</v>
      </c>
      <c r="J68" s="8">
        <v>241</v>
      </c>
      <c r="L68" s="4" t="s">
        <v>64</v>
      </c>
      <c r="M68" s="20">
        <f>C68/J68*100</f>
        <v>7.053941908713693</v>
      </c>
      <c r="N68" s="20">
        <f>D68/J68*100</f>
        <v>14.107883817427386</v>
      </c>
      <c r="O68" s="20">
        <f>E68/J68*100</f>
        <v>9.95850622406639</v>
      </c>
      <c r="P68" s="20">
        <f>F68/J68*100</f>
        <v>4.564315352697095</v>
      </c>
      <c r="Q68" s="20">
        <f>G68/J68*100</f>
        <v>9.54356846473029</v>
      </c>
      <c r="R68" s="20">
        <f>H68/J68*100</f>
        <v>28.21576763485477</v>
      </c>
      <c r="S68" s="20">
        <f>I68/J68*100</f>
        <v>26.556016597510375</v>
      </c>
    </row>
    <row r="69" spans="2:19" ht="15">
      <c r="B69" s="5" t="s">
        <v>1</v>
      </c>
      <c r="C69" s="9">
        <v>1</v>
      </c>
      <c r="D69" s="9" t="s">
        <v>15</v>
      </c>
      <c r="E69" s="9">
        <v>3</v>
      </c>
      <c r="F69" s="9">
        <v>3</v>
      </c>
      <c r="G69" s="9">
        <v>39</v>
      </c>
      <c r="H69" s="9">
        <v>95</v>
      </c>
      <c r="I69" s="9" t="s">
        <v>15</v>
      </c>
      <c r="J69" s="9">
        <v>141</v>
      </c>
      <c r="L69" s="5" t="s">
        <v>1</v>
      </c>
      <c r="M69" s="21">
        <f aca="true" t="shared" si="0" ref="M69:M79">C69/J69*100</f>
        <v>0.7092198581560284</v>
      </c>
      <c r="N69" s="9" t="s">
        <v>15</v>
      </c>
      <c r="O69" s="21">
        <f aca="true" t="shared" si="1" ref="O69:O79">E69/J69*100</f>
        <v>2.127659574468085</v>
      </c>
      <c r="P69" s="21">
        <f aca="true" t="shared" si="2" ref="P69:P79">F69/J69*100</f>
        <v>2.127659574468085</v>
      </c>
      <c r="Q69" s="21">
        <f aca="true" t="shared" si="3" ref="Q69:Q79">G69/J69*100</f>
        <v>27.659574468085108</v>
      </c>
      <c r="R69" s="21">
        <f aca="true" t="shared" si="4" ref="R69:R79">H69/J69*100</f>
        <v>67.37588652482269</v>
      </c>
      <c r="S69" s="9" t="s">
        <v>15</v>
      </c>
    </row>
    <row r="70" spans="2:19" ht="15">
      <c r="B70" s="5" t="s">
        <v>4</v>
      </c>
      <c r="C70" s="9">
        <v>1</v>
      </c>
      <c r="D70" s="9">
        <v>0</v>
      </c>
      <c r="E70" s="9">
        <v>2</v>
      </c>
      <c r="F70" s="9">
        <v>0</v>
      </c>
      <c r="G70" s="9">
        <v>0</v>
      </c>
      <c r="H70" s="9">
        <v>0</v>
      </c>
      <c r="I70" s="9">
        <v>0</v>
      </c>
      <c r="J70" s="9">
        <v>3</v>
      </c>
      <c r="L70" s="5" t="s">
        <v>4</v>
      </c>
      <c r="M70" s="21">
        <f t="shared" si="0"/>
        <v>33.33333333333333</v>
      </c>
      <c r="N70" s="21">
        <f aca="true" t="shared" si="5" ref="N70:N79">D70/J70*100</f>
        <v>0</v>
      </c>
      <c r="O70" s="21">
        <f t="shared" si="1"/>
        <v>66.66666666666666</v>
      </c>
      <c r="P70" s="21">
        <f t="shared" si="2"/>
        <v>0</v>
      </c>
      <c r="Q70" s="21">
        <f t="shared" si="3"/>
        <v>0</v>
      </c>
      <c r="R70" s="21">
        <f t="shared" si="4"/>
        <v>0</v>
      </c>
      <c r="S70" s="21">
        <f aca="true" t="shared" si="6" ref="S70:S79">I70/J70*100</f>
        <v>0</v>
      </c>
    </row>
    <row r="71" spans="2:19" ht="15">
      <c r="B71" s="5" t="s">
        <v>5</v>
      </c>
      <c r="C71" s="9">
        <v>3</v>
      </c>
      <c r="D71" s="9">
        <v>36</v>
      </c>
      <c r="E71" s="9">
        <v>132</v>
      </c>
      <c r="F71" s="9">
        <v>81</v>
      </c>
      <c r="G71" s="9">
        <v>24</v>
      </c>
      <c r="H71" s="9">
        <v>139</v>
      </c>
      <c r="I71" s="9">
        <v>5</v>
      </c>
      <c r="J71" s="9">
        <v>420</v>
      </c>
      <c r="L71" s="5" t="s">
        <v>5</v>
      </c>
      <c r="M71" s="21">
        <f t="shared" si="0"/>
        <v>0.7142857142857143</v>
      </c>
      <c r="N71" s="21">
        <f t="shared" si="5"/>
        <v>8.571428571428571</v>
      </c>
      <c r="O71" s="21">
        <f t="shared" si="1"/>
        <v>31.428571428571427</v>
      </c>
      <c r="P71" s="21">
        <f t="shared" si="2"/>
        <v>19.28571428571429</v>
      </c>
      <c r="Q71" s="21">
        <f t="shared" si="3"/>
        <v>5.714285714285714</v>
      </c>
      <c r="R71" s="21">
        <f t="shared" si="4"/>
        <v>33.095238095238095</v>
      </c>
      <c r="S71" s="21">
        <f t="shared" si="6"/>
        <v>1.1904761904761905</v>
      </c>
    </row>
    <row r="72" spans="2:19" ht="15">
      <c r="B72" s="5" t="s">
        <v>6</v>
      </c>
      <c r="C72" s="9">
        <v>26</v>
      </c>
      <c r="D72" s="9">
        <v>17</v>
      </c>
      <c r="E72" s="9">
        <v>21</v>
      </c>
      <c r="F72" s="9">
        <v>13</v>
      </c>
      <c r="G72" s="9">
        <v>40</v>
      </c>
      <c r="H72" s="9">
        <v>5</v>
      </c>
      <c r="I72" s="9" t="s">
        <v>15</v>
      </c>
      <c r="J72" s="9">
        <v>122</v>
      </c>
      <c r="L72" s="5" t="s">
        <v>6</v>
      </c>
      <c r="M72" s="21">
        <f t="shared" si="0"/>
        <v>21.311475409836063</v>
      </c>
      <c r="N72" s="21">
        <f t="shared" si="5"/>
        <v>13.934426229508196</v>
      </c>
      <c r="O72" s="21">
        <f t="shared" si="1"/>
        <v>17.21311475409836</v>
      </c>
      <c r="P72" s="21">
        <f t="shared" si="2"/>
        <v>10.655737704918032</v>
      </c>
      <c r="Q72" s="21">
        <f t="shared" si="3"/>
        <v>32.78688524590164</v>
      </c>
      <c r="R72" s="21">
        <f t="shared" si="4"/>
        <v>4.098360655737705</v>
      </c>
      <c r="S72" s="9" t="s">
        <v>15</v>
      </c>
    </row>
    <row r="73" spans="2:19" ht="15">
      <c r="B73" s="5" t="s">
        <v>45</v>
      </c>
      <c r="C73" s="9">
        <v>79</v>
      </c>
      <c r="D73" s="9">
        <v>1</v>
      </c>
      <c r="E73" s="9">
        <v>2</v>
      </c>
      <c r="F73" s="9">
        <v>0</v>
      </c>
      <c r="G73" s="9">
        <v>1</v>
      </c>
      <c r="H73" s="9" t="s">
        <v>15</v>
      </c>
      <c r="I73" s="9" t="s">
        <v>15</v>
      </c>
      <c r="J73" s="9">
        <v>83</v>
      </c>
      <c r="L73" s="5" t="s">
        <v>45</v>
      </c>
      <c r="M73" s="21">
        <f t="shared" si="0"/>
        <v>95.18072289156626</v>
      </c>
      <c r="N73" s="21">
        <f t="shared" si="5"/>
        <v>1.2048192771084338</v>
      </c>
      <c r="O73" s="21">
        <f t="shared" si="1"/>
        <v>2.4096385542168677</v>
      </c>
      <c r="P73" s="21">
        <f t="shared" si="2"/>
        <v>0</v>
      </c>
      <c r="Q73" s="21">
        <f t="shared" si="3"/>
        <v>1.2048192771084338</v>
      </c>
      <c r="R73" s="9" t="s">
        <v>15</v>
      </c>
      <c r="S73" s="9" t="s">
        <v>15</v>
      </c>
    </row>
    <row r="74" spans="2:19" ht="15">
      <c r="B74" s="5" t="s">
        <v>66</v>
      </c>
      <c r="C74" s="9">
        <v>11</v>
      </c>
      <c r="D74" s="9">
        <v>7</v>
      </c>
      <c r="E74" s="9">
        <v>0</v>
      </c>
      <c r="F74" s="9">
        <v>0</v>
      </c>
      <c r="G74" s="9">
        <v>5</v>
      </c>
      <c r="H74" s="9">
        <v>0</v>
      </c>
      <c r="I74" s="9">
        <v>0</v>
      </c>
      <c r="J74" s="9">
        <v>23</v>
      </c>
      <c r="L74" s="5" t="s">
        <v>66</v>
      </c>
      <c r="M74" s="21">
        <f t="shared" si="0"/>
        <v>47.82608695652174</v>
      </c>
      <c r="N74" s="21">
        <f t="shared" si="5"/>
        <v>30.434782608695656</v>
      </c>
      <c r="O74" s="21">
        <f t="shared" si="1"/>
        <v>0</v>
      </c>
      <c r="P74" s="21">
        <f t="shared" si="2"/>
        <v>0</v>
      </c>
      <c r="Q74" s="21">
        <f t="shared" si="3"/>
        <v>21.73913043478261</v>
      </c>
      <c r="R74" s="21">
        <f t="shared" si="4"/>
        <v>0</v>
      </c>
      <c r="S74" s="21">
        <f t="shared" si="6"/>
        <v>0</v>
      </c>
    </row>
    <row r="75" spans="2:19" ht="15">
      <c r="B75" s="5" t="s">
        <v>7</v>
      </c>
      <c r="C75" s="9">
        <v>10</v>
      </c>
      <c r="D75" s="9">
        <v>33</v>
      </c>
      <c r="E75" s="9">
        <v>42</v>
      </c>
      <c r="F75" s="9">
        <v>59</v>
      </c>
      <c r="G75" s="9">
        <v>65</v>
      </c>
      <c r="H75" s="9">
        <v>75</v>
      </c>
      <c r="I75" s="9">
        <v>1</v>
      </c>
      <c r="J75" s="9">
        <v>285</v>
      </c>
      <c r="L75" s="5" t="s">
        <v>7</v>
      </c>
      <c r="M75" s="21">
        <f t="shared" si="0"/>
        <v>3.508771929824561</v>
      </c>
      <c r="N75" s="21">
        <f t="shared" si="5"/>
        <v>11.578947368421053</v>
      </c>
      <c r="O75" s="21">
        <f t="shared" si="1"/>
        <v>14.736842105263156</v>
      </c>
      <c r="P75" s="21">
        <f t="shared" si="2"/>
        <v>20.701754385964914</v>
      </c>
      <c r="Q75" s="21">
        <f t="shared" si="3"/>
        <v>22.807017543859647</v>
      </c>
      <c r="R75" s="21">
        <f t="shared" si="4"/>
        <v>26.31578947368421</v>
      </c>
      <c r="S75" s="21">
        <f t="shared" si="6"/>
        <v>0.3508771929824561</v>
      </c>
    </row>
    <row r="76" spans="2:19" ht="15">
      <c r="B76" s="5" t="s">
        <v>8</v>
      </c>
      <c r="C76" s="9">
        <v>75</v>
      </c>
      <c r="D76" s="9">
        <v>76</v>
      </c>
      <c r="E76" s="9">
        <v>266</v>
      </c>
      <c r="F76" s="9">
        <v>37</v>
      </c>
      <c r="G76" s="9">
        <v>18</v>
      </c>
      <c r="H76" s="9">
        <v>5</v>
      </c>
      <c r="I76" s="9" t="s">
        <v>15</v>
      </c>
      <c r="J76" s="9">
        <v>477</v>
      </c>
      <c r="L76" s="5" t="s">
        <v>8</v>
      </c>
      <c r="M76" s="21">
        <f t="shared" si="0"/>
        <v>15.723270440251572</v>
      </c>
      <c r="N76" s="21">
        <f t="shared" si="5"/>
        <v>15.932914046121594</v>
      </c>
      <c r="O76" s="21">
        <f t="shared" si="1"/>
        <v>55.76519916142557</v>
      </c>
      <c r="P76" s="21">
        <f t="shared" si="2"/>
        <v>7.756813417190776</v>
      </c>
      <c r="Q76" s="21">
        <f t="shared" si="3"/>
        <v>3.7735849056603774</v>
      </c>
      <c r="R76" s="21">
        <f t="shared" si="4"/>
        <v>1.0482180293501049</v>
      </c>
      <c r="S76" s="9" t="s">
        <v>15</v>
      </c>
    </row>
    <row r="77" spans="2:19" ht="15">
      <c r="B77" s="5" t="s">
        <v>10</v>
      </c>
      <c r="C77" s="9" t="s">
        <v>15</v>
      </c>
      <c r="D77" s="9" t="s">
        <v>15</v>
      </c>
      <c r="E77" s="9">
        <v>11</v>
      </c>
      <c r="F77" s="9">
        <v>3</v>
      </c>
      <c r="G77" s="9">
        <v>16</v>
      </c>
      <c r="H77" s="9">
        <v>116</v>
      </c>
      <c r="I77" s="9" t="s">
        <v>15</v>
      </c>
      <c r="J77" s="9">
        <v>146</v>
      </c>
      <c r="L77" s="5" t="s">
        <v>10</v>
      </c>
      <c r="M77" s="9" t="s">
        <v>15</v>
      </c>
      <c r="N77" s="9" t="s">
        <v>15</v>
      </c>
      <c r="O77" s="21">
        <f t="shared" si="1"/>
        <v>7.534246575342466</v>
      </c>
      <c r="P77" s="21">
        <f t="shared" si="2"/>
        <v>2.054794520547945</v>
      </c>
      <c r="Q77" s="21">
        <f t="shared" si="3"/>
        <v>10.95890410958904</v>
      </c>
      <c r="R77" s="21">
        <f t="shared" si="4"/>
        <v>79.45205479452055</v>
      </c>
      <c r="S77" s="9" t="s">
        <v>15</v>
      </c>
    </row>
    <row r="78" spans="2:19" ht="15">
      <c r="B78" s="5" t="s">
        <v>11</v>
      </c>
      <c r="C78" s="9">
        <v>25</v>
      </c>
      <c r="D78" s="9">
        <v>3</v>
      </c>
      <c r="E78" s="9">
        <v>5</v>
      </c>
      <c r="F78" s="9">
        <v>1</v>
      </c>
      <c r="G78" s="9" t="s">
        <v>15</v>
      </c>
      <c r="H78" s="9" t="s">
        <v>15</v>
      </c>
      <c r="I78" s="9" t="s">
        <v>15</v>
      </c>
      <c r="J78" s="9">
        <v>34</v>
      </c>
      <c r="L78" s="5" t="s">
        <v>11</v>
      </c>
      <c r="M78" s="21">
        <f t="shared" si="0"/>
        <v>73.52941176470588</v>
      </c>
      <c r="N78" s="21">
        <f t="shared" si="5"/>
        <v>8.823529411764707</v>
      </c>
      <c r="O78" s="21">
        <f t="shared" si="1"/>
        <v>14.705882352941178</v>
      </c>
      <c r="P78" s="21">
        <f t="shared" si="2"/>
        <v>2.941176470588235</v>
      </c>
      <c r="Q78" s="9" t="s">
        <v>15</v>
      </c>
      <c r="R78" s="9" t="s">
        <v>15</v>
      </c>
      <c r="S78" s="9" t="s">
        <v>15</v>
      </c>
    </row>
    <row r="79" spans="2:19" ht="15">
      <c r="B79" s="6" t="s">
        <v>14</v>
      </c>
      <c r="C79" s="10">
        <v>133</v>
      </c>
      <c r="D79" s="10">
        <v>78</v>
      </c>
      <c r="E79" s="10">
        <v>42</v>
      </c>
      <c r="F79" s="10">
        <v>17</v>
      </c>
      <c r="G79" s="10">
        <v>10</v>
      </c>
      <c r="H79" s="10">
        <v>5</v>
      </c>
      <c r="I79" s="10">
        <v>2</v>
      </c>
      <c r="J79" s="10">
        <v>287</v>
      </c>
      <c r="L79" s="6" t="s">
        <v>14</v>
      </c>
      <c r="M79" s="22">
        <f t="shared" si="0"/>
        <v>46.34146341463415</v>
      </c>
      <c r="N79" s="22">
        <f t="shared" si="5"/>
        <v>27.177700348432055</v>
      </c>
      <c r="O79" s="22">
        <f t="shared" si="1"/>
        <v>14.634146341463413</v>
      </c>
      <c r="P79" s="22">
        <f t="shared" si="2"/>
        <v>5.923344947735192</v>
      </c>
      <c r="Q79" s="22">
        <f t="shared" si="3"/>
        <v>3.484320557491289</v>
      </c>
      <c r="R79" s="22">
        <f t="shared" si="4"/>
        <v>1.7421602787456445</v>
      </c>
      <c r="S79" s="22">
        <f t="shared" si="6"/>
        <v>0.6968641114982579</v>
      </c>
    </row>
    <row r="82" spans="2:6" ht="15">
      <c r="B82" s="139" t="s">
        <v>144</v>
      </c>
      <c r="C82" s="139" t="s">
        <v>22</v>
      </c>
      <c r="D82" s="140"/>
      <c r="E82" s="140"/>
      <c r="F82" s="140"/>
    </row>
    <row r="83" spans="2:6" ht="15">
      <c r="B83" s="139" t="s">
        <v>109</v>
      </c>
      <c r="C83" s="139" t="s">
        <v>23</v>
      </c>
      <c r="D83" s="140"/>
      <c r="E83" s="140"/>
      <c r="F83" s="140"/>
    </row>
    <row r="84" spans="2:6" ht="15">
      <c r="B84" s="139" t="s">
        <v>145</v>
      </c>
      <c r="C84" s="139" t="s">
        <v>110</v>
      </c>
      <c r="D84" s="140"/>
      <c r="E84" s="140"/>
      <c r="F84" s="140"/>
    </row>
    <row r="86" spans="2:15" ht="15">
      <c r="B86" s="132" t="s">
        <v>140</v>
      </c>
      <c r="C86" s="132" t="s">
        <v>24</v>
      </c>
      <c r="D86" s="132" t="s">
        <v>141</v>
      </c>
      <c r="E86" s="132" t="s">
        <v>142</v>
      </c>
      <c r="F86" s="132" t="s">
        <v>31</v>
      </c>
      <c r="M86" s="12" t="s">
        <v>141</v>
      </c>
      <c r="N86" s="12" t="s">
        <v>142</v>
      </c>
      <c r="O86" s="12" t="s">
        <v>31</v>
      </c>
    </row>
    <row r="87" spans="2:15" ht="15">
      <c r="B87" s="132" t="s">
        <v>1</v>
      </c>
      <c r="C87" s="134">
        <v>117</v>
      </c>
      <c r="D87" s="134">
        <v>7</v>
      </c>
      <c r="E87" s="134">
        <v>110</v>
      </c>
      <c r="F87" s="141" t="s">
        <v>15</v>
      </c>
      <c r="G87" s="12">
        <v>2014</v>
      </c>
      <c r="L87" s="12" t="s">
        <v>88</v>
      </c>
      <c r="M87" s="84">
        <f>D87/C87*100</f>
        <v>5.982905982905983</v>
      </c>
      <c r="N87" s="84">
        <f>E87/C87*100</f>
        <v>94.01709401709401</v>
      </c>
      <c r="O87" s="84" t="s">
        <v>15</v>
      </c>
    </row>
    <row r="88" spans="2:15" ht="15">
      <c r="B88" s="132" t="s">
        <v>5</v>
      </c>
      <c r="C88" s="133">
        <v>363</v>
      </c>
      <c r="D88" s="133">
        <v>206</v>
      </c>
      <c r="E88" s="133">
        <v>152</v>
      </c>
      <c r="F88" s="133">
        <v>5</v>
      </c>
      <c r="L88" s="12" t="s">
        <v>5</v>
      </c>
      <c r="M88" s="84">
        <f aca="true" t="shared" si="7" ref="M88:M95">D88/C88*100</f>
        <v>56.74931129476584</v>
      </c>
      <c r="N88" s="84">
        <f aca="true" t="shared" si="8" ref="N88:N95">E88/C88*100</f>
        <v>41.8732782369146</v>
      </c>
      <c r="O88" s="84">
        <f aca="true" t="shared" si="9" ref="O88:O95">F88/C88*100</f>
        <v>1.3774104683195594</v>
      </c>
    </row>
    <row r="89" spans="2:15" ht="15">
      <c r="B89" s="132" t="s">
        <v>6</v>
      </c>
      <c r="C89" s="133">
        <v>111</v>
      </c>
      <c r="D89" s="133">
        <v>69</v>
      </c>
      <c r="E89" s="133">
        <v>42</v>
      </c>
      <c r="F89" s="142" t="s">
        <v>15</v>
      </c>
      <c r="L89" s="12" t="s">
        <v>6</v>
      </c>
      <c r="M89" s="84">
        <f t="shared" si="7"/>
        <v>62.16216216216216</v>
      </c>
      <c r="N89" s="84">
        <f t="shared" si="8"/>
        <v>37.83783783783784</v>
      </c>
      <c r="O89" s="84" t="s">
        <v>15</v>
      </c>
    </row>
    <row r="90" spans="2:15" ht="15">
      <c r="B90" s="132" t="s">
        <v>45</v>
      </c>
      <c r="C90" s="134">
        <v>81</v>
      </c>
      <c r="D90" s="134">
        <v>80</v>
      </c>
      <c r="E90" s="134">
        <v>1</v>
      </c>
      <c r="F90" s="141" t="s">
        <v>15</v>
      </c>
      <c r="G90" s="12">
        <v>2014</v>
      </c>
      <c r="L90" s="12" t="s">
        <v>94</v>
      </c>
      <c r="M90" s="84">
        <f t="shared" si="7"/>
        <v>98.76543209876543</v>
      </c>
      <c r="N90" s="84">
        <f t="shared" si="8"/>
        <v>1.2345679012345678</v>
      </c>
      <c r="O90" s="84" t="s">
        <v>15</v>
      </c>
    </row>
    <row r="91" spans="2:15" ht="15">
      <c r="B91" s="132" t="s">
        <v>47</v>
      </c>
      <c r="C91" s="133">
        <v>50</v>
      </c>
      <c r="D91" s="133">
        <v>47</v>
      </c>
      <c r="E91" s="133">
        <v>3</v>
      </c>
      <c r="F91" s="133">
        <v>0</v>
      </c>
      <c r="L91" s="12" t="s">
        <v>47</v>
      </c>
      <c r="M91" s="84">
        <f t="shared" si="7"/>
        <v>94</v>
      </c>
      <c r="N91" s="84">
        <f t="shared" si="8"/>
        <v>6</v>
      </c>
      <c r="O91" s="84">
        <f t="shared" si="9"/>
        <v>0</v>
      </c>
    </row>
    <row r="92" spans="2:15" ht="15">
      <c r="B92" s="132" t="s">
        <v>7</v>
      </c>
      <c r="C92" s="133">
        <v>252</v>
      </c>
      <c r="D92" s="133">
        <v>116</v>
      </c>
      <c r="E92" s="133">
        <v>136</v>
      </c>
      <c r="F92" s="133">
        <v>0</v>
      </c>
      <c r="L92" s="12" t="s">
        <v>7</v>
      </c>
      <c r="M92" s="84">
        <f t="shared" si="7"/>
        <v>46.03174603174603</v>
      </c>
      <c r="N92" s="84">
        <f t="shared" si="8"/>
        <v>53.96825396825397</v>
      </c>
      <c r="O92" s="84">
        <f t="shared" si="9"/>
        <v>0</v>
      </c>
    </row>
    <row r="93" spans="2:15" ht="15">
      <c r="B93" s="132" t="s">
        <v>8</v>
      </c>
      <c r="C93" s="133">
        <v>511</v>
      </c>
      <c r="D93" s="133">
        <v>487</v>
      </c>
      <c r="E93" s="133">
        <v>24</v>
      </c>
      <c r="F93" s="142" t="s">
        <v>15</v>
      </c>
      <c r="L93" s="12" t="s">
        <v>8</v>
      </c>
      <c r="M93" s="84">
        <f t="shared" si="7"/>
        <v>95.30332681017613</v>
      </c>
      <c r="N93" s="84">
        <f t="shared" si="8"/>
        <v>4.6966731898238745</v>
      </c>
      <c r="O93" s="84" t="s">
        <v>15</v>
      </c>
    </row>
    <row r="94" spans="2:15" ht="15">
      <c r="B94" s="132" t="s">
        <v>10</v>
      </c>
      <c r="C94" s="133">
        <v>104</v>
      </c>
      <c r="D94" s="133">
        <v>17</v>
      </c>
      <c r="E94" s="133">
        <v>87</v>
      </c>
      <c r="F94" s="133">
        <v>0</v>
      </c>
      <c r="L94" s="12" t="s">
        <v>10</v>
      </c>
      <c r="M94" s="84">
        <f t="shared" si="7"/>
        <v>16.346153846153847</v>
      </c>
      <c r="N94" s="84">
        <f t="shared" si="8"/>
        <v>83.65384615384616</v>
      </c>
      <c r="O94" s="84">
        <f t="shared" si="9"/>
        <v>0</v>
      </c>
    </row>
    <row r="95" spans="2:15" ht="15">
      <c r="B95" s="132" t="s">
        <v>11</v>
      </c>
      <c r="C95" s="133">
        <v>46</v>
      </c>
      <c r="D95" s="133">
        <v>46</v>
      </c>
      <c r="E95" s="133">
        <v>0</v>
      </c>
      <c r="F95" s="133">
        <v>0</v>
      </c>
      <c r="L95" s="12" t="s">
        <v>11</v>
      </c>
      <c r="M95" s="84">
        <f t="shared" si="7"/>
        <v>100</v>
      </c>
      <c r="N95" s="84">
        <f t="shared" si="8"/>
        <v>0</v>
      </c>
      <c r="O95" s="84">
        <f t="shared" si="9"/>
        <v>0</v>
      </c>
    </row>
    <row r="97" spans="2:3" ht="15">
      <c r="B97" s="139" t="s">
        <v>111</v>
      </c>
      <c r="C97" s="140"/>
    </row>
    <row r="98" spans="2:3" ht="15">
      <c r="B98" s="139" t="s">
        <v>15</v>
      </c>
      <c r="C98" s="139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63"/>
  <sheetViews>
    <sheetView showGridLines="0" workbookViewId="0" topLeftCell="A1">
      <selection activeCell="I3" sqref="I3"/>
    </sheetView>
  </sheetViews>
  <sheetFormatPr defaultColWidth="9.140625" defaultRowHeight="15"/>
  <cols>
    <col min="1" max="1" width="9.140625" style="25" customWidth="1"/>
    <col min="2" max="2" width="15.00390625" style="25" customWidth="1"/>
    <col min="3" max="5" width="9.140625" style="25" customWidth="1"/>
    <col min="6" max="6" width="16.7109375" style="25" customWidth="1"/>
    <col min="7" max="16384" width="9.140625" style="25" customWidth="1"/>
  </cols>
  <sheetData>
    <row r="2" ht="15">
      <c r="B2" s="13" t="s">
        <v>85</v>
      </c>
    </row>
    <row r="3" ht="15">
      <c r="B3" s="63" t="s">
        <v>12</v>
      </c>
    </row>
    <row r="21" ht="15">
      <c r="B21" s="47"/>
    </row>
    <row r="22" ht="15">
      <c r="B22" s="63"/>
    </row>
    <row r="30" ht="15">
      <c r="B30" s="25" t="s">
        <v>154</v>
      </c>
    </row>
    <row r="52" spans="6:7" ht="15">
      <c r="F52" s="76" t="s">
        <v>19</v>
      </c>
      <c r="G52" s="143" t="s">
        <v>23</v>
      </c>
    </row>
    <row r="53" spans="6:7" ht="15">
      <c r="F53" s="17" t="s">
        <v>14</v>
      </c>
      <c r="G53" s="144">
        <v>1242</v>
      </c>
    </row>
    <row r="54" spans="6:7" ht="15">
      <c r="F54" s="11" t="s">
        <v>3</v>
      </c>
      <c r="G54" s="145">
        <v>1113</v>
      </c>
    </row>
    <row r="55" spans="6:7" ht="15">
      <c r="F55" s="11" t="s">
        <v>5</v>
      </c>
      <c r="G55" s="145">
        <v>571</v>
      </c>
    </row>
    <row r="56" spans="6:7" ht="15">
      <c r="F56" s="11" t="s">
        <v>44</v>
      </c>
      <c r="G56" s="145">
        <v>455</v>
      </c>
    </row>
    <row r="57" spans="6:7" ht="15">
      <c r="F57" s="11" t="s">
        <v>42</v>
      </c>
      <c r="G57" s="145">
        <v>431</v>
      </c>
    </row>
    <row r="58" spans="6:7" ht="15">
      <c r="F58" s="11" t="s">
        <v>45</v>
      </c>
      <c r="G58" s="145">
        <v>382</v>
      </c>
    </row>
    <row r="59" spans="6:7" ht="15">
      <c r="F59" s="11" t="s">
        <v>50</v>
      </c>
      <c r="G59" s="145">
        <v>331</v>
      </c>
    </row>
    <row r="60" spans="6:7" ht="15">
      <c r="F60" s="11" t="s">
        <v>49</v>
      </c>
      <c r="G60" s="145">
        <v>244</v>
      </c>
    </row>
    <row r="61" spans="6:7" ht="15">
      <c r="F61" s="11" t="s">
        <v>51</v>
      </c>
      <c r="G61" s="145">
        <v>228</v>
      </c>
    </row>
    <row r="62" spans="6:7" ht="15">
      <c r="F62" s="11" t="s">
        <v>41</v>
      </c>
      <c r="G62" s="145">
        <v>199</v>
      </c>
    </row>
    <row r="63" spans="6:7" ht="15">
      <c r="F63" s="19" t="s">
        <v>32</v>
      </c>
      <c r="G63" s="146">
        <v>1315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13"/>
  <sheetViews>
    <sheetView showGridLines="0" workbookViewId="0" topLeftCell="A1">
      <selection activeCell="J5" sqref="J5"/>
    </sheetView>
  </sheetViews>
  <sheetFormatPr defaultColWidth="9.140625" defaultRowHeight="15"/>
  <cols>
    <col min="1" max="1" width="9.140625" style="12" customWidth="1"/>
    <col min="2" max="2" width="12.00390625" style="12" customWidth="1"/>
    <col min="3" max="3" width="11.28125" style="12" bestFit="1" customWidth="1"/>
    <col min="4" max="4" width="9.140625" style="12" customWidth="1"/>
    <col min="5" max="5" width="9.421875" style="12" bestFit="1" customWidth="1"/>
    <col min="6" max="6" width="15.57421875" style="12" customWidth="1"/>
    <col min="7" max="16384" width="9.140625" style="12" customWidth="1"/>
  </cols>
  <sheetData>
    <row r="2" spans="2:8" ht="15">
      <c r="B2" s="13" t="s">
        <v>167</v>
      </c>
      <c r="H2" s="3"/>
    </row>
    <row r="3" spans="2:8" ht="15">
      <c r="B3" s="75" t="s">
        <v>12</v>
      </c>
      <c r="H3" s="75"/>
    </row>
    <row r="30" ht="15">
      <c r="B30" s="12" t="s">
        <v>75</v>
      </c>
    </row>
    <row r="31" ht="15">
      <c r="B31" s="12" t="s">
        <v>35</v>
      </c>
    </row>
    <row r="45" ht="15">
      <c r="A45" s="41"/>
    </row>
    <row r="46" ht="15">
      <c r="A46" s="41"/>
    </row>
    <row r="47" ht="15">
      <c r="A47" s="41"/>
    </row>
    <row r="48" ht="15">
      <c r="A48" s="41"/>
    </row>
    <row r="49" ht="15">
      <c r="A49" s="41"/>
    </row>
    <row r="50" ht="15">
      <c r="A50" s="41"/>
    </row>
    <row r="51" spans="1:2" ht="15">
      <c r="A51" s="41"/>
      <c r="B51" s="12" t="s">
        <v>69</v>
      </c>
    </row>
    <row r="52" ht="15">
      <c r="A52" s="41"/>
    </row>
    <row r="53" spans="1:17" ht="15">
      <c r="A53" s="41"/>
      <c r="B53" s="65"/>
      <c r="C53" s="2" t="s">
        <v>70</v>
      </c>
      <c r="D53" s="2" t="s">
        <v>18</v>
      </c>
      <c r="E53" s="2" t="s">
        <v>71</v>
      </c>
      <c r="F53" s="2" t="s">
        <v>72</v>
      </c>
      <c r="G53" s="2" t="s">
        <v>76</v>
      </c>
      <c r="L53" s="65"/>
      <c r="M53" s="2" t="s">
        <v>70</v>
      </c>
      <c r="N53" s="2" t="s">
        <v>18</v>
      </c>
      <c r="O53" s="2" t="s">
        <v>71</v>
      </c>
      <c r="P53" s="2" t="s">
        <v>72</v>
      </c>
      <c r="Q53" s="2" t="s">
        <v>86</v>
      </c>
    </row>
    <row r="54" spans="1:17" ht="15">
      <c r="A54" s="41"/>
      <c r="B54" s="70" t="s">
        <v>24</v>
      </c>
      <c r="C54" s="42">
        <v>4057</v>
      </c>
      <c r="D54" s="42">
        <v>2034</v>
      </c>
      <c r="E54" s="42">
        <v>376</v>
      </c>
      <c r="F54" s="42">
        <v>44</v>
      </c>
      <c r="G54" s="42">
        <v>2</v>
      </c>
      <c r="I54" s="46">
        <f>SUM(C54:G54)</f>
        <v>6513</v>
      </c>
      <c r="L54" s="70" t="s">
        <v>24</v>
      </c>
      <c r="M54" s="42">
        <f>SUM(M55:M82)</f>
        <v>3807</v>
      </c>
      <c r="N54" s="42">
        <f>SUM(N55:N82)</f>
        <v>1972</v>
      </c>
      <c r="O54" s="42">
        <f>SUM(O55:O82)</f>
        <v>256</v>
      </c>
      <c r="P54" s="42">
        <f>SUM(P55:P82)</f>
        <v>37</v>
      </c>
      <c r="Q54" s="42">
        <f>SUM(Q55:Q82)</f>
        <v>141</v>
      </c>
    </row>
    <row r="55" spans="1:17" ht="15">
      <c r="A55" s="41"/>
      <c r="B55" s="4" t="s">
        <v>40</v>
      </c>
      <c r="C55" s="35">
        <v>79</v>
      </c>
      <c r="D55" s="35">
        <v>62</v>
      </c>
      <c r="E55" s="35">
        <v>27</v>
      </c>
      <c r="F55" s="35" t="s">
        <v>15</v>
      </c>
      <c r="G55" s="35">
        <v>0</v>
      </c>
      <c r="I55" s="46">
        <f aca="true" t="shared" si="0" ref="I55:I82">SUM(C55:G55)</f>
        <v>168</v>
      </c>
      <c r="J55" s="45">
        <f>I55/$I$54*100</f>
        <v>2.5794564716720405</v>
      </c>
      <c r="L55" s="4" t="s">
        <v>40</v>
      </c>
      <c r="M55" s="35">
        <v>69</v>
      </c>
      <c r="N55" s="35">
        <v>60</v>
      </c>
      <c r="O55" s="35">
        <v>20</v>
      </c>
      <c r="P55" s="35" t="s">
        <v>15</v>
      </c>
      <c r="Q55" s="35">
        <v>5</v>
      </c>
    </row>
    <row r="56" spans="1:17" ht="15">
      <c r="A56" s="41"/>
      <c r="B56" s="5" t="s">
        <v>1</v>
      </c>
      <c r="C56" s="36">
        <v>31</v>
      </c>
      <c r="D56" s="36">
        <v>14</v>
      </c>
      <c r="E56" s="36">
        <v>8</v>
      </c>
      <c r="F56" s="36">
        <v>1</v>
      </c>
      <c r="G56" s="36">
        <v>0</v>
      </c>
      <c r="I56" s="46">
        <f t="shared" si="0"/>
        <v>54</v>
      </c>
      <c r="J56" s="45">
        <f aca="true" t="shared" si="1" ref="J56:J82">I56/$I$54*100</f>
        <v>0.8291110087517274</v>
      </c>
      <c r="L56" s="5" t="s">
        <v>1</v>
      </c>
      <c r="M56" s="36">
        <v>29</v>
      </c>
      <c r="N56" s="36">
        <v>14</v>
      </c>
      <c r="O56" s="36">
        <v>8</v>
      </c>
      <c r="P56" s="36">
        <v>1</v>
      </c>
      <c r="Q56" s="36">
        <v>0</v>
      </c>
    </row>
    <row r="57" spans="1:17" ht="15">
      <c r="A57" s="41"/>
      <c r="B57" s="5" t="s">
        <v>2</v>
      </c>
      <c r="C57" s="36">
        <v>65</v>
      </c>
      <c r="D57" s="36">
        <v>0</v>
      </c>
      <c r="E57" s="36">
        <v>4</v>
      </c>
      <c r="F57" s="36">
        <v>0</v>
      </c>
      <c r="G57" s="36">
        <v>0</v>
      </c>
      <c r="I57" s="46">
        <f t="shared" si="0"/>
        <v>69</v>
      </c>
      <c r="J57" s="45">
        <f t="shared" si="1"/>
        <v>1.0594196222938737</v>
      </c>
      <c r="L57" s="5" t="s">
        <v>2</v>
      </c>
      <c r="M57" s="36">
        <v>66</v>
      </c>
      <c r="N57" s="36">
        <v>0</v>
      </c>
      <c r="O57" s="36">
        <v>4</v>
      </c>
      <c r="P57" s="36">
        <v>0</v>
      </c>
      <c r="Q57" s="36">
        <v>0</v>
      </c>
    </row>
    <row r="58" spans="1:17" ht="15">
      <c r="A58" s="41"/>
      <c r="B58" s="5" t="s">
        <v>41</v>
      </c>
      <c r="C58" s="36">
        <v>97</v>
      </c>
      <c r="D58" s="36">
        <v>67</v>
      </c>
      <c r="E58" s="36">
        <v>14</v>
      </c>
      <c r="F58" s="36">
        <v>7</v>
      </c>
      <c r="G58" s="36">
        <v>0</v>
      </c>
      <c r="I58" s="46">
        <f t="shared" si="0"/>
        <v>185</v>
      </c>
      <c r="J58" s="45">
        <f t="shared" si="1"/>
        <v>2.8404729003531397</v>
      </c>
      <c r="L58" s="5" t="s">
        <v>41</v>
      </c>
      <c r="M58" s="36">
        <v>107</v>
      </c>
      <c r="N58" s="36">
        <v>68</v>
      </c>
      <c r="O58" s="36">
        <v>15</v>
      </c>
      <c r="P58" s="36">
        <v>6</v>
      </c>
      <c r="Q58" s="36">
        <v>3</v>
      </c>
    </row>
    <row r="59" spans="1:17" ht="15">
      <c r="A59" s="41"/>
      <c r="B59" s="5" t="s">
        <v>3</v>
      </c>
      <c r="C59" s="36">
        <v>623</v>
      </c>
      <c r="D59" s="36">
        <v>419</v>
      </c>
      <c r="E59" s="36">
        <v>66</v>
      </c>
      <c r="F59" s="36" t="s">
        <v>15</v>
      </c>
      <c r="G59" s="36">
        <v>0</v>
      </c>
      <c r="I59" s="46">
        <f t="shared" si="0"/>
        <v>1108</v>
      </c>
      <c r="J59" s="45">
        <f t="shared" si="1"/>
        <v>17.01212958697989</v>
      </c>
      <c r="L59" s="5" t="s">
        <v>3</v>
      </c>
      <c r="M59" s="36">
        <v>637</v>
      </c>
      <c r="N59" s="36">
        <v>409</v>
      </c>
      <c r="O59" s="36">
        <v>9</v>
      </c>
      <c r="P59" s="36">
        <v>0</v>
      </c>
      <c r="Q59" s="36">
        <v>58</v>
      </c>
    </row>
    <row r="60" spans="1:17" ht="15">
      <c r="A60" s="41"/>
      <c r="B60" s="5" t="s">
        <v>4</v>
      </c>
      <c r="C60" s="36">
        <v>17</v>
      </c>
      <c r="D60" s="36">
        <v>12</v>
      </c>
      <c r="E60" s="36">
        <v>3</v>
      </c>
      <c r="F60" s="36">
        <v>0</v>
      </c>
      <c r="G60" s="36">
        <v>0</v>
      </c>
      <c r="I60" s="46">
        <f t="shared" si="0"/>
        <v>32</v>
      </c>
      <c r="J60" s="45">
        <f t="shared" si="1"/>
        <v>0.4913250422232458</v>
      </c>
      <c r="L60" s="5" t="s">
        <v>4</v>
      </c>
      <c r="M60" s="36">
        <v>22</v>
      </c>
      <c r="N60" s="36">
        <v>10</v>
      </c>
      <c r="O60" s="36">
        <v>3</v>
      </c>
      <c r="P60" s="36">
        <v>0</v>
      </c>
      <c r="Q60" s="36">
        <v>0</v>
      </c>
    </row>
    <row r="61" spans="1:17" ht="15">
      <c r="A61" s="41"/>
      <c r="B61" s="5" t="s">
        <v>42</v>
      </c>
      <c r="C61" s="36">
        <v>373</v>
      </c>
      <c r="D61" s="36">
        <v>28</v>
      </c>
      <c r="E61" s="36">
        <v>22</v>
      </c>
      <c r="F61" s="36" t="s">
        <v>15</v>
      </c>
      <c r="G61" s="36">
        <v>0</v>
      </c>
      <c r="I61" s="46">
        <f t="shared" si="0"/>
        <v>423</v>
      </c>
      <c r="J61" s="45">
        <f t="shared" si="1"/>
        <v>6.49470290188853</v>
      </c>
      <c r="L61" s="5" t="s">
        <v>42</v>
      </c>
      <c r="M61" s="36">
        <v>385</v>
      </c>
      <c r="N61" s="36">
        <v>26</v>
      </c>
      <c r="O61" s="36">
        <v>17</v>
      </c>
      <c r="P61" s="36" t="s">
        <v>15</v>
      </c>
      <c r="Q61" s="36">
        <v>3</v>
      </c>
    </row>
    <row r="62" spans="1:17" ht="15">
      <c r="A62" s="41"/>
      <c r="B62" s="5" t="s">
        <v>43</v>
      </c>
      <c r="C62" s="36">
        <v>59</v>
      </c>
      <c r="D62" s="36">
        <v>25</v>
      </c>
      <c r="E62" s="36">
        <v>6</v>
      </c>
      <c r="F62" s="36" t="s">
        <v>15</v>
      </c>
      <c r="G62" s="36">
        <v>0</v>
      </c>
      <c r="I62" s="46">
        <f t="shared" si="0"/>
        <v>90</v>
      </c>
      <c r="J62" s="45">
        <f t="shared" si="1"/>
        <v>1.381851681252879</v>
      </c>
      <c r="L62" s="5" t="s">
        <v>43</v>
      </c>
      <c r="M62" s="36">
        <v>65</v>
      </c>
      <c r="N62" s="36">
        <v>23</v>
      </c>
      <c r="O62" s="36">
        <v>5</v>
      </c>
      <c r="P62" s="36" t="s">
        <v>15</v>
      </c>
      <c r="Q62" s="36">
        <v>0</v>
      </c>
    </row>
    <row r="63" spans="1:17" ht="15">
      <c r="A63" s="41"/>
      <c r="B63" s="5" t="s">
        <v>44</v>
      </c>
      <c r="C63" s="36">
        <v>300</v>
      </c>
      <c r="D63" s="36">
        <v>106</v>
      </c>
      <c r="E63" s="36">
        <v>49</v>
      </c>
      <c r="F63" s="36">
        <v>9</v>
      </c>
      <c r="G63" s="36">
        <v>0</v>
      </c>
      <c r="I63" s="46">
        <f t="shared" si="0"/>
        <v>464</v>
      </c>
      <c r="J63" s="45">
        <f t="shared" si="1"/>
        <v>7.124213112237064</v>
      </c>
      <c r="L63" s="5" t="s">
        <v>44</v>
      </c>
      <c r="M63" s="36" t="s">
        <v>15</v>
      </c>
      <c r="N63" s="36">
        <v>84</v>
      </c>
      <c r="O63" s="36">
        <v>39</v>
      </c>
      <c r="P63" s="36">
        <v>6</v>
      </c>
      <c r="Q63" s="36">
        <v>9</v>
      </c>
    </row>
    <row r="64" spans="1:17" ht="15">
      <c r="A64" s="41"/>
      <c r="B64" s="5" t="s">
        <v>5</v>
      </c>
      <c r="C64" s="36">
        <v>423</v>
      </c>
      <c r="D64" s="36">
        <v>139</v>
      </c>
      <c r="E64" s="36">
        <v>15</v>
      </c>
      <c r="F64" s="36">
        <v>8</v>
      </c>
      <c r="G64" s="36">
        <v>0</v>
      </c>
      <c r="I64" s="46">
        <f t="shared" si="0"/>
        <v>585</v>
      </c>
      <c r="J64" s="45">
        <f t="shared" si="1"/>
        <v>8.982035928143713</v>
      </c>
      <c r="L64" s="5" t="s">
        <v>5</v>
      </c>
      <c r="M64" s="36">
        <v>413</v>
      </c>
      <c r="N64" s="36">
        <v>138</v>
      </c>
      <c r="O64" s="36">
        <v>15</v>
      </c>
      <c r="P64" s="36">
        <v>5</v>
      </c>
      <c r="Q64" s="36">
        <v>0</v>
      </c>
    </row>
    <row r="65" spans="1:17" ht="15">
      <c r="A65" s="41"/>
      <c r="B65" s="5" t="s">
        <v>6</v>
      </c>
      <c r="C65" s="36">
        <v>28</v>
      </c>
      <c r="D65" s="36">
        <v>15</v>
      </c>
      <c r="E65" s="36">
        <v>0</v>
      </c>
      <c r="F65" s="36">
        <v>0</v>
      </c>
      <c r="G65" s="36">
        <v>0</v>
      </c>
      <c r="I65" s="46">
        <f t="shared" si="0"/>
        <v>43</v>
      </c>
      <c r="J65" s="45">
        <f t="shared" si="1"/>
        <v>0.6602180254874866</v>
      </c>
      <c r="L65" s="5" t="s">
        <v>6</v>
      </c>
      <c r="M65" s="36">
        <v>31</v>
      </c>
      <c r="N65" s="36">
        <v>15</v>
      </c>
      <c r="O65" s="36" t="s">
        <v>15</v>
      </c>
      <c r="P65" s="36" t="s">
        <v>15</v>
      </c>
      <c r="Q65" s="36" t="s">
        <v>15</v>
      </c>
    </row>
    <row r="66" spans="1:17" ht="15">
      <c r="A66" s="41"/>
      <c r="B66" s="5" t="s">
        <v>45</v>
      </c>
      <c r="C66" s="36">
        <v>285</v>
      </c>
      <c r="D66" s="36">
        <v>86</v>
      </c>
      <c r="E66" s="36">
        <v>9</v>
      </c>
      <c r="F66" s="36">
        <v>0</v>
      </c>
      <c r="G66" s="36">
        <v>2</v>
      </c>
      <c r="I66" s="46">
        <f t="shared" si="0"/>
        <v>382</v>
      </c>
      <c r="J66" s="45">
        <f t="shared" si="1"/>
        <v>5.865192691539997</v>
      </c>
      <c r="L66" s="5" t="s">
        <v>45</v>
      </c>
      <c r="M66" s="36">
        <v>285</v>
      </c>
      <c r="N66" s="36">
        <v>86</v>
      </c>
      <c r="O66" s="36">
        <v>9</v>
      </c>
      <c r="P66" s="36">
        <v>0</v>
      </c>
      <c r="Q66" s="36">
        <v>2</v>
      </c>
    </row>
    <row r="67" spans="1:17" ht="15">
      <c r="A67" s="41"/>
      <c r="B67" s="5" t="s">
        <v>60</v>
      </c>
      <c r="C67" s="36">
        <v>7</v>
      </c>
      <c r="D67" s="36">
        <v>0</v>
      </c>
      <c r="E67" s="36">
        <v>0</v>
      </c>
      <c r="F67" s="36">
        <v>0</v>
      </c>
      <c r="G67" s="36">
        <v>0</v>
      </c>
      <c r="I67" s="46">
        <f t="shared" si="0"/>
        <v>7</v>
      </c>
      <c r="J67" s="45">
        <f t="shared" si="1"/>
        <v>0.10747735298633503</v>
      </c>
      <c r="L67" s="5" t="s">
        <v>60</v>
      </c>
      <c r="M67" s="36">
        <v>6</v>
      </c>
      <c r="N67" s="36">
        <v>0</v>
      </c>
      <c r="O67" s="36">
        <v>0</v>
      </c>
      <c r="P67" s="36">
        <v>0</v>
      </c>
      <c r="Q67" s="36">
        <v>0</v>
      </c>
    </row>
    <row r="68" spans="1:17" ht="15">
      <c r="A68" s="41"/>
      <c r="B68" s="5" t="s">
        <v>46</v>
      </c>
      <c r="C68" s="36">
        <v>44</v>
      </c>
      <c r="D68" s="36">
        <v>0</v>
      </c>
      <c r="E68" s="36">
        <v>8</v>
      </c>
      <c r="F68" s="36">
        <v>0</v>
      </c>
      <c r="G68" s="36">
        <v>0</v>
      </c>
      <c r="I68" s="46">
        <f t="shared" si="0"/>
        <v>52</v>
      </c>
      <c r="J68" s="45">
        <f t="shared" si="1"/>
        <v>0.7984031936127743</v>
      </c>
      <c r="L68" s="5" t="s">
        <v>46</v>
      </c>
      <c r="M68" s="36">
        <v>39</v>
      </c>
      <c r="N68" s="36">
        <v>0</v>
      </c>
      <c r="O68" s="36">
        <v>8</v>
      </c>
      <c r="P68" s="36">
        <v>0</v>
      </c>
      <c r="Q68" s="36">
        <v>0</v>
      </c>
    </row>
    <row r="69" spans="1:17" ht="15">
      <c r="A69" s="41"/>
      <c r="B69" s="5" t="s">
        <v>47</v>
      </c>
      <c r="C69" s="36">
        <v>40</v>
      </c>
      <c r="D69" s="36">
        <v>0</v>
      </c>
      <c r="E69" s="36">
        <v>4</v>
      </c>
      <c r="F69" s="36">
        <v>3</v>
      </c>
      <c r="G69" s="36">
        <v>0</v>
      </c>
      <c r="I69" s="46">
        <f t="shared" si="0"/>
        <v>47</v>
      </c>
      <c r="J69" s="45">
        <f t="shared" si="1"/>
        <v>0.7216336557653923</v>
      </c>
      <c r="L69" s="5" t="s">
        <v>47</v>
      </c>
      <c r="M69" s="36">
        <v>43</v>
      </c>
      <c r="N69" s="36">
        <v>0</v>
      </c>
      <c r="O69" s="36">
        <v>5</v>
      </c>
      <c r="P69" s="36">
        <v>4</v>
      </c>
      <c r="Q69" s="36">
        <v>0</v>
      </c>
    </row>
    <row r="70" spans="1:17" ht="15">
      <c r="A70" s="41"/>
      <c r="B70" s="5" t="s">
        <v>48</v>
      </c>
      <c r="C70" s="36">
        <v>16</v>
      </c>
      <c r="D70" s="36">
        <v>83</v>
      </c>
      <c r="E70" s="36">
        <v>20</v>
      </c>
      <c r="F70" s="36" t="s">
        <v>15</v>
      </c>
      <c r="G70" s="36">
        <v>0</v>
      </c>
      <c r="I70" s="46">
        <f t="shared" si="0"/>
        <v>119</v>
      </c>
      <c r="J70" s="45">
        <f t="shared" si="1"/>
        <v>1.8271150007676953</v>
      </c>
      <c r="L70" s="5" t="s">
        <v>48</v>
      </c>
      <c r="M70" s="36">
        <v>17</v>
      </c>
      <c r="N70" s="36">
        <v>82</v>
      </c>
      <c r="O70" s="36">
        <v>20</v>
      </c>
      <c r="P70" s="36" t="s">
        <v>15</v>
      </c>
      <c r="Q70" s="36">
        <v>19</v>
      </c>
    </row>
    <row r="71" spans="1:17" ht="15">
      <c r="A71" s="41"/>
      <c r="B71" s="5" t="s">
        <v>7</v>
      </c>
      <c r="C71" s="36">
        <v>44</v>
      </c>
      <c r="D71" s="36">
        <v>7</v>
      </c>
      <c r="E71" s="36">
        <v>8</v>
      </c>
      <c r="F71" s="36" t="s">
        <v>15</v>
      </c>
      <c r="G71" s="36">
        <v>0</v>
      </c>
      <c r="I71" s="46">
        <f t="shared" si="0"/>
        <v>59</v>
      </c>
      <c r="J71" s="45">
        <f t="shared" si="1"/>
        <v>0.9058805465991094</v>
      </c>
      <c r="L71" s="5" t="s">
        <v>7</v>
      </c>
      <c r="M71" s="36">
        <v>57</v>
      </c>
      <c r="N71" s="36">
        <v>9</v>
      </c>
      <c r="O71" s="36">
        <v>7</v>
      </c>
      <c r="P71" s="36" t="s">
        <v>15</v>
      </c>
      <c r="Q71" s="36">
        <v>2</v>
      </c>
    </row>
    <row r="72" spans="1:17" ht="15">
      <c r="A72" s="41"/>
      <c r="B72" s="5" t="s">
        <v>61</v>
      </c>
      <c r="C72" s="36">
        <v>16</v>
      </c>
      <c r="D72" s="36">
        <v>56</v>
      </c>
      <c r="E72" s="36">
        <v>0</v>
      </c>
      <c r="F72" s="36" t="s">
        <v>15</v>
      </c>
      <c r="G72" s="36">
        <v>0</v>
      </c>
      <c r="I72" s="46">
        <f t="shared" si="0"/>
        <v>72</v>
      </c>
      <c r="J72" s="45">
        <f t="shared" si="1"/>
        <v>1.105481345002303</v>
      </c>
      <c r="L72" s="5" t="s">
        <v>61</v>
      </c>
      <c r="M72" s="36">
        <v>17</v>
      </c>
      <c r="N72" s="36">
        <v>88</v>
      </c>
      <c r="O72" s="36">
        <v>0</v>
      </c>
      <c r="P72" s="36" t="s">
        <v>15</v>
      </c>
      <c r="Q72" s="36">
        <v>0</v>
      </c>
    </row>
    <row r="73" spans="1:17" ht="15">
      <c r="A73" s="41"/>
      <c r="B73" s="5" t="s">
        <v>49</v>
      </c>
      <c r="C73" s="36">
        <v>190</v>
      </c>
      <c r="D73" s="36">
        <v>27</v>
      </c>
      <c r="E73" s="36">
        <v>10</v>
      </c>
      <c r="F73" s="36" t="s">
        <v>15</v>
      </c>
      <c r="G73" s="36">
        <v>0</v>
      </c>
      <c r="I73" s="46">
        <f t="shared" si="0"/>
        <v>227</v>
      </c>
      <c r="J73" s="45">
        <f t="shared" si="1"/>
        <v>3.48533701827115</v>
      </c>
      <c r="L73" s="5" t="s">
        <v>49</v>
      </c>
      <c r="M73" s="36">
        <v>209</v>
      </c>
      <c r="N73" s="36">
        <v>25</v>
      </c>
      <c r="O73" s="36">
        <v>10</v>
      </c>
      <c r="P73" s="36" t="s">
        <v>15</v>
      </c>
      <c r="Q73" s="36">
        <v>0</v>
      </c>
    </row>
    <row r="74" spans="1:17" ht="15">
      <c r="A74" s="41"/>
      <c r="B74" s="5" t="s">
        <v>50</v>
      </c>
      <c r="C74" s="36">
        <v>106</v>
      </c>
      <c r="D74" s="36">
        <v>255</v>
      </c>
      <c r="E74" s="36">
        <v>0</v>
      </c>
      <c r="F74" s="36" t="s">
        <v>15</v>
      </c>
      <c r="G74" s="36">
        <v>0</v>
      </c>
      <c r="I74" s="46">
        <f t="shared" si="0"/>
        <v>361</v>
      </c>
      <c r="J74" s="45">
        <f t="shared" si="1"/>
        <v>5.5427606325809915</v>
      </c>
      <c r="L74" s="5" t="s">
        <v>50</v>
      </c>
      <c r="M74" s="36">
        <v>101</v>
      </c>
      <c r="N74" s="36">
        <v>230</v>
      </c>
      <c r="O74" s="36">
        <v>0</v>
      </c>
      <c r="P74" s="36" t="s">
        <v>15</v>
      </c>
      <c r="Q74" s="36">
        <v>0</v>
      </c>
    </row>
    <row r="75" spans="1:17" ht="15">
      <c r="A75" s="41"/>
      <c r="B75" s="5" t="s">
        <v>8</v>
      </c>
      <c r="C75" s="36">
        <v>73</v>
      </c>
      <c r="D75" s="36">
        <v>17</v>
      </c>
      <c r="E75" s="36">
        <v>15</v>
      </c>
      <c r="F75" s="36">
        <v>2</v>
      </c>
      <c r="G75" s="36">
        <v>0</v>
      </c>
      <c r="I75" s="46">
        <f t="shared" si="0"/>
        <v>107</v>
      </c>
      <c r="J75" s="45">
        <f t="shared" si="1"/>
        <v>1.6428681099339784</v>
      </c>
      <c r="L75" s="5" t="s">
        <v>8</v>
      </c>
      <c r="M75" s="36">
        <v>73</v>
      </c>
      <c r="N75" s="36">
        <v>19</v>
      </c>
      <c r="O75" s="36">
        <v>16</v>
      </c>
      <c r="P75" s="36">
        <v>2</v>
      </c>
      <c r="Q75" s="36">
        <v>0</v>
      </c>
    </row>
    <row r="76" spans="1:17" ht="15">
      <c r="A76" s="41"/>
      <c r="B76" s="5" t="s">
        <v>51</v>
      </c>
      <c r="C76" s="36">
        <v>101</v>
      </c>
      <c r="D76" s="36">
        <v>133</v>
      </c>
      <c r="E76" s="36">
        <v>0</v>
      </c>
      <c r="F76" s="36">
        <v>1</v>
      </c>
      <c r="G76" s="36">
        <v>0</v>
      </c>
      <c r="I76" s="46">
        <f t="shared" si="0"/>
        <v>235</v>
      </c>
      <c r="J76" s="45">
        <f t="shared" si="1"/>
        <v>3.608168278826961</v>
      </c>
      <c r="L76" s="5" t="s">
        <v>51</v>
      </c>
      <c r="M76" s="36">
        <v>103</v>
      </c>
      <c r="N76" s="36">
        <v>124</v>
      </c>
      <c r="O76" s="36">
        <v>0</v>
      </c>
      <c r="P76" s="36">
        <v>0</v>
      </c>
      <c r="Q76" s="36">
        <v>1</v>
      </c>
    </row>
    <row r="77" spans="1:17" ht="15">
      <c r="A77" s="41"/>
      <c r="B77" s="5" t="s">
        <v>9</v>
      </c>
      <c r="C77" s="36">
        <v>42</v>
      </c>
      <c r="D77" s="36">
        <v>11</v>
      </c>
      <c r="E77" s="36">
        <v>0</v>
      </c>
      <c r="F77" s="36" t="s">
        <v>15</v>
      </c>
      <c r="G77" s="36">
        <v>0</v>
      </c>
      <c r="I77" s="46">
        <f t="shared" si="0"/>
        <v>53</v>
      </c>
      <c r="J77" s="45">
        <f t="shared" si="1"/>
        <v>0.813757101182251</v>
      </c>
      <c r="L77" s="5" t="s">
        <v>9</v>
      </c>
      <c r="M77" s="36">
        <v>37</v>
      </c>
      <c r="N77" s="36">
        <v>11</v>
      </c>
      <c r="O77" s="36">
        <v>0</v>
      </c>
      <c r="P77" s="36" t="s">
        <v>15</v>
      </c>
      <c r="Q77" s="36">
        <v>0</v>
      </c>
    </row>
    <row r="78" spans="1:17" ht="15">
      <c r="A78" s="41"/>
      <c r="B78" s="5" t="s">
        <v>52</v>
      </c>
      <c r="C78" s="36">
        <v>14</v>
      </c>
      <c r="D78" s="36">
        <v>18</v>
      </c>
      <c r="E78" s="36">
        <v>2</v>
      </c>
      <c r="F78" s="36" t="s">
        <v>15</v>
      </c>
      <c r="G78" s="36">
        <v>0</v>
      </c>
      <c r="I78" s="46">
        <f t="shared" si="0"/>
        <v>34</v>
      </c>
      <c r="J78" s="45">
        <f t="shared" si="1"/>
        <v>0.5220328573621986</v>
      </c>
      <c r="L78" s="5" t="s">
        <v>52</v>
      </c>
      <c r="M78" s="36">
        <v>14</v>
      </c>
      <c r="N78" s="36">
        <v>18</v>
      </c>
      <c r="O78" s="36">
        <v>1</v>
      </c>
      <c r="P78" s="36" t="s">
        <v>15</v>
      </c>
      <c r="Q78" s="36">
        <v>2</v>
      </c>
    </row>
    <row r="79" spans="1:17" ht="15">
      <c r="A79" s="41"/>
      <c r="B79" s="5" t="s">
        <v>10</v>
      </c>
      <c r="C79" s="36">
        <v>7</v>
      </c>
      <c r="D79" s="36">
        <v>13</v>
      </c>
      <c r="E79" s="36">
        <v>0</v>
      </c>
      <c r="F79" s="36">
        <v>0</v>
      </c>
      <c r="G79" s="36">
        <v>0</v>
      </c>
      <c r="I79" s="46">
        <f t="shared" si="0"/>
        <v>20</v>
      </c>
      <c r="J79" s="45">
        <f t="shared" si="1"/>
        <v>0.30707815138952865</v>
      </c>
      <c r="L79" s="5" t="s">
        <v>10</v>
      </c>
      <c r="M79" s="36">
        <v>10</v>
      </c>
      <c r="N79" s="36">
        <v>11</v>
      </c>
      <c r="O79" s="36">
        <v>0</v>
      </c>
      <c r="P79" s="36">
        <v>0</v>
      </c>
      <c r="Q79" s="36">
        <v>2</v>
      </c>
    </row>
    <row r="80" spans="1:17" ht="15">
      <c r="A80" s="41"/>
      <c r="B80" s="5" t="s">
        <v>11</v>
      </c>
      <c r="C80" s="36">
        <v>84</v>
      </c>
      <c r="D80" s="36">
        <v>26</v>
      </c>
      <c r="E80" s="36">
        <v>4</v>
      </c>
      <c r="F80" s="36" t="s">
        <v>15</v>
      </c>
      <c r="G80" s="36">
        <v>0</v>
      </c>
      <c r="I80" s="46">
        <f t="shared" si="0"/>
        <v>114</v>
      </c>
      <c r="J80" s="45">
        <f t="shared" si="1"/>
        <v>1.7503454629203132</v>
      </c>
      <c r="L80" s="5" t="s">
        <v>11</v>
      </c>
      <c r="M80" s="36">
        <v>71</v>
      </c>
      <c r="N80" s="36">
        <v>25</v>
      </c>
      <c r="O80" s="36">
        <v>0</v>
      </c>
      <c r="P80" s="36" t="s">
        <v>15</v>
      </c>
      <c r="Q80" s="36">
        <v>0</v>
      </c>
    </row>
    <row r="81" spans="2:17" ht="15">
      <c r="B81" s="5" t="s">
        <v>53</v>
      </c>
      <c r="C81" s="36">
        <v>74</v>
      </c>
      <c r="D81" s="36">
        <v>47</v>
      </c>
      <c r="E81" s="36">
        <v>33</v>
      </c>
      <c r="F81" s="36">
        <v>1</v>
      </c>
      <c r="G81" s="36">
        <v>0</v>
      </c>
      <c r="I81" s="46">
        <f t="shared" si="0"/>
        <v>155</v>
      </c>
      <c r="J81" s="45">
        <f t="shared" si="1"/>
        <v>2.379855673268847</v>
      </c>
      <c r="L81" s="5" t="s">
        <v>53</v>
      </c>
      <c r="M81" s="36">
        <v>74</v>
      </c>
      <c r="N81" s="36">
        <v>43</v>
      </c>
      <c r="O81" s="36">
        <v>32</v>
      </c>
      <c r="P81" s="36">
        <v>0</v>
      </c>
      <c r="Q81" s="36">
        <v>0</v>
      </c>
    </row>
    <row r="82" spans="2:17" ht="15">
      <c r="B82" s="6" t="s">
        <v>14</v>
      </c>
      <c r="C82" s="37">
        <v>819</v>
      </c>
      <c r="D82" s="37">
        <v>368</v>
      </c>
      <c r="E82" s="37">
        <v>49</v>
      </c>
      <c r="F82" s="37">
        <v>12</v>
      </c>
      <c r="G82" s="37">
        <v>0</v>
      </c>
      <c r="I82" s="46">
        <f t="shared" si="0"/>
        <v>1248</v>
      </c>
      <c r="J82" s="45">
        <f t="shared" si="1"/>
        <v>19.16167664670659</v>
      </c>
      <c r="L82" s="6" t="s">
        <v>14</v>
      </c>
      <c r="M82" s="37">
        <v>827</v>
      </c>
      <c r="N82" s="37">
        <v>354</v>
      </c>
      <c r="O82" s="37">
        <v>13</v>
      </c>
      <c r="P82" s="37">
        <v>13</v>
      </c>
      <c r="Q82" s="37">
        <v>35</v>
      </c>
    </row>
    <row r="86" spans="2:5" ht="15">
      <c r="B86" s="3" t="s">
        <v>40</v>
      </c>
      <c r="C86" s="48">
        <v>11161642</v>
      </c>
      <c r="E86" s="49">
        <f>I55/C86*1000000</f>
        <v>15.051548867093212</v>
      </c>
    </row>
    <row r="87" spans="2:5" ht="15">
      <c r="B87" s="3" t="s">
        <v>1</v>
      </c>
      <c r="C87" s="48">
        <v>7284552</v>
      </c>
      <c r="E87" s="49">
        <f aca="true" t="shared" si="2" ref="E87:E113">I56/C87*1000000</f>
        <v>7.41294728900281</v>
      </c>
    </row>
    <row r="88" spans="2:5" ht="15">
      <c r="B88" s="3" t="s">
        <v>2</v>
      </c>
      <c r="C88" s="48">
        <v>10516125</v>
      </c>
      <c r="E88" s="49">
        <f t="shared" si="2"/>
        <v>6.561352209107442</v>
      </c>
    </row>
    <row r="89" spans="2:5" ht="15">
      <c r="B89" s="3" t="s">
        <v>41</v>
      </c>
      <c r="C89" s="48">
        <v>5602628</v>
      </c>
      <c r="E89" s="49">
        <f t="shared" si="2"/>
        <v>33.02021836895114</v>
      </c>
    </row>
    <row r="90" spans="2:5" ht="15">
      <c r="B90" s="3" t="s">
        <v>73</v>
      </c>
      <c r="C90" s="48">
        <v>82020578</v>
      </c>
      <c r="E90" s="49">
        <f t="shared" si="2"/>
        <v>13.508805070844538</v>
      </c>
    </row>
    <row r="91" spans="2:5" ht="15">
      <c r="B91" s="3" t="s">
        <v>4</v>
      </c>
      <c r="C91" s="48">
        <v>1320174</v>
      </c>
      <c r="E91" s="49">
        <f t="shared" si="2"/>
        <v>24.239229071319386</v>
      </c>
    </row>
    <row r="92" spans="2:5" ht="15">
      <c r="B92" s="3" t="s">
        <v>42</v>
      </c>
      <c r="C92" s="48">
        <v>4591087</v>
      </c>
      <c r="E92" s="49">
        <f t="shared" si="2"/>
        <v>92.13504340039734</v>
      </c>
    </row>
    <row r="93" spans="2:5" ht="15">
      <c r="B93" s="3" t="s">
        <v>43</v>
      </c>
      <c r="C93" s="48">
        <v>10991400</v>
      </c>
      <c r="E93" s="49">
        <f t="shared" si="2"/>
        <v>8.188219880997872</v>
      </c>
    </row>
    <row r="94" spans="2:5" ht="15">
      <c r="B94" s="3" t="s">
        <v>44</v>
      </c>
      <c r="C94" s="48">
        <v>46727890</v>
      </c>
      <c r="E94" s="49">
        <f t="shared" si="2"/>
        <v>9.929829915281859</v>
      </c>
    </row>
    <row r="95" spans="2:5" ht="15">
      <c r="B95" s="3" t="s">
        <v>5</v>
      </c>
      <c r="C95" s="48">
        <v>65560721</v>
      </c>
      <c r="E95" s="49">
        <f t="shared" si="2"/>
        <v>8.92302572450355</v>
      </c>
    </row>
    <row r="96" spans="2:5" ht="15">
      <c r="B96" s="3" t="s">
        <v>6</v>
      </c>
      <c r="C96" s="48">
        <v>4262140</v>
      </c>
      <c r="E96" s="49">
        <f t="shared" si="2"/>
        <v>10.088828616610435</v>
      </c>
    </row>
    <row r="97" spans="2:5" ht="15">
      <c r="B97" s="3" t="s">
        <v>45</v>
      </c>
      <c r="C97" s="48">
        <v>59685227</v>
      </c>
      <c r="E97" s="49">
        <f t="shared" si="2"/>
        <v>6.400243732004236</v>
      </c>
    </row>
    <row r="98" spans="2:5" ht="15">
      <c r="B98" s="3" t="s">
        <v>60</v>
      </c>
      <c r="C98" s="48">
        <v>865878</v>
      </c>
      <c r="E98" s="49">
        <f t="shared" si="2"/>
        <v>8.084279771515156</v>
      </c>
    </row>
    <row r="99" spans="2:5" ht="15">
      <c r="B99" s="3" t="s">
        <v>46</v>
      </c>
      <c r="C99" s="48">
        <v>2023825</v>
      </c>
      <c r="E99" s="49">
        <f t="shared" si="2"/>
        <v>25.693921164132274</v>
      </c>
    </row>
    <row r="100" spans="2:5" ht="15">
      <c r="B100" s="3" t="s">
        <v>47</v>
      </c>
      <c r="C100" s="48">
        <v>2971905</v>
      </c>
      <c r="E100" s="49">
        <f t="shared" si="2"/>
        <v>15.814772006507612</v>
      </c>
    </row>
    <row r="101" spans="2:5" ht="15">
      <c r="B101" s="3" t="s">
        <v>48</v>
      </c>
      <c r="C101" s="48">
        <v>537039</v>
      </c>
      <c r="E101" s="49">
        <f t="shared" si="2"/>
        <v>221.58539696372145</v>
      </c>
    </row>
    <row r="102" spans="2:5" ht="15">
      <c r="B102" s="3" t="s">
        <v>7</v>
      </c>
      <c r="C102" s="48">
        <v>9908798</v>
      </c>
      <c r="E102" s="49">
        <f t="shared" si="2"/>
        <v>5.954304447421372</v>
      </c>
    </row>
    <row r="103" spans="2:5" ht="15">
      <c r="B103" s="3" t="s">
        <v>61</v>
      </c>
      <c r="C103" s="48">
        <v>421364</v>
      </c>
      <c r="E103" s="49">
        <f t="shared" si="2"/>
        <v>170.8736389440009</v>
      </c>
    </row>
    <row r="104" spans="2:5" ht="15">
      <c r="B104" s="3" t="s">
        <v>49</v>
      </c>
      <c r="C104" s="48">
        <v>16779575</v>
      </c>
      <c r="E104" s="49">
        <f t="shared" si="2"/>
        <v>13.528352178168994</v>
      </c>
    </row>
    <row r="105" spans="2:5" ht="15">
      <c r="B105" s="3" t="s">
        <v>50</v>
      </c>
      <c r="C105" s="48">
        <v>8451860</v>
      </c>
      <c r="E105" s="49">
        <f t="shared" si="2"/>
        <v>42.712491688220105</v>
      </c>
    </row>
    <row r="106" spans="2:5" ht="15">
      <c r="B106" s="3" t="s">
        <v>8</v>
      </c>
      <c r="C106" s="48">
        <v>38062535</v>
      </c>
      <c r="E106" s="49">
        <f t="shared" si="2"/>
        <v>2.8111632606708934</v>
      </c>
    </row>
    <row r="107" spans="2:5" ht="15">
      <c r="B107" s="3" t="s">
        <v>51</v>
      </c>
      <c r="C107" s="48">
        <v>10487289</v>
      </c>
      <c r="E107" s="49">
        <f t="shared" si="2"/>
        <v>22.408078961111876</v>
      </c>
    </row>
    <row r="108" spans="2:5" ht="15">
      <c r="B108" s="3" t="s">
        <v>9</v>
      </c>
      <c r="C108" s="48">
        <v>20020074</v>
      </c>
      <c r="E108" s="49">
        <f t="shared" si="2"/>
        <v>2.6473428619694417</v>
      </c>
    </row>
    <row r="109" spans="2:5" ht="15">
      <c r="B109" s="3" t="s">
        <v>52</v>
      </c>
      <c r="C109" s="48">
        <v>2058821</v>
      </c>
      <c r="E109" s="49">
        <f t="shared" si="2"/>
        <v>16.514306003290233</v>
      </c>
    </row>
    <row r="110" spans="2:5" ht="15">
      <c r="B110" s="3" t="s">
        <v>10</v>
      </c>
      <c r="C110" s="48">
        <v>5410836</v>
      </c>
      <c r="E110" s="49">
        <f t="shared" si="2"/>
        <v>3.696286488816146</v>
      </c>
    </row>
    <row r="111" spans="2:5" ht="15">
      <c r="B111" s="3" t="s">
        <v>11</v>
      </c>
      <c r="C111" s="48">
        <v>5426674</v>
      </c>
      <c r="E111" s="49">
        <f t="shared" si="2"/>
        <v>21.00734261907017</v>
      </c>
    </row>
    <row r="112" spans="2:5" ht="15">
      <c r="B112" s="3" t="s">
        <v>53</v>
      </c>
      <c r="C112" s="48">
        <v>9555893</v>
      </c>
      <c r="E112" s="49">
        <f t="shared" si="2"/>
        <v>16.220357427610377</v>
      </c>
    </row>
    <row r="113" spans="2:5" ht="15">
      <c r="B113" s="3" t="s">
        <v>14</v>
      </c>
      <c r="C113" s="48">
        <v>63905297</v>
      </c>
      <c r="E113" s="49">
        <f t="shared" si="2"/>
        <v>19.528897581056544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0"/>
  <sheetViews>
    <sheetView showGridLines="0" workbookViewId="0" topLeftCell="A1">
      <selection activeCell="H6" sqref="H6"/>
    </sheetView>
  </sheetViews>
  <sheetFormatPr defaultColWidth="9.140625" defaultRowHeight="15"/>
  <cols>
    <col min="1" max="1" width="9.140625" style="25" customWidth="1"/>
    <col min="2" max="2" width="17.421875" style="25" customWidth="1"/>
    <col min="3" max="10" width="9.140625" style="25" customWidth="1"/>
    <col min="11" max="11" width="19.140625" style="25" customWidth="1"/>
    <col min="12" max="16384" width="9.140625" style="25" customWidth="1"/>
  </cols>
  <sheetData>
    <row r="2" ht="15">
      <c r="B2" s="13" t="s">
        <v>105</v>
      </c>
    </row>
    <row r="3" ht="15">
      <c r="B3" s="63" t="s">
        <v>12</v>
      </c>
    </row>
    <row r="5" spans="1:8" ht="15">
      <c r="A5" s="88"/>
      <c r="B5" s="15"/>
      <c r="C5" s="86"/>
      <c r="D5" s="87" t="s">
        <v>0</v>
      </c>
      <c r="E5" s="87"/>
      <c r="F5" s="86"/>
      <c r="G5" s="87" t="s">
        <v>13</v>
      </c>
      <c r="H5" s="87"/>
    </row>
    <row r="6" spans="1:8" ht="15">
      <c r="A6" s="88"/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1:8" ht="15">
      <c r="A7" s="89"/>
      <c r="B7" s="17" t="s">
        <v>40</v>
      </c>
      <c r="C7" s="77">
        <v>8.232118758434549</v>
      </c>
      <c r="D7" s="71">
        <v>12.73209549071618</v>
      </c>
      <c r="E7" s="71" t="s">
        <v>15</v>
      </c>
      <c r="F7" s="77">
        <v>91.76788124156545</v>
      </c>
      <c r="G7" s="71">
        <v>87.26790450928382</v>
      </c>
      <c r="H7" s="71" t="s">
        <v>15</v>
      </c>
    </row>
    <row r="8" spans="1:8" ht="15">
      <c r="A8" s="89"/>
      <c r="B8" s="11" t="s">
        <v>88</v>
      </c>
      <c r="C8" s="78">
        <v>4.878048780487805</v>
      </c>
      <c r="D8" s="72" t="s">
        <v>15</v>
      </c>
      <c r="E8" s="72">
        <v>27.450980392156865</v>
      </c>
      <c r="F8" s="78">
        <v>95.1219512195122</v>
      </c>
      <c r="G8" s="72" t="s">
        <v>15</v>
      </c>
      <c r="H8" s="72">
        <v>72.54901960784314</v>
      </c>
    </row>
    <row r="9" spans="1:8" ht="15">
      <c r="A9" s="89"/>
      <c r="B9" s="11" t="s">
        <v>95</v>
      </c>
      <c r="C9" s="78">
        <v>82.4742268041237</v>
      </c>
      <c r="D9" s="72">
        <v>78.3567134268537</v>
      </c>
      <c r="E9" s="72">
        <v>73.44064386317908</v>
      </c>
      <c r="F9" s="78">
        <v>17.525773195876287</v>
      </c>
      <c r="G9" s="72">
        <v>21.64328657314629</v>
      </c>
      <c r="H9" s="72">
        <v>26.559356136820927</v>
      </c>
    </row>
    <row r="10" spans="1:8" ht="15">
      <c r="A10" s="89"/>
      <c r="B10" s="11" t="s">
        <v>41</v>
      </c>
      <c r="C10" s="78">
        <v>41.855670103092784</v>
      </c>
      <c r="D10" s="72">
        <v>58.504672897196265</v>
      </c>
      <c r="E10" s="72" t="s">
        <v>15</v>
      </c>
      <c r="F10" s="78">
        <v>58.504672897196265</v>
      </c>
      <c r="G10" s="72">
        <v>41.495327102803735</v>
      </c>
      <c r="H10" s="72" t="s">
        <v>15</v>
      </c>
    </row>
    <row r="11" spans="1:8" ht="15">
      <c r="A11" s="89"/>
      <c r="B11" s="11" t="s">
        <v>3</v>
      </c>
      <c r="C11" s="78" t="s">
        <v>15</v>
      </c>
      <c r="D11" s="72" t="s">
        <v>15</v>
      </c>
      <c r="E11" s="72" t="s">
        <v>15</v>
      </c>
      <c r="F11" s="78" t="s">
        <v>15</v>
      </c>
      <c r="G11" s="72" t="s">
        <v>15</v>
      </c>
      <c r="H11" s="72" t="s">
        <v>15</v>
      </c>
    </row>
    <row r="12" spans="1:8" ht="15">
      <c r="A12" s="89"/>
      <c r="B12" s="11" t="s">
        <v>4</v>
      </c>
      <c r="C12" s="78">
        <v>53.333333333333336</v>
      </c>
      <c r="D12" s="72">
        <v>66.66666666666666</v>
      </c>
      <c r="E12" s="72">
        <v>73.23943661971832</v>
      </c>
      <c r="F12" s="78">
        <v>46.666666666666664</v>
      </c>
      <c r="G12" s="72">
        <v>33.33333333333333</v>
      </c>
      <c r="H12" s="72">
        <v>26.76056338028169</v>
      </c>
    </row>
    <row r="13" spans="1:8" ht="15">
      <c r="A13" s="89"/>
      <c r="B13" s="11" t="s">
        <v>42</v>
      </c>
      <c r="C13" s="78">
        <v>54.700854700854705</v>
      </c>
      <c r="D13" s="72" t="s">
        <v>15</v>
      </c>
      <c r="E13" s="72" t="s">
        <v>15</v>
      </c>
      <c r="F13" s="78">
        <v>45.2991452991453</v>
      </c>
      <c r="G13" s="72" t="s">
        <v>15</v>
      </c>
      <c r="H13" s="72" t="s">
        <v>15</v>
      </c>
    </row>
    <row r="14" spans="1:8" ht="15">
      <c r="A14" s="89"/>
      <c r="B14" s="11" t="s">
        <v>90</v>
      </c>
      <c r="C14" s="78">
        <v>100</v>
      </c>
      <c r="D14" s="72">
        <v>88.59649122807018</v>
      </c>
      <c r="E14" s="72">
        <v>84.49612403100775</v>
      </c>
      <c r="F14" s="78">
        <v>0</v>
      </c>
      <c r="G14" s="72">
        <v>11.403508771929824</v>
      </c>
      <c r="H14" s="72">
        <v>15.503875968992247</v>
      </c>
    </row>
    <row r="15" spans="1:8" ht="15">
      <c r="A15" s="89"/>
      <c r="B15" s="11" t="s">
        <v>44</v>
      </c>
      <c r="C15" s="78">
        <v>17.49379652605459</v>
      </c>
      <c r="D15" s="72">
        <v>15.418994413407821</v>
      </c>
      <c r="E15" s="72" t="s">
        <v>15</v>
      </c>
      <c r="F15" s="78">
        <v>82.5062034739454</v>
      </c>
      <c r="G15" s="72">
        <v>84.58100558659218</v>
      </c>
      <c r="H15" s="72" t="s">
        <v>15</v>
      </c>
    </row>
    <row r="16" spans="1:8" ht="15">
      <c r="A16" s="89"/>
      <c r="B16" s="11" t="s">
        <v>120</v>
      </c>
      <c r="C16" s="78">
        <v>37.6387039502885</v>
      </c>
      <c r="D16" s="72">
        <v>30.2037845705968</v>
      </c>
      <c r="E16" s="72">
        <v>22.6946847960445</v>
      </c>
      <c r="F16" s="78">
        <v>62.3612960497115</v>
      </c>
      <c r="G16" s="72">
        <v>69.7962154294032</v>
      </c>
      <c r="H16" s="72">
        <v>77.3053152039555</v>
      </c>
    </row>
    <row r="17" spans="1:8" ht="15">
      <c r="A17" s="89"/>
      <c r="B17" s="11" t="s">
        <v>6</v>
      </c>
      <c r="C17" s="78">
        <v>71.71717171717171</v>
      </c>
      <c r="D17" s="72">
        <v>77.47747747747748</v>
      </c>
      <c r="E17" s="72">
        <v>73.10344827586206</v>
      </c>
      <c r="F17" s="78">
        <v>28.28282828282828</v>
      </c>
      <c r="G17" s="72">
        <v>22.52252252252252</v>
      </c>
      <c r="H17" s="72">
        <v>26.89655172413793</v>
      </c>
    </row>
    <row r="18" spans="1:8" ht="15">
      <c r="A18" s="89"/>
      <c r="B18" s="11" t="s">
        <v>117</v>
      </c>
      <c r="C18" s="78" t="s">
        <v>15</v>
      </c>
      <c r="D18" s="72">
        <v>52.3936170212766</v>
      </c>
      <c r="E18" s="72" t="s">
        <v>15</v>
      </c>
      <c r="F18" s="78" t="s">
        <v>15</v>
      </c>
      <c r="G18" s="72">
        <v>47.6063829787234</v>
      </c>
      <c r="H18" s="72" t="s">
        <v>15</v>
      </c>
    </row>
    <row r="19" spans="1:8" ht="15">
      <c r="A19" s="89"/>
      <c r="B19" s="11" t="s">
        <v>46</v>
      </c>
      <c r="C19" s="78">
        <v>28.74251497005988</v>
      </c>
      <c r="D19" s="72">
        <v>27.7027027027027</v>
      </c>
      <c r="E19" s="72">
        <v>24.03846153846154</v>
      </c>
      <c r="F19" s="78">
        <v>71.25748502994011</v>
      </c>
      <c r="G19" s="72">
        <v>72.2972972972973</v>
      </c>
      <c r="H19" s="72">
        <v>75.96153846153845</v>
      </c>
    </row>
    <row r="20" spans="1:8" ht="15">
      <c r="A20" s="89"/>
      <c r="B20" s="11" t="s">
        <v>47</v>
      </c>
      <c r="C20" s="78">
        <v>74.60317460317461</v>
      </c>
      <c r="D20" s="72">
        <v>75.80645161290323</v>
      </c>
      <c r="E20" s="72">
        <v>70.83333333333334</v>
      </c>
      <c r="F20" s="78">
        <v>25.396825396825395</v>
      </c>
      <c r="G20" s="72">
        <v>24.193548387096776</v>
      </c>
      <c r="H20" s="72">
        <v>29.166666666666668</v>
      </c>
    </row>
    <row r="21" spans="1:8" ht="15">
      <c r="A21" s="89"/>
      <c r="B21" s="11" t="s">
        <v>48</v>
      </c>
      <c r="C21" s="78" t="s">
        <v>15</v>
      </c>
      <c r="D21" s="72">
        <v>5.263157894736842</v>
      </c>
      <c r="E21" s="72" t="s">
        <v>15</v>
      </c>
      <c r="F21" s="78" t="s">
        <v>15</v>
      </c>
      <c r="G21" s="72">
        <v>94.73684210526315</v>
      </c>
      <c r="H21" s="72" t="s">
        <v>15</v>
      </c>
    </row>
    <row r="22" spans="1:8" ht="15">
      <c r="A22" s="89"/>
      <c r="B22" s="11" t="s">
        <v>7</v>
      </c>
      <c r="C22" s="78">
        <v>92.98245614035088</v>
      </c>
      <c r="D22" s="72">
        <v>93.65079365079364</v>
      </c>
      <c r="E22" s="72">
        <v>70.48543689320388</v>
      </c>
      <c r="F22" s="78">
        <v>7.017543859649122</v>
      </c>
      <c r="G22" s="72">
        <v>6.349206349206349</v>
      </c>
      <c r="H22" s="72">
        <v>29.514563106796114</v>
      </c>
    </row>
    <row r="23" spans="1:8" ht="15">
      <c r="A23" s="89"/>
      <c r="B23" s="11" t="s">
        <v>49</v>
      </c>
      <c r="C23" s="78" t="s">
        <v>15</v>
      </c>
      <c r="D23" s="72" t="s">
        <v>15</v>
      </c>
      <c r="E23" s="72" t="s">
        <v>15</v>
      </c>
      <c r="F23" s="78" t="s">
        <v>15</v>
      </c>
      <c r="G23" s="72" t="s">
        <v>15</v>
      </c>
      <c r="H23" s="72" t="s">
        <v>15</v>
      </c>
    </row>
    <row r="24" spans="1:8" ht="15">
      <c r="A24" s="89"/>
      <c r="B24" s="11" t="s">
        <v>50</v>
      </c>
      <c r="C24" s="78">
        <v>38.73873873873874</v>
      </c>
      <c r="D24" s="72" t="s">
        <v>15</v>
      </c>
      <c r="E24" s="72">
        <v>32.066869300911854</v>
      </c>
      <c r="F24" s="78">
        <v>61.261261261261254</v>
      </c>
      <c r="G24" s="72" t="s">
        <v>15</v>
      </c>
      <c r="H24" s="72">
        <v>67.93313069908815</v>
      </c>
    </row>
    <row r="25" spans="1:8" ht="15">
      <c r="A25" s="89"/>
      <c r="B25" s="11" t="s">
        <v>8</v>
      </c>
      <c r="C25" s="78">
        <v>3.2905296950240768</v>
      </c>
      <c r="D25" s="72">
        <v>7.450980392156863</v>
      </c>
      <c r="E25" s="72">
        <v>10.917615539182854</v>
      </c>
      <c r="F25" s="78">
        <v>96.70947030497592</v>
      </c>
      <c r="G25" s="72">
        <v>92.54901960784314</v>
      </c>
      <c r="H25" s="72">
        <v>89.08238446081714</v>
      </c>
    </row>
    <row r="26" spans="1:8" ht="15">
      <c r="A26" s="89"/>
      <c r="B26" s="11" t="s">
        <v>119</v>
      </c>
      <c r="C26" s="78">
        <v>34.93975903614458</v>
      </c>
      <c r="D26" s="72">
        <v>22.45614035087719</v>
      </c>
      <c r="E26" s="72">
        <v>21.78988326848249</v>
      </c>
      <c r="F26" s="78">
        <v>65.06024096385542</v>
      </c>
      <c r="G26" s="72">
        <v>77.54385964912281</v>
      </c>
      <c r="H26" s="72">
        <v>78.21011673151752</v>
      </c>
    </row>
    <row r="27" spans="1:8" ht="15">
      <c r="A27" s="89"/>
      <c r="B27" s="11" t="s">
        <v>9</v>
      </c>
      <c r="C27" s="78">
        <v>94.3089430894309</v>
      </c>
      <c r="D27" s="72">
        <v>92.831541218638</v>
      </c>
      <c r="E27" s="72">
        <v>88.66666666666667</v>
      </c>
      <c r="F27" s="78">
        <v>5.691056910569105</v>
      </c>
      <c r="G27" s="72">
        <v>7.168458781362006</v>
      </c>
      <c r="H27" s="72">
        <v>11.333333333333332</v>
      </c>
    </row>
    <row r="28" spans="1:8" ht="15">
      <c r="A28" s="89"/>
      <c r="B28" s="11" t="s">
        <v>52</v>
      </c>
      <c r="C28" s="78">
        <v>65</v>
      </c>
      <c r="D28" s="72">
        <v>63.63636363636363</v>
      </c>
      <c r="E28" s="72">
        <v>64.81481481481481</v>
      </c>
      <c r="F28" s="78">
        <v>35</v>
      </c>
      <c r="G28" s="72">
        <v>36.36363636363637</v>
      </c>
      <c r="H28" s="72">
        <v>35.18518518518518</v>
      </c>
    </row>
    <row r="29" spans="1:8" ht="15">
      <c r="A29" s="89"/>
      <c r="B29" s="11" t="s">
        <v>10</v>
      </c>
      <c r="C29" s="78">
        <v>77.61627906976744</v>
      </c>
      <c r="D29" s="72">
        <v>71.31474103585657</v>
      </c>
      <c r="E29" s="72">
        <v>72.50996015936255</v>
      </c>
      <c r="F29" s="78">
        <v>22.38372093023256</v>
      </c>
      <c r="G29" s="72">
        <v>28.68525896414343</v>
      </c>
      <c r="H29" s="72">
        <v>27.490039840637447</v>
      </c>
    </row>
    <row r="30" spans="1:8" ht="15">
      <c r="A30" s="89"/>
      <c r="B30" s="18" t="s">
        <v>11</v>
      </c>
      <c r="C30" s="79" t="s">
        <v>15</v>
      </c>
      <c r="D30" s="73">
        <v>9.815950920245399</v>
      </c>
      <c r="E30" s="73">
        <v>8.24742268041237</v>
      </c>
      <c r="F30" s="79">
        <v>100</v>
      </c>
      <c r="G30" s="73">
        <v>90.1840490797546</v>
      </c>
      <c r="H30" s="73">
        <v>91.75257731958763</v>
      </c>
    </row>
    <row r="31" spans="1:8" ht="15">
      <c r="A31" s="89"/>
      <c r="B31" s="11" t="s">
        <v>53</v>
      </c>
      <c r="C31" s="78">
        <v>16.634429400386846</v>
      </c>
      <c r="D31" s="72">
        <v>10.69258809234508</v>
      </c>
      <c r="E31" s="72">
        <v>4.5</v>
      </c>
      <c r="F31" s="78">
        <v>83.36557059961315</v>
      </c>
      <c r="G31" s="72">
        <v>89.30741190765492</v>
      </c>
      <c r="H31" s="72">
        <v>95.5</v>
      </c>
    </row>
    <row r="32" spans="1:8" ht="15">
      <c r="A32" s="89"/>
      <c r="B32" s="19" t="s">
        <v>14</v>
      </c>
      <c r="C32" s="80" t="s">
        <v>15</v>
      </c>
      <c r="D32" s="74" t="s">
        <v>15</v>
      </c>
      <c r="E32" s="74" t="s">
        <v>15</v>
      </c>
      <c r="F32" s="80" t="s">
        <v>15</v>
      </c>
      <c r="G32" s="74" t="s">
        <v>15</v>
      </c>
      <c r="H32" s="74" t="s">
        <v>15</v>
      </c>
    </row>
    <row r="33" spans="2:8" ht="15">
      <c r="B33" s="109" t="s">
        <v>54</v>
      </c>
      <c r="C33" s="147" t="s">
        <v>15</v>
      </c>
      <c r="D33" s="148" t="s">
        <v>15</v>
      </c>
      <c r="E33" s="148" t="s">
        <v>15</v>
      </c>
      <c r="F33" s="147" t="s">
        <v>15</v>
      </c>
      <c r="G33" s="148" t="s">
        <v>15</v>
      </c>
      <c r="H33" s="148" t="s">
        <v>15</v>
      </c>
    </row>
    <row r="34" spans="2:8" ht="15">
      <c r="B34" s="11" t="s">
        <v>118</v>
      </c>
      <c r="C34" s="78">
        <v>76.47058823529412</v>
      </c>
      <c r="D34" s="72">
        <v>76.47058823529412</v>
      </c>
      <c r="E34" s="72">
        <v>60</v>
      </c>
      <c r="F34" s="78">
        <v>23.52941176470588</v>
      </c>
      <c r="G34" s="72">
        <v>23.5</v>
      </c>
      <c r="H34" s="72">
        <v>40</v>
      </c>
    </row>
    <row r="35" spans="2:8" ht="15">
      <c r="B35" s="19" t="s">
        <v>57</v>
      </c>
      <c r="C35" s="80">
        <v>35.2112676056338</v>
      </c>
      <c r="D35" s="74">
        <v>35.38461538461539</v>
      </c>
      <c r="E35" s="74">
        <v>37.91469194312796</v>
      </c>
      <c r="F35" s="80">
        <v>64.7887323943662</v>
      </c>
      <c r="G35" s="74">
        <v>64.61538461538461</v>
      </c>
      <c r="H35" s="74">
        <v>62.08530805687204</v>
      </c>
    </row>
    <row r="37" ht="15" customHeight="1">
      <c r="B37" s="25" t="s">
        <v>113</v>
      </c>
    </row>
    <row r="38" ht="15">
      <c r="B38" s="25" t="s">
        <v>114</v>
      </c>
    </row>
    <row r="40" ht="15">
      <c r="B40" s="64" t="s">
        <v>115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6"/>
  <sheetViews>
    <sheetView showGridLines="0" workbookViewId="0" topLeftCell="A1">
      <selection activeCell="Q25" sqref="Q25"/>
    </sheetView>
  </sheetViews>
  <sheetFormatPr defaultColWidth="9.7109375" defaultRowHeight="15"/>
  <cols>
    <col min="1" max="1" width="9.7109375" style="12" customWidth="1"/>
    <col min="2" max="2" width="15.421875" style="12" customWidth="1"/>
    <col min="3" max="12" width="7.7109375" style="12" customWidth="1"/>
    <col min="13" max="16384" width="9.7109375" style="12" customWidth="1"/>
  </cols>
  <sheetData>
    <row r="2" ht="15">
      <c r="B2" s="13" t="s">
        <v>78</v>
      </c>
    </row>
    <row r="3" ht="15">
      <c r="B3" s="75" t="s">
        <v>58</v>
      </c>
    </row>
    <row r="5" spans="2:12" ht="15">
      <c r="B5" s="116"/>
      <c r="C5" s="116">
        <v>2006</v>
      </c>
      <c r="D5" s="116">
        <v>2007</v>
      </c>
      <c r="E5" s="116">
        <v>2008</v>
      </c>
      <c r="F5" s="116">
        <v>2009</v>
      </c>
      <c r="G5" s="116">
        <v>2010</v>
      </c>
      <c r="H5" s="116">
        <v>2011</v>
      </c>
      <c r="I5" s="116">
        <v>2012</v>
      </c>
      <c r="J5" s="116">
        <v>2013</v>
      </c>
      <c r="K5" s="116">
        <v>2014</v>
      </c>
      <c r="L5" s="116">
        <v>2015</v>
      </c>
    </row>
    <row r="6" spans="2:12" ht="15">
      <c r="B6" s="67" t="s">
        <v>40</v>
      </c>
      <c r="C6" s="94">
        <v>282</v>
      </c>
      <c r="D6" s="160">
        <v>288</v>
      </c>
      <c r="E6" s="160">
        <v>294</v>
      </c>
      <c r="F6" s="160">
        <v>305</v>
      </c>
      <c r="G6" s="160" t="s">
        <v>15</v>
      </c>
      <c r="H6" s="160" t="s">
        <v>15</v>
      </c>
      <c r="I6" s="160" t="s">
        <v>15</v>
      </c>
      <c r="J6" s="160" t="s">
        <v>15</v>
      </c>
      <c r="K6" s="160" t="s">
        <v>15</v>
      </c>
      <c r="L6" s="160" t="s">
        <v>15</v>
      </c>
    </row>
    <row r="7" spans="2:12" ht="15">
      <c r="B7" s="5" t="s">
        <v>1</v>
      </c>
      <c r="C7" s="90" t="s">
        <v>15</v>
      </c>
      <c r="D7" s="91" t="s">
        <v>15</v>
      </c>
      <c r="E7" s="91" t="s">
        <v>15</v>
      </c>
      <c r="F7" s="91">
        <v>105.1</v>
      </c>
      <c r="G7" s="91">
        <v>86.2</v>
      </c>
      <c r="H7" s="91">
        <v>84.2</v>
      </c>
      <c r="I7" s="91">
        <v>84.1</v>
      </c>
      <c r="J7" s="91">
        <v>86.7</v>
      </c>
      <c r="K7" s="91" t="s">
        <v>15</v>
      </c>
      <c r="L7" s="91" t="s">
        <v>15</v>
      </c>
    </row>
    <row r="8" spans="2:12" ht="15">
      <c r="B8" s="5" t="s">
        <v>2</v>
      </c>
      <c r="C8" s="90">
        <v>323</v>
      </c>
      <c r="D8" s="91">
        <v>313</v>
      </c>
      <c r="E8" s="91">
        <v>305</v>
      </c>
      <c r="F8" s="91">
        <v>307</v>
      </c>
      <c r="G8" s="91">
        <v>309</v>
      </c>
      <c r="H8" s="91">
        <v>301</v>
      </c>
      <c r="I8" s="91">
        <v>293</v>
      </c>
      <c r="J8" s="91">
        <v>288</v>
      </c>
      <c r="K8" s="91" t="s">
        <v>15</v>
      </c>
      <c r="L8" s="91" t="s">
        <v>15</v>
      </c>
    </row>
    <row r="9" spans="2:12" ht="15">
      <c r="B9" s="5" t="s">
        <v>41</v>
      </c>
      <c r="C9" s="90">
        <v>120</v>
      </c>
      <c r="D9" s="91">
        <v>121</v>
      </c>
      <c r="E9" s="91">
        <v>121</v>
      </c>
      <c r="F9" s="91" t="s">
        <v>15</v>
      </c>
      <c r="G9" s="91" t="s">
        <v>15</v>
      </c>
      <c r="H9" s="91" t="s">
        <v>15</v>
      </c>
      <c r="I9" s="91" t="s">
        <v>15</v>
      </c>
      <c r="J9" s="91" t="s">
        <v>15</v>
      </c>
      <c r="K9" s="91" t="s">
        <v>15</v>
      </c>
      <c r="L9" s="91" t="s">
        <v>15</v>
      </c>
    </row>
    <row r="10" spans="2:12" ht="15">
      <c r="B10" s="5" t="s">
        <v>3</v>
      </c>
      <c r="C10" s="90" t="s">
        <v>15</v>
      </c>
      <c r="D10" s="91" t="s">
        <v>15</v>
      </c>
      <c r="E10" s="91" t="s">
        <v>15</v>
      </c>
      <c r="F10" s="91" t="s">
        <v>15</v>
      </c>
      <c r="G10" s="91" t="s">
        <v>15</v>
      </c>
      <c r="H10" s="91" t="s">
        <v>15</v>
      </c>
      <c r="I10" s="91" t="s">
        <v>15</v>
      </c>
      <c r="J10" s="91" t="s">
        <v>15</v>
      </c>
      <c r="K10" s="91" t="s">
        <v>15</v>
      </c>
      <c r="L10" s="91" t="s">
        <v>15</v>
      </c>
    </row>
    <row r="11" spans="2:12" ht="15">
      <c r="B11" s="5" t="s">
        <v>4</v>
      </c>
      <c r="C11" s="90">
        <v>15.7</v>
      </c>
      <c r="D11" s="91">
        <v>16.4</v>
      </c>
      <c r="E11" s="91">
        <v>16.7</v>
      </c>
      <c r="F11" s="91">
        <v>16.3</v>
      </c>
      <c r="G11" s="91">
        <v>15.367</v>
      </c>
      <c r="H11" s="91">
        <v>15.37</v>
      </c>
      <c r="I11" s="91">
        <v>17.8</v>
      </c>
      <c r="J11" s="91">
        <v>24.1</v>
      </c>
      <c r="K11" s="91">
        <v>25.25</v>
      </c>
      <c r="L11" s="91">
        <v>25.25</v>
      </c>
    </row>
    <row r="12" spans="2:12" ht="15">
      <c r="B12" s="5" t="s">
        <v>42</v>
      </c>
      <c r="C12" s="90" t="s">
        <v>15</v>
      </c>
      <c r="D12" s="91" t="s">
        <v>15</v>
      </c>
      <c r="E12" s="91" t="s">
        <v>15</v>
      </c>
      <c r="F12" s="91" t="s">
        <v>15</v>
      </c>
      <c r="G12" s="91" t="s">
        <v>15</v>
      </c>
      <c r="H12" s="91" t="s">
        <v>15</v>
      </c>
      <c r="I12" s="91">
        <v>40.7</v>
      </c>
      <c r="J12" s="91">
        <v>40.7</v>
      </c>
      <c r="K12" s="91">
        <v>40.7</v>
      </c>
      <c r="L12" s="91">
        <v>40.7</v>
      </c>
    </row>
    <row r="13" spans="2:12" ht="15">
      <c r="B13" s="5" t="s">
        <v>43</v>
      </c>
      <c r="C13" s="90">
        <v>36</v>
      </c>
      <c r="D13" s="91">
        <v>32</v>
      </c>
      <c r="E13" s="91">
        <v>33</v>
      </c>
      <c r="F13" s="91">
        <v>30</v>
      </c>
      <c r="G13" s="91" t="s">
        <v>15</v>
      </c>
      <c r="H13" s="91" t="s">
        <v>15</v>
      </c>
      <c r="I13" s="91" t="s">
        <v>15</v>
      </c>
      <c r="J13" s="91" t="s">
        <v>15</v>
      </c>
      <c r="K13" s="91" t="s">
        <v>15</v>
      </c>
      <c r="L13" s="91" t="s">
        <v>15</v>
      </c>
    </row>
    <row r="14" spans="2:12" ht="15">
      <c r="B14" s="5" t="s">
        <v>44</v>
      </c>
      <c r="C14" s="90">
        <v>270</v>
      </c>
      <c r="D14" s="91">
        <v>263</v>
      </c>
      <c r="E14" s="91">
        <v>258</v>
      </c>
      <c r="F14" s="91">
        <v>324</v>
      </c>
      <c r="G14" s="91">
        <v>283</v>
      </c>
      <c r="H14" s="91">
        <v>275</v>
      </c>
      <c r="I14" s="91">
        <v>170</v>
      </c>
      <c r="J14" s="91" t="s">
        <v>15</v>
      </c>
      <c r="K14" s="91" t="s">
        <v>15</v>
      </c>
      <c r="L14" s="91" t="s">
        <v>15</v>
      </c>
    </row>
    <row r="15" spans="2:12" ht="15">
      <c r="B15" s="5" t="s">
        <v>5</v>
      </c>
      <c r="C15" s="90" t="s">
        <v>15</v>
      </c>
      <c r="D15" s="91" t="s">
        <v>15</v>
      </c>
      <c r="E15" s="91">
        <v>1329</v>
      </c>
      <c r="F15" s="91" t="s">
        <v>15</v>
      </c>
      <c r="G15" s="91" t="s">
        <v>15</v>
      </c>
      <c r="H15" s="91" t="s">
        <v>15</v>
      </c>
      <c r="I15" s="91" t="s">
        <v>15</v>
      </c>
      <c r="J15" s="91" t="s">
        <v>15</v>
      </c>
      <c r="K15" s="91" t="s">
        <v>15</v>
      </c>
      <c r="L15" s="91" t="s">
        <v>15</v>
      </c>
    </row>
    <row r="16" spans="2:12" ht="15">
      <c r="B16" s="5" t="s">
        <v>6</v>
      </c>
      <c r="C16" s="90">
        <v>35</v>
      </c>
      <c r="D16" s="91">
        <v>34</v>
      </c>
      <c r="E16" s="91">
        <v>34</v>
      </c>
      <c r="F16" s="91">
        <v>33</v>
      </c>
      <c r="G16" s="91">
        <v>32</v>
      </c>
      <c r="H16" s="91">
        <v>32</v>
      </c>
      <c r="I16" s="91">
        <v>33</v>
      </c>
      <c r="J16" s="91">
        <v>33</v>
      </c>
      <c r="K16" s="91">
        <v>33</v>
      </c>
      <c r="L16" s="91">
        <v>36</v>
      </c>
    </row>
    <row r="17" spans="2:12" ht="15">
      <c r="B17" s="5" t="s">
        <v>45</v>
      </c>
      <c r="C17" s="90">
        <v>798</v>
      </c>
      <c r="D17" s="91">
        <v>865</v>
      </c>
      <c r="E17" s="91">
        <v>860</v>
      </c>
      <c r="F17" s="91">
        <v>845</v>
      </c>
      <c r="G17" s="91">
        <v>845</v>
      </c>
      <c r="H17" s="91">
        <v>772</v>
      </c>
      <c r="I17" s="91" t="s">
        <v>15</v>
      </c>
      <c r="J17" s="91" t="s">
        <v>15</v>
      </c>
      <c r="K17" s="91" t="s">
        <v>15</v>
      </c>
      <c r="L17" s="91" t="s">
        <v>15</v>
      </c>
    </row>
    <row r="18" spans="2:12" ht="15">
      <c r="B18" s="5" t="s">
        <v>46</v>
      </c>
      <c r="C18" s="90">
        <v>37.55</v>
      </c>
      <c r="D18" s="91">
        <v>37.48</v>
      </c>
      <c r="E18" s="91">
        <v>29.56</v>
      </c>
      <c r="F18" s="91">
        <v>23.3</v>
      </c>
      <c r="G18" s="91">
        <v>22.1</v>
      </c>
      <c r="H18" s="91">
        <v>22.1</v>
      </c>
      <c r="I18" s="91">
        <v>22.12</v>
      </c>
      <c r="J18" s="91">
        <v>22.12</v>
      </c>
      <c r="K18" s="91">
        <v>22.12</v>
      </c>
      <c r="L18" s="91">
        <v>22.12</v>
      </c>
    </row>
    <row r="19" spans="2:12" ht="15">
      <c r="B19" s="5" t="s">
        <v>47</v>
      </c>
      <c r="C19" s="90">
        <v>35.59</v>
      </c>
      <c r="D19" s="91">
        <v>33.96</v>
      </c>
      <c r="E19" s="91">
        <v>27</v>
      </c>
      <c r="F19" s="91">
        <v>24.6</v>
      </c>
      <c r="G19" s="91">
        <v>24.2</v>
      </c>
      <c r="H19" s="91">
        <v>18.9</v>
      </c>
      <c r="I19" s="91">
        <v>18.2</v>
      </c>
      <c r="J19" s="91">
        <v>17.7</v>
      </c>
      <c r="K19" s="91">
        <v>15.7</v>
      </c>
      <c r="L19" s="91">
        <v>14.3</v>
      </c>
    </row>
    <row r="20" spans="2:12" ht="15">
      <c r="B20" s="5" t="s">
        <v>48</v>
      </c>
      <c r="C20" s="90">
        <v>19.296</v>
      </c>
      <c r="D20" s="91">
        <v>20</v>
      </c>
      <c r="E20" s="91">
        <v>19</v>
      </c>
      <c r="F20" s="91">
        <v>19</v>
      </c>
      <c r="G20" s="91">
        <v>22</v>
      </c>
      <c r="H20" s="91">
        <v>21</v>
      </c>
      <c r="I20" s="91" t="s">
        <v>15</v>
      </c>
      <c r="J20" s="91" t="s">
        <v>15</v>
      </c>
      <c r="K20" s="91" t="s">
        <v>15</v>
      </c>
      <c r="L20" s="91" t="s">
        <v>15</v>
      </c>
    </row>
    <row r="21" spans="2:12" ht="15">
      <c r="B21" s="5" t="s">
        <v>7</v>
      </c>
      <c r="C21" s="90" t="s">
        <v>15</v>
      </c>
      <c r="D21" s="91" t="s">
        <v>15</v>
      </c>
      <c r="E21" s="91">
        <v>193</v>
      </c>
      <c r="F21" s="91">
        <v>197</v>
      </c>
      <c r="G21" s="91">
        <v>182</v>
      </c>
      <c r="H21" s="91">
        <v>204</v>
      </c>
      <c r="I21" s="91" t="s">
        <v>15</v>
      </c>
      <c r="J21" s="91" t="s">
        <v>15</v>
      </c>
      <c r="K21" s="91" t="s">
        <v>15</v>
      </c>
      <c r="L21" s="91" t="s">
        <v>15</v>
      </c>
    </row>
    <row r="22" spans="2:12" ht="15">
      <c r="B22" s="5" t="s">
        <v>49</v>
      </c>
      <c r="C22" s="90" t="s">
        <v>15</v>
      </c>
      <c r="D22" s="91" t="s">
        <v>15</v>
      </c>
      <c r="E22" s="91" t="s">
        <v>15</v>
      </c>
      <c r="F22" s="91" t="s">
        <v>15</v>
      </c>
      <c r="G22" s="91" t="s">
        <v>15</v>
      </c>
      <c r="H22" s="91" t="s">
        <v>15</v>
      </c>
      <c r="I22" s="91" t="s">
        <v>15</v>
      </c>
      <c r="J22" s="91" t="s">
        <v>15</v>
      </c>
      <c r="K22" s="91" t="s">
        <v>15</v>
      </c>
      <c r="L22" s="91" t="s">
        <v>15</v>
      </c>
    </row>
    <row r="23" spans="2:12" ht="15">
      <c r="B23" s="5" t="s">
        <v>50</v>
      </c>
      <c r="C23" s="90" t="s">
        <v>15</v>
      </c>
      <c r="D23" s="91">
        <v>342</v>
      </c>
      <c r="E23" s="91" t="s">
        <v>15</v>
      </c>
      <c r="F23" s="91" t="s">
        <v>15</v>
      </c>
      <c r="G23" s="91">
        <v>253</v>
      </c>
      <c r="H23" s="91">
        <v>248</v>
      </c>
      <c r="I23" s="91">
        <v>253</v>
      </c>
      <c r="J23" s="91">
        <v>269</v>
      </c>
      <c r="K23" s="91">
        <v>253</v>
      </c>
      <c r="L23" s="91">
        <v>228</v>
      </c>
    </row>
    <row r="24" spans="2:12" ht="15">
      <c r="B24" s="5" t="s">
        <v>8</v>
      </c>
      <c r="C24" s="90">
        <v>588</v>
      </c>
      <c r="D24" s="91">
        <v>587</v>
      </c>
      <c r="E24" s="91">
        <v>550</v>
      </c>
      <c r="F24" s="91">
        <v>538</v>
      </c>
      <c r="G24" s="91">
        <v>534</v>
      </c>
      <c r="H24" s="91">
        <v>524</v>
      </c>
      <c r="I24" s="91">
        <v>501</v>
      </c>
      <c r="J24" s="91">
        <v>490</v>
      </c>
      <c r="K24" s="91">
        <v>458</v>
      </c>
      <c r="L24" s="91">
        <v>475</v>
      </c>
    </row>
    <row r="25" spans="2:12" ht="15">
      <c r="B25" s="5" t="s">
        <v>51</v>
      </c>
      <c r="C25" s="90" t="s">
        <v>15</v>
      </c>
      <c r="D25" s="91" t="s">
        <v>15</v>
      </c>
      <c r="E25" s="91" t="s">
        <v>15</v>
      </c>
      <c r="F25" s="91" t="s">
        <v>15</v>
      </c>
      <c r="G25" s="91" t="s">
        <v>15</v>
      </c>
      <c r="H25" s="91" t="s">
        <v>15</v>
      </c>
      <c r="I25" s="91" t="s">
        <v>15</v>
      </c>
      <c r="J25" s="91" t="s">
        <v>15</v>
      </c>
      <c r="K25" s="91" t="s">
        <v>15</v>
      </c>
      <c r="L25" s="91" t="s">
        <v>15</v>
      </c>
    </row>
    <row r="26" spans="2:12" ht="15">
      <c r="B26" s="5" t="s">
        <v>9</v>
      </c>
      <c r="C26" s="90">
        <v>411</v>
      </c>
      <c r="D26" s="91">
        <v>365</v>
      </c>
      <c r="E26" s="91">
        <v>338</v>
      </c>
      <c r="F26" s="91" t="s">
        <v>15</v>
      </c>
      <c r="G26" s="91" t="s">
        <v>15</v>
      </c>
      <c r="H26" s="91" t="s">
        <v>15</v>
      </c>
      <c r="I26" s="91" t="s">
        <v>15</v>
      </c>
      <c r="J26" s="91" t="s">
        <v>15</v>
      </c>
      <c r="K26" s="91" t="s">
        <v>15</v>
      </c>
      <c r="L26" s="91" t="s">
        <v>15</v>
      </c>
    </row>
    <row r="27" spans="2:12" ht="15">
      <c r="B27" s="5" t="s">
        <v>52</v>
      </c>
      <c r="C27" s="90">
        <v>24.3</v>
      </c>
      <c r="D27" s="91">
        <v>23.16</v>
      </c>
      <c r="E27" s="91">
        <v>22.46</v>
      </c>
      <c r="F27" s="91">
        <v>22.32</v>
      </c>
      <c r="G27" s="91">
        <v>22.16</v>
      </c>
      <c r="H27" s="91">
        <v>22.16</v>
      </c>
      <c r="I27" s="91">
        <v>22</v>
      </c>
      <c r="J27" s="91">
        <v>22</v>
      </c>
      <c r="K27" s="91">
        <v>22</v>
      </c>
      <c r="L27" s="91">
        <v>22</v>
      </c>
    </row>
    <row r="28" spans="2:12" ht="15">
      <c r="B28" s="5" t="s">
        <v>10</v>
      </c>
      <c r="C28" s="90">
        <v>87</v>
      </c>
      <c r="D28" s="91">
        <v>83</v>
      </c>
      <c r="E28" s="91">
        <v>75</v>
      </c>
      <c r="F28" s="91">
        <v>73</v>
      </c>
      <c r="G28" s="91">
        <v>63</v>
      </c>
      <c r="H28" s="91">
        <v>57</v>
      </c>
      <c r="I28" s="91">
        <v>68.5</v>
      </c>
      <c r="J28" s="91">
        <v>64.4</v>
      </c>
      <c r="K28" s="91">
        <v>61.4</v>
      </c>
      <c r="L28" s="91">
        <v>61.8</v>
      </c>
    </row>
    <row r="29" spans="2:12" ht="15">
      <c r="B29" s="5" t="s">
        <v>11</v>
      </c>
      <c r="C29" s="90">
        <v>71</v>
      </c>
      <c r="D29" s="91">
        <v>69</v>
      </c>
      <c r="E29" s="91">
        <v>69</v>
      </c>
      <c r="F29" s="91">
        <v>69</v>
      </c>
      <c r="G29" s="91">
        <v>71</v>
      </c>
      <c r="H29" s="91">
        <v>73</v>
      </c>
      <c r="I29" s="91">
        <v>76</v>
      </c>
      <c r="J29" s="91">
        <v>78</v>
      </c>
      <c r="K29" s="91">
        <v>77</v>
      </c>
      <c r="L29" s="91">
        <v>73</v>
      </c>
    </row>
    <row r="30" spans="2:12" ht="15">
      <c r="B30" s="66" t="s">
        <v>53</v>
      </c>
      <c r="C30" s="90">
        <v>126</v>
      </c>
      <c r="D30" s="90">
        <v>134</v>
      </c>
      <c r="E30" s="90">
        <v>143</v>
      </c>
      <c r="F30" s="90">
        <v>141</v>
      </c>
      <c r="G30" s="90">
        <v>145</v>
      </c>
      <c r="H30" s="90">
        <v>149</v>
      </c>
      <c r="I30" s="90">
        <v>173</v>
      </c>
      <c r="J30" s="90">
        <v>177</v>
      </c>
      <c r="K30" s="90">
        <v>184</v>
      </c>
      <c r="L30" s="90">
        <v>186</v>
      </c>
    </row>
    <row r="31" spans="2:12" ht="15">
      <c r="B31" s="6" t="s">
        <v>14</v>
      </c>
      <c r="C31" s="92" t="s">
        <v>15</v>
      </c>
      <c r="D31" s="92" t="s">
        <v>15</v>
      </c>
      <c r="E31" s="92" t="s">
        <v>15</v>
      </c>
      <c r="F31" s="92" t="s">
        <v>15</v>
      </c>
      <c r="G31" s="92" t="s">
        <v>15</v>
      </c>
      <c r="H31" s="92" t="s">
        <v>15</v>
      </c>
      <c r="I31" s="92" t="s">
        <v>15</v>
      </c>
      <c r="J31" s="92" t="s">
        <v>15</v>
      </c>
      <c r="K31" s="92" t="s">
        <v>15</v>
      </c>
      <c r="L31" s="92" t="s">
        <v>15</v>
      </c>
    </row>
    <row r="32" spans="2:12" ht="15">
      <c r="B32" s="93" t="s">
        <v>54</v>
      </c>
      <c r="C32" s="94" t="s">
        <v>15</v>
      </c>
      <c r="D32" s="94" t="s">
        <v>15</v>
      </c>
      <c r="E32" s="94" t="s">
        <v>15</v>
      </c>
      <c r="F32" s="94" t="s">
        <v>15</v>
      </c>
      <c r="G32" s="94" t="s">
        <v>15</v>
      </c>
      <c r="H32" s="94" t="s">
        <v>15</v>
      </c>
      <c r="I32" s="94" t="s">
        <v>15</v>
      </c>
      <c r="J32" s="94" t="s">
        <v>15</v>
      </c>
      <c r="K32" s="94" t="s">
        <v>15</v>
      </c>
      <c r="L32" s="94" t="s">
        <v>15</v>
      </c>
    </row>
    <row r="33" spans="2:12" ht="15">
      <c r="B33" s="93" t="s">
        <v>56</v>
      </c>
      <c r="C33" s="94">
        <v>6.7</v>
      </c>
      <c r="D33" s="94">
        <v>6.7</v>
      </c>
      <c r="E33" s="94">
        <v>6.7</v>
      </c>
      <c r="F33" s="94">
        <v>5.59</v>
      </c>
      <c r="G33" s="94">
        <v>3.91</v>
      </c>
      <c r="H33" s="94">
        <v>3.81</v>
      </c>
      <c r="I33" s="94">
        <v>3.84</v>
      </c>
      <c r="J33" s="94" t="s">
        <v>15</v>
      </c>
      <c r="K33" s="94" t="s">
        <v>15</v>
      </c>
      <c r="L33" s="94">
        <v>3.8</v>
      </c>
    </row>
    <row r="34" spans="2:12" ht="15">
      <c r="B34" s="6" t="s">
        <v>57</v>
      </c>
      <c r="C34" s="92">
        <v>108.2</v>
      </c>
      <c r="D34" s="92">
        <v>108.33</v>
      </c>
      <c r="E34" s="92">
        <v>106.73</v>
      </c>
      <c r="F34" s="92">
        <v>107.18</v>
      </c>
      <c r="G34" s="92">
        <v>102.12</v>
      </c>
      <c r="H34" s="92">
        <v>114.04</v>
      </c>
      <c r="I34" s="92">
        <v>133.86</v>
      </c>
      <c r="J34" s="92">
        <v>159.29</v>
      </c>
      <c r="K34" s="92">
        <v>165.864</v>
      </c>
      <c r="L34" s="92">
        <v>168</v>
      </c>
    </row>
    <row r="36" ht="15">
      <c r="B36" s="1" t="s">
        <v>152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103"/>
  <sheetViews>
    <sheetView showGridLines="0" workbookViewId="0" topLeftCell="A1">
      <selection activeCell="A3" sqref="A3"/>
    </sheetView>
  </sheetViews>
  <sheetFormatPr defaultColWidth="9.421875" defaultRowHeight="15"/>
  <cols>
    <col min="1" max="1" width="9.421875" style="25" customWidth="1"/>
    <col min="2" max="2" width="16.421875" style="25" customWidth="1"/>
    <col min="3" max="4" width="15.7109375" style="25" customWidth="1"/>
    <col min="5" max="13" width="9.421875" style="25" customWidth="1"/>
    <col min="14" max="14" width="15.8515625" style="25" customWidth="1"/>
    <col min="15" max="15" width="17.421875" style="25" customWidth="1"/>
    <col min="16" max="16384" width="9.421875" style="25" customWidth="1"/>
  </cols>
  <sheetData>
    <row r="2" spans="2:11" ht="15">
      <c r="B2" s="13" t="s">
        <v>123</v>
      </c>
      <c r="K2" s="47"/>
    </row>
    <row r="3" spans="2:11" ht="15">
      <c r="B3" s="68"/>
      <c r="K3" s="63"/>
    </row>
    <row r="29" spans="2:11" ht="12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ht="15">
      <c r="B30" s="25" t="s">
        <v>121</v>
      </c>
    </row>
    <row r="31" ht="15">
      <c r="B31" s="25" t="s">
        <v>113</v>
      </c>
    </row>
    <row r="32" ht="15">
      <c r="B32" s="25" t="s">
        <v>114</v>
      </c>
    </row>
    <row r="34" ht="15">
      <c r="B34" s="64" t="s">
        <v>87</v>
      </c>
    </row>
    <row r="40" ht="15">
      <c r="B40" s="63"/>
    </row>
    <row r="41" spans="5:15" ht="15">
      <c r="E41" s="25">
        <v>2015</v>
      </c>
      <c r="N41" s="26"/>
      <c r="O41" s="26"/>
    </row>
    <row r="42" spans="2:15" s="26" customFormat="1" ht="48">
      <c r="B42" s="25"/>
      <c r="C42" s="25"/>
      <c r="E42" s="50"/>
      <c r="F42" s="50" t="s">
        <v>59</v>
      </c>
      <c r="N42" s="25"/>
      <c r="O42" s="25"/>
    </row>
    <row r="43" spans="5:6" ht="15">
      <c r="E43" s="25" t="s">
        <v>122</v>
      </c>
      <c r="F43" s="25">
        <v>16204</v>
      </c>
    </row>
    <row r="44" spans="5:6" ht="15">
      <c r="E44" s="61" t="s">
        <v>8</v>
      </c>
      <c r="F44" s="25">
        <v>7409</v>
      </c>
    </row>
    <row r="45" spans="5:6" ht="15">
      <c r="E45" s="25" t="s">
        <v>89</v>
      </c>
      <c r="F45" s="25">
        <v>4298</v>
      </c>
    </row>
    <row r="46" spans="5:6" ht="15">
      <c r="E46" s="25" t="s">
        <v>9</v>
      </c>
      <c r="F46" s="25">
        <v>3928</v>
      </c>
    </row>
    <row r="47" spans="5:6" ht="15">
      <c r="E47" s="61" t="s">
        <v>53</v>
      </c>
      <c r="F47" s="25">
        <v>2858</v>
      </c>
    </row>
    <row r="48" spans="5:6" ht="15">
      <c r="E48" s="25" t="s">
        <v>7</v>
      </c>
      <c r="F48" s="25">
        <v>2526</v>
      </c>
    </row>
    <row r="49" spans="5:6" ht="15">
      <c r="E49" s="14" t="s">
        <v>50</v>
      </c>
      <c r="F49" s="25">
        <v>2048</v>
      </c>
    </row>
    <row r="50" spans="5:6" ht="15">
      <c r="E50" s="25" t="s">
        <v>57</v>
      </c>
      <c r="F50" s="25">
        <v>1124</v>
      </c>
    </row>
    <row r="51" spans="5:6" ht="15">
      <c r="E51" s="14" t="s">
        <v>11</v>
      </c>
      <c r="F51" s="25">
        <v>1101</v>
      </c>
    </row>
    <row r="52" spans="5:6" ht="15">
      <c r="E52" s="25" t="s">
        <v>88</v>
      </c>
      <c r="F52" s="25">
        <v>1031</v>
      </c>
    </row>
    <row r="53" spans="5:6" ht="15">
      <c r="E53" s="25" t="s">
        <v>119</v>
      </c>
      <c r="F53" s="25">
        <v>998</v>
      </c>
    </row>
    <row r="54" spans="5:6" ht="15">
      <c r="E54" s="25" t="s">
        <v>10</v>
      </c>
      <c r="F54" s="25">
        <v>883</v>
      </c>
    </row>
    <row r="55" spans="5:6" ht="15">
      <c r="E55" s="25" t="s">
        <v>90</v>
      </c>
      <c r="F55" s="25">
        <v>724</v>
      </c>
    </row>
    <row r="56" spans="5:6" ht="15">
      <c r="E56" s="61" t="s">
        <v>6</v>
      </c>
      <c r="F56" s="25">
        <v>545</v>
      </c>
    </row>
    <row r="57" spans="5:6" ht="15">
      <c r="E57" s="61" t="s">
        <v>42</v>
      </c>
      <c r="F57" s="25">
        <v>426</v>
      </c>
    </row>
    <row r="58" spans="5:6" ht="15">
      <c r="E58" s="61" t="s">
        <v>46</v>
      </c>
      <c r="F58" s="25">
        <v>374</v>
      </c>
    </row>
    <row r="59" spans="5:6" ht="15">
      <c r="E59" s="14" t="s">
        <v>52</v>
      </c>
      <c r="F59" s="25">
        <v>349</v>
      </c>
    </row>
    <row r="60" spans="5:6" ht="15">
      <c r="E60" s="25" t="s">
        <v>4</v>
      </c>
      <c r="F60" s="25">
        <v>280</v>
      </c>
    </row>
    <row r="61" spans="5:6" ht="15">
      <c r="E61" s="25" t="s">
        <v>47</v>
      </c>
      <c r="F61" s="25">
        <v>217</v>
      </c>
    </row>
    <row r="62" spans="5:6" ht="15">
      <c r="E62" s="25" t="s">
        <v>56</v>
      </c>
      <c r="F62" s="25">
        <v>67</v>
      </c>
    </row>
    <row r="70" spans="2:4" ht="12" customHeight="1">
      <c r="B70" s="69"/>
      <c r="C70" s="69"/>
      <c r="D70" s="69"/>
    </row>
    <row r="72" spans="2:4" ht="12" customHeight="1">
      <c r="B72"/>
      <c r="C72"/>
      <c r="D72"/>
    </row>
    <row r="73" spans="2:4" ht="12" customHeight="1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 customHeight="1">
      <c r="B86"/>
      <c r="C86"/>
      <c r="D86"/>
    </row>
    <row r="87" spans="2:4" ht="15">
      <c r="B87"/>
      <c r="C87"/>
      <c r="D87"/>
    </row>
    <row r="88" spans="2:4" ht="15" customHeight="1">
      <c r="B88"/>
      <c r="C88"/>
      <c r="D88"/>
    </row>
    <row r="89" spans="2:4" ht="15" customHeight="1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1"/>
  <sheetViews>
    <sheetView showGridLines="0" workbookViewId="0" topLeftCell="A1">
      <selection activeCell="B5" sqref="B5:L41"/>
    </sheetView>
  </sheetViews>
  <sheetFormatPr defaultColWidth="9.140625" defaultRowHeight="15"/>
  <cols>
    <col min="1" max="1" width="9.140625" style="12" customWidth="1"/>
    <col min="2" max="2" width="15.8515625" style="12" customWidth="1"/>
    <col min="3" max="13" width="6.7109375" style="12" customWidth="1"/>
    <col min="14" max="14" width="12.57421875" style="43" hidden="1" customWidth="1"/>
    <col min="15" max="16384" width="9.140625" style="12" customWidth="1"/>
  </cols>
  <sheetData>
    <row r="2" ht="15">
      <c r="B2" s="161" t="s">
        <v>79</v>
      </c>
    </row>
    <row r="3" ht="15">
      <c r="B3" s="75" t="s">
        <v>38</v>
      </c>
    </row>
    <row r="5" spans="2:14" ht="15">
      <c r="B5" s="2"/>
      <c r="C5" s="95">
        <v>2006</v>
      </c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  <c r="J5" s="95">
        <v>2013</v>
      </c>
      <c r="K5" s="95">
        <v>2014</v>
      </c>
      <c r="L5" s="95">
        <v>2015</v>
      </c>
      <c r="M5" s="43"/>
      <c r="N5" s="12"/>
    </row>
    <row r="6" spans="2:15" ht="15">
      <c r="B6" s="4" t="s">
        <v>40</v>
      </c>
      <c r="C6" s="28">
        <v>470</v>
      </c>
      <c r="D6" s="28">
        <v>473</v>
      </c>
      <c r="E6" s="28">
        <v>477</v>
      </c>
      <c r="F6" s="28">
        <v>479</v>
      </c>
      <c r="G6" s="28">
        <v>480</v>
      </c>
      <c r="H6" s="28">
        <v>487</v>
      </c>
      <c r="I6" s="28">
        <v>488</v>
      </c>
      <c r="J6" s="28">
        <v>491</v>
      </c>
      <c r="K6" s="28">
        <v>494</v>
      </c>
      <c r="L6" s="51">
        <v>497</v>
      </c>
      <c r="M6" s="44"/>
      <c r="N6" s="59">
        <f>((L6-C6)/C6)*100</f>
        <v>5.74468085106383</v>
      </c>
      <c r="O6" s="49"/>
    </row>
    <row r="7" spans="2:15" ht="15">
      <c r="B7" s="5" t="s">
        <v>1</v>
      </c>
      <c r="C7" s="29">
        <v>233</v>
      </c>
      <c r="D7" s="29">
        <v>277</v>
      </c>
      <c r="E7" s="29">
        <v>317</v>
      </c>
      <c r="F7" s="29">
        <v>337</v>
      </c>
      <c r="G7" s="29">
        <v>353</v>
      </c>
      <c r="H7" s="29">
        <v>368</v>
      </c>
      <c r="I7" s="29">
        <v>385</v>
      </c>
      <c r="J7" s="29">
        <v>402</v>
      </c>
      <c r="K7" s="29">
        <v>418</v>
      </c>
      <c r="L7" s="52" t="s">
        <v>15</v>
      </c>
      <c r="M7" s="44"/>
      <c r="N7" s="59" t="e">
        <f>((L7-C7)/C7)*100</f>
        <v>#VALUE!</v>
      </c>
      <c r="O7" s="49"/>
    </row>
    <row r="8" spans="2:15" ht="15">
      <c r="B8" s="5" t="s">
        <v>2</v>
      </c>
      <c r="C8" s="29">
        <v>401</v>
      </c>
      <c r="D8" s="29">
        <v>414</v>
      </c>
      <c r="E8" s="29">
        <v>424</v>
      </c>
      <c r="F8" s="29">
        <v>424</v>
      </c>
      <c r="G8" s="29">
        <v>429</v>
      </c>
      <c r="H8" s="29">
        <v>436</v>
      </c>
      <c r="I8" s="29">
        <v>448</v>
      </c>
      <c r="J8" s="29">
        <v>450</v>
      </c>
      <c r="K8" s="29">
        <v>459</v>
      </c>
      <c r="L8" s="52">
        <v>485</v>
      </c>
      <c r="M8" s="44"/>
      <c r="N8" s="59">
        <f>((L8-C8)/C8)*100</f>
        <v>20.947630922693268</v>
      </c>
      <c r="O8" s="49"/>
    </row>
    <row r="9" spans="2:15" ht="15">
      <c r="B9" s="5" t="s">
        <v>41</v>
      </c>
      <c r="C9" s="29">
        <v>455</v>
      </c>
      <c r="D9" s="29">
        <v>466</v>
      </c>
      <c r="E9" s="29">
        <v>468</v>
      </c>
      <c r="F9" s="29" t="s">
        <v>15</v>
      </c>
      <c r="G9" s="29" t="s">
        <v>15</v>
      </c>
      <c r="H9" s="29" t="s">
        <v>15</v>
      </c>
      <c r="I9" s="29" t="s">
        <v>15</v>
      </c>
      <c r="J9" s="29" t="s">
        <v>15</v>
      </c>
      <c r="K9" s="29" t="s">
        <v>15</v>
      </c>
      <c r="L9" s="52" t="s">
        <v>15</v>
      </c>
      <c r="M9" s="44"/>
      <c r="N9" s="58"/>
      <c r="O9" s="49"/>
    </row>
    <row r="10" spans="2:15" ht="15">
      <c r="B10" s="5" t="s">
        <v>3</v>
      </c>
      <c r="C10" s="29">
        <v>566</v>
      </c>
      <c r="D10" s="29" t="s">
        <v>15</v>
      </c>
      <c r="E10" s="29">
        <v>504</v>
      </c>
      <c r="F10" s="29">
        <v>510</v>
      </c>
      <c r="G10" s="29">
        <v>527</v>
      </c>
      <c r="H10" s="29">
        <v>534</v>
      </c>
      <c r="I10" s="29">
        <v>539</v>
      </c>
      <c r="J10" s="29">
        <v>543</v>
      </c>
      <c r="K10" s="29">
        <v>547</v>
      </c>
      <c r="L10" s="52">
        <v>548</v>
      </c>
      <c r="M10" s="44"/>
      <c r="N10" s="60">
        <f>((L10-C10)/C10)*100</f>
        <v>-3.180212014134275</v>
      </c>
      <c r="O10" s="49"/>
    </row>
    <row r="11" spans="2:15" ht="15">
      <c r="B11" s="5" t="s">
        <v>4</v>
      </c>
      <c r="C11" s="29">
        <v>413</v>
      </c>
      <c r="D11" s="29">
        <v>391</v>
      </c>
      <c r="E11" s="29">
        <v>413</v>
      </c>
      <c r="F11" s="29">
        <v>409</v>
      </c>
      <c r="G11" s="29">
        <v>416</v>
      </c>
      <c r="H11" s="29">
        <v>433</v>
      </c>
      <c r="I11" s="29">
        <v>456</v>
      </c>
      <c r="J11" s="29">
        <v>478</v>
      </c>
      <c r="K11" s="29">
        <v>497</v>
      </c>
      <c r="L11" s="52">
        <v>514</v>
      </c>
      <c r="M11" s="44"/>
      <c r="N11" s="59">
        <f>((L11-C11)/C11)*100</f>
        <v>24.455205811138015</v>
      </c>
      <c r="O11" s="49"/>
    </row>
    <row r="12" spans="2:15" ht="15">
      <c r="B12" s="5" t="s">
        <v>42</v>
      </c>
      <c r="C12" s="29">
        <v>410</v>
      </c>
      <c r="D12" s="29">
        <v>422</v>
      </c>
      <c r="E12" s="29">
        <v>442</v>
      </c>
      <c r="F12" s="29">
        <v>433</v>
      </c>
      <c r="G12" s="29">
        <v>424</v>
      </c>
      <c r="H12" s="29">
        <v>428</v>
      </c>
      <c r="I12" s="29">
        <v>425</v>
      </c>
      <c r="J12" s="29">
        <v>431</v>
      </c>
      <c r="K12" s="29">
        <v>436</v>
      </c>
      <c r="L12" s="52">
        <v>436</v>
      </c>
      <c r="M12" s="44"/>
      <c r="N12" s="59">
        <f>((L12-C12)/C12)*100</f>
        <v>6.341463414634147</v>
      </c>
      <c r="O12" s="49"/>
    </row>
    <row r="13" spans="2:15" ht="15">
      <c r="B13" s="5" t="s">
        <v>43</v>
      </c>
      <c r="C13" s="29">
        <v>412</v>
      </c>
      <c r="D13" s="29">
        <v>434</v>
      </c>
      <c r="E13" s="29">
        <v>453</v>
      </c>
      <c r="F13" s="29">
        <v>462</v>
      </c>
      <c r="G13" s="29">
        <v>469</v>
      </c>
      <c r="H13" s="29">
        <v>469</v>
      </c>
      <c r="I13" s="29">
        <v>470</v>
      </c>
      <c r="J13" s="29">
        <v>469</v>
      </c>
      <c r="K13" s="29">
        <v>471</v>
      </c>
      <c r="L13" s="52">
        <v>474</v>
      </c>
      <c r="M13" s="44"/>
      <c r="N13" s="58"/>
      <c r="O13" s="49"/>
    </row>
    <row r="14" spans="2:15" ht="15">
      <c r="B14" s="5" t="s">
        <v>44</v>
      </c>
      <c r="C14" s="29">
        <v>470</v>
      </c>
      <c r="D14" s="29">
        <v>476</v>
      </c>
      <c r="E14" s="29">
        <v>479</v>
      </c>
      <c r="F14" s="29">
        <v>473</v>
      </c>
      <c r="G14" s="29">
        <v>475</v>
      </c>
      <c r="H14" s="29">
        <v>476</v>
      </c>
      <c r="I14" s="29">
        <v>476</v>
      </c>
      <c r="J14" s="29">
        <v>474</v>
      </c>
      <c r="K14" s="29">
        <v>474</v>
      </c>
      <c r="L14" s="52">
        <v>481</v>
      </c>
      <c r="M14" s="44"/>
      <c r="N14" s="59">
        <f aca="true" t="shared" si="0" ref="N14:N20">((L14-C14)/C14)*100</f>
        <v>2.3404255319148937</v>
      </c>
      <c r="O14" s="49"/>
    </row>
    <row r="15" spans="2:15" ht="15">
      <c r="B15" s="5" t="s">
        <v>5</v>
      </c>
      <c r="C15" s="29">
        <v>478</v>
      </c>
      <c r="D15" s="29">
        <v>480</v>
      </c>
      <c r="E15" s="29" t="s">
        <v>15</v>
      </c>
      <c r="F15" s="29">
        <v>486</v>
      </c>
      <c r="G15" s="29">
        <v>487</v>
      </c>
      <c r="H15" s="29">
        <v>486</v>
      </c>
      <c r="I15" s="29">
        <v>490</v>
      </c>
      <c r="J15" s="29">
        <v>498</v>
      </c>
      <c r="K15" s="29">
        <v>489</v>
      </c>
      <c r="L15" s="52">
        <v>484</v>
      </c>
      <c r="M15" s="44"/>
      <c r="N15" s="59">
        <f t="shared" si="0"/>
        <v>1.2552301255230125</v>
      </c>
      <c r="O15" s="49"/>
    </row>
    <row r="16" spans="2:15" ht="15">
      <c r="B16" s="5" t="s">
        <v>6</v>
      </c>
      <c r="C16" s="29">
        <v>331</v>
      </c>
      <c r="D16" s="29">
        <v>350</v>
      </c>
      <c r="E16" s="29">
        <v>360</v>
      </c>
      <c r="F16" s="29">
        <v>358</v>
      </c>
      <c r="G16" s="29">
        <v>355</v>
      </c>
      <c r="H16" s="29">
        <v>355</v>
      </c>
      <c r="I16" s="29">
        <v>339</v>
      </c>
      <c r="J16" s="29">
        <v>341</v>
      </c>
      <c r="K16" s="29">
        <v>349</v>
      </c>
      <c r="L16" s="52">
        <v>358</v>
      </c>
      <c r="M16" s="44"/>
      <c r="N16" s="59">
        <f t="shared" si="0"/>
        <v>8.157099697885197</v>
      </c>
      <c r="O16" s="49"/>
    </row>
    <row r="17" spans="2:15" ht="15">
      <c r="B17" s="5" t="s">
        <v>45</v>
      </c>
      <c r="C17" s="29">
        <v>606</v>
      </c>
      <c r="D17" s="29">
        <v>608</v>
      </c>
      <c r="E17" s="29">
        <v>612</v>
      </c>
      <c r="F17" s="29">
        <v>614</v>
      </c>
      <c r="G17" s="29">
        <v>619</v>
      </c>
      <c r="H17" s="29">
        <v>625</v>
      </c>
      <c r="I17" s="29">
        <v>621</v>
      </c>
      <c r="J17" s="29">
        <v>608</v>
      </c>
      <c r="K17" s="29">
        <v>610</v>
      </c>
      <c r="L17" s="52" t="s">
        <v>15</v>
      </c>
      <c r="M17" s="44"/>
      <c r="N17" s="59" t="e">
        <f t="shared" si="0"/>
        <v>#VALUE!</v>
      </c>
      <c r="O17" s="49"/>
    </row>
    <row r="18" spans="2:15" ht="15">
      <c r="B18" s="5" t="s">
        <v>60</v>
      </c>
      <c r="C18" s="29">
        <v>492</v>
      </c>
      <c r="D18" s="29">
        <v>529</v>
      </c>
      <c r="E18" s="29">
        <v>557</v>
      </c>
      <c r="F18" s="29">
        <v>563</v>
      </c>
      <c r="G18" s="29">
        <v>551</v>
      </c>
      <c r="H18" s="29">
        <v>545</v>
      </c>
      <c r="I18" s="29">
        <v>549</v>
      </c>
      <c r="J18" s="29">
        <v>553</v>
      </c>
      <c r="K18" s="29">
        <v>565</v>
      </c>
      <c r="L18" s="52">
        <v>575</v>
      </c>
      <c r="M18" s="44"/>
      <c r="N18" s="59">
        <f t="shared" si="0"/>
        <v>16.869918699186993</v>
      </c>
      <c r="O18" s="49"/>
    </row>
    <row r="19" spans="2:15" ht="15">
      <c r="B19" s="5" t="s">
        <v>46</v>
      </c>
      <c r="C19" s="29">
        <v>372</v>
      </c>
      <c r="D19" s="29">
        <v>413</v>
      </c>
      <c r="E19" s="29">
        <v>431</v>
      </c>
      <c r="F19" s="29">
        <v>426</v>
      </c>
      <c r="G19" s="29">
        <v>307</v>
      </c>
      <c r="H19" s="29">
        <v>299</v>
      </c>
      <c r="I19" s="29">
        <v>305</v>
      </c>
      <c r="J19" s="29">
        <v>317</v>
      </c>
      <c r="K19" s="29">
        <v>331</v>
      </c>
      <c r="L19" s="52">
        <v>345</v>
      </c>
      <c r="M19" s="44"/>
      <c r="N19" s="59">
        <f t="shared" si="0"/>
        <v>-7.258064516129033</v>
      </c>
      <c r="O19" s="49"/>
    </row>
    <row r="20" spans="2:15" ht="15">
      <c r="B20" s="5" t="s">
        <v>47</v>
      </c>
      <c r="C20" s="29">
        <v>490</v>
      </c>
      <c r="D20" s="29">
        <v>494</v>
      </c>
      <c r="E20" s="29">
        <v>525</v>
      </c>
      <c r="F20" s="29">
        <v>540</v>
      </c>
      <c r="G20" s="29">
        <v>554</v>
      </c>
      <c r="H20" s="29">
        <v>570</v>
      </c>
      <c r="I20" s="29">
        <v>590</v>
      </c>
      <c r="J20" s="29">
        <v>615</v>
      </c>
      <c r="K20" s="29">
        <v>413</v>
      </c>
      <c r="L20" s="52">
        <v>431</v>
      </c>
      <c r="M20" s="44"/>
      <c r="N20" s="59">
        <f t="shared" si="0"/>
        <v>-12.040816326530612</v>
      </c>
      <c r="O20" s="49"/>
    </row>
    <row r="21" spans="2:15" ht="15">
      <c r="B21" s="5" t="s">
        <v>48</v>
      </c>
      <c r="C21" s="29">
        <v>662</v>
      </c>
      <c r="D21" s="29">
        <v>666</v>
      </c>
      <c r="E21" s="29">
        <v>665</v>
      </c>
      <c r="F21" s="29">
        <v>660</v>
      </c>
      <c r="G21" s="29">
        <v>659</v>
      </c>
      <c r="H21" s="29">
        <v>658</v>
      </c>
      <c r="I21" s="29">
        <v>663</v>
      </c>
      <c r="J21" s="29">
        <v>661</v>
      </c>
      <c r="K21" s="56">
        <v>662</v>
      </c>
      <c r="L21" s="57">
        <v>661</v>
      </c>
      <c r="M21" s="44"/>
      <c r="N21" s="58"/>
      <c r="O21" s="49"/>
    </row>
    <row r="22" spans="2:15" ht="15">
      <c r="B22" s="5" t="s">
        <v>7</v>
      </c>
      <c r="C22" s="29">
        <v>319</v>
      </c>
      <c r="D22" s="29">
        <v>325</v>
      </c>
      <c r="E22" s="29">
        <v>305</v>
      </c>
      <c r="F22" s="29">
        <v>301</v>
      </c>
      <c r="G22" s="29">
        <v>299</v>
      </c>
      <c r="H22" s="29">
        <v>299</v>
      </c>
      <c r="I22" s="29">
        <v>301</v>
      </c>
      <c r="J22" s="29">
        <v>308</v>
      </c>
      <c r="K22" s="29">
        <v>315</v>
      </c>
      <c r="L22" s="52">
        <v>325</v>
      </c>
      <c r="M22" s="44"/>
      <c r="N22" s="59">
        <f>((L22-C22)/C22)*100</f>
        <v>1.8808777429467085</v>
      </c>
      <c r="O22" s="49"/>
    </row>
    <row r="23" spans="2:15" ht="15">
      <c r="B23" s="5" t="s">
        <v>61</v>
      </c>
      <c r="C23" s="29">
        <v>537</v>
      </c>
      <c r="D23" s="29">
        <v>549</v>
      </c>
      <c r="E23" s="29">
        <v>558</v>
      </c>
      <c r="F23" s="29">
        <v>566</v>
      </c>
      <c r="G23" s="29">
        <v>581</v>
      </c>
      <c r="H23" s="29">
        <v>592</v>
      </c>
      <c r="I23" s="29">
        <v>592</v>
      </c>
      <c r="J23" s="29">
        <v>602</v>
      </c>
      <c r="K23" s="29">
        <v>619</v>
      </c>
      <c r="L23" s="52">
        <v>634</v>
      </c>
      <c r="M23" s="44"/>
      <c r="N23" s="45"/>
      <c r="O23" s="49"/>
    </row>
    <row r="24" spans="2:15" ht="15">
      <c r="B24" s="5" t="s">
        <v>49</v>
      </c>
      <c r="C24" s="29" t="s">
        <v>15</v>
      </c>
      <c r="D24" s="29" t="s">
        <v>15</v>
      </c>
      <c r="E24" s="29" t="s">
        <v>15</v>
      </c>
      <c r="F24" s="29" t="s">
        <v>15</v>
      </c>
      <c r="G24" s="29" t="s">
        <v>15</v>
      </c>
      <c r="H24" s="29" t="s">
        <v>15</v>
      </c>
      <c r="I24" s="29" t="s">
        <v>15</v>
      </c>
      <c r="J24" s="29" t="s">
        <v>15</v>
      </c>
      <c r="K24" s="29" t="s">
        <v>15</v>
      </c>
      <c r="L24" s="52" t="s">
        <v>15</v>
      </c>
      <c r="M24" s="44"/>
      <c r="N24" s="58"/>
      <c r="O24" s="49"/>
    </row>
    <row r="25" spans="2:15" ht="15">
      <c r="B25" s="5" t="s">
        <v>50</v>
      </c>
      <c r="C25" s="29">
        <v>508</v>
      </c>
      <c r="D25" s="29">
        <v>511</v>
      </c>
      <c r="E25" s="29">
        <v>514</v>
      </c>
      <c r="F25" s="29">
        <v>522</v>
      </c>
      <c r="G25" s="29">
        <v>530</v>
      </c>
      <c r="H25" s="29">
        <v>537</v>
      </c>
      <c r="I25" s="29">
        <v>542</v>
      </c>
      <c r="J25" s="29">
        <v>546</v>
      </c>
      <c r="K25" s="29">
        <v>547</v>
      </c>
      <c r="L25" s="52">
        <v>546</v>
      </c>
      <c r="M25" s="44"/>
      <c r="N25" s="59">
        <f>((L25-C25)/C25)*100</f>
        <v>7.480314960629922</v>
      </c>
      <c r="O25" s="49"/>
    </row>
    <row r="26" spans="2:15" ht="15">
      <c r="B26" s="5" t="s">
        <v>8</v>
      </c>
      <c r="C26" s="29">
        <v>351</v>
      </c>
      <c r="D26" s="29">
        <v>383</v>
      </c>
      <c r="E26" s="29">
        <v>422</v>
      </c>
      <c r="F26" s="29">
        <v>434</v>
      </c>
      <c r="G26" s="29">
        <v>453</v>
      </c>
      <c r="H26" s="29">
        <v>476</v>
      </c>
      <c r="I26" s="29">
        <v>492</v>
      </c>
      <c r="J26" s="29">
        <v>510</v>
      </c>
      <c r="K26" s="29">
        <v>526</v>
      </c>
      <c r="L26" s="52">
        <v>546</v>
      </c>
      <c r="M26" s="44"/>
      <c r="N26" s="59">
        <f>((L26-C26)/C26)*100</f>
        <v>55.55555555555556</v>
      </c>
      <c r="O26" s="49"/>
    </row>
    <row r="27" spans="2:15" ht="15">
      <c r="B27" s="5" t="s">
        <v>51</v>
      </c>
      <c r="C27" s="29" t="s">
        <v>15</v>
      </c>
      <c r="D27" s="29" t="s">
        <v>15</v>
      </c>
      <c r="E27" s="29" t="s">
        <v>15</v>
      </c>
      <c r="F27" s="29" t="s">
        <v>15</v>
      </c>
      <c r="G27" s="29">
        <v>444</v>
      </c>
      <c r="H27" s="29">
        <v>447</v>
      </c>
      <c r="I27" s="29">
        <v>406</v>
      </c>
      <c r="J27" s="29">
        <v>415</v>
      </c>
      <c r="K27" s="29">
        <v>453</v>
      </c>
      <c r="L27" s="52" t="s">
        <v>15</v>
      </c>
      <c r="M27" s="44"/>
      <c r="N27" s="45"/>
      <c r="O27" s="49"/>
    </row>
    <row r="28" spans="2:15" ht="15">
      <c r="B28" s="5" t="s">
        <v>9</v>
      </c>
      <c r="C28" s="29">
        <v>152</v>
      </c>
      <c r="D28" s="29">
        <v>172</v>
      </c>
      <c r="E28" s="29">
        <v>197</v>
      </c>
      <c r="F28" s="29">
        <v>209</v>
      </c>
      <c r="G28" s="29">
        <v>214</v>
      </c>
      <c r="H28" s="29">
        <v>216</v>
      </c>
      <c r="I28" s="29">
        <v>224</v>
      </c>
      <c r="J28" s="29">
        <v>235</v>
      </c>
      <c r="K28" s="29">
        <v>247</v>
      </c>
      <c r="L28" s="52">
        <v>261</v>
      </c>
      <c r="M28" s="44"/>
      <c r="N28" s="59">
        <f>((L28-C28)/C28)*100</f>
        <v>71.71052631578947</v>
      </c>
      <c r="O28" s="49"/>
    </row>
    <row r="29" spans="2:15" ht="15">
      <c r="B29" s="5" t="s">
        <v>52</v>
      </c>
      <c r="C29" s="29">
        <v>487</v>
      </c>
      <c r="D29" s="29">
        <v>504</v>
      </c>
      <c r="E29" s="29">
        <v>514</v>
      </c>
      <c r="F29" s="29">
        <v>517</v>
      </c>
      <c r="G29" s="29">
        <v>518</v>
      </c>
      <c r="H29" s="29">
        <v>519</v>
      </c>
      <c r="I29" s="29">
        <v>518</v>
      </c>
      <c r="J29" s="29">
        <v>516</v>
      </c>
      <c r="K29" s="29">
        <v>518</v>
      </c>
      <c r="L29" s="52">
        <v>523</v>
      </c>
      <c r="M29" s="44"/>
      <c r="N29" s="59">
        <f>((L29-C29)/C29)*100</f>
        <v>7.392197125256674</v>
      </c>
      <c r="O29" s="49"/>
    </row>
    <row r="30" spans="2:15" ht="15">
      <c r="B30" s="5" t="s">
        <v>10</v>
      </c>
      <c r="C30" s="29">
        <v>248</v>
      </c>
      <c r="D30" s="29">
        <v>267</v>
      </c>
      <c r="E30" s="29">
        <v>287</v>
      </c>
      <c r="F30" s="29">
        <v>295</v>
      </c>
      <c r="G30" s="29">
        <v>310</v>
      </c>
      <c r="H30" s="29">
        <v>324</v>
      </c>
      <c r="I30" s="29">
        <v>337</v>
      </c>
      <c r="J30" s="29">
        <v>347</v>
      </c>
      <c r="K30" s="29">
        <v>360</v>
      </c>
      <c r="L30" s="52">
        <v>375</v>
      </c>
      <c r="M30" s="44"/>
      <c r="N30" s="59">
        <f>((L30-C30)/C30)*100</f>
        <v>51.20967741935484</v>
      </c>
      <c r="O30" s="49"/>
    </row>
    <row r="31" spans="2:15" ht="15">
      <c r="B31" s="5" t="s">
        <v>11</v>
      </c>
      <c r="C31" s="29">
        <v>475</v>
      </c>
      <c r="D31" s="29">
        <v>485</v>
      </c>
      <c r="E31" s="29">
        <v>507</v>
      </c>
      <c r="F31" s="29">
        <v>519</v>
      </c>
      <c r="G31" s="29">
        <v>535</v>
      </c>
      <c r="H31" s="29">
        <v>551</v>
      </c>
      <c r="I31" s="29">
        <v>560</v>
      </c>
      <c r="J31" s="29">
        <v>570</v>
      </c>
      <c r="K31" s="29">
        <v>580</v>
      </c>
      <c r="L31" s="52">
        <v>590</v>
      </c>
      <c r="M31" s="44"/>
      <c r="N31" s="59">
        <f>((L31-C31)/C31)*100</f>
        <v>24.210526315789473</v>
      </c>
      <c r="O31" s="49"/>
    </row>
    <row r="32" spans="2:15" ht="15">
      <c r="B32" s="5" t="s">
        <v>53</v>
      </c>
      <c r="C32" s="29">
        <v>461</v>
      </c>
      <c r="D32" s="29">
        <v>464</v>
      </c>
      <c r="E32" s="29">
        <v>462</v>
      </c>
      <c r="F32" s="29">
        <v>460</v>
      </c>
      <c r="G32" s="29">
        <v>460</v>
      </c>
      <c r="H32" s="29">
        <v>464</v>
      </c>
      <c r="I32" s="29">
        <v>465</v>
      </c>
      <c r="J32" s="29">
        <v>466</v>
      </c>
      <c r="K32" s="29">
        <v>470</v>
      </c>
      <c r="L32" s="52">
        <v>474</v>
      </c>
      <c r="M32" s="44"/>
      <c r="N32" s="59">
        <f>((L32-C32)/C32)*100</f>
        <v>2.8199566160520604</v>
      </c>
      <c r="O32" s="49"/>
    </row>
    <row r="33" spans="2:15" ht="15">
      <c r="B33" s="6" t="s">
        <v>14</v>
      </c>
      <c r="C33" s="31" t="s">
        <v>15</v>
      </c>
      <c r="D33" s="31" t="s">
        <v>15</v>
      </c>
      <c r="E33" s="31">
        <v>458</v>
      </c>
      <c r="F33" s="31">
        <v>452</v>
      </c>
      <c r="G33" s="31">
        <v>451</v>
      </c>
      <c r="H33" s="31">
        <v>448</v>
      </c>
      <c r="I33" s="31">
        <v>449</v>
      </c>
      <c r="J33" s="31" t="s">
        <v>15</v>
      </c>
      <c r="K33" s="31" t="s">
        <v>15</v>
      </c>
      <c r="L33" s="54">
        <v>463</v>
      </c>
      <c r="M33" s="44"/>
      <c r="N33" s="60" t="e">
        <f>((J33-C33)/C33)*100</f>
        <v>#VALUE!</v>
      </c>
      <c r="O33" s="49"/>
    </row>
    <row r="34" spans="2:15" ht="15">
      <c r="B34" s="67" t="s">
        <v>62</v>
      </c>
      <c r="C34" s="32" t="s">
        <v>15</v>
      </c>
      <c r="D34" s="32" t="s">
        <v>15</v>
      </c>
      <c r="E34" s="32" t="s">
        <v>15</v>
      </c>
      <c r="F34" s="32" t="s">
        <v>15</v>
      </c>
      <c r="G34" s="32" t="s">
        <v>15</v>
      </c>
      <c r="H34" s="32" t="s">
        <v>15</v>
      </c>
      <c r="I34" s="32" t="s">
        <v>15</v>
      </c>
      <c r="J34" s="32" t="s">
        <v>15</v>
      </c>
      <c r="K34" s="32" t="s">
        <v>15</v>
      </c>
      <c r="L34" s="55" t="s">
        <v>15</v>
      </c>
      <c r="M34" s="43"/>
      <c r="N34" s="58"/>
      <c r="O34" s="49"/>
    </row>
    <row r="35" spans="2:15" ht="15">
      <c r="B35" s="5" t="s">
        <v>63</v>
      </c>
      <c r="C35" s="29">
        <v>691</v>
      </c>
      <c r="D35" s="29">
        <v>689</v>
      </c>
      <c r="E35" s="29">
        <v>715</v>
      </c>
      <c r="F35" s="29">
        <v>722</v>
      </c>
      <c r="G35" s="29">
        <v>744</v>
      </c>
      <c r="H35" s="29">
        <v>749</v>
      </c>
      <c r="I35" s="29">
        <v>760</v>
      </c>
      <c r="J35" s="29">
        <v>757</v>
      </c>
      <c r="K35" s="29">
        <v>762</v>
      </c>
      <c r="L35" s="52">
        <v>766</v>
      </c>
      <c r="M35" s="43"/>
      <c r="N35" s="59">
        <f aca="true" t="shared" si="1" ref="N35:N36">((L35-C35)/C35)*100</f>
        <v>10.85383502170767</v>
      </c>
      <c r="O35" s="49"/>
    </row>
    <row r="36" spans="2:15" ht="15">
      <c r="B36" s="66" t="s">
        <v>54</v>
      </c>
      <c r="C36" s="30">
        <v>445</v>
      </c>
      <c r="D36" s="30">
        <v>455</v>
      </c>
      <c r="E36" s="30">
        <v>458</v>
      </c>
      <c r="F36" s="30">
        <v>462</v>
      </c>
      <c r="G36" s="30">
        <v>469</v>
      </c>
      <c r="H36" s="30">
        <v>477</v>
      </c>
      <c r="I36" s="30">
        <v>484</v>
      </c>
      <c r="J36" s="30">
        <v>489</v>
      </c>
      <c r="K36" s="30">
        <v>495</v>
      </c>
      <c r="L36" s="53">
        <v>501</v>
      </c>
      <c r="M36" s="43"/>
      <c r="N36" s="59">
        <f t="shared" si="1"/>
        <v>12.584269662921349</v>
      </c>
      <c r="O36" s="49"/>
    </row>
    <row r="37" spans="2:15" ht="15">
      <c r="B37" s="6" t="s">
        <v>55</v>
      </c>
      <c r="C37" s="31">
        <v>519</v>
      </c>
      <c r="D37" s="31">
        <v>521</v>
      </c>
      <c r="E37" s="31">
        <v>518</v>
      </c>
      <c r="F37" s="31">
        <v>515</v>
      </c>
      <c r="G37" s="31">
        <v>518</v>
      </c>
      <c r="H37" s="31">
        <v>523</v>
      </c>
      <c r="I37" s="31">
        <v>529</v>
      </c>
      <c r="J37" s="31">
        <v>531</v>
      </c>
      <c r="K37" s="31">
        <v>532</v>
      </c>
      <c r="L37" s="54">
        <v>535</v>
      </c>
      <c r="M37" s="43"/>
      <c r="N37" s="58"/>
      <c r="O37" s="49"/>
    </row>
    <row r="38" spans="2:15" ht="15">
      <c r="B38" s="67" t="s">
        <v>56</v>
      </c>
      <c r="C38" s="32">
        <v>119</v>
      </c>
      <c r="D38" s="32">
        <v>122</v>
      </c>
      <c r="E38" s="32">
        <v>128</v>
      </c>
      <c r="F38" s="32">
        <v>137</v>
      </c>
      <c r="G38" s="32">
        <v>151</v>
      </c>
      <c r="H38" s="32">
        <v>152</v>
      </c>
      <c r="I38" s="32">
        <v>146</v>
      </c>
      <c r="J38" s="32" t="s">
        <v>15</v>
      </c>
      <c r="K38" s="32" t="s">
        <v>15</v>
      </c>
      <c r="L38" s="55">
        <v>185</v>
      </c>
      <c r="M38" s="43"/>
      <c r="N38" s="58"/>
      <c r="O38" s="49"/>
    </row>
    <row r="39" spans="2:15" ht="15">
      <c r="B39" s="6" t="s">
        <v>57</v>
      </c>
      <c r="C39" s="31">
        <v>88</v>
      </c>
      <c r="D39" s="31">
        <v>92</v>
      </c>
      <c r="E39" s="31">
        <v>95</v>
      </c>
      <c r="F39" s="31">
        <v>98</v>
      </c>
      <c r="G39" s="31">
        <v>102</v>
      </c>
      <c r="H39" s="31">
        <v>109</v>
      </c>
      <c r="I39" s="31">
        <v>114</v>
      </c>
      <c r="J39" s="31">
        <v>121</v>
      </c>
      <c r="K39" s="31">
        <v>127</v>
      </c>
      <c r="L39" s="54">
        <v>134</v>
      </c>
      <c r="M39" s="43"/>
      <c r="N39" s="59">
        <f>((L39-C39)/C39)*100</f>
        <v>52.27272727272727</v>
      </c>
      <c r="O39" s="49"/>
    </row>
    <row r="41" spans="2:9" ht="15">
      <c r="B41" s="27" t="s">
        <v>153</v>
      </c>
      <c r="C41" s="27"/>
      <c r="D41" s="27"/>
      <c r="E41" s="27"/>
      <c r="F41" s="27"/>
      <c r="G41" s="27"/>
      <c r="H41" s="27"/>
      <c r="I41" s="2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5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25" customWidth="1"/>
    <col min="2" max="2" width="17.00390625" style="25" customWidth="1"/>
    <col min="3" max="7" width="9.140625" style="25" customWidth="1"/>
    <col min="8" max="8" width="17.57421875" style="25" customWidth="1"/>
    <col min="9" max="16384" width="9.140625" style="25" customWidth="1"/>
  </cols>
  <sheetData>
    <row r="2" ht="15">
      <c r="B2" s="13" t="s">
        <v>124</v>
      </c>
    </row>
    <row r="3" ht="15">
      <c r="B3" s="63" t="s">
        <v>12</v>
      </c>
    </row>
    <row r="49" ht="15">
      <c r="B49" s="25" t="s">
        <v>125</v>
      </c>
    </row>
    <row r="50" ht="15">
      <c r="B50" s="25" t="s">
        <v>126</v>
      </c>
    </row>
    <row r="52" spans="2:9" ht="15">
      <c r="B52" s="81" t="s">
        <v>106</v>
      </c>
      <c r="C52" s="81" t="s">
        <v>133</v>
      </c>
      <c r="D52" s="96"/>
      <c r="E52" s="96"/>
      <c r="F52" s="96"/>
      <c r="G52" s="96"/>
      <c r="H52" s="96"/>
      <c r="I52" s="96"/>
    </row>
    <row r="60" spans="11:19" ht="15">
      <c r="K60" s="174"/>
      <c r="L60" s="174"/>
      <c r="M60" s="174"/>
      <c r="N60" s="174"/>
      <c r="O60" s="174"/>
      <c r="P60" s="174"/>
      <c r="Q60" s="174"/>
      <c r="R60" s="174"/>
      <c r="S60" s="174"/>
    </row>
    <row r="61" spans="11:19" ht="15">
      <c r="K61" s="174"/>
      <c r="L61" s="174"/>
      <c r="M61" s="174"/>
      <c r="N61" s="174"/>
      <c r="O61" s="174"/>
      <c r="P61" s="174"/>
      <c r="Q61" s="174"/>
      <c r="R61" s="174"/>
      <c r="S61" s="174"/>
    </row>
    <row r="65" spans="8:12" ht="15">
      <c r="H65" s="15"/>
      <c r="I65" s="76" t="s">
        <v>16</v>
      </c>
      <c r="J65" s="76" t="s">
        <v>17</v>
      </c>
      <c r="K65" s="76" t="s">
        <v>18</v>
      </c>
      <c r="L65" s="97" t="s">
        <v>74</v>
      </c>
    </row>
    <row r="66" spans="8:12" ht="15">
      <c r="H66" s="17" t="s">
        <v>127</v>
      </c>
      <c r="I66" s="98">
        <v>37.702466703144026</v>
      </c>
      <c r="J66" s="98">
        <v>61.54045315269866</v>
      </c>
      <c r="K66" s="98">
        <v>0.692228205560907</v>
      </c>
      <c r="L66" s="99" t="s">
        <v>15</v>
      </c>
    </row>
    <row r="67" spans="8:12" ht="15">
      <c r="H67" s="11" t="s">
        <v>128</v>
      </c>
      <c r="I67" s="98">
        <v>64.37262135907146</v>
      </c>
      <c r="J67" s="98">
        <v>35.343916192078844</v>
      </c>
      <c r="K67" s="98">
        <v>0.26842916449345455</v>
      </c>
      <c r="L67" s="100" t="s">
        <v>15</v>
      </c>
    </row>
    <row r="68" spans="8:11" ht="15">
      <c r="H68" s="11" t="s">
        <v>3</v>
      </c>
      <c r="I68" s="98">
        <v>66.1733709036853</v>
      </c>
      <c r="J68" s="98">
        <v>32.24246189345699</v>
      </c>
      <c r="K68" s="98">
        <v>1.5841672028577134</v>
      </c>
    </row>
    <row r="69" spans="8:12" ht="15">
      <c r="H69" s="11" t="s">
        <v>4</v>
      </c>
      <c r="I69" s="98">
        <v>64.15068962867058</v>
      </c>
      <c r="J69" s="98">
        <v>35.62746454309514</v>
      </c>
      <c r="K69" s="98">
        <v>0.22184582823427867</v>
      </c>
      <c r="L69" s="100" t="s">
        <v>15</v>
      </c>
    </row>
    <row r="70" spans="8:12" ht="15">
      <c r="H70" s="11" t="s">
        <v>129</v>
      </c>
      <c r="I70" s="98">
        <v>54.38434692282675</v>
      </c>
      <c r="J70" s="98">
        <v>44.54438225971643</v>
      </c>
      <c r="K70" s="98">
        <v>1.0581651028798595</v>
      </c>
      <c r="L70" s="100"/>
    </row>
    <row r="71" spans="8:12" ht="15">
      <c r="H71" s="11" t="s">
        <v>44</v>
      </c>
      <c r="I71" s="98">
        <v>43.37451520425645</v>
      </c>
      <c r="J71" s="98">
        <v>56.56603646817173</v>
      </c>
      <c r="K71" s="98">
        <v>0.05944832757182567</v>
      </c>
      <c r="L71" s="100" t="s">
        <v>15</v>
      </c>
    </row>
    <row r="72" spans="8:12" ht="15">
      <c r="H72" s="11" t="s">
        <v>5</v>
      </c>
      <c r="I72" s="98">
        <v>29.51184804801089</v>
      </c>
      <c r="J72" s="98">
        <v>69.75190249334901</v>
      </c>
      <c r="K72" s="98">
        <v>0.7393429437604405</v>
      </c>
      <c r="L72" s="100" t="s">
        <v>15</v>
      </c>
    </row>
    <row r="73" spans="8:12" ht="15">
      <c r="H73" s="11" t="s">
        <v>6</v>
      </c>
      <c r="I73" s="98">
        <v>52.90905066135396</v>
      </c>
      <c r="J73" s="98">
        <v>43.339520816747815</v>
      </c>
      <c r="K73" s="98">
        <v>3.7514285218982235</v>
      </c>
      <c r="L73" s="100" t="s">
        <v>15</v>
      </c>
    </row>
    <row r="74" spans="8:12" ht="15">
      <c r="H74" s="11" t="s">
        <v>92</v>
      </c>
      <c r="I74" s="98">
        <v>51.11839826985175</v>
      </c>
      <c r="J74" s="98">
        <v>41.09967507941384</v>
      </c>
      <c r="K74" s="98">
        <v>7.7819266507344125</v>
      </c>
      <c r="L74" s="100" t="s">
        <v>15</v>
      </c>
    </row>
    <row r="75" spans="8:12" ht="15">
      <c r="H75" s="11" t="s">
        <v>60</v>
      </c>
      <c r="I75" s="98">
        <v>87.57104894072488</v>
      </c>
      <c r="J75" s="98">
        <v>12.424234967971588</v>
      </c>
      <c r="K75" s="98">
        <v>0.004716091303527636</v>
      </c>
      <c r="L75" s="100" t="s">
        <v>15</v>
      </c>
    </row>
    <row r="76" spans="8:12" ht="15">
      <c r="H76" s="11" t="s">
        <v>46</v>
      </c>
      <c r="I76" s="98">
        <v>42.30938019109106</v>
      </c>
      <c r="J76" s="98">
        <v>49.69501419634547</v>
      </c>
      <c r="K76" s="98">
        <v>7.9956056125634705</v>
      </c>
      <c r="L76" s="100" t="s">
        <v>15</v>
      </c>
    </row>
    <row r="77" spans="8:12" ht="15">
      <c r="H77" s="11" t="s">
        <v>47</v>
      </c>
      <c r="I77" s="98">
        <v>35.82479343891748</v>
      </c>
      <c r="J77" s="98">
        <v>62.9876461240307</v>
      </c>
      <c r="K77" s="98">
        <v>1.1875604370518213</v>
      </c>
      <c r="L77" s="100"/>
    </row>
    <row r="78" spans="8:12" ht="15">
      <c r="H78" s="11" t="s">
        <v>130</v>
      </c>
      <c r="I78" s="98">
        <v>34.324578919609664</v>
      </c>
      <c r="J78" s="98">
        <v>65.27631637641268</v>
      </c>
      <c r="K78" s="98">
        <v>0.39910470397766484</v>
      </c>
      <c r="L78" s="100"/>
    </row>
    <row r="79" spans="8:12" ht="15">
      <c r="H79" s="11" t="s">
        <v>7</v>
      </c>
      <c r="I79" s="98">
        <v>71.08380859194158</v>
      </c>
      <c r="J79" s="98">
        <v>27.804630549514897</v>
      </c>
      <c r="K79" s="98">
        <v>1.111560858543519</v>
      </c>
      <c r="L79" s="100"/>
    </row>
    <row r="80" spans="8:12" ht="15">
      <c r="H80" s="11" t="s">
        <v>61</v>
      </c>
      <c r="I80" s="98">
        <v>68.75771660977558</v>
      </c>
      <c r="J80" s="98">
        <v>30.93107705715738</v>
      </c>
      <c r="K80" s="98">
        <v>0.314474544266105</v>
      </c>
      <c r="L80" s="100"/>
    </row>
    <row r="81" spans="8:12" ht="15">
      <c r="H81" s="11" t="s">
        <v>50</v>
      </c>
      <c r="I81" s="98">
        <v>42.837056407180384</v>
      </c>
      <c r="J81" s="98">
        <v>56.94969806539445</v>
      </c>
      <c r="K81" s="98">
        <v>0.213245527425165</v>
      </c>
      <c r="L81" s="100"/>
    </row>
    <row r="82" spans="8:12" ht="15">
      <c r="H82" s="11" t="s">
        <v>8</v>
      </c>
      <c r="I82" s="98">
        <v>54.60051170117987</v>
      </c>
      <c r="J82" s="98">
        <v>29.389391897274887</v>
      </c>
      <c r="K82" s="98">
        <v>16.010096401545244</v>
      </c>
      <c r="L82" s="100"/>
    </row>
    <row r="83" spans="8:12" ht="15">
      <c r="H83" s="11" t="s">
        <v>51</v>
      </c>
      <c r="I83" s="98">
        <v>48.598181351995734</v>
      </c>
      <c r="J83" s="98">
        <v>50.38540145053509</v>
      </c>
      <c r="K83" s="98">
        <v>1.0164171974691705</v>
      </c>
      <c r="L83" s="100"/>
    </row>
    <row r="84" spans="8:12" ht="15">
      <c r="H84" s="11" t="s">
        <v>131</v>
      </c>
      <c r="I84" s="98">
        <v>62.89039767216295</v>
      </c>
      <c r="J84" s="98">
        <v>36.97381183317168</v>
      </c>
      <c r="K84" s="98">
        <v>0.1357904946653734</v>
      </c>
      <c r="L84" s="100"/>
    </row>
    <row r="85" spans="8:12" ht="15">
      <c r="H85" s="11" t="s">
        <v>52</v>
      </c>
      <c r="I85" s="98">
        <v>55.12264308359753</v>
      </c>
      <c r="J85" s="98">
        <v>43.90956115468046</v>
      </c>
      <c r="K85" s="98">
        <v>0.9687227691566087</v>
      </c>
      <c r="L85" s="100"/>
    </row>
    <row r="86" spans="8:12" ht="15">
      <c r="H86" s="11" t="s">
        <v>11</v>
      </c>
      <c r="I86" s="98">
        <v>75.58651688171977</v>
      </c>
      <c r="J86" s="98">
        <v>24.228560123158342</v>
      </c>
      <c r="K86" s="98">
        <v>0.1849229951218909</v>
      </c>
      <c r="L86" s="100"/>
    </row>
    <row r="87" spans="8:12" ht="15">
      <c r="H87" s="11" t="s">
        <v>80</v>
      </c>
      <c r="I87" s="98">
        <v>64.44496902701691</v>
      </c>
      <c r="J87" s="98">
        <v>29.646622233285107</v>
      </c>
      <c r="K87" s="98">
        <v>5.908408739697986</v>
      </c>
      <c r="L87" s="100"/>
    </row>
    <row r="88" spans="8:12" ht="15">
      <c r="H88" s="11" t="s">
        <v>14</v>
      </c>
      <c r="I88" s="98">
        <v>92.57758924388949</v>
      </c>
      <c r="J88" s="98">
        <v>7.103017862357949</v>
      </c>
      <c r="K88" s="98">
        <v>0.31939289375255486</v>
      </c>
      <c r="L88" s="100"/>
    </row>
    <row r="89" spans="8:12" ht="15">
      <c r="H89" s="11"/>
      <c r="I89" s="101"/>
      <c r="J89" s="101"/>
      <c r="K89" s="101"/>
      <c r="L89" s="100"/>
    </row>
    <row r="90" spans="8:12" ht="15">
      <c r="H90" s="11" t="s">
        <v>63</v>
      </c>
      <c r="I90" s="98">
        <v>68.60287480036109</v>
      </c>
      <c r="J90" s="98">
        <v>30.88674397611277</v>
      </c>
      <c r="K90" s="98">
        <v>0.510381223526144</v>
      </c>
      <c r="L90" s="100"/>
    </row>
    <row r="91" spans="8:12" ht="15">
      <c r="H91" s="11" t="s">
        <v>132</v>
      </c>
      <c r="I91" s="98">
        <v>49.6551724137931</v>
      </c>
      <c r="J91" s="98">
        <v>47.662835249042146</v>
      </c>
      <c r="K91" s="98">
        <v>2.681992337164751</v>
      </c>
      <c r="L91" s="100"/>
    </row>
    <row r="92" spans="8:12" ht="15">
      <c r="H92" s="11" t="s">
        <v>55</v>
      </c>
      <c r="I92" s="98">
        <v>72.20726783310901</v>
      </c>
      <c r="J92" s="98">
        <v>27.29923732615523</v>
      </c>
      <c r="K92" s="98">
        <v>0.493494840735756</v>
      </c>
      <c r="L92" s="100"/>
    </row>
    <row r="93" spans="8:12" ht="15">
      <c r="H93" s="11"/>
      <c r="I93" s="101"/>
      <c r="J93" s="101"/>
      <c r="K93" s="101"/>
      <c r="L93" s="100"/>
    </row>
    <row r="94" spans="8:12" ht="15">
      <c r="H94" s="11" t="s">
        <v>56</v>
      </c>
      <c r="I94" s="98">
        <v>54.48254839995519</v>
      </c>
      <c r="J94" s="98">
        <v>42.47628525947482</v>
      </c>
      <c r="K94" s="98">
        <v>3.0411663405699874</v>
      </c>
      <c r="L94" s="100" t="s">
        <v>15</v>
      </c>
    </row>
    <row r="95" spans="8:12" ht="15">
      <c r="H95" s="19" t="s">
        <v>57</v>
      </c>
      <c r="I95" s="102">
        <v>27.650182442961253</v>
      </c>
      <c r="J95" s="102">
        <v>31.598050000675208</v>
      </c>
      <c r="K95" s="102">
        <v>40.75176755636354</v>
      </c>
      <c r="L95" s="103"/>
    </row>
  </sheetData>
  <mergeCells count="1">
    <mergeCell ref="K60:S6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1"/>
  <sheetViews>
    <sheetView showGridLines="0" workbookViewId="0" topLeftCell="A1">
      <selection activeCell="M40" sqref="M40"/>
    </sheetView>
  </sheetViews>
  <sheetFormatPr defaultColWidth="9.140625" defaultRowHeight="15"/>
  <cols>
    <col min="1" max="1" width="9.140625" style="25" customWidth="1"/>
    <col min="2" max="2" width="15.57421875" style="25" customWidth="1"/>
    <col min="3" max="14" width="7.28125" style="25" customWidth="1"/>
    <col min="15" max="15" width="9.140625" style="25" customWidth="1"/>
    <col min="16" max="16" width="14.7109375" style="25" customWidth="1"/>
    <col min="17" max="16384" width="9.140625" style="25" customWidth="1"/>
  </cols>
  <sheetData>
    <row r="2" ht="15">
      <c r="B2" s="13" t="s">
        <v>107</v>
      </c>
    </row>
    <row r="3" ht="15">
      <c r="B3" s="63" t="s">
        <v>65</v>
      </c>
    </row>
    <row r="5" spans="2:12" ht="15">
      <c r="B5" s="15"/>
      <c r="C5" s="76">
        <v>2006</v>
      </c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  <c r="J5" s="76">
        <v>2013</v>
      </c>
      <c r="K5" s="76">
        <v>2014</v>
      </c>
      <c r="L5" s="76">
        <v>2015</v>
      </c>
    </row>
    <row r="6" spans="2:12" ht="15">
      <c r="B6" s="17" t="s">
        <v>40</v>
      </c>
      <c r="C6" s="104">
        <v>10.67003617363344</v>
      </c>
      <c r="D6" s="104">
        <v>10.489324618736383</v>
      </c>
      <c r="E6" s="104">
        <v>10.534827519002143</v>
      </c>
      <c r="F6" s="104">
        <v>9.241671480839592</v>
      </c>
      <c r="G6" s="104">
        <v>10.456046247156937</v>
      </c>
      <c r="H6" s="104">
        <v>10.678416867024227</v>
      </c>
      <c r="I6" s="104">
        <v>9.013795003673769</v>
      </c>
      <c r="J6" s="104">
        <v>8.926394819159905</v>
      </c>
      <c r="K6" s="104">
        <v>8.778887369073416</v>
      </c>
      <c r="L6" s="104">
        <v>9.002878771686145</v>
      </c>
    </row>
    <row r="7" spans="2:12" ht="15">
      <c r="B7" s="11" t="s">
        <v>1</v>
      </c>
      <c r="C7" s="105">
        <v>10.299490950226245</v>
      </c>
      <c r="D7" s="105">
        <v>16.757300672430357</v>
      </c>
      <c r="E7" s="105">
        <v>14.853465765004225</v>
      </c>
      <c r="F7" s="105">
        <v>8.04572342126299</v>
      </c>
      <c r="G7" s="105">
        <v>7.151883166794773</v>
      </c>
      <c r="H7" s="105">
        <v>7.103153988868274</v>
      </c>
      <c r="I7" s="105">
        <v>7.004417527609548</v>
      </c>
      <c r="J7" s="105">
        <v>6.871025879353386</v>
      </c>
      <c r="K7" s="105">
        <v>7.00207673673289</v>
      </c>
      <c r="L7" s="105" t="s">
        <v>15</v>
      </c>
    </row>
    <row r="8" spans="2:12" ht="15">
      <c r="B8" s="11" t="s">
        <v>2</v>
      </c>
      <c r="C8" s="105">
        <v>2.929423217327817</v>
      </c>
      <c r="D8" s="105">
        <v>3.0243691588785047</v>
      </c>
      <c r="E8" s="105">
        <v>3.2094505991408546</v>
      </c>
      <c r="F8" s="105">
        <v>3.6215107102593005</v>
      </c>
      <c r="G8" s="105">
        <v>3.7449288256227757</v>
      </c>
      <c r="H8" s="105">
        <v>3.7709951986032304</v>
      </c>
      <c r="I8" s="105">
        <v>3.70401614959626</v>
      </c>
      <c r="J8" s="105">
        <v>3.4810860645121724</v>
      </c>
      <c r="K8" s="105">
        <v>3.9914668516025826</v>
      </c>
      <c r="L8" s="105">
        <v>4.491042195633662</v>
      </c>
    </row>
    <row r="9" spans="2:12" ht="15">
      <c r="B9" s="11" t="s">
        <v>41</v>
      </c>
      <c r="C9" s="105">
        <v>5.308793868495361</v>
      </c>
      <c r="D9" s="105">
        <v>9.874040720438527</v>
      </c>
      <c r="E9" s="105">
        <v>7.144302325581394</v>
      </c>
      <c r="F9" s="105" t="s">
        <v>15</v>
      </c>
      <c r="G9" s="105" t="s">
        <v>15</v>
      </c>
      <c r="H9" s="105" t="s">
        <v>15</v>
      </c>
      <c r="I9" s="105" t="s">
        <v>15</v>
      </c>
      <c r="J9" s="105" t="s">
        <v>15</v>
      </c>
      <c r="K9" s="105" t="s">
        <v>15</v>
      </c>
      <c r="L9" s="105" t="s">
        <v>15</v>
      </c>
    </row>
    <row r="10" spans="2:12" ht="15">
      <c r="B10" s="11" t="s">
        <v>3</v>
      </c>
      <c r="C10" s="105">
        <v>7.446770453081383</v>
      </c>
      <c r="D10" s="105" t="s">
        <v>15</v>
      </c>
      <c r="E10" s="105">
        <v>7.478134604680429</v>
      </c>
      <c r="F10" s="105">
        <v>9.12160381426997</v>
      </c>
      <c r="G10" s="105">
        <v>6.893905725497612</v>
      </c>
      <c r="H10" s="105">
        <v>7.392923033917256</v>
      </c>
      <c r="I10" s="105">
        <v>7.097474154405839</v>
      </c>
      <c r="J10" s="105">
        <v>6.732870402043282</v>
      </c>
      <c r="K10" s="105">
        <v>6.839116726347319</v>
      </c>
      <c r="L10" s="105">
        <v>7.113314548157351</v>
      </c>
    </row>
    <row r="11" spans="2:12" ht="15">
      <c r="B11" s="11" t="s">
        <v>4</v>
      </c>
      <c r="C11" s="105">
        <v>4.579783393501805</v>
      </c>
      <c r="D11" s="105">
        <v>5.90225276823215</v>
      </c>
      <c r="E11" s="105">
        <v>4.45632475534614</v>
      </c>
      <c r="F11" s="105">
        <v>1.8233137829912025</v>
      </c>
      <c r="G11" s="105">
        <v>1.8625606137367012</v>
      </c>
      <c r="H11" s="105">
        <v>2.9717770034843207</v>
      </c>
      <c r="I11" s="105">
        <v>3.225710014947683</v>
      </c>
      <c r="J11" s="105">
        <v>3.1325320372594723</v>
      </c>
      <c r="K11" s="105">
        <v>3.2357760931158586</v>
      </c>
      <c r="L11" s="105">
        <v>3.113231529598165</v>
      </c>
    </row>
    <row r="12" spans="2:12" ht="15">
      <c r="B12" s="11" t="s">
        <v>42</v>
      </c>
      <c r="C12" s="105">
        <v>9.739910061832491</v>
      </c>
      <c r="D12" s="105">
        <v>10.298194370685076</v>
      </c>
      <c r="E12" s="105">
        <v>7.91552111972007</v>
      </c>
      <c r="F12" s="105">
        <v>3.0104374816152233</v>
      </c>
      <c r="G12" s="105">
        <v>5.438096565537677</v>
      </c>
      <c r="H12" s="105">
        <v>5.300592113979393</v>
      </c>
      <c r="I12" s="105">
        <v>3.972364732232091</v>
      </c>
      <c r="J12" s="105">
        <v>3.7771787054999875</v>
      </c>
      <c r="K12" s="105">
        <v>4.168636136173333</v>
      </c>
      <c r="L12" s="105">
        <v>6.308168743356131</v>
      </c>
    </row>
    <row r="13" spans="2:12" ht="15">
      <c r="B13" s="11" t="s">
        <v>43</v>
      </c>
      <c r="C13" s="105">
        <v>6.706998170378445</v>
      </c>
      <c r="D13" s="105">
        <v>6.624507922217846</v>
      </c>
      <c r="E13" s="105">
        <v>5.8888594299618</v>
      </c>
      <c r="F13" s="105">
        <v>4.7650215512201965</v>
      </c>
      <c r="G13" s="105">
        <v>2.949027127936601</v>
      </c>
      <c r="H13" s="105">
        <v>2.070435589576506</v>
      </c>
      <c r="I13" s="105">
        <v>1.244321059254886</v>
      </c>
      <c r="J13" s="105">
        <v>1.267161676497129</v>
      </c>
      <c r="K13" s="105">
        <v>1.6522617564553062</v>
      </c>
      <c r="L13" s="105">
        <v>1.8825010474545874</v>
      </c>
    </row>
    <row r="14" spans="2:12" ht="15">
      <c r="B14" s="11" t="s">
        <v>44</v>
      </c>
      <c r="C14" s="105">
        <v>7.887840212796276</v>
      </c>
      <c r="D14" s="105">
        <v>7.508299632352941</v>
      </c>
      <c r="E14" s="105">
        <v>5.3668322420410925</v>
      </c>
      <c r="F14" s="105">
        <v>4.417653748180495</v>
      </c>
      <c r="G14" s="105">
        <v>4.5151255192342425</v>
      </c>
      <c r="H14" s="105">
        <v>3.6705480989361225</v>
      </c>
      <c r="I14" s="105">
        <v>3.1941657677094573</v>
      </c>
      <c r="J14" s="105">
        <v>3.370283768444949</v>
      </c>
      <c r="K14" s="105">
        <v>4.040602442759512</v>
      </c>
      <c r="L14" s="105">
        <v>4.894162965982182</v>
      </c>
    </row>
    <row r="15" spans="2:12" ht="15">
      <c r="B15" s="11" t="s">
        <v>5</v>
      </c>
      <c r="C15" s="105">
        <v>6.580753289473684</v>
      </c>
      <c r="D15" s="105">
        <v>6.724895765472312</v>
      </c>
      <c r="E15" s="105" t="s">
        <v>15</v>
      </c>
      <c r="F15" s="105">
        <v>7.227530738357648</v>
      </c>
      <c r="G15" s="105">
        <v>6.981665982247212</v>
      </c>
      <c r="H15" s="105">
        <v>6.805215091012156</v>
      </c>
      <c r="I15" s="105">
        <v>5.779325905639238</v>
      </c>
      <c r="J15" s="105">
        <v>5.347108771075537</v>
      </c>
      <c r="K15" s="105">
        <v>5.428222311026406</v>
      </c>
      <c r="L15" s="105">
        <v>5.8350213450473305</v>
      </c>
    </row>
    <row r="16" spans="2:12" ht="15">
      <c r="B16" s="11" t="s">
        <v>6</v>
      </c>
      <c r="C16" s="105">
        <v>8.042075736325385</v>
      </c>
      <c r="D16" s="105">
        <v>7.153311258278146</v>
      </c>
      <c r="E16" s="105">
        <v>6.235460992907801</v>
      </c>
      <c r="F16" s="105">
        <v>3.4762491888384166</v>
      </c>
      <c r="G16" s="105">
        <v>3.0530571992110453</v>
      </c>
      <c r="H16" s="105">
        <v>3.2202239789196314</v>
      </c>
      <c r="I16" s="105">
        <v>2.8252595155709344</v>
      </c>
      <c r="J16" s="105">
        <v>3.215676795580111</v>
      </c>
      <c r="K16" s="105">
        <v>4.648710990502035</v>
      </c>
      <c r="L16" s="105">
        <v>4.9460528789800255</v>
      </c>
    </row>
    <row r="17" spans="2:12" ht="15">
      <c r="B17" s="11" t="s">
        <v>45</v>
      </c>
      <c r="C17" s="105">
        <v>7.200526956965181</v>
      </c>
      <c r="D17" s="105">
        <v>7.048500560538116</v>
      </c>
      <c r="E17" s="105">
        <v>6.076227669297881</v>
      </c>
      <c r="F17" s="105">
        <v>5.985208402067524</v>
      </c>
      <c r="G17" s="105">
        <v>5.36537781284863</v>
      </c>
      <c r="H17" s="105">
        <v>4.754646619782825</v>
      </c>
      <c r="I17" s="105">
        <v>3.7840309617562977</v>
      </c>
      <c r="J17" s="105">
        <v>3.5476936395855314</v>
      </c>
      <c r="K17" s="105" t="s">
        <v>15</v>
      </c>
      <c r="L17" s="105" t="s">
        <v>15</v>
      </c>
    </row>
    <row r="18" spans="2:12" ht="15">
      <c r="B18" s="11" t="s">
        <v>60</v>
      </c>
      <c r="C18" s="105">
        <v>9.971045576407507</v>
      </c>
      <c r="D18" s="105">
        <v>12.386374695863747</v>
      </c>
      <c r="E18" s="105">
        <v>11.57882882882883</v>
      </c>
      <c r="F18" s="105">
        <v>8.133188720173536</v>
      </c>
      <c r="G18" s="105">
        <v>7.058315334773218</v>
      </c>
      <c r="H18" s="105">
        <v>5.942340425531914</v>
      </c>
      <c r="I18" s="105">
        <v>4.327578947368421</v>
      </c>
      <c r="J18" s="105">
        <v>3.112560872048061</v>
      </c>
      <c r="K18" s="105">
        <v>3.7478160554408433</v>
      </c>
      <c r="L18" s="105">
        <v>4.400728328535223</v>
      </c>
    </row>
    <row r="19" spans="2:12" ht="15">
      <c r="B19" s="11" t="s">
        <v>46</v>
      </c>
      <c r="C19" s="105">
        <v>11.848882616999793</v>
      </c>
      <c r="D19" s="105">
        <v>11.825234564081029</v>
      </c>
      <c r="E19" s="105">
        <v>5.870201430056923</v>
      </c>
      <c r="F19" s="105">
        <v>1.911733808096781</v>
      </c>
      <c r="G19" s="105">
        <v>4.186850124085069</v>
      </c>
      <c r="H19" s="105">
        <v>7.09890253462242</v>
      </c>
      <c r="I19" s="105">
        <v>8.108916816277677</v>
      </c>
      <c r="J19" s="105">
        <v>8.794201071541128</v>
      </c>
      <c r="K19" s="105">
        <v>2.002587416520852</v>
      </c>
      <c r="L19" s="105">
        <v>2.104564036710218</v>
      </c>
    </row>
    <row r="20" spans="2:12" ht="15">
      <c r="B20" s="11" t="s">
        <v>47</v>
      </c>
      <c r="C20" s="105">
        <v>11.635886092405784</v>
      </c>
      <c r="D20" s="105">
        <v>13.869612942352273</v>
      </c>
      <c r="E20" s="105">
        <v>11.47579537600273</v>
      </c>
      <c r="F20" s="105">
        <v>8.069611853103252</v>
      </c>
      <c r="G20" s="105">
        <v>9.531904329862783</v>
      </c>
      <c r="H20" s="105">
        <v>7.7113624942143035</v>
      </c>
      <c r="I20" s="105">
        <v>8.727237886012775</v>
      </c>
      <c r="J20" s="105">
        <v>8.615619171445598</v>
      </c>
      <c r="K20" s="105">
        <v>11.288182152964165</v>
      </c>
      <c r="L20" s="105">
        <v>10.578724710886828</v>
      </c>
    </row>
    <row r="21" spans="2:12" ht="15">
      <c r="B21" s="11" t="s">
        <v>48</v>
      </c>
      <c r="C21" s="105">
        <v>16.13873015873016</v>
      </c>
      <c r="D21" s="105">
        <v>15.9416149068323</v>
      </c>
      <c r="E21" s="105">
        <v>15.963109756097559</v>
      </c>
      <c r="F21" s="105">
        <v>14.25761689291101</v>
      </c>
      <c r="G21" s="105">
        <v>14.746737841043892</v>
      </c>
      <c r="H21" s="105">
        <v>14.433159722222221</v>
      </c>
      <c r="I21" s="105">
        <v>14.160719303175048</v>
      </c>
      <c r="J21" s="105">
        <v>12.835343443992656</v>
      </c>
      <c r="K21" s="105">
        <v>13.355524143905887</v>
      </c>
      <c r="L21" s="105">
        <v>12.19434116236293</v>
      </c>
    </row>
    <row r="22" spans="2:12" ht="15">
      <c r="B22" s="11" t="s">
        <v>7</v>
      </c>
      <c r="C22" s="105">
        <v>4.719041692594898</v>
      </c>
      <c r="D22" s="105">
        <v>4.1702023298589825</v>
      </c>
      <c r="E22" s="105">
        <v>5.783240589198036</v>
      </c>
      <c r="F22" s="105" t="s">
        <v>15</v>
      </c>
      <c r="G22" s="105">
        <v>2.0550525123489476</v>
      </c>
      <c r="H22" s="105">
        <v>2.578601729895108</v>
      </c>
      <c r="I22" s="105">
        <v>3.5723351741275207</v>
      </c>
      <c r="J22" s="105">
        <v>4.1745540218605255</v>
      </c>
      <c r="K22" s="105">
        <v>5.290737990697285</v>
      </c>
      <c r="L22" s="105">
        <v>6.2532062751653505</v>
      </c>
    </row>
    <row r="23" spans="2:12" ht="15">
      <c r="B23" s="11" t="s">
        <v>61</v>
      </c>
      <c r="C23" s="105">
        <v>4.57315394357666</v>
      </c>
      <c r="D23" s="105">
        <v>4.273935422237499</v>
      </c>
      <c r="E23" s="105">
        <v>4.1582777705146645</v>
      </c>
      <c r="F23" s="105">
        <v>6.749139075108496</v>
      </c>
      <c r="G23" s="105">
        <v>5.646165338645418</v>
      </c>
      <c r="H23" s="105">
        <v>6.422601082638142</v>
      </c>
      <c r="I23" s="105">
        <v>5.222905950034454</v>
      </c>
      <c r="J23" s="105">
        <v>5.112926402599025</v>
      </c>
      <c r="K23" s="105">
        <v>5.805226546343298</v>
      </c>
      <c r="L23" s="105">
        <v>6.101750308664391</v>
      </c>
    </row>
    <row r="24" spans="2:12" ht="15">
      <c r="B24" s="11" t="s">
        <v>49</v>
      </c>
      <c r="C24" s="105">
        <v>6.694315352697096</v>
      </c>
      <c r="D24" s="105">
        <v>6.842248376623377</v>
      </c>
      <c r="E24" s="105">
        <v>6.630840625828692</v>
      </c>
      <c r="F24" s="105">
        <v>5.082760430333246</v>
      </c>
      <c r="G24" s="105">
        <v>6.23879265770424</v>
      </c>
      <c r="H24" s="105">
        <v>7.07273189973279</v>
      </c>
      <c r="I24" s="105">
        <v>6.347637695805963</v>
      </c>
      <c r="J24" s="105">
        <v>5.253618255168936</v>
      </c>
      <c r="K24" s="105" t="s">
        <v>15</v>
      </c>
      <c r="L24" s="105" t="s">
        <v>15</v>
      </c>
    </row>
    <row r="25" spans="2:12" ht="15">
      <c r="B25" s="11" t="s">
        <v>50</v>
      </c>
      <c r="C25" s="105">
        <v>7.338739595719382</v>
      </c>
      <c r="D25" s="105">
        <v>7.022656617993405</v>
      </c>
      <c r="E25" s="105">
        <v>6.854072345390899</v>
      </c>
      <c r="F25" s="105">
        <v>7.3257568807339455</v>
      </c>
      <c r="G25" s="105">
        <v>7.3984012609772565</v>
      </c>
      <c r="H25" s="105">
        <v>7.891535563926435</v>
      </c>
      <c r="I25" s="105">
        <v>7.330061082024433</v>
      </c>
      <c r="J25" s="105">
        <v>6.8738166051466525</v>
      </c>
      <c r="K25" s="105">
        <v>6.4605559923159515</v>
      </c>
      <c r="L25" s="105">
        <v>6.49856530515277</v>
      </c>
    </row>
    <row r="26" spans="2:12" ht="15">
      <c r="B26" s="11" t="s">
        <v>8</v>
      </c>
      <c r="C26" s="105">
        <v>6.902144351464436</v>
      </c>
      <c r="D26" s="105">
        <v>7.736541229693605</v>
      </c>
      <c r="E26" s="105">
        <v>7.964135572139304</v>
      </c>
      <c r="F26" s="105">
        <v>5.239739314943923</v>
      </c>
      <c r="G26" s="105">
        <v>5.064373549883991</v>
      </c>
      <c r="H26" s="105">
        <v>5.122521379310345</v>
      </c>
      <c r="I26" s="105">
        <v>4.849050362782757</v>
      </c>
      <c r="J26" s="105">
        <v>5.094570520477997</v>
      </c>
      <c r="K26" s="105">
        <v>5.2369784776070505</v>
      </c>
      <c r="L26" s="105">
        <v>5.527590688082755</v>
      </c>
    </row>
    <row r="27" spans="2:12" ht="15">
      <c r="B27" s="11" t="s">
        <v>51</v>
      </c>
      <c r="C27" s="105" t="s">
        <v>15</v>
      </c>
      <c r="D27" s="105" t="s">
        <v>15</v>
      </c>
      <c r="E27" s="105" t="s">
        <v>15</v>
      </c>
      <c r="F27" s="105" t="s">
        <v>15</v>
      </c>
      <c r="G27" s="105">
        <v>5.302919863597613</v>
      </c>
      <c r="H27" s="105">
        <v>3.760250424448217</v>
      </c>
      <c r="I27" s="105">
        <v>2.582812866870157</v>
      </c>
      <c r="J27" s="105" t="s">
        <v>15</v>
      </c>
      <c r="K27" s="105">
        <v>4.240490505133899</v>
      </c>
      <c r="L27" s="105" t="s">
        <v>15</v>
      </c>
    </row>
    <row r="28" spans="2:12" ht="15">
      <c r="B28" s="11" t="s">
        <v>9</v>
      </c>
      <c r="C28" s="105">
        <v>9.702421608196213</v>
      </c>
      <c r="D28" s="105">
        <v>12.322761931657723</v>
      </c>
      <c r="E28" s="105">
        <v>14.563595728830395</v>
      </c>
      <c r="F28" s="105">
        <v>7.747467608951708</v>
      </c>
      <c r="G28" s="105">
        <v>7.174814814814814</v>
      </c>
      <c r="H28" s="105">
        <v>4.07277970011534</v>
      </c>
      <c r="I28" s="105">
        <v>5.393915756630265</v>
      </c>
      <c r="J28" s="105">
        <v>5.956984667802385</v>
      </c>
      <c r="K28" s="105" t="s">
        <v>15</v>
      </c>
      <c r="L28" s="105">
        <v>6.444675072744908</v>
      </c>
    </row>
    <row r="29" spans="2:12" ht="15">
      <c r="B29" s="11" t="s">
        <v>52</v>
      </c>
      <c r="C29" s="105">
        <v>6.110714285714286</v>
      </c>
      <c r="D29" s="105">
        <v>6.685502958579883</v>
      </c>
      <c r="E29" s="105">
        <v>6.7966283319619585</v>
      </c>
      <c r="F29" s="105">
        <v>5.420084657243937</v>
      </c>
      <c r="G29" s="105">
        <v>5.724768049733905</v>
      </c>
      <c r="H29" s="105">
        <v>5.608345053914674</v>
      </c>
      <c r="I29" s="105">
        <v>4.662157725392343</v>
      </c>
      <c r="J29" s="105">
        <v>4.885128783605941</v>
      </c>
      <c r="K29" s="105">
        <v>5.0625257403871355</v>
      </c>
      <c r="L29" s="105">
        <v>5.623968704229008</v>
      </c>
    </row>
    <row r="30" spans="2:12" ht="15">
      <c r="B30" s="11" t="s">
        <v>10</v>
      </c>
      <c r="C30" s="105" t="s">
        <v>15</v>
      </c>
      <c r="D30" s="105">
        <v>10.202385103563708</v>
      </c>
      <c r="E30" s="105">
        <v>9.826784905171856</v>
      </c>
      <c r="F30" s="105">
        <v>9.337319068596601</v>
      </c>
      <c r="G30" s="105">
        <v>7.5887004972739796</v>
      </c>
      <c r="H30" s="105">
        <v>7.475675984679587</v>
      </c>
      <c r="I30" s="105">
        <v>7.171253152066659</v>
      </c>
      <c r="J30" s="105">
        <v>6.057878497712522</v>
      </c>
      <c r="K30" s="105">
        <v>6.454927915448155</v>
      </c>
      <c r="L30" s="105">
        <v>6.770508224326075</v>
      </c>
    </row>
    <row r="31" spans="2:12" ht="15">
      <c r="B31" s="11" t="s">
        <v>11</v>
      </c>
      <c r="C31" s="105">
        <v>5.834038308060655</v>
      </c>
      <c r="D31" s="105">
        <v>4.903579766536965</v>
      </c>
      <c r="E31" s="105">
        <v>5.193185185185185</v>
      </c>
      <c r="F31" s="105">
        <v>3.2741447605329497</v>
      </c>
      <c r="G31" s="105">
        <v>3.9074730622175875</v>
      </c>
      <c r="H31" s="105">
        <v>4.252887844190732</v>
      </c>
      <c r="I31" s="105">
        <v>3.676786302271979</v>
      </c>
      <c r="J31" s="105">
        <v>3.330828370093186</v>
      </c>
      <c r="K31" s="105">
        <v>3.3483729337621955</v>
      </c>
      <c r="L31" s="105">
        <v>3.3639477442609573</v>
      </c>
    </row>
    <row r="32" spans="2:12" ht="15">
      <c r="B32" s="18" t="s">
        <v>53</v>
      </c>
      <c r="C32" s="172">
        <v>7.15140409328891</v>
      </c>
      <c r="D32" s="172">
        <v>7.555307656176609</v>
      </c>
      <c r="E32" s="172">
        <v>6.024912362701565</v>
      </c>
      <c r="F32" s="172">
        <v>5.314457144850522</v>
      </c>
      <c r="G32" s="172">
        <v>7.122524738198455</v>
      </c>
      <c r="H32" s="172">
        <v>7.422140414266398</v>
      </c>
      <c r="I32" s="172">
        <v>6.776706012056184</v>
      </c>
      <c r="J32" s="172">
        <v>6.500201016272418</v>
      </c>
      <c r="K32" s="172">
        <v>7.067621056158174</v>
      </c>
      <c r="L32" s="172">
        <v>7.752521173833002</v>
      </c>
    </row>
    <row r="33" spans="2:12" ht="15">
      <c r="B33" s="19" t="s">
        <v>14</v>
      </c>
      <c r="C33" s="106" t="s">
        <v>15</v>
      </c>
      <c r="D33" s="106" t="s">
        <v>15</v>
      </c>
      <c r="E33" s="106">
        <v>7.439239168721381</v>
      </c>
      <c r="F33" s="106">
        <v>6.967111551669205</v>
      </c>
      <c r="G33" s="106">
        <v>7.024115970585131</v>
      </c>
      <c r="H33" s="106">
        <v>6.700428566410229</v>
      </c>
      <c r="I33" s="106" t="s">
        <v>15</v>
      </c>
      <c r="J33" s="106" t="s">
        <v>15</v>
      </c>
      <c r="K33" s="106" t="s">
        <v>15</v>
      </c>
      <c r="L33" s="106">
        <v>8.602051933776247</v>
      </c>
    </row>
    <row r="34" spans="2:12" ht="15">
      <c r="B34" s="11" t="s">
        <v>63</v>
      </c>
      <c r="C34" s="105">
        <v>7.780979827089338</v>
      </c>
      <c r="D34" s="105">
        <v>8.166447800393959</v>
      </c>
      <c r="E34" s="105">
        <v>7.875098193244305</v>
      </c>
      <c r="F34" s="105">
        <v>6.252412196063297</v>
      </c>
      <c r="G34" s="105">
        <v>6.626998884343623</v>
      </c>
      <c r="H34" s="105">
        <v>7.424891133311378</v>
      </c>
      <c r="I34" s="105">
        <v>7.5285714285714285</v>
      </c>
      <c r="J34" s="105">
        <v>6.832740213523132</v>
      </c>
      <c r="K34" s="105">
        <v>6.322444678609063</v>
      </c>
      <c r="L34" s="105">
        <v>7.114089299354212</v>
      </c>
    </row>
    <row r="35" spans="2:12" ht="15">
      <c r="B35" s="18" t="s">
        <v>54</v>
      </c>
      <c r="C35" s="172">
        <v>6.841266794625719</v>
      </c>
      <c r="D35" s="172">
        <v>7.562412993039443</v>
      </c>
      <c r="E35" s="172">
        <v>6.292262175694129</v>
      </c>
      <c r="F35" s="172">
        <v>5.610650623885919</v>
      </c>
      <c r="G35" s="172">
        <v>6.90528596187175</v>
      </c>
      <c r="H35" s="172">
        <v>7.093939393939394</v>
      </c>
      <c r="I35" s="172">
        <v>7.033483422022104</v>
      </c>
      <c r="J35" s="172">
        <v>7.04076</v>
      </c>
      <c r="K35" s="172">
        <v>6.733542074363992</v>
      </c>
      <c r="L35" s="172">
        <v>6.756168582375478</v>
      </c>
    </row>
    <row r="36" spans="2:12" ht="15">
      <c r="B36" s="19" t="s">
        <v>55</v>
      </c>
      <c r="C36" s="106">
        <v>6.915384615384615</v>
      </c>
      <c r="D36" s="106">
        <v>7.17896865520728</v>
      </c>
      <c r="E36" s="106">
        <v>7.218045112781955</v>
      </c>
      <c r="F36" s="106">
        <v>6.645885286783042</v>
      </c>
      <c r="G36" s="106">
        <v>7.276741903827282</v>
      </c>
      <c r="H36" s="106">
        <v>7.878933461446072</v>
      </c>
      <c r="I36" s="106">
        <v>7.849588719153937</v>
      </c>
      <c r="J36" s="106">
        <v>7.178893774589215</v>
      </c>
      <c r="K36" s="106">
        <v>6.936587591240875</v>
      </c>
      <c r="L36" s="106">
        <v>7.337371018393898</v>
      </c>
    </row>
    <row r="37" spans="2:12" ht="15">
      <c r="B37" s="109" t="s">
        <v>56</v>
      </c>
      <c r="C37" s="173">
        <v>5.138258357408172</v>
      </c>
      <c r="D37" s="173">
        <v>6.798231511254019</v>
      </c>
      <c r="E37" s="173">
        <v>6.808559157766714</v>
      </c>
      <c r="F37" s="173">
        <v>4.646704464918497</v>
      </c>
      <c r="G37" s="173">
        <v>15.88853431325146</v>
      </c>
      <c r="H37" s="173">
        <v>12.808306709265176</v>
      </c>
      <c r="I37" s="173">
        <v>10.8841059602649</v>
      </c>
      <c r="J37" s="173" t="s">
        <v>15</v>
      </c>
      <c r="K37" s="173" t="s">
        <v>15</v>
      </c>
      <c r="L37" s="173">
        <v>7.63561236266814</v>
      </c>
    </row>
    <row r="38" spans="2:12" ht="15">
      <c r="B38" s="19" t="s">
        <v>57</v>
      </c>
      <c r="C38" s="106">
        <v>6.4572870867936825</v>
      </c>
      <c r="D38" s="106">
        <v>5.461912855377009</v>
      </c>
      <c r="E38" s="106">
        <v>5.195939385022804</v>
      </c>
      <c r="F38" s="106">
        <v>5.046349288690661</v>
      </c>
      <c r="G38" s="106">
        <v>6.436412232893048</v>
      </c>
      <c r="H38" s="106">
        <v>7.423155144149584</v>
      </c>
      <c r="I38" s="106">
        <v>6.541783444792852</v>
      </c>
      <c r="J38" s="106">
        <v>7.05418388325711</v>
      </c>
      <c r="K38" s="106">
        <v>5.942575077995702</v>
      </c>
      <c r="L38" s="106">
        <v>7.0485527092017195</v>
      </c>
    </row>
    <row r="40" spans="2:12" ht="15" customHeight="1">
      <c r="B40" s="175" t="s">
        <v>134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spans="2:9" ht="15" customHeight="1">
      <c r="B41" s="62"/>
      <c r="C41" s="62"/>
      <c r="D41" s="62"/>
      <c r="E41" s="62"/>
      <c r="F41" s="62"/>
      <c r="G41" s="62"/>
      <c r="H41" s="62"/>
      <c r="I41" s="62"/>
    </row>
  </sheetData>
  <mergeCells count="1">
    <mergeCell ref="B40:L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R49"/>
  <sheetViews>
    <sheetView showGridLines="0" tabSelected="1" workbookViewId="0" topLeftCell="A1">
      <selection activeCell="S20" sqref="S20"/>
    </sheetView>
  </sheetViews>
  <sheetFormatPr defaultColWidth="9.140625" defaultRowHeight="15"/>
  <cols>
    <col min="1" max="1" width="9.140625" style="25" customWidth="1"/>
    <col min="2" max="2" width="16.28125" style="25" customWidth="1"/>
    <col min="3" max="12" width="7.421875" style="25" customWidth="1"/>
    <col min="13" max="13" width="9.140625" style="25" customWidth="1"/>
    <col min="14" max="14" width="9.140625" style="107" customWidth="1"/>
    <col min="15" max="16384" width="9.140625" style="25" customWidth="1"/>
  </cols>
  <sheetData>
    <row r="2" ht="15">
      <c r="B2" s="13" t="s">
        <v>81</v>
      </c>
    </row>
    <row r="3" ht="15">
      <c r="B3" s="63" t="s">
        <v>39</v>
      </c>
    </row>
    <row r="5" spans="2:12" ht="15">
      <c r="B5" s="15"/>
      <c r="C5" s="76">
        <v>2006</v>
      </c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  <c r="J5" s="76">
        <v>2013</v>
      </c>
      <c r="K5" s="76">
        <v>2014</v>
      </c>
      <c r="L5" s="76">
        <v>2015</v>
      </c>
    </row>
    <row r="6" spans="2:12" ht="15">
      <c r="B6" s="17" t="s">
        <v>40</v>
      </c>
      <c r="C6" s="180">
        <v>63.7798150614258</v>
      </c>
      <c r="D6" s="180">
        <v>65.26002939760976</v>
      </c>
      <c r="E6" s="180">
        <v>66.73834657714833</v>
      </c>
      <c r="F6" s="180">
        <v>67.33531230121974</v>
      </c>
      <c r="G6" s="180">
        <v>68.03657412126766</v>
      </c>
      <c r="H6" s="180">
        <v>69.19725928623411</v>
      </c>
      <c r="I6" s="180">
        <v>70</v>
      </c>
      <c r="J6" s="180" t="s">
        <v>15</v>
      </c>
      <c r="K6" s="180" t="s">
        <v>15</v>
      </c>
      <c r="L6" s="180" t="s">
        <v>15</v>
      </c>
    </row>
    <row r="7" spans="2:14" ht="15">
      <c r="B7" s="11" t="s">
        <v>1</v>
      </c>
      <c r="C7" s="181">
        <v>30</v>
      </c>
      <c r="D7" s="181">
        <v>35</v>
      </c>
      <c r="E7" s="181">
        <v>40</v>
      </c>
      <c r="F7" s="181">
        <v>43</v>
      </c>
      <c r="G7" s="181">
        <v>45</v>
      </c>
      <c r="H7" s="181">
        <v>47</v>
      </c>
      <c r="I7" s="181">
        <v>50</v>
      </c>
      <c r="J7" s="181">
        <v>53.257771</v>
      </c>
      <c r="K7" s="181">
        <v>56.84424</v>
      </c>
      <c r="L7" s="181" t="s">
        <v>15</v>
      </c>
      <c r="N7" s="108"/>
    </row>
    <row r="8" spans="2:14" ht="15">
      <c r="B8" s="11" t="s">
        <v>2</v>
      </c>
      <c r="C8" s="181">
        <v>48</v>
      </c>
      <c r="D8" s="181">
        <v>54</v>
      </c>
      <c r="E8" s="181">
        <v>59</v>
      </c>
      <c r="F8" s="181">
        <v>58</v>
      </c>
      <c r="G8" s="181">
        <v>57</v>
      </c>
      <c r="H8" s="181">
        <v>57</v>
      </c>
      <c r="I8" s="181">
        <v>58</v>
      </c>
      <c r="J8" s="181">
        <v>57.15651</v>
      </c>
      <c r="K8" s="181" t="s">
        <v>15</v>
      </c>
      <c r="L8" s="181">
        <v>61.87683</v>
      </c>
      <c r="N8" s="108"/>
    </row>
    <row r="9" spans="2:12" ht="15">
      <c r="B9" s="11" t="s">
        <v>41</v>
      </c>
      <c r="C9" s="182">
        <v>9</v>
      </c>
      <c r="D9" s="182">
        <v>9</v>
      </c>
      <c r="E9" s="182">
        <v>9</v>
      </c>
      <c r="F9" s="182" t="s">
        <v>15</v>
      </c>
      <c r="G9" s="182" t="s">
        <v>15</v>
      </c>
      <c r="H9" s="182" t="s">
        <v>15</v>
      </c>
      <c r="I9" s="182" t="s">
        <v>15</v>
      </c>
      <c r="J9" s="182" t="s">
        <v>15</v>
      </c>
      <c r="K9" s="182" t="s">
        <v>15</v>
      </c>
      <c r="L9" s="182" t="s">
        <v>15</v>
      </c>
    </row>
    <row r="10" spans="2:14" ht="15">
      <c r="B10" s="11" t="s">
        <v>3</v>
      </c>
      <c r="C10" s="181">
        <v>34</v>
      </c>
      <c r="D10" s="181">
        <v>30</v>
      </c>
      <c r="E10" s="181">
        <v>31</v>
      </c>
      <c r="F10" s="181">
        <v>31</v>
      </c>
      <c r="G10" s="181">
        <v>32</v>
      </c>
      <c r="H10" s="181">
        <v>33</v>
      </c>
      <c r="I10" s="181">
        <v>34</v>
      </c>
      <c r="J10" s="181">
        <v>34.965947</v>
      </c>
      <c r="K10" s="181"/>
      <c r="L10" s="181"/>
      <c r="N10" s="108"/>
    </row>
    <row r="11" spans="2:12" ht="15">
      <c r="B11" s="11" t="s">
        <v>4</v>
      </c>
      <c r="C11" s="181" t="s">
        <v>15</v>
      </c>
      <c r="D11" s="181" t="s">
        <v>15</v>
      </c>
      <c r="E11" s="181">
        <v>62</v>
      </c>
      <c r="F11" s="181">
        <v>61</v>
      </c>
      <c r="G11" s="181">
        <v>61</v>
      </c>
      <c r="H11" s="181">
        <v>63</v>
      </c>
      <c r="I11" s="181">
        <v>66</v>
      </c>
      <c r="J11" s="181">
        <v>69.825644</v>
      </c>
      <c r="K11" s="181">
        <v>73.43107</v>
      </c>
      <c r="L11" s="181">
        <v>77.40157</v>
      </c>
    </row>
    <row r="12" spans="2:12" ht="15">
      <c r="B12" s="11" t="s">
        <v>42</v>
      </c>
      <c r="C12" s="181" t="s">
        <v>15</v>
      </c>
      <c r="D12" s="181" t="s">
        <v>15</v>
      </c>
      <c r="E12" s="181" t="s">
        <v>15</v>
      </c>
      <c r="F12" s="181" t="s">
        <v>15</v>
      </c>
      <c r="G12" s="181" t="s">
        <v>15</v>
      </c>
      <c r="H12" s="181" t="s">
        <v>15</v>
      </c>
      <c r="I12" s="181">
        <v>70.21884840143508</v>
      </c>
      <c r="J12" s="181" t="s">
        <v>15</v>
      </c>
      <c r="K12" s="181">
        <v>69.02181</v>
      </c>
      <c r="L12" s="181">
        <v>71.51278</v>
      </c>
    </row>
    <row r="13" spans="2:12" ht="15">
      <c r="B13" s="11" t="s">
        <v>43</v>
      </c>
      <c r="C13" s="181" t="s">
        <v>15</v>
      </c>
      <c r="D13" s="181" t="s">
        <v>15</v>
      </c>
      <c r="E13" s="181" t="s">
        <v>15</v>
      </c>
      <c r="F13" s="181" t="s">
        <v>15</v>
      </c>
      <c r="G13" s="181" t="s">
        <v>15</v>
      </c>
      <c r="H13" s="181" t="s">
        <v>15</v>
      </c>
      <c r="I13" s="181" t="s">
        <v>15</v>
      </c>
      <c r="J13" s="181" t="s">
        <v>15</v>
      </c>
      <c r="K13" s="181" t="s">
        <v>15</v>
      </c>
      <c r="L13" s="181" t="s">
        <v>15</v>
      </c>
    </row>
    <row r="14" spans="2:12" ht="15">
      <c r="B14" s="11" t="s">
        <v>44</v>
      </c>
      <c r="C14" s="181">
        <v>116.20882458659199</v>
      </c>
      <c r="D14" s="181">
        <v>119.53383776491714</v>
      </c>
      <c r="E14" s="181">
        <v>118.36458473449537</v>
      </c>
      <c r="F14" s="181">
        <v>115.54991359833879</v>
      </c>
      <c r="G14" s="181">
        <v>114.08586199826665</v>
      </c>
      <c r="H14" s="181">
        <v>112.64343969060565</v>
      </c>
      <c r="I14" s="181">
        <v>109.9093282467665</v>
      </c>
      <c r="J14" s="181" t="s">
        <v>15</v>
      </c>
      <c r="K14" s="181">
        <v>108.0479</v>
      </c>
      <c r="L14" s="181">
        <v>108.6593</v>
      </c>
    </row>
    <row r="15" spans="2:18" ht="15">
      <c r="B15" s="11" t="s">
        <v>5</v>
      </c>
      <c r="C15" s="181">
        <v>90</v>
      </c>
      <c r="D15" s="181">
        <v>92</v>
      </c>
      <c r="E15" s="181">
        <v>87</v>
      </c>
      <c r="F15" s="181">
        <v>87</v>
      </c>
      <c r="G15" s="181">
        <v>88</v>
      </c>
      <c r="H15" s="181">
        <v>89</v>
      </c>
      <c r="I15" s="181">
        <v>90</v>
      </c>
      <c r="J15" s="181">
        <v>103.43981</v>
      </c>
      <c r="K15" s="183">
        <v>103.3277</v>
      </c>
      <c r="L15" s="183">
        <v>102.1126</v>
      </c>
      <c r="N15" s="108"/>
      <c r="R15" s="179"/>
    </row>
    <row r="16" spans="2:14" ht="15">
      <c r="B16" s="11" t="s">
        <v>6</v>
      </c>
      <c r="C16" s="181">
        <v>38</v>
      </c>
      <c r="D16" s="181">
        <v>38</v>
      </c>
      <c r="E16" s="181">
        <v>39</v>
      </c>
      <c r="F16" s="181">
        <v>38</v>
      </c>
      <c r="G16" s="181">
        <v>36</v>
      </c>
      <c r="H16" s="181">
        <v>35</v>
      </c>
      <c r="I16" s="181">
        <v>32</v>
      </c>
      <c r="J16" s="181">
        <v>32.508787</v>
      </c>
      <c r="K16" s="181">
        <v>33.13241</v>
      </c>
      <c r="L16" s="181">
        <v>34.61185</v>
      </c>
      <c r="N16" s="108"/>
    </row>
    <row r="17" spans="2:12" ht="15">
      <c r="B17" s="11" t="s">
        <v>45</v>
      </c>
      <c r="C17" s="182" t="s">
        <v>15</v>
      </c>
      <c r="D17" s="181">
        <v>69</v>
      </c>
      <c r="E17" s="181">
        <v>69</v>
      </c>
      <c r="F17" s="181">
        <v>70</v>
      </c>
      <c r="G17" s="181">
        <v>70</v>
      </c>
      <c r="H17" s="181">
        <v>70</v>
      </c>
      <c r="I17" s="181">
        <v>70</v>
      </c>
      <c r="J17" s="181">
        <v>68.485775</v>
      </c>
      <c r="K17" s="181" t="s">
        <v>15</v>
      </c>
      <c r="L17" s="181" t="s">
        <v>15</v>
      </c>
    </row>
    <row r="18" spans="2:14" ht="15">
      <c r="B18" s="11" t="s">
        <v>60</v>
      </c>
      <c r="C18" s="181">
        <v>156</v>
      </c>
      <c r="D18" s="181">
        <v>155</v>
      </c>
      <c r="E18" s="181">
        <v>157</v>
      </c>
      <c r="F18" s="181">
        <v>156</v>
      </c>
      <c r="G18" s="181">
        <v>147</v>
      </c>
      <c r="H18" s="181">
        <v>141</v>
      </c>
      <c r="I18" s="181">
        <v>132</v>
      </c>
      <c r="J18" s="181">
        <v>125.96347</v>
      </c>
      <c r="K18" s="181">
        <v>121.7319</v>
      </c>
      <c r="L18" s="181">
        <v>122.5915</v>
      </c>
      <c r="N18" s="108"/>
    </row>
    <row r="19" spans="2:14" ht="15">
      <c r="B19" s="11" t="s">
        <v>46</v>
      </c>
      <c r="C19" s="181">
        <v>54</v>
      </c>
      <c r="D19" s="181">
        <v>59</v>
      </c>
      <c r="E19" s="181">
        <v>59</v>
      </c>
      <c r="F19" s="181">
        <v>56</v>
      </c>
      <c r="G19" s="181">
        <v>34</v>
      </c>
      <c r="H19" s="181">
        <v>35</v>
      </c>
      <c r="I19" s="181">
        <v>37</v>
      </c>
      <c r="J19" s="181">
        <v>46.020283</v>
      </c>
      <c r="K19" s="181">
        <v>41.57199</v>
      </c>
      <c r="L19" s="181">
        <v>43.30002</v>
      </c>
      <c r="N19" s="108"/>
    </row>
    <row r="20" spans="2:12" ht="15">
      <c r="B20" s="11" t="s">
        <v>47</v>
      </c>
      <c r="C20" s="181">
        <v>41</v>
      </c>
      <c r="D20" s="181">
        <v>45</v>
      </c>
      <c r="E20" s="181">
        <v>47</v>
      </c>
      <c r="F20" s="181">
        <v>46</v>
      </c>
      <c r="G20" s="181">
        <v>43</v>
      </c>
      <c r="H20" s="181">
        <v>45</v>
      </c>
      <c r="I20" s="181">
        <v>46</v>
      </c>
      <c r="J20" s="181">
        <v>48.130071</v>
      </c>
      <c r="K20" s="181">
        <v>33.86443</v>
      </c>
      <c r="L20" s="181">
        <v>35.22313</v>
      </c>
    </row>
    <row r="21" spans="2:12" ht="15">
      <c r="B21" s="11" t="s">
        <v>48</v>
      </c>
      <c r="C21" s="181">
        <v>66</v>
      </c>
      <c r="D21" s="181">
        <v>68</v>
      </c>
      <c r="E21" s="181">
        <v>71</v>
      </c>
      <c r="F21" s="181">
        <v>70</v>
      </c>
      <c r="G21" s="181">
        <v>71</v>
      </c>
      <c r="H21" s="181">
        <v>72</v>
      </c>
      <c r="I21" s="181">
        <v>71</v>
      </c>
      <c r="J21" s="181">
        <v>70.123399</v>
      </c>
      <c r="K21" s="181">
        <v>69.92068</v>
      </c>
      <c r="L21" s="181">
        <v>70.29654</v>
      </c>
    </row>
    <row r="22" spans="2:14" ht="15">
      <c r="B22" s="11" t="s">
        <v>7</v>
      </c>
      <c r="C22" s="181">
        <v>46</v>
      </c>
      <c r="D22" s="181">
        <v>47</v>
      </c>
      <c r="E22" s="181">
        <v>45</v>
      </c>
      <c r="F22" s="181">
        <v>47</v>
      </c>
      <c r="G22" s="181">
        <v>46</v>
      </c>
      <c r="H22" s="181">
        <v>47</v>
      </c>
      <c r="I22" s="181">
        <v>47</v>
      </c>
      <c r="J22" s="181">
        <v>46.690729</v>
      </c>
      <c r="K22" s="181">
        <v>48.43508</v>
      </c>
      <c r="L22" s="181">
        <v>50.35091</v>
      </c>
      <c r="N22" s="108"/>
    </row>
    <row r="23" spans="2:12" ht="15">
      <c r="B23" s="11" t="s">
        <v>61</v>
      </c>
      <c r="C23" s="181">
        <v>102</v>
      </c>
      <c r="D23" s="181">
        <v>102</v>
      </c>
      <c r="E23" s="181">
        <v>106</v>
      </c>
      <c r="F23" s="181">
        <v>104</v>
      </c>
      <c r="G23" s="181">
        <v>103</v>
      </c>
      <c r="H23" s="181">
        <v>103</v>
      </c>
      <c r="I23" s="181">
        <v>102</v>
      </c>
      <c r="J23" s="181">
        <v>102.95611</v>
      </c>
      <c r="K23" s="181">
        <v>103.6687</v>
      </c>
      <c r="L23" s="181">
        <v>102.8336</v>
      </c>
    </row>
    <row r="24" spans="2:12" ht="15">
      <c r="B24" s="11" t="s">
        <v>49</v>
      </c>
      <c r="C24" s="181">
        <v>61</v>
      </c>
      <c r="D24" s="181">
        <v>62</v>
      </c>
      <c r="E24" s="181">
        <v>63</v>
      </c>
      <c r="F24" s="181">
        <v>62</v>
      </c>
      <c r="G24" s="181">
        <v>61</v>
      </c>
      <c r="H24" s="181">
        <v>59</v>
      </c>
      <c r="I24" s="181">
        <v>58</v>
      </c>
      <c r="J24" s="181">
        <v>56.911036</v>
      </c>
      <c r="K24" s="181" t="s">
        <v>15</v>
      </c>
      <c r="L24" s="181" t="s">
        <v>15</v>
      </c>
    </row>
    <row r="25" spans="2:14" ht="15">
      <c r="B25" s="11" t="s">
        <v>50</v>
      </c>
      <c r="C25" s="181">
        <v>44</v>
      </c>
      <c r="D25" s="181">
        <v>45</v>
      </c>
      <c r="E25" s="181">
        <v>46</v>
      </c>
      <c r="F25" s="181">
        <v>47</v>
      </c>
      <c r="G25" s="181">
        <v>48</v>
      </c>
      <c r="H25" s="181">
        <v>49</v>
      </c>
      <c r="I25" s="181">
        <v>50</v>
      </c>
      <c r="J25" s="181">
        <v>50.255447</v>
      </c>
      <c r="K25" s="181">
        <v>51.12504</v>
      </c>
      <c r="L25" s="181">
        <v>51.77349</v>
      </c>
      <c r="N25" s="108"/>
    </row>
    <row r="26" spans="2:14" ht="15">
      <c r="B26" s="11" t="s">
        <v>8</v>
      </c>
      <c r="C26" s="181">
        <v>63</v>
      </c>
      <c r="D26" s="181">
        <v>66</v>
      </c>
      <c r="E26" s="181">
        <v>71</v>
      </c>
      <c r="F26" s="181">
        <v>73</v>
      </c>
      <c r="G26" s="181">
        <v>78</v>
      </c>
      <c r="H26" s="181">
        <v>82</v>
      </c>
      <c r="I26" s="181">
        <v>83</v>
      </c>
      <c r="J26" s="181">
        <v>85.188335</v>
      </c>
      <c r="K26" s="181">
        <v>87.86966</v>
      </c>
      <c r="L26" s="181">
        <v>90.19628</v>
      </c>
      <c r="N26" s="108"/>
    </row>
    <row r="27" spans="2:12" ht="15">
      <c r="B27" s="11" t="s">
        <v>51</v>
      </c>
      <c r="C27" s="181" t="s">
        <v>15</v>
      </c>
      <c r="D27" s="181" t="s">
        <v>15</v>
      </c>
      <c r="E27" s="181" t="s">
        <v>15</v>
      </c>
      <c r="F27" s="181" t="s">
        <v>15</v>
      </c>
      <c r="G27" s="181">
        <v>137</v>
      </c>
      <c r="H27" s="181">
        <v>135</v>
      </c>
      <c r="I27" s="181">
        <v>119</v>
      </c>
      <c r="J27" s="181">
        <v>118.85312</v>
      </c>
      <c r="K27" s="181">
        <v>129.3335</v>
      </c>
      <c r="L27" s="181" t="s">
        <v>15</v>
      </c>
    </row>
    <row r="28" spans="2:14" ht="15">
      <c r="B28" s="11" t="s">
        <v>131</v>
      </c>
      <c r="C28" s="181">
        <v>21.499348732672544</v>
      </c>
      <c r="D28" s="181">
        <v>23.755089975851497</v>
      </c>
      <c r="E28" s="181">
        <v>31.2733517934662</v>
      </c>
      <c r="F28" s="181">
        <v>32.38011789460913</v>
      </c>
      <c r="G28" s="181">
        <v>32.87654209725769</v>
      </c>
      <c r="H28" s="181">
        <v>34.469922584017404</v>
      </c>
      <c r="I28" s="181">
        <v>35.82435028350921</v>
      </c>
      <c r="J28" s="181" t="s">
        <v>15</v>
      </c>
      <c r="K28" s="181" t="s">
        <v>15</v>
      </c>
      <c r="L28" s="181" t="s">
        <v>15</v>
      </c>
      <c r="N28" s="108"/>
    </row>
    <row r="29" spans="2:14" ht="15">
      <c r="B29" s="11" t="s">
        <v>52</v>
      </c>
      <c r="C29" s="181">
        <v>35.007222872796575</v>
      </c>
      <c r="D29" s="181">
        <v>38.58231565522288</v>
      </c>
      <c r="E29" s="181">
        <v>41.740185020014735</v>
      </c>
      <c r="F29" s="181">
        <v>41.15064147036797</v>
      </c>
      <c r="G29" s="181">
        <v>41.0884153014007</v>
      </c>
      <c r="H29" s="181">
        <v>41.28594973439034</v>
      </c>
      <c r="I29" s="181">
        <v>41.06454111319117</v>
      </c>
      <c r="J29" s="181" t="s">
        <v>15</v>
      </c>
      <c r="K29" s="181" t="s">
        <v>15</v>
      </c>
      <c r="L29" s="181" t="s">
        <v>15</v>
      </c>
      <c r="N29" s="108"/>
    </row>
    <row r="30" spans="2:14" ht="15">
      <c r="B30" s="11" t="s">
        <v>10</v>
      </c>
      <c r="C30" s="181">
        <v>38.70589741757195</v>
      </c>
      <c r="D30" s="181">
        <v>43.67618430798893</v>
      </c>
      <c r="E30" s="181">
        <v>49.91328228235378</v>
      </c>
      <c r="F30" s="181">
        <v>53.557696648763255</v>
      </c>
      <c r="G30" s="181">
        <v>55.00713303811769</v>
      </c>
      <c r="H30" s="181">
        <v>56.33139395369003</v>
      </c>
      <c r="I30" s="181">
        <v>57.388882453710195</v>
      </c>
      <c r="J30" s="181">
        <v>58.400772</v>
      </c>
      <c r="K30" s="181">
        <v>59.37039</v>
      </c>
      <c r="L30" s="181">
        <v>61.31002</v>
      </c>
      <c r="N30" s="108"/>
    </row>
    <row r="31" spans="2:14" ht="15">
      <c r="B31" s="11" t="s">
        <v>11</v>
      </c>
      <c r="C31" s="181">
        <v>73</v>
      </c>
      <c r="D31" s="181">
        <v>76</v>
      </c>
      <c r="E31" s="181">
        <v>82</v>
      </c>
      <c r="F31" s="181">
        <v>85</v>
      </c>
      <c r="G31" s="181">
        <v>89</v>
      </c>
      <c r="H31" s="181">
        <v>93</v>
      </c>
      <c r="I31" s="181">
        <v>96</v>
      </c>
      <c r="J31" s="181">
        <v>73.646952</v>
      </c>
      <c r="K31" s="181">
        <v>100.9159</v>
      </c>
      <c r="L31" s="181">
        <v>103.8742</v>
      </c>
      <c r="N31" s="108"/>
    </row>
    <row r="32" spans="2:12" ht="15">
      <c r="B32" s="18" t="s">
        <v>53</v>
      </c>
      <c r="C32" s="184">
        <v>53</v>
      </c>
      <c r="D32" s="184">
        <v>55</v>
      </c>
      <c r="E32" s="184">
        <v>56</v>
      </c>
      <c r="F32" s="184">
        <v>55</v>
      </c>
      <c r="G32" s="184">
        <v>56</v>
      </c>
      <c r="H32" s="184">
        <v>58</v>
      </c>
      <c r="I32" s="184">
        <v>58</v>
      </c>
      <c r="J32" s="184">
        <v>58.562816</v>
      </c>
      <c r="K32" s="184">
        <v>59.67839</v>
      </c>
      <c r="L32" s="184">
        <v>60.58095</v>
      </c>
    </row>
    <row r="33" spans="2:12" ht="15">
      <c r="B33" s="19" t="s">
        <v>14</v>
      </c>
      <c r="C33" s="185" t="s">
        <v>15</v>
      </c>
      <c r="D33" s="185" t="s">
        <v>15</v>
      </c>
      <c r="E33" s="185">
        <v>60.98168853595877</v>
      </c>
      <c r="F33" s="185">
        <v>59.029524400778996</v>
      </c>
      <c r="G33" s="185">
        <v>58.83710460870888</v>
      </c>
      <c r="H33" s="185">
        <v>58.92759116691789</v>
      </c>
      <c r="I33" s="185" t="s">
        <v>15</v>
      </c>
      <c r="J33" s="185" t="s">
        <v>15</v>
      </c>
      <c r="K33" s="185" t="s">
        <v>15</v>
      </c>
      <c r="L33" s="185">
        <v>63.4594</v>
      </c>
    </row>
    <row r="34" spans="2:12" ht="15">
      <c r="B34" s="109" t="s">
        <v>63</v>
      </c>
      <c r="C34" s="186">
        <v>72</v>
      </c>
      <c r="D34" s="186">
        <v>73</v>
      </c>
      <c r="E34" s="186">
        <v>76</v>
      </c>
      <c r="F34" s="186">
        <v>76</v>
      </c>
      <c r="G34" s="186">
        <v>78</v>
      </c>
      <c r="H34" s="186">
        <v>80</v>
      </c>
      <c r="I34" s="186">
        <v>83</v>
      </c>
      <c r="J34" s="186">
        <v>83.663608</v>
      </c>
      <c r="K34" s="186">
        <v>83.57349</v>
      </c>
      <c r="L34" s="186">
        <v>85.05058</v>
      </c>
    </row>
    <row r="35" spans="2:12" ht="15">
      <c r="B35" s="18" t="s">
        <v>132</v>
      </c>
      <c r="C35" s="182">
        <v>105.15236457589609</v>
      </c>
      <c r="D35" s="182">
        <v>109.59331649126045</v>
      </c>
      <c r="E35" s="182">
        <v>110.33863882051122</v>
      </c>
      <c r="F35" s="182">
        <v>108.86446471241767</v>
      </c>
      <c r="G35" s="182">
        <v>108.3450883753424</v>
      </c>
      <c r="H35" s="182">
        <v>108.44571627165388</v>
      </c>
      <c r="I35" s="182">
        <v>108.81310583709563</v>
      </c>
      <c r="J35" s="182" t="s">
        <v>15</v>
      </c>
      <c r="K35" s="182" t="s">
        <v>15</v>
      </c>
      <c r="L35" s="182" t="s">
        <v>15</v>
      </c>
    </row>
    <row r="36" spans="2:12" ht="15">
      <c r="B36" s="19" t="s">
        <v>55</v>
      </c>
      <c r="C36" s="185">
        <v>42</v>
      </c>
      <c r="D36" s="185">
        <v>43</v>
      </c>
      <c r="E36" s="185">
        <v>43</v>
      </c>
      <c r="F36" s="185">
        <v>43</v>
      </c>
      <c r="G36" s="185">
        <v>43</v>
      </c>
      <c r="H36" s="185">
        <v>44</v>
      </c>
      <c r="I36" s="185">
        <v>45</v>
      </c>
      <c r="J36" s="185">
        <v>46.236749</v>
      </c>
      <c r="K36" s="185">
        <v>46.96773</v>
      </c>
      <c r="L36" s="185">
        <v>47.82908</v>
      </c>
    </row>
    <row r="37" spans="2:12" ht="15">
      <c r="B37" s="109" t="s">
        <v>56</v>
      </c>
      <c r="C37" s="186">
        <v>8.317823669594617</v>
      </c>
      <c r="D37" s="186">
        <v>8.107971777832955</v>
      </c>
      <c r="E37" s="186">
        <v>8.441812126774359</v>
      </c>
      <c r="F37" s="186">
        <v>8.99288740366071</v>
      </c>
      <c r="G37" s="186">
        <v>8.890146839172571</v>
      </c>
      <c r="H37" s="186">
        <v>15.8232893465365</v>
      </c>
      <c r="I37" s="186">
        <v>14.934017673612022</v>
      </c>
      <c r="J37" s="186" t="s">
        <v>15</v>
      </c>
      <c r="K37" s="186" t="s">
        <v>15</v>
      </c>
      <c r="L37" s="186">
        <v>18.69733</v>
      </c>
    </row>
    <row r="38" spans="2:12" ht="15">
      <c r="B38" s="19" t="s">
        <v>57</v>
      </c>
      <c r="C38" s="185">
        <v>33.16546969528698</v>
      </c>
      <c r="D38" s="185">
        <v>37.590600766350555</v>
      </c>
      <c r="E38" s="185">
        <v>39.812623012615944</v>
      </c>
      <c r="F38" s="185">
        <v>41.00072570056671</v>
      </c>
      <c r="G38" s="185">
        <v>10.010279306967327</v>
      </c>
      <c r="H38" s="185">
        <v>9.881015674513899</v>
      </c>
      <c r="I38" s="185">
        <v>10.05898097176434</v>
      </c>
      <c r="J38" s="185">
        <v>48.778628</v>
      </c>
      <c r="K38" s="185">
        <v>50.0367</v>
      </c>
      <c r="L38" s="185">
        <v>52.25009</v>
      </c>
    </row>
    <row r="39" spans="10:12" ht="15" customHeight="1">
      <c r="J39" s="110"/>
      <c r="K39" s="110"/>
      <c r="L39" s="110"/>
    </row>
    <row r="40" ht="15" customHeight="1">
      <c r="B40" s="64" t="s">
        <v>147</v>
      </c>
    </row>
    <row r="41" ht="15" customHeight="1"/>
    <row r="48" ht="15">
      <c r="B48" s="63"/>
    </row>
    <row r="49" ht="15">
      <c r="B49" s="6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90"/>
  <sheetViews>
    <sheetView showGridLines="0" workbookViewId="0" topLeftCell="A28">
      <selection activeCell="I76" sqref="I76:I77"/>
    </sheetView>
  </sheetViews>
  <sheetFormatPr defaultColWidth="9.140625" defaultRowHeight="15"/>
  <cols>
    <col min="1" max="1" width="9.140625" style="25" customWidth="1"/>
    <col min="2" max="2" width="18.421875" style="25" customWidth="1"/>
    <col min="3" max="10" width="9.140625" style="25" customWidth="1"/>
    <col min="11" max="11" width="12.7109375" style="25" customWidth="1"/>
    <col min="12" max="21" width="9.140625" style="25" customWidth="1"/>
    <col min="22" max="22" width="5.140625" style="25" customWidth="1"/>
    <col min="23" max="16384" width="9.140625" style="25" customWidth="1"/>
  </cols>
  <sheetData>
    <row r="2" spans="2:10" ht="15">
      <c r="B2" s="13" t="s">
        <v>155</v>
      </c>
      <c r="J2" s="47"/>
    </row>
    <row r="3" spans="2:10" ht="15">
      <c r="B3" s="63" t="s">
        <v>36</v>
      </c>
      <c r="J3" s="63"/>
    </row>
    <row r="5" spans="2:4" ht="15">
      <c r="B5" s="111"/>
      <c r="C5" s="111"/>
      <c r="D5" s="111"/>
    </row>
    <row r="6" spans="2:4" ht="15">
      <c r="B6" s="112"/>
      <c r="C6" s="113"/>
      <c r="D6" s="113"/>
    </row>
    <row r="7" spans="2:4" ht="15">
      <c r="B7" s="112"/>
      <c r="C7" s="113"/>
      <c r="D7" s="113"/>
    </row>
    <row r="8" spans="2:4" ht="15">
      <c r="B8" s="112"/>
      <c r="C8" s="113"/>
      <c r="D8" s="113"/>
    </row>
    <row r="9" spans="2:4" ht="15">
      <c r="B9" s="112"/>
      <c r="C9" s="113"/>
      <c r="D9" s="113"/>
    </row>
    <row r="10" spans="2:4" ht="15">
      <c r="B10" s="112"/>
      <c r="C10" s="113"/>
      <c r="D10" s="113"/>
    </row>
    <row r="11" spans="2:4" ht="15">
      <c r="B11" s="112"/>
      <c r="C11" s="113"/>
      <c r="D11" s="113"/>
    </row>
    <row r="12" spans="2:4" ht="15">
      <c r="B12" s="112"/>
      <c r="C12" s="113"/>
      <c r="D12" s="113"/>
    </row>
    <row r="13" spans="2:4" ht="15">
      <c r="B13" s="112"/>
      <c r="C13" s="113"/>
      <c r="D13" s="113"/>
    </row>
    <row r="14" spans="2:4" ht="15">
      <c r="B14" s="112"/>
      <c r="C14" s="113"/>
      <c r="D14" s="113"/>
    </row>
    <row r="15" spans="2:4" ht="15">
      <c r="B15" s="112"/>
      <c r="C15" s="113"/>
      <c r="D15" s="113"/>
    </row>
    <row r="16" spans="2:4" ht="15">
      <c r="B16" s="112"/>
      <c r="C16" s="113"/>
      <c r="D16" s="113"/>
    </row>
    <row r="17" spans="2:4" ht="15">
      <c r="B17" s="112"/>
      <c r="C17" s="113"/>
      <c r="D17" s="113"/>
    </row>
    <row r="18" spans="2:4" ht="15">
      <c r="B18" s="112"/>
      <c r="C18" s="113"/>
      <c r="D18" s="113"/>
    </row>
    <row r="19" spans="2:4" ht="15">
      <c r="B19" s="112"/>
      <c r="C19" s="113"/>
      <c r="D19" s="113"/>
    </row>
    <row r="20" spans="2:4" ht="15">
      <c r="B20" s="112"/>
      <c r="C20" s="113"/>
      <c r="D20" s="113"/>
    </row>
    <row r="21" spans="2:4" ht="15">
      <c r="B21" s="112"/>
      <c r="C21" s="113"/>
      <c r="D21" s="113"/>
    </row>
    <row r="22" spans="2:4" ht="15">
      <c r="B22" s="112"/>
      <c r="C22" s="113"/>
      <c r="D22" s="113"/>
    </row>
    <row r="23" spans="2:4" ht="15">
      <c r="B23" s="112"/>
      <c r="C23" s="113"/>
      <c r="D23" s="113"/>
    </row>
    <row r="24" spans="2:4" ht="15">
      <c r="B24" s="112"/>
      <c r="C24" s="113"/>
      <c r="D24" s="113"/>
    </row>
    <row r="25" spans="2:4" ht="15">
      <c r="B25" s="112"/>
      <c r="C25" s="113"/>
      <c r="D25" s="113"/>
    </row>
    <row r="26" spans="2:4" ht="15">
      <c r="B26" s="112"/>
      <c r="C26" s="113"/>
      <c r="D26" s="113"/>
    </row>
    <row r="27" spans="2:4" ht="15">
      <c r="B27" s="112"/>
      <c r="C27" s="113"/>
      <c r="D27" s="113"/>
    </row>
    <row r="28" spans="2:4" ht="15">
      <c r="B28" s="112"/>
      <c r="C28" s="113"/>
      <c r="D28" s="113"/>
    </row>
    <row r="29" spans="2:4" ht="15">
      <c r="B29" s="112"/>
      <c r="C29" s="113"/>
      <c r="D29" s="113"/>
    </row>
    <row r="30" spans="2:4" ht="15">
      <c r="B30" s="112"/>
      <c r="C30" s="113"/>
      <c r="D30" s="113"/>
    </row>
    <row r="31" spans="2:4" ht="15">
      <c r="B31" s="112"/>
      <c r="C31" s="113"/>
      <c r="D31" s="113"/>
    </row>
    <row r="32" spans="2:4" ht="15">
      <c r="B32" s="112"/>
      <c r="C32" s="113"/>
      <c r="D32" s="113"/>
    </row>
    <row r="33" spans="2:4" ht="15">
      <c r="B33" s="112"/>
      <c r="C33" s="113"/>
      <c r="D33" s="113"/>
    </row>
    <row r="45" ht="15">
      <c r="B45" s="63" t="s">
        <v>148</v>
      </c>
    </row>
    <row r="46" ht="15">
      <c r="B46" s="63" t="s">
        <v>149</v>
      </c>
    </row>
    <row r="47" spans="2:9" ht="15">
      <c r="B47" s="63" t="s">
        <v>150</v>
      </c>
      <c r="C47" s="114"/>
      <c r="D47" s="114"/>
      <c r="E47" s="114"/>
      <c r="F47" s="114"/>
      <c r="G47" s="114"/>
      <c r="H47" s="114"/>
      <c r="I47" s="114"/>
    </row>
    <row r="48" spans="2:9" ht="15">
      <c r="B48" s="63" t="s">
        <v>151</v>
      </c>
      <c r="C48" s="114"/>
      <c r="D48" s="114"/>
      <c r="E48" s="114"/>
      <c r="F48" s="114"/>
      <c r="G48" s="114"/>
      <c r="H48" s="114"/>
      <c r="I48" s="114"/>
    </row>
    <row r="49" ht="15">
      <c r="B49" s="63"/>
    </row>
    <row r="50" ht="15">
      <c r="B50" s="64" t="s">
        <v>166</v>
      </c>
    </row>
    <row r="53" ht="15">
      <c r="B53" s="63"/>
    </row>
    <row r="56" spans="7:13" ht="15">
      <c r="G56" s="115"/>
      <c r="H56" s="116" t="s">
        <v>33</v>
      </c>
      <c r="I56" s="116">
        <v>2014</v>
      </c>
      <c r="K56" s="115"/>
      <c r="L56" s="116">
        <v>2008</v>
      </c>
      <c r="M56" s="116">
        <v>2015</v>
      </c>
    </row>
    <row r="57" spans="7:13" ht="15">
      <c r="G57" s="109" t="s">
        <v>64</v>
      </c>
      <c r="H57" s="117">
        <v>11.2</v>
      </c>
      <c r="I57" s="117">
        <v>8.2</v>
      </c>
      <c r="K57" s="47" t="s">
        <v>156</v>
      </c>
      <c r="L57" s="118">
        <v>10.792131919442498</v>
      </c>
      <c r="M57" s="118">
        <v>10.659740028093019</v>
      </c>
    </row>
    <row r="58" spans="7:13" ht="15">
      <c r="G58" s="11" t="s">
        <v>1</v>
      </c>
      <c r="H58" s="119">
        <v>14.2</v>
      </c>
      <c r="I58" s="119">
        <v>8.7</v>
      </c>
      <c r="K58" s="47" t="s">
        <v>157</v>
      </c>
      <c r="L58" s="118">
        <v>14.538659785199274</v>
      </c>
      <c r="M58" s="118">
        <v>8.671320182094082</v>
      </c>
    </row>
    <row r="59" spans="7:13" ht="15">
      <c r="G59" s="11" t="s">
        <v>89</v>
      </c>
      <c r="H59" s="119">
        <v>11.7</v>
      </c>
      <c r="I59" s="119">
        <v>3.2</v>
      </c>
      <c r="K59" s="47" t="s">
        <v>2</v>
      </c>
      <c r="L59" s="118">
        <v>9.74593850631861</v>
      </c>
      <c r="M59" s="118">
        <v>4.048000613426369</v>
      </c>
    </row>
    <row r="60" spans="7:13" ht="15">
      <c r="G60" s="11" t="s">
        <v>41</v>
      </c>
      <c r="H60" s="119">
        <v>15.9</v>
      </c>
      <c r="I60" s="119" t="s">
        <v>15</v>
      </c>
      <c r="K60" s="47" t="s">
        <v>41</v>
      </c>
      <c r="L60" s="118">
        <v>13.56329267307537</v>
      </c>
      <c r="M60" s="118" t="s">
        <v>15</v>
      </c>
    </row>
    <row r="61" spans="7:13" ht="15">
      <c r="G61" s="11" t="s">
        <v>98</v>
      </c>
      <c r="H61" s="119">
        <v>12.6</v>
      </c>
      <c r="I61" s="119">
        <v>10.1</v>
      </c>
      <c r="K61" s="47" t="s">
        <v>159</v>
      </c>
      <c r="L61" s="118">
        <v>12.445667055403058</v>
      </c>
      <c r="M61" s="118">
        <v>10.089150085470571</v>
      </c>
    </row>
    <row r="62" spans="7:13" ht="15">
      <c r="G62" s="11" t="s">
        <v>82</v>
      </c>
      <c r="H62" s="119">
        <v>8.8</v>
      </c>
      <c r="I62" s="119">
        <v>4.2</v>
      </c>
      <c r="K62" s="47" t="s">
        <v>4</v>
      </c>
      <c r="L62" s="118">
        <v>5.131373725254949</v>
      </c>
      <c r="M62" s="118">
        <v>4.60239945761646</v>
      </c>
    </row>
    <row r="63" spans="7:13" ht="15">
      <c r="G63" s="11" t="s">
        <v>101</v>
      </c>
      <c r="H63" s="119" t="s">
        <v>15</v>
      </c>
      <c r="I63" s="119">
        <v>3.6</v>
      </c>
      <c r="K63" s="47" t="s">
        <v>42</v>
      </c>
      <c r="L63" s="118" t="s">
        <v>15</v>
      </c>
      <c r="M63" s="118">
        <v>7.854296753456645</v>
      </c>
    </row>
    <row r="64" spans="7:13" ht="15">
      <c r="G64" s="11" t="s">
        <v>91</v>
      </c>
      <c r="H64" s="119">
        <v>7.835490856732215</v>
      </c>
      <c r="I64" s="119">
        <v>2.0898180423918027</v>
      </c>
      <c r="K64" s="47" t="s">
        <v>44</v>
      </c>
      <c r="L64" s="118">
        <v>4.391143604253749</v>
      </c>
      <c r="M64" s="118">
        <v>3.565618390485767</v>
      </c>
    </row>
    <row r="65" spans="7:13" ht="15">
      <c r="G65" s="11" t="s">
        <v>5</v>
      </c>
      <c r="H65" s="119">
        <v>8.8</v>
      </c>
      <c r="I65" s="119">
        <v>5.9</v>
      </c>
      <c r="K65" s="47" t="s">
        <v>5</v>
      </c>
      <c r="L65" s="118">
        <v>9.271241137697148</v>
      </c>
      <c r="M65" s="118">
        <v>5.1315286164975005</v>
      </c>
    </row>
    <row r="66" spans="7:13" ht="15">
      <c r="G66" s="11" t="s">
        <v>6</v>
      </c>
      <c r="H66" s="119">
        <v>8.4</v>
      </c>
      <c r="I66" s="119">
        <v>5.9</v>
      </c>
      <c r="K66" s="47" t="s">
        <v>6</v>
      </c>
      <c r="L66" s="118">
        <v>7.758463269381431</v>
      </c>
      <c r="M66" s="118">
        <v>7.621405029881159</v>
      </c>
    </row>
    <row r="67" spans="7:13" ht="15">
      <c r="G67" s="11" t="s">
        <v>94</v>
      </c>
      <c r="H67" s="119">
        <v>5.7</v>
      </c>
      <c r="I67" s="119">
        <v>2.4</v>
      </c>
      <c r="K67" s="47" t="s">
        <v>160</v>
      </c>
      <c r="L67" s="118">
        <v>5.443976615942269</v>
      </c>
      <c r="M67" s="118">
        <v>2.4144306093396373</v>
      </c>
    </row>
    <row r="68" spans="7:13" ht="15">
      <c r="G68" s="11" t="s">
        <v>60</v>
      </c>
      <c r="H68" s="119">
        <v>6.1</v>
      </c>
      <c r="I68" s="119">
        <v>1.8</v>
      </c>
      <c r="K68" s="47" t="s">
        <v>60</v>
      </c>
      <c r="L68" s="118">
        <v>7.126844529845047</v>
      </c>
      <c r="M68" s="118">
        <v>2.076351169151354</v>
      </c>
    </row>
    <row r="69" spans="7:13" ht="15">
      <c r="G69" s="11" t="s">
        <v>46</v>
      </c>
      <c r="H69" s="119">
        <v>10.6</v>
      </c>
      <c r="I69" s="119">
        <v>4.4</v>
      </c>
      <c r="K69" s="47" t="s">
        <v>46</v>
      </c>
      <c r="L69" s="118">
        <v>5.495165825661569</v>
      </c>
      <c r="M69" s="118">
        <v>4.528012279355334</v>
      </c>
    </row>
    <row r="70" spans="7:13" ht="12" customHeight="1">
      <c r="G70" s="11" t="s">
        <v>83</v>
      </c>
      <c r="H70" s="119">
        <v>15.6</v>
      </c>
      <c r="I70" s="119">
        <v>11.1</v>
      </c>
      <c r="K70" s="47" t="s">
        <v>47</v>
      </c>
      <c r="L70" s="118">
        <v>10.746928877874597</v>
      </c>
      <c r="M70" s="118">
        <v>11.826504431659151</v>
      </c>
    </row>
    <row r="71" spans="7:13" ht="15">
      <c r="G71" s="11" t="s">
        <v>102</v>
      </c>
      <c r="H71" s="119">
        <v>15.212713635804745</v>
      </c>
      <c r="I71" s="119" t="s">
        <v>15</v>
      </c>
      <c r="K71" s="47" t="s">
        <v>48</v>
      </c>
      <c r="L71" s="118">
        <v>16.217786687585345</v>
      </c>
      <c r="M71" s="118">
        <v>12.338909384949714</v>
      </c>
    </row>
    <row r="72" spans="7:13" ht="15">
      <c r="G72" s="11" t="s">
        <v>7</v>
      </c>
      <c r="H72" s="119">
        <v>5</v>
      </c>
      <c r="I72" s="119">
        <v>8</v>
      </c>
      <c r="K72" s="47" t="s">
        <v>7</v>
      </c>
      <c r="L72" s="118">
        <v>7.986558190444645</v>
      </c>
      <c r="M72" s="118">
        <v>8.445561294300909</v>
      </c>
    </row>
    <row r="73" spans="7:13" ht="15">
      <c r="G73" s="11" t="s">
        <v>84</v>
      </c>
      <c r="H73" s="119">
        <v>3.4</v>
      </c>
      <c r="I73" s="119">
        <v>3.8</v>
      </c>
      <c r="K73" s="47" t="s">
        <v>61</v>
      </c>
      <c r="L73" s="118" t="s">
        <v>15</v>
      </c>
      <c r="M73" s="118">
        <v>4.142601526579239</v>
      </c>
    </row>
    <row r="74" spans="7:13" ht="15">
      <c r="G74" s="11" t="s">
        <v>99</v>
      </c>
      <c r="H74" s="119">
        <v>9.4</v>
      </c>
      <c r="I74" s="119">
        <v>6.6</v>
      </c>
      <c r="K74" s="47" t="s">
        <v>161</v>
      </c>
      <c r="L74" s="118">
        <v>1.0295290211773789</v>
      </c>
      <c r="M74" s="118">
        <v>6.596309936823454</v>
      </c>
    </row>
    <row r="75" spans="7:13" ht="15">
      <c r="G75" s="11" t="s">
        <v>50</v>
      </c>
      <c r="H75" s="119">
        <v>10.9</v>
      </c>
      <c r="I75" s="119">
        <v>8.7</v>
      </c>
      <c r="K75" s="47" t="s">
        <v>50</v>
      </c>
      <c r="L75" s="118">
        <v>10.844185473254699</v>
      </c>
      <c r="M75" s="118">
        <v>9.040747889185921</v>
      </c>
    </row>
    <row r="76" spans="7:13" ht="15">
      <c r="G76" s="11" t="s">
        <v>8</v>
      </c>
      <c r="H76" s="119">
        <v>6.8</v>
      </c>
      <c r="I76" s="119">
        <v>5</v>
      </c>
      <c r="K76" s="47" t="s">
        <v>8</v>
      </c>
      <c r="L76" s="118">
        <v>6.593061881088549</v>
      </c>
      <c r="M76" s="118">
        <v>4.731582732029061</v>
      </c>
    </row>
    <row r="77" spans="7:13" ht="15">
      <c r="G77" s="18" t="s">
        <v>51</v>
      </c>
      <c r="H77" s="120" t="s">
        <v>15</v>
      </c>
      <c r="I77" s="120">
        <v>2.4</v>
      </c>
      <c r="K77" s="47" t="s">
        <v>158</v>
      </c>
      <c r="L77" s="118" t="s">
        <v>15</v>
      </c>
      <c r="M77" s="118">
        <v>2.3562971646872053</v>
      </c>
    </row>
    <row r="78" spans="7:13" ht="15">
      <c r="G78" s="11" t="s">
        <v>96</v>
      </c>
      <c r="H78" s="119">
        <v>13.6</v>
      </c>
      <c r="I78" s="119">
        <v>8.5</v>
      </c>
      <c r="K78" s="47" t="s">
        <v>9</v>
      </c>
      <c r="L78" s="118">
        <v>10.69017882046673</v>
      </c>
      <c r="M78" s="118" t="s">
        <v>15</v>
      </c>
    </row>
    <row r="79" spans="7:13" ht="15">
      <c r="G79" s="11" t="s">
        <v>103</v>
      </c>
      <c r="H79" s="119">
        <v>11.795268484496873</v>
      </c>
      <c r="I79" s="119">
        <v>7.889062648090228</v>
      </c>
      <c r="K79" s="47" t="s">
        <v>103</v>
      </c>
      <c r="L79" s="118">
        <v>11.257433648357148</v>
      </c>
      <c r="M79" s="118">
        <v>11.972452763552887</v>
      </c>
    </row>
    <row r="80" spans="7:13" ht="15">
      <c r="G80" s="11" t="s">
        <v>10</v>
      </c>
      <c r="H80" s="119">
        <v>14.3</v>
      </c>
      <c r="I80" s="119">
        <v>5.6</v>
      </c>
      <c r="K80" s="47" t="s">
        <v>10</v>
      </c>
      <c r="L80" s="118">
        <v>12.915848354867201</v>
      </c>
      <c r="M80" s="118">
        <v>6.397739956616314</v>
      </c>
    </row>
    <row r="81" spans="7:13" ht="15">
      <c r="G81" s="11" t="s">
        <v>11</v>
      </c>
      <c r="H81" s="119">
        <v>5.5</v>
      </c>
      <c r="I81" s="119">
        <v>2.5</v>
      </c>
      <c r="K81" s="47" t="s">
        <v>11</v>
      </c>
      <c r="L81" s="118">
        <v>4.968210843429163</v>
      </c>
      <c r="M81" s="118">
        <v>2.5442754242804915</v>
      </c>
    </row>
    <row r="82" spans="7:13" ht="15">
      <c r="G82" s="11" t="s">
        <v>53</v>
      </c>
      <c r="H82" s="119">
        <v>10.4</v>
      </c>
      <c r="I82" s="119">
        <v>8.5</v>
      </c>
      <c r="K82" s="47" t="s">
        <v>53</v>
      </c>
      <c r="L82" s="118">
        <v>9.153683170684381</v>
      </c>
      <c r="M82" s="118">
        <v>8.794859984013655</v>
      </c>
    </row>
    <row r="83" spans="7:13" ht="15">
      <c r="G83" s="109" t="s">
        <v>104</v>
      </c>
      <c r="H83" s="117">
        <v>10.494545513184</v>
      </c>
      <c r="I83" s="117">
        <v>8.177521146997414</v>
      </c>
      <c r="K83" s="47" t="s">
        <v>14</v>
      </c>
      <c r="L83" s="118">
        <v>9.155513439934504</v>
      </c>
      <c r="M83" s="118">
        <v>10.297602174819689</v>
      </c>
    </row>
    <row r="84" spans="7:13" ht="15">
      <c r="G84" s="11"/>
      <c r="H84" s="119"/>
      <c r="I84" s="119"/>
      <c r="K84" s="47"/>
      <c r="L84" s="118" t="s">
        <v>15</v>
      </c>
      <c r="M84" s="118" t="s">
        <v>15</v>
      </c>
    </row>
    <row r="85" spans="7:13" ht="15">
      <c r="G85" s="11" t="s">
        <v>97</v>
      </c>
      <c r="H85" s="119">
        <v>10.7</v>
      </c>
      <c r="I85" s="119">
        <v>6.9</v>
      </c>
      <c r="K85" s="47" t="s">
        <v>63</v>
      </c>
      <c r="L85" s="118">
        <v>9.940652818991099</v>
      </c>
      <c r="M85" s="118">
        <v>9.565764631843928</v>
      </c>
    </row>
    <row r="86" spans="7:13" ht="15">
      <c r="G86" s="11" t="s">
        <v>55</v>
      </c>
      <c r="H86" s="119">
        <v>8.6</v>
      </c>
      <c r="I86" s="119">
        <v>8.8</v>
      </c>
      <c r="K86" s="47" t="s">
        <v>97</v>
      </c>
      <c r="L86" s="118">
        <v>8.41756059484248</v>
      </c>
      <c r="M86" s="118">
        <v>15.718126820524311</v>
      </c>
    </row>
    <row r="87" spans="7:13" ht="15">
      <c r="G87" s="11" t="s">
        <v>100</v>
      </c>
      <c r="H87" s="119">
        <v>6.5</v>
      </c>
      <c r="I87" s="119">
        <v>6.7</v>
      </c>
      <c r="K87" s="47" t="s">
        <v>55</v>
      </c>
      <c r="L87" s="118">
        <v>9.104843654199877</v>
      </c>
      <c r="M87" s="118">
        <v>8.959390862944163</v>
      </c>
    </row>
    <row r="88" spans="7:13" ht="15">
      <c r="G88" s="18"/>
      <c r="H88" s="120"/>
      <c r="I88" s="120"/>
      <c r="K88" s="47"/>
      <c r="L88" s="118"/>
      <c r="M88" s="118"/>
    </row>
    <row r="89" spans="7:13" ht="15">
      <c r="G89" s="11" t="s">
        <v>57</v>
      </c>
      <c r="H89" s="119">
        <v>9.1</v>
      </c>
      <c r="I89" s="119">
        <v>4.8</v>
      </c>
      <c r="K89" s="169" t="s">
        <v>93</v>
      </c>
      <c r="L89" s="170">
        <v>5.809441065739937</v>
      </c>
      <c r="M89" s="170">
        <v>1.468155500413565</v>
      </c>
    </row>
    <row r="90" spans="7:13" ht="15">
      <c r="G90" s="19" t="s">
        <v>93</v>
      </c>
      <c r="H90" s="121">
        <v>4.445518241121044</v>
      </c>
      <c r="I90" s="121">
        <v>8.062156626897696</v>
      </c>
      <c r="K90" s="165" t="s">
        <v>57</v>
      </c>
      <c r="L90" s="171">
        <v>7.6965750772892125</v>
      </c>
      <c r="M90" s="171">
        <v>6.126734091729813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2017-05-11T13:45:14Z</dcterms:modified>
  <cp:category/>
  <cp:version/>
  <cp:contentType/>
  <cp:contentStatus/>
</cp:coreProperties>
</file>