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6500" tabRatio="773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<sst xmlns="http://schemas.openxmlformats.org/spreadsheetml/2006/main" count="2841" uniqueCount="199">
  <si>
    <t>Average number of actual weekly hours of work in main job, by sex, professional status, full-time/part-time and occupation (hours) [lfsq_ewhais]</t>
  </si>
  <si>
    <t>Last update</t>
  </si>
  <si>
    <t>Extracted on</t>
  </si>
  <si>
    <t>Source of data</t>
  </si>
  <si>
    <t>Eurostat</t>
  </si>
  <si>
    <t>SEX</t>
  </si>
  <si>
    <t>Total</t>
  </si>
  <si>
    <t>WORKTIME</t>
  </si>
  <si>
    <t>ISCO08</t>
  </si>
  <si>
    <t>UNIT</t>
  </si>
  <si>
    <t>Hour</t>
  </si>
  <si>
    <t>WSTATUS</t>
  </si>
  <si>
    <t>GEO/TIME</t>
  </si>
  <si>
    <t>Employed persons</t>
  </si>
  <si>
    <t>Employees</t>
  </si>
  <si>
    <t>Self-employed persons with employees (employers)</t>
  </si>
  <si>
    <t>Self-employed persons without employees (own-account workers)</t>
  </si>
  <si>
    <t>Contributing family workers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</si>
  <si>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</si>
  <si>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</si>
  <si>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</si>
  <si>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</si>
  <si>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</si>
  <si>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</si>
  <si>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</si>
  <si>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</si>
  <si>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</si>
  <si>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</si>
  <si>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</si>
  <si>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</si>
  <si>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</si>
  <si>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</si>
  <si>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</si>
  <si>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</si>
  <si>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</si>
  <si>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</si>
  <si>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</si>
  <si>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</si>
  <si>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</si>
  <si>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</si>
  <si>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</si>
  <si>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</si>
  <si>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</si>
  <si>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</si>
  <si>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</si>
  <si>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</si>
  <si>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</si>
  <si>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</si>
  <si>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</si>
  <si>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</si>
  <si>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</si>
  <si>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North Macedonia</t>
  </si>
  <si>
    <t>Serbia</t>
  </si>
  <si>
    <t>Turkey</t>
  </si>
  <si>
    <t>u</t>
  </si>
  <si>
    <t>c</t>
  </si>
  <si>
    <t>Available flags:</t>
  </si>
  <si>
    <t>b</t>
  </si>
  <si>
    <t>break in time series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</si>
  <si>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</si>
  <si>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</si>
  <si>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</si>
  <si>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</si>
  <si>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</si>
  <si>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</si>
  <si>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</si>
  <si>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</si>
  <si>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</si>
  <si>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</si>
  <si>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</si>
  <si>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</si>
  <si>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</si>
  <si>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</si>
  <si>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</si>
  <si>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low reliability</t>
  </si>
  <si>
    <t>z</t>
  </si>
  <si>
    <t>not applicable</t>
  </si>
  <si>
    <t>not available</t>
  </si>
  <si>
    <t>REFERENCE</t>
  </si>
  <si>
    <t>Germany</t>
  </si>
  <si>
    <t>Source: Eurostat (online data code: lfsq_ewhais)</t>
  </si>
  <si>
    <t>Self-employed persons with employees</t>
  </si>
  <si>
    <t>Self-employed persons without employees</t>
  </si>
  <si>
    <t>Low reliability</t>
  </si>
  <si>
    <t>Very low reliability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</si>
  <si>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</si>
  <si>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</si>
  <si>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</si>
  <si>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</si>
  <si>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</si>
  <si>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</si>
  <si>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</si>
  <si>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</si>
  <si>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</si>
  <si>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</si>
  <si>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Males</t>
  </si>
  <si>
    <t>Females</t>
  </si>
  <si>
    <t>Men</t>
  </si>
  <si>
    <t>Women</t>
  </si>
  <si>
    <t>INDEX FOR THE AVERAGE OF HOURS</t>
  </si>
  <si>
    <t>Calculated percentage change</t>
  </si>
  <si>
    <t>Percentage change (fixed values)</t>
  </si>
  <si>
    <t>Employment by sex (1 000) for those having HWACTUAL=1 to 98 (15+)</t>
  </si>
  <si>
    <t>EU- 27</t>
  </si>
  <si>
    <t>Not corrected for employment</t>
  </si>
  <si>
    <t>Corrected for employment</t>
  </si>
  <si>
    <t>WITHOUT CORRECTION</t>
  </si>
  <si>
    <t>WITH CORRECTION</t>
  </si>
  <si>
    <t>INDEX FOR THE AVERAGE OF HOURS (all occupations)</t>
  </si>
  <si>
    <t>Croatia¹ ²</t>
  </si>
  <si>
    <t>Bulgaria²</t>
  </si>
  <si>
    <t>INDEX FOR THE TOTAL OF HOURS (corrected for employment, all occupations)</t>
  </si>
  <si>
    <t>Percentage change (fixed values) - corrected for employment</t>
  </si>
  <si>
    <t>Sorted by column AM</t>
  </si>
  <si>
    <t>Sorted by colum AD</t>
  </si>
  <si>
    <t>Sorted by column BK</t>
  </si>
  <si>
    <t>Sorted by colum BR</t>
  </si>
  <si>
    <t>Slovakia³ ⁴</t>
  </si>
  <si>
    <t>Norway³ ⁴</t>
  </si>
  <si>
    <t>Estonia³ ⁴</t>
  </si>
  <si>
    <t>Malta³ ⁴</t>
  </si>
  <si>
    <t>Croatia⁴ ⁵</t>
  </si>
  <si>
    <t>Lithuania⁴ ⁵</t>
  </si>
  <si>
    <t>Slovenia⁴ ⁵</t>
  </si>
  <si>
    <t>Sorted by column AI</t>
  </si>
  <si>
    <t>2019Q2</t>
  </si>
  <si>
    <t>2020Q2</t>
  </si>
  <si>
    <t>BOOKMARK</t>
  </si>
  <si>
    <t>EU-27</t>
  </si>
  <si>
    <t>CORRECTED FOR EMPLOYMENT</t>
  </si>
  <si>
    <t>FOR CORRECTION</t>
  </si>
  <si>
    <t>INDEX FOR THE TOTAL OF HOURS</t>
  </si>
  <si>
    <t>FOR CORRECTION (tailor-made extraction)</t>
  </si>
  <si>
    <t>Employed persons by sex (1 000) for those having HWACTUAL=1 to 98 (15+)</t>
  </si>
  <si>
    <t>Sweden¹</t>
  </si>
  <si>
    <t>Cyprus²</t>
  </si>
  <si>
    <t>Latvia²</t>
  </si>
  <si>
    <t>Luxembourg² ³</t>
  </si>
  <si>
    <t>Iceland³ ⁴</t>
  </si>
  <si>
    <t>North Macedonia⁵</t>
  </si>
  <si>
    <t>Sorted by column X</t>
  </si>
  <si>
    <t>2019Q3</t>
  </si>
  <si>
    <t>2020Q3</t>
  </si>
  <si>
    <t>Situation in Q3 2020 (Q3 2019 = 100)</t>
  </si>
  <si>
    <t>Situation in Q3 2020 (fixed values)</t>
  </si>
  <si>
    <t xml:space="preserve">Comparison with Q3 2019 </t>
  </si>
  <si>
    <t>Comparison with Q3 2019</t>
  </si>
  <si>
    <t>Calculated situation in Q3 2020 (Q3 2019 = 100)</t>
  </si>
  <si>
    <t>Situation in Q3 2020 (calculated, all occupations)</t>
  </si>
  <si>
    <t>Occupations group A: situation in Q3 2020 (fixed values)</t>
  </si>
  <si>
    <t>Occupations group B: situation in Q3 2020 (fixed values)</t>
  </si>
  <si>
    <t>Comparison with Q3 2019 (not corrected for employment, all occupations)</t>
  </si>
  <si>
    <r>
      <rPr>
        <b/>
        <u val="single"/>
        <sz val="9"/>
        <rFont val="Arial"/>
        <family val="2"/>
      </rPr>
      <t>Occupations group 1:</t>
    </r>
    <r>
      <rPr>
        <b/>
        <sz val="9"/>
        <rFont val="Arial"/>
        <family val="2"/>
      </rPr>
      <t xml:space="preserve"> Comparison with Q3 2019</t>
    </r>
  </si>
  <si>
    <r>
      <rPr>
        <b/>
        <u val="single"/>
        <sz val="9"/>
        <rFont val="Arial"/>
        <family val="2"/>
      </rPr>
      <t>Occupations group 2:</t>
    </r>
    <r>
      <rPr>
        <b/>
        <sz val="9"/>
        <rFont val="Arial"/>
        <family val="2"/>
      </rPr>
      <t xml:space="preserve"> Comparison with Q3 2019</t>
    </r>
  </si>
  <si>
    <t>Comparison with Q3 2019 (corrected for employment, all occupations)</t>
  </si>
  <si>
    <t>¹ Data for contributing family workers in Q3 2019 with low reliability</t>
  </si>
  <si>
    <t>² Data for contributing family workers in Q3 2020 with low reliability</t>
  </si>
  <si>
    <t>¹ Data for skilled agricultural, forestry and fishery workers in Q3 2019 with low reliability</t>
  </si>
  <si>
    <t>² Data for skilled agricultural, forestry and fishery workers in Q3 2020 with low reliability</t>
  </si>
  <si>
    <t>³ Data for skilled agricultural, forestry and fishery workers in Q3 2020 not available because of very low reliability</t>
  </si>
  <si>
    <t>⁴ Data for armed forces occupations in Q3 2019 with low reliability</t>
  </si>
  <si>
    <t>Bulgaria¹ ²</t>
  </si>
  <si>
    <t>Latvia¹ ²</t>
  </si>
  <si>
    <t>Lithuania ²</t>
  </si>
  <si>
    <t>Denmark²</t>
  </si>
  <si>
    <t>Estonia³</t>
  </si>
  <si>
    <t>Luxembourg¹ ³</t>
  </si>
  <si>
    <t>Malta³</t>
  </si>
  <si>
    <t>Slovakia³</t>
  </si>
  <si>
    <t>Iceland³</t>
  </si>
  <si>
    <t>Norway³</t>
  </si>
  <si>
    <t>³ Data for contributing family workers in Q3 2019 and Q3 2020 not available because of very low reliability</t>
  </si>
  <si>
    <t>Austria⁴</t>
  </si>
  <si>
    <t>Serbia⁴</t>
  </si>
  <si>
    <t>⁵ Data for armed forces occupations in Q3 2020 not available because of very low reliability</t>
  </si>
  <si>
    <t>Ireland² ⁴ ⁵</t>
  </si>
  <si>
    <t>Latvia⁴ ⁵</t>
  </si>
  <si>
    <t>Malta¹ ³ ⁴ ⁵</t>
  </si>
  <si>
    <t>⁶ Data for armed forces occupations in Q3 2019 and Q3 2020 not available because of very low reliability</t>
  </si>
  <si>
    <t>Estonia¹ ³ ⁶</t>
  </si>
  <si>
    <t>Luxembourg¹ ³ ⁶</t>
  </si>
  <si>
    <t>Iceland⁶</t>
  </si>
  <si>
    <t>Switzerland⁶</t>
  </si>
  <si>
    <t>Sorted by column BS</t>
  </si>
  <si>
    <t>Sorted by column CG</t>
  </si>
  <si>
    <r>
      <rPr>
        <b/>
        <u val="single"/>
        <sz val="9"/>
        <rFont val="Arial"/>
        <family val="2"/>
      </rPr>
      <t>Occupations group A:</t>
    </r>
    <r>
      <rPr>
        <b/>
        <sz val="9"/>
        <rFont val="Arial"/>
        <family val="2"/>
      </rPr>
      <t xml:space="preserve"> Comparison with Q3 2019</t>
    </r>
  </si>
  <si>
    <r>
      <rPr>
        <b/>
        <u val="single"/>
        <sz val="9"/>
        <rFont val="Arial"/>
        <family val="2"/>
      </rPr>
      <t>Occupations group B:</t>
    </r>
    <r>
      <rPr>
        <b/>
        <sz val="9"/>
        <rFont val="Arial"/>
        <family val="2"/>
      </rPr>
      <t xml:space="preserve"> Comparison with Q3 2019</t>
    </r>
  </si>
  <si>
    <t>Note: No data available for Q3 for Germany, Montenegro and Turkey.</t>
  </si>
  <si>
    <t>Percentage change of average number of actual weekly hours of work in main job, by country and sex, Q3 2020 compared to Q3 2019</t>
  </si>
  <si>
    <t>Note: No data available for Q3 2020 for Germany, Montenegro and Turkey.</t>
  </si>
  <si>
    <t>(%, age group ≥ 15 years, no seasonable adjustment)</t>
  </si>
  <si>
    <t>Notes: No data available for Q3 2020 for Germany, Montenegro and Turkey. Outlier for Sweden not shown (128.8%).</t>
  </si>
  <si>
    <t>Percentage change of average number of actual weekly hours of work in main job, by country and professional status, Q3 2020 compared to Q3 2019</t>
  </si>
  <si>
    <t>Index on average number of actual weekly hours of work in the main job, by country and occupation, Q3 2020</t>
  </si>
  <si>
    <t>(Q3 2019 = 100, age group ≥ 15 years, no seasonable adjustment)</t>
  </si>
  <si>
    <t>Notes: No data available for Q3 2020 for Germany, Montenegro and Turkey</t>
  </si>
  <si>
    <t>Percentage change of average number of actual weekly hours of work in main job country and occupation, Q3 2020 compared to Q3 2019</t>
  </si>
  <si>
    <t xml:space="preserve">Notes: No data available for Q3 2020 for Germany, Montenegro and Turkey.                                                                           </t>
  </si>
  <si>
    <t>Notes: No data available for Q3 2020 for Germany, Montenegro and Turkey. Outlier for Austria not shown (101.9%)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</si>
</sst>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"/>
    <numFmt numFmtId="175" formatCode="0.0%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"/>
    <numFmt numFmtId="183" formatCode="0.0000"/>
  </numFmts>
  <fonts count="66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9"/>
      <name val="Arial"/>
      <family val="2"/>
    </font>
    <font>
      <i/>
      <sz val="18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0"/>
    </font>
    <font>
      <b/>
      <i/>
      <sz val="14"/>
      <color indexed="8"/>
      <name val="Arial"/>
      <family val="0"/>
    </font>
    <font>
      <b/>
      <sz val="14"/>
      <color indexed="49"/>
      <name val="Calibri"/>
      <family val="0"/>
    </font>
    <font>
      <b/>
      <sz val="14"/>
      <color indexed="53"/>
      <name val="Calibri"/>
      <family val="0"/>
    </font>
    <font>
      <b/>
      <sz val="14"/>
      <color indexed="53"/>
      <name val="Arial"/>
      <family val="0"/>
    </font>
    <font>
      <b/>
      <sz val="14"/>
      <color indexed="4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  <font>
      <u val="single"/>
      <sz val="10"/>
      <color theme="0"/>
      <name val="Arial"/>
      <family val="2"/>
    </font>
    <font>
      <sz val="9"/>
      <color theme="1"/>
      <name val="Arial"/>
      <family val="2"/>
    </font>
    <font>
      <i/>
      <sz val="1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174" fontId="2" fillId="0" borderId="0" xfId="0" applyNumberFormat="1" applyFont="1" applyAlignment="1">
      <alignment/>
    </xf>
    <xf numFmtId="0" fontId="2" fillId="34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33" borderId="12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61" fillId="0" borderId="0" xfId="0" applyFont="1" applyAlignment="1">
      <alignment horizontal="left" vertical="center" readingOrder="1"/>
    </xf>
    <xf numFmtId="17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74" fontId="1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 vertical="center" readingOrder="1"/>
    </xf>
    <xf numFmtId="0" fontId="2" fillId="2" borderId="0" xfId="0" applyFont="1" applyFill="1" applyAlignment="1">
      <alignment/>
    </xf>
    <xf numFmtId="17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74" fontId="2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5" fillId="34" borderId="0" xfId="0" applyFont="1" applyFill="1" applyAlignment="1">
      <alignment/>
    </xf>
    <xf numFmtId="174" fontId="5" fillId="34" borderId="0" xfId="0" applyNumberFormat="1" applyFont="1" applyFill="1" applyAlignment="1">
      <alignment/>
    </xf>
    <xf numFmtId="174" fontId="6" fillId="34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74" fontId="7" fillId="2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3" borderId="14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23" borderId="0" xfId="0" applyFont="1" applyFill="1" applyAlignment="1">
      <alignment/>
    </xf>
    <xf numFmtId="174" fontId="5" fillId="23" borderId="0" xfId="0" applyNumberFormat="1" applyFont="1" applyFill="1" applyAlignment="1">
      <alignment/>
    </xf>
    <xf numFmtId="0" fontId="1" fillId="23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4" fontId="9" fillId="0" borderId="0" xfId="0" applyNumberFormat="1" applyFont="1" applyAlignment="1">
      <alignment/>
    </xf>
    <xf numFmtId="0" fontId="62" fillId="0" borderId="0" xfId="0" applyFont="1" applyAlignment="1">
      <alignment horizontal="left" vertical="center" readingOrder="1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4" fontId="7" fillId="0" borderId="0" xfId="0" applyNumberFormat="1" applyFont="1" applyFill="1" applyAlignment="1">
      <alignment/>
    </xf>
    <xf numFmtId="0" fontId="63" fillId="0" borderId="0" xfId="53" applyFont="1" applyFill="1" applyAlignment="1">
      <alignment horizontal="center" vertical="center"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1" fillId="36" borderId="10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35" borderId="11" xfId="0" applyNumberFormat="1" applyFont="1" applyFill="1" applyBorder="1" applyAlignment="1">
      <alignment/>
    </xf>
    <xf numFmtId="173" fontId="1" fillId="36" borderId="11" xfId="0" applyNumberFormat="1" applyFont="1" applyFill="1" applyBorder="1" applyAlignment="1">
      <alignment/>
    </xf>
    <xf numFmtId="0" fontId="1" fillId="36" borderId="11" xfId="0" applyNumberFormat="1" applyFont="1" applyFill="1" applyBorder="1" applyAlignment="1">
      <alignment/>
    </xf>
    <xf numFmtId="173" fontId="1" fillId="35" borderId="11" xfId="0" applyNumberFormat="1" applyFont="1" applyFill="1" applyBorder="1" applyAlignment="1">
      <alignment/>
    </xf>
    <xf numFmtId="173" fontId="1" fillId="35" borderId="10" xfId="0" applyNumberFormat="1" applyFont="1" applyFill="1" applyBorder="1" applyAlignment="1">
      <alignment/>
    </xf>
    <xf numFmtId="174" fontId="1" fillId="36" borderId="10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0" fontId="64" fillId="35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1" fillId="35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5" fillId="0" borderId="0" xfId="0" applyFont="1" applyAlignment="1">
      <alignment horizontal="left" vertical="center" readingOrder="1"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average number of actual weekly hours of work in main job, by country and sex, Q3 2020
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(Q3 2019 = 100, age group ≥ 15 years, no seasonable adjustment)</a:t>
            </a:r>
          </a:p>
        </c:rich>
      </c:tx>
      <c:layout>
        <c:manualLayout>
          <c:xMode val="factor"/>
          <c:yMode val="factor"/>
          <c:x val="-0.09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085"/>
          <c:w val="0.91725"/>
          <c:h val="0.62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1'!$W$15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1'!$V$16:$V$52</c:f>
              <c:strCache/>
            </c:strRef>
          </c:cat>
          <c:val>
            <c:numRef>
              <c:f>'Figure 1'!$W$16:$W$52</c:f>
              <c:numCache/>
            </c:numRef>
          </c:val>
          <c:smooth val="0"/>
        </c:ser>
        <c:ser>
          <c:idx val="1"/>
          <c:order val="1"/>
          <c:tx>
            <c:strRef>
              <c:f>'Figure 1'!$X$15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1'!$V$16:$V$52</c:f>
              <c:strCache/>
            </c:strRef>
          </c:cat>
          <c:val>
            <c:numRef>
              <c:f>'Figure 1'!$X$16:$X$52</c:f>
              <c:numCache/>
            </c:numRef>
          </c:val>
          <c:smooth val="0"/>
        </c:ser>
        <c:ser>
          <c:idx val="2"/>
          <c:order val="2"/>
          <c:tx>
            <c:strRef>
              <c:f>'Figure 1'!$Y$15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1'!$V$16:$V$52</c:f>
              <c:strCache/>
            </c:strRef>
          </c:cat>
          <c:val>
            <c:numRef>
              <c:f>'Figure 1'!$Y$16:$Y$52</c:f>
              <c:numCache/>
            </c:numRef>
          </c:val>
          <c:smooth val="0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13944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875"/>
          <c:y val="0.8195"/>
          <c:w val="0.325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9475"/>
          <c:w val="0.9537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6'!$CG$15</c:f>
              <c:strCache>
                <c:ptCount val="1"/>
                <c:pt idx="0">
                  <c:v>Skilled agricultural, forestry and fishery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6'!$CG$16:$CG$52</c:f>
              <c:numCache/>
            </c:numRef>
          </c:val>
          <c:smooth val="0"/>
        </c:ser>
        <c:ser>
          <c:idx val="1"/>
          <c:order val="1"/>
          <c:tx>
            <c:strRef>
              <c:f>'Figure 6'!$CH$15</c:f>
              <c:strCache>
                <c:ptCount val="1"/>
                <c:pt idx="0">
                  <c:v>Craft and related trades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6'!$CH$16:$CH$52</c:f>
              <c:numCache/>
            </c:numRef>
          </c:val>
          <c:smooth val="0"/>
        </c:ser>
        <c:ser>
          <c:idx val="2"/>
          <c:order val="2"/>
          <c:tx>
            <c:strRef>
              <c:f>'Figure 6'!$CI$15</c:f>
              <c:strCache>
                <c:ptCount val="1"/>
                <c:pt idx="0">
                  <c:v>Plant and machine operators and assemblers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6'!$CI$16:$CI$52</c:f>
              <c:numCache/>
            </c:numRef>
          </c:val>
          <c:smooth val="0"/>
        </c:ser>
        <c:ser>
          <c:idx val="3"/>
          <c:order val="3"/>
          <c:tx>
            <c:strRef>
              <c:f>'Figure 6'!$CJ$15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6'!$CJ$16:$CJ$52</c:f>
              <c:numCache/>
            </c:numRef>
          </c:val>
          <c:smooth val="0"/>
        </c:ser>
        <c:ser>
          <c:idx val="4"/>
          <c:order val="4"/>
          <c:tx>
            <c:strRef>
              <c:f>'Figure 6'!$CK$15</c:f>
              <c:strCache>
                <c:ptCount val="1"/>
                <c:pt idx="0">
                  <c:v>Armed forces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'Figure 6'!$CF$16:$CF$52</c:f>
              <c:strCache/>
            </c:strRef>
          </c:cat>
          <c:val>
            <c:numRef>
              <c:f>'Figure 6'!$CK$16:$CK$52</c:f>
              <c:numCache/>
            </c:numRef>
          </c:val>
          <c:smooth val="0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3337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49"/>
          <c:w val="0.58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6'!$BL$15</c:f>
              <c:strCache>
                <c:ptCount val="1"/>
                <c:pt idx="0">
                  <c:v>Managers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noFill/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6'!$BL$16:$BL$52</c:f>
              <c:numCache/>
            </c:numRef>
          </c:val>
          <c:smooth val="0"/>
        </c:ser>
        <c:ser>
          <c:idx val="1"/>
          <c:order val="1"/>
          <c:tx>
            <c:strRef>
              <c:f>'Figure 6'!$BM$15</c:f>
              <c:strCache>
                <c:ptCount val="1"/>
                <c:pt idx="0">
                  <c:v>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6'!$BM$16:$BM$52</c:f>
              <c:numCache/>
            </c:numRef>
          </c:val>
          <c:smooth val="0"/>
        </c:ser>
        <c:ser>
          <c:idx val="2"/>
          <c:order val="2"/>
          <c:tx>
            <c:strRef>
              <c:f>'Figure 6'!$BN$15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6'!$BN$16:$BN$52</c:f>
              <c:numCache/>
            </c:numRef>
          </c:val>
          <c:smooth val="0"/>
        </c:ser>
        <c:ser>
          <c:idx val="3"/>
          <c:order val="3"/>
          <c:tx>
            <c:strRef>
              <c:f>'Figure 6'!$BO$15</c:f>
              <c:strCache>
                <c:ptCount val="1"/>
                <c:pt idx="0">
                  <c:v>Clerical support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noFill/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6'!$BO$16:$BO$52</c:f>
              <c:numCache/>
            </c:numRef>
          </c:val>
          <c:smooth val="0"/>
        </c:ser>
        <c:ser>
          <c:idx val="4"/>
          <c:order val="4"/>
          <c:tx>
            <c:strRef>
              <c:f>'Figure 6'!$BP$15</c:f>
              <c:strCache>
                <c:ptCount val="1"/>
                <c:pt idx="0">
                  <c:v>Service and sales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'Figure 6'!$BK$16:$BK$52</c:f>
              <c:strCache/>
            </c:strRef>
          </c:cat>
          <c:val>
            <c:numRef>
              <c:f>'Figure 6'!$BP$16:$BP$52</c:f>
              <c:numCache/>
            </c:numRef>
          </c:val>
          <c:smooth val="0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5996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"/>
          <c:y val="0.9635"/>
          <c:w val="0.8442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65"/>
          <c:w val="0.924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6'!$BS$15</c:f>
              <c:strCache>
                <c:ptCount val="1"/>
                <c:pt idx="0">
                  <c:v>Managers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noFill/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6'!$BS$16:$BS$52</c:f>
              <c:numCache/>
            </c:numRef>
          </c:val>
          <c:smooth val="0"/>
        </c:ser>
        <c:ser>
          <c:idx val="1"/>
          <c:order val="1"/>
          <c:tx>
            <c:strRef>
              <c:f>'Figure 6'!$BT$15</c:f>
              <c:strCache>
                <c:ptCount val="1"/>
                <c:pt idx="0">
                  <c:v>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6'!$BT$16:$BT$52</c:f>
              <c:numCache/>
            </c:numRef>
          </c:val>
          <c:smooth val="0"/>
        </c:ser>
        <c:ser>
          <c:idx val="2"/>
          <c:order val="2"/>
          <c:tx>
            <c:strRef>
              <c:f>'Figure 6'!$BU$15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6'!$BU$16:$BU$52</c:f>
              <c:numCache/>
            </c:numRef>
          </c:val>
          <c:smooth val="0"/>
        </c:ser>
        <c:ser>
          <c:idx val="3"/>
          <c:order val="3"/>
          <c:tx>
            <c:strRef>
              <c:f>'Figure 6'!$BV$15</c:f>
              <c:strCache>
                <c:ptCount val="1"/>
                <c:pt idx="0">
                  <c:v>Clerical support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noFill/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6'!$BV$16:$BV$52</c:f>
              <c:numCache/>
            </c:numRef>
          </c:val>
          <c:smooth val="0"/>
        </c:ser>
        <c:ser>
          <c:idx val="4"/>
          <c:order val="4"/>
          <c:tx>
            <c:strRef>
              <c:f>'Figure 6'!$BW$15</c:f>
              <c:strCache>
                <c:ptCount val="1"/>
                <c:pt idx="0">
                  <c:v>Service and sales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'Figure 6'!$BR$16:$BR$52</c:f>
              <c:strCache/>
            </c:strRef>
          </c:cat>
          <c:val>
            <c:numRef>
              <c:f>'Figure 6'!$BW$16:$BW$52</c:f>
              <c:numCache/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1"/>
        <c:lblOffset val="100"/>
        <c:tickLblSkip val="1"/>
        <c:noMultiLvlLbl val="0"/>
      </c:catAx>
      <c:valAx>
        <c:axId val="2525780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24587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1655"/>
          <c:w val="0.4695"/>
          <c:h val="0.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2'!$W$15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2'!$V$16:$V$54</c:f>
              <c:strCache/>
            </c:strRef>
          </c:cat>
          <c:val>
            <c:numRef>
              <c:f>'Figure 2'!$W$16:$W$54</c:f>
              <c:numCache/>
            </c:numRef>
          </c:val>
          <c:smooth val="0"/>
        </c:ser>
        <c:ser>
          <c:idx val="1"/>
          <c:order val="1"/>
          <c:tx>
            <c:strRef>
              <c:f>'Figure 2'!$X$15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2'!$V$16:$V$54</c:f>
              <c:strCache/>
            </c:strRef>
          </c:cat>
          <c:val>
            <c:numRef>
              <c:f>'Figure 2'!$X$16:$X$54</c:f>
              <c:numCache/>
            </c:numRef>
          </c:val>
          <c:smooth val="0"/>
        </c:ser>
        <c:ser>
          <c:idx val="2"/>
          <c:order val="2"/>
          <c:tx>
            <c:strRef>
              <c:f>'Figure 2'!$Y$15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2'!$V$16:$V$54</c:f>
              <c:strCache/>
            </c:strRef>
          </c:cat>
          <c:val>
            <c:numRef>
              <c:f>'Figure 2'!$Y$16:$Y$54</c:f>
              <c:numCache/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  <c:max val="1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89144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16"/>
          <c:w val="0.273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635"/>
          <c:w val="0.9722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2'!$AB$15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2'!$AA$16:$AA$54</c:f>
              <c:strCache/>
            </c:strRef>
          </c:cat>
          <c:val>
            <c:numRef>
              <c:f>'Figure 2'!$AB$16:$AB$54</c:f>
              <c:numCache/>
            </c:numRef>
          </c:val>
          <c:smooth val="0"/>
        </c:ser>
        <c:ser>
          <c:idx val="1"/>
          <c:order val="1"/>
          <c:tx>
            <c:strRef>
              <c:f>'Figure 2'!$AC$15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2'!$AA$16:$AA$54</c:f>
              <c:strCache/>
            </c:strRef>
          </c:cat>
          <c:val>
            <c:numRef>
              <c:f>'Figure 2'!$AC$16:$AC$54</c:f>
              <c:numCache/>
            </c:numRef>
          </c:val>
          <c:smooth val="0"/>
        </c:ser>
        <c:ser>
          <c:idx val="2"/>
          <c:order val="2"/>
          <c:tx>
            <c:strRef>
              <c:f>'Figure 2'!$AD$15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2'!$AA$16:$AA$54</c:f>
              <c:strCache/>
            </c:strRef>
          </c:cat>
          <c:val>
            <c:numRef>
              <c:f>'Figure 2'!$AD$16:$AD$54</c:f>
              <c:numCache/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  <c:max val="1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13362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average number of actual weekly hours of work in main job, by country and professional status, Q3 2020 
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(Q3 2019 = 100, age group ≥ 15 years, no seasonable adjustment)</a:t>
            </a:r>
          </a:p>
        </c:rich>
      </c:tx>
      <c:layout>
        <c:manualLayout>
          <c:xMode val="factor"/>
          <c:yMode val="factor"/>
          <c:x val="-0.112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2975"/>
          <c:w val="0.905"/>
          <c:h val="0.580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3'!$AH$15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3'!$AH$16:$AH$52</c:f>
              <c:numCache/>
            </c:numRef>
          </c:val>
          <c:smooth val="0"/>
        </c:ser>
        <c:ser>
          <c:idx val="1"/>
          <c:order val="1"/>
          <c:tx>
            <c:strRef>
              <c:f>'Figure 3'!$AI$15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3'!$AI$16:$AI$52</c:f>
              <c:numCache/>
            </c:numRef>
          </c:val>
          <c:smooth val="0"/>
        </c:ser>
        <c:ser>
          <c:idx val="2"/>
          <c:order val="2"/>
          <c:tx>
            <c:strRef>
              <c:f>'Figure 3'!$AJ$15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3'!$AJ$16:$AJ$52</c:f>
              <c:numCache/>
            </c:numRef>
          </c:val>
          <c:smooth val="0"/>
        </c:ser>
        <c:ser>
          <c:idx val="3"/>
          <c:order val="3"/>
          <c:tx>
            <c:strRef>
              <c:f>'Figure 3'!$AK$15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3'!$AF$16:$AF$52</c:f>
              <c:strCache/>
            </c:strRef>
          </c:cat>
          <c:val>
            <c:numRef>
              <c:f>'Figure 3'!$AK$16:$AK$52</c:f>
              <c:numCache/>
            </c:numRef>
          </c:val>
          <c:smooth val="0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051255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25"/>
          <c:y val="0.74475"/>
          <c:w val="0.925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8525"/>
          <c:w val="0.44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4'!$AG$15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4'!$AG$16:$AG$54</c:f>
              <c:numCache/>
            </c:numRef>
          </c:val>
          <c:smooth val="0"/>
        </c:ser>
        <c:ser>
          <c:idx val="1"/>
          <c:order val="1"/>
          <c:tx>
            <c:strRef>
              <c:f>'Figure 4'!$AH$15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4'!$AH$16:$AH$54</c:f>
              <c:numCache/>
            </c:numRef>
          </c:val>
          <c:smooth val="0"/>
        </c:ser>
        <c:ser>
          <c:idx val="2"/>
          <c:order val="2"/>
          <c:tx>
            <c:strRef>
              <c:f>'Figure 4'!$AI$15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4'!$AI$16:$AI$54</c:f>
              <c:numCache/>
            </c:numRef>
          </c:val>
          <c:smooth val="0"/>
        </c:ser>
        <c:ser>
          <c:idx val="3"/>
          <c:order val="3"/>
          <c:tx>
            <c:strRef>
              <c:f>'Figure 4'!$AJ$15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4'!$AJ$16:$AJ$54</c:f>
              <c:numCache/>
            </c:numRef>
          </c:val>
          <c:smooth val="0"/>
        </c:ser>
        <c:marker val="1"/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498504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25"/>
          <c:y val="0.9255"/>
          <c:w val="0.7087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0925"/>
          <c:w val="0.9727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4'!$AM$15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4'!$AM$16:$AM$54</c:f>
              <c:numCache/>
            </c:numRef>
          </c:val>
          <c:smooth val="0"/>
        </c:ser>
        <c:ser>
          <c:idx val="1"/>
          <c:order val="1"/>
          <c:tx>
            <c:strRef>
              <c:f>'Figure 4'!$AN$15</c:f>
              <c:strCache>
                <c:ptCount val="1"/>
                <c:pt idx="0">
                  <c:v>Self-employed persons with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4'!$AN$16:$AN$54</c:f>
              <c:numCache/>
            </c:numRef>
          </c:val>
          <c:smooth val="0"/>
        </c:ser>
        <c:ser>
          <c:idx val="2"/>
          <c:order val="2"/>
          <c:tx>
            <c:strRef>
              <c:f>'Figure 4'!$AO$15</c:f>
              <c:strCache>
                <c:ptCount val="1"/>
                <c:pt idx="0">
                  <c:v>Self-employed persons without 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4'!$AO$16:$AO$54</c:f>
              <c:numCache/>
            </c:numRef>
          </c:val>
          <c:smooth val="0"/>
        </c:ser>
        <c:ser>
          <c:idx val="3"/>
          <c:order val="3"/>
          <c:tx>
            <c:strRef>
              <c:f>'Figure 4'!$AP$15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4'!$AF$16:$AF$54</c:f>
              <c:strCache/>
            </c:strRef>
          </c:cat>
          <c:val>
            <c:numRef>
              <c:f>'Figure 4'!$AP$16:$AP$54</c:f>
              <c:numCache/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929718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225"/>
          <c:w val="0.449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5'!$BK$15</c:f>
              <c:strCache>
                <c:ptCount val="1"/>
                <c:pt idx="0">
                  <c:v>Managers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noFill/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5'!$BK$16:$BK$52</c:f>
              <c:numCache/>
            </c:numRef>
          </c:val>
          <c:smooth val="0"/>
        </c:ser>
        <c:ser>
          <c:idx val="1"/>
          <c:order val="1"/>
          <c:tx>
            <c:strRef>
              <c:f>'Figure 5'!$BL$15</c:f>
              <c:strCache>
                <c:ptCount val="1"/>
                <c:pt idx="0">
                  <c:v>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5'!$BL$16:$BL$52</c:f>
              <c:numCache/>
            </c:numRef>
          </c:val>
          <c:smooth val="0"/>
        </c:ser>
        <c:ser>
          <c:idx val="2"/>
          <c:order val="2"/>
          <c:tx>
            <c:strRef>
              <c:f>'Figure 5'!$BM$15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5'!$BM$16:$BM$52</c:f>
              <c:numCache/>
            </c:numRef>
          </c:val>
          <c:smooth val="0"/>
        </c:ser>
        <c:ser>
          <c:idx val="3"/>
          <c:order val="3"/>
          <c:tx>
            <c:strRef>
              <c:f>'Figure 5'!$BN$15</c:f>
              <c:strCache>
                <c:ptCount val="1"/>
                <c:pt idx="0">
                  <c:v>Clerical support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noFill/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5'!$BN$16:$BN$52</c:f>
              <c:numCache/>
            </c:numRef>
          </c:val>
          <c:smooth val="0"/>
        </c:ser>
        <c:ser>
          <c:idx val="4"/>
          <c:order val="4"/>
          <c:tx>
            <c:strRef>
              <c:f>'Figure 5'!$BO$15</c:f>
              <c:strCache>
                <c:ptCount val="1"/>
                <c:pt idx="0">
                  <c:v>Service and sales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'Figure 5'!$BJ$16:$BJ$52</c:f>
              <c:strCache/>
            </c:strRef>
          </c:cat>
          <c:val>
            <c:numRef>
              <c:f>'Figure 5'!$BO$16:$BO$52</c:f>
              <c:numCache/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  <c:max val="1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42615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5"/>
          <c:y val="0.81575"/>
          <c:w val="0.204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1575"/>
          <c:w val="0.98575"/>
          <c:h val="0.61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5'!$BR$15</c:f>
              <c:strCache>
                <c:ptCount val="1"/>
                <c:pt idx="0">
                  <c:v>Skilled agricultural, forestry and fishery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5'!$BR$16:$BR$52</c:f>
              <c:numCache/>
            </c:numRef>
          </c:val>
          <c:smooth val="0"/>
        </c:ser>
        <c:ser>
          <c:idx val="1"/>
          <c:order val="1"/>
          <c:tx>
            <c:strRef>
              <c:f>'Figure 5'!$BS$15</c:f>
              <c:strCache>
                <c:ptCount val="1"/>
                <c:pt idx="0">
                  <c:v>Craft and related trades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5'!$BS$16:$BS$52</c:f>
              <c:numCache/>
            </c:numRef>
          </c:val>
          <c:smooth val="0"/>
        </c:ser>
        <c:ser>
          <c:idx val="2"/>
          <c:order val="2"/>
          <c:tx>
            <c:strRef>
              <c:f>'Figure 5'!$BT$15</c:f>
              <c:strCache>
                <c:ptCount val="1"/>
                <c:pt idx="0">
                  <c:v>Plant and machine operators and assemblers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noFill/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5'!$BT$16:$BT$52</c:f>
              <c:numCache/>
            </c:numRef>
          </c:val>
          <c:smooth val="0"/>
        </c:ser>
        <c:ser>
          <c:idx val="3"/>
          <c:order val="3"/>
          <c:tx>
            <c:strRef>
              <c:f>'Figure 5'!$BU$15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5'!$BU$16:$BU$52</c:f>
              <c:numCache/>
            </c:numRef>
          </c:val>
          <c:smooth val="0"/>
        </c:ser>
        <c:ser>
          <c:idx val="4"/>
          <c:order val="4"/>
          <c:tx>
            <c:strRef>
              <c:f>'Figure 5'!$BV$15</c:f>
              <c:strCache>
                <c:ptCount val="1"/>
                <c:pt idx="0">
                  <c:v>Armed forces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'Figure 5'!$BQ$16:$BQ$52</c:f>
              <c:strCache/>
            </c:strRef>
          </c:cat>
          <c:val>
            <c:numRef>
              <c:f>'Figure 5'!$BV$16:$BV$52</c:f>
              <c:numCache/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902542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"/>
          <c:y val="0.81575"/>
          <c:w val="0.49875"/>
          <c:h val="0.1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175"/>
          <c:w val="0.4585"/>
          <c:h val="0.59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6'!$BZ$15</c:f>
              <c:strCache>
                <c:ptCount val="1"/>
                <c:pt idx="0">
                  <c:v>Skilled agricultural, forestry and fishery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6'!$BZ$16:$BZ$52</c:f>
              <c:numCache/>
            </c:numRef>
          </c:val>
          <c:smooth val="0"/>
        </c:ser>
        <c:ser>
          <c:idx val="1"/>
          <c:order val="1"/>
          <c:tx>
            <c:strRef>
              <c:f>'Figure 6'!$CA$15</c:f>
              <c:strCache>
                <c:ptCount val="1"/>
                <c:pt idx="0">
                  <c:v>Craft and related trades workers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6'!$CA$16:$CA$52</c:f>
              <c:numCache/>
            </c:numRef>
          </c:val>
          <c:smooth val="0"/>
        </c:ser>
        <c:ser>
          <c:idx val="2"/>
          <c:order val="2"/>
          <c:tx>
            <c:strRef>
              <c:f>'Figure 6'!$CB$15</c:f>
              <c:strCache>
                <c:ptCount val="1"/>
                <c:pt idx="0">
                  <c:v>Plant and machine operators and assemblers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6'!$CB$16:$CB$52</c:f>
              <c:numCache/>
            </c:numRef>
          </c:val>
          <c:smooth val="0"/>
        </c:ser>
        <c:ser>
          <c:idx val="3"/>
          <c:order val="3"/>
          <c:tx>
            <c:strRef>
              <c:f>'Figure 6'!$CC$15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6'!$CC$16:$CC$52</c:f>
              <c:numCache/>
            </c:numRef>
          </c:val>
          <c:smooth val="0"/>
        </c:ser>
        <c:ser>
          <c:idx val="4"/>
          <c:order val="4"/>
          <c:tx>
            <c:strRef>
              <c:f>'Figure 6'!$CD$15</c:f>
              <c:strCache>
                <c:ptCount val="1"/>
                <c:pt idx="0">
                  <c:v>Armed forces occupations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'Figure 6'!$BY$16:$BY$52</c:f>
              <c:strCache/>
            </c:strRef>
          </c:cat>
          <c:val>
            <c:numRef>
              <c:f>'Figure 6'!$CD$16:$CD$52</c:f>
              <c:numCache/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46645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25"/>
          <c:y val="0.72125"/>
          <c:w val="0.902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0.9405</cdr:y>
    </cdr:from>
    <cdr:to>
      <cdr:x>0.88275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105400"/>
          <a:ext cx="7886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No data available for Q3 2020 for Germany, Montenegro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Turkey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lfsq_ewhais)</a:t>
          </a:r>
        </a:p>
      </cdr:txBody>
    </cdr:sp>
  </cdr:relSizeAnchor>
  <cdr:relSizeAnchor xmlns:cdr="http://schemas.openxmlformats.org/drawingml/2006/chartDrawing">
    <cdr:from>
      <cdr:x>0.8305</cdr:x>
      <cdr:y>0.9325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372350" y="5057775"/>
          <a:ext cx="1552575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438150</xdr:colOff>
      <xdr:row>13</xdr:row>
      <xdr:rowOff>104775</xdr:rowOff>
    </xdr:from>
    <xdr:to>
      <xdr:col>100</xdr:col>
      <xdr:colOff>409575</xdr:colOff>
      <xdr:row>52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37176075" y="2143125"/>
          <a:ext cx="17059275" cy="5114925"/>
          <a:chOff x="37824429" y="3360615"/>
          <a:chExt cx="16952475" cy="729674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7824429" y="3360615"/>
          <a:ext cx="16952475" cy="722013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46042141" y="3442703"/>
          <a:ext cx="7776948" cy="721466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1"/>
          <xdr:cNvSpPr txBox="1">
            <a:spLocks noChangeArrowheads="1"/>
          </xdr:cNvSpPr>
        </xdr:nvSpPr>
        <xdr:spPr>
          <a:xfrm>
            <a:off x="43685747" y="4042861"/>
            <a:ext cx="2080916" cy="2936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Occupations</a:t>
            </a:r>
            <a:r>
              <a:rPr lang="en-US" cap="none" sz="14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 group A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125</xdr:col>
      <xdr:colOff>314325</xdr:colOff>
      <xdr:row>14</xdr:row>
      <xdr:rowOff>57150</xdr:rowOff>
    </xdr:from>
    <xdr:to>
      <xdr:col>151</xdr:col>
      <xdr:colOff>180975</xdr:colOff>
      <xdr:row>105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68170425" y="2324100"/>
          <a:ext cx="16954500" cy="12106275"/>
          <a:chOff x="68201117" y="1879600"/>
          <a:chExt cx="16926983" cy="12488333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68201117" y="7664820"/>
            <a:ext cx="16926983" cy="6703113"/>
            <a:chOff x="68093771" y="7582807"/>
            <a:chExt cx="16848365" cy="662940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68093771" y="7582807"/>
              <a:ext cx="16848365" cy="6629400"/>
              <a:chOff x="68093771" y="7582807"/>
              <a:chExt cx="16848365" cy="6629400"/>
            </a:xfrm>
            <a:solidFill>
              <a:srgbClr val="FFFFFF"/>
            </a:solidFill>
          </xdr:grpSpPr>
          <xdr:grpSp>
            <xdr:nvGrpSpPr>
              <xdr:cNvPr id="4" name="Group 2"/>
              <xdr:cNvGrpSpPr>
                <a:grpSpLocks/>
              </xdr:cNvGrpSpPr>
            </xdr:nvGrpSpPr>
            <xdr:grpSpPr>
              <a:xfrm>
                <a:off x="68093771" y="7582807"/>
                <a:ext cx="16848365" cy="6629400"/>
                <a:chOff x="68093771" y="7582807"/>
                <a:chExt cx="16848365" cy="6629400"/>
              </a:xfrm>
              <a:solidFill>
                <a:srgbClr val="FFFFFF"/>
              </a:solidFill>
            </xdr:grpSpPr>
            <xdr:graphicFrame>
              <xdr:nvGraphicFramePr>
                <xdr:cNvPr id="5" name="Chart 1"/>
                <xdr:cNvGraphicFramePr/>
              </xdr:nvGraphicFramePr>
              <xdr:xfrm>
                <a:off x="68093771" y="7582807"/>
                <a:ext cx="16848365" cy="6629400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grpSp>
              <xdr:nvGrpSpPr>
                <xdr:cNvPr id="6" name="Group 1"/>
                <xdr:cNvGrpSpPr>
                  <a:grpSpLocks/>
                </xdr:cNvGrpSpPr>
              </xdr:nvGrpSpPr>
              <xdr:grpSpPr>
                <a:xfrm>
                  <a:off x="76530590" y="7625898"/>
                  <a:ext cx="8217790" cy="4640580"/>
                  <a:chOff x="76531576" y="7626667"/>
                  <a:chExt cx="8219700" cy="4641010"/>
                </a:xfrm>
                <a:solidFill>
                  <a:srgbClr val="FFFFFF"/>
                </a:solidFill>
              </xdr:grpSpPr>
              <xdr:graphicFrame>
                <xdr:nvGraphicFramePr>
                  <xdr:cNvPr id="7" name="Chart 1"/>
                  <xdr:cNvGraphicFramePr/>
                </xdr:nvGraphicFramePr>
                <xdr:xfrm>
                  <a:off x="76531576" y="7626667"/>
                  <a:ext cx="8219700" cy="4641010"/>
                </xdr:xfrm>
                <a:graphic>
                  <a:graphicData uri="http://schemas.openxmlformats.org/drawingml/2006/chart">
                    <c:chart xmlns:c="http://schemas.openxmlformats.org/drawingml/2006/chart" r:id="rId2"/>
                  </a:graphicData>
                </a:graphic>
              </xdr:graphicFrame>
              <xdr:sp>
                <xdr:nvSpPr>
                  <xdr:cNvPr id="8" name="TextBox 25"/>
                  <xdr:cNvSpPr txBox="1">
                    <a:spLocks noChangeArrowheads="1"/>
                  </xdr:cNvSpPr>
                </xdr:nvSpPr>
                <xdr:spPr>
                  <a:xfrm>
                    <a:off x="79673556" y="7926012"/>
                    <a:ext cx="4693449" cy="33995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r">
                      <a:defRPr/>
                    </a:pPr>
                    <a:r>
                      <a:rPr lang="en-US" cap="none" sz="1400" b="1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Corrected  for employment</a:t>
                    </a:r>
                  </a:p>
                </xdr:txBody>
              </xdr:sp>
            </xdr:grpSp>
          </xdr:grpSp>
          <xdr:sp>
            <xdr:nvSpPr>
              <xdr:cNvPr id="9" name="TextBox 27"/>
              <xdr:cNvSpPr txBox="1">
                <a:spLocks noChangeArrowheads="1"/>
              </xdr:cNvSpPr>
            </xdr:nvSpPr>
            <xdr:spPr>
              <a:xfrm>
                <a:off x="71728806" y="7925878"/>
                <a:ext cx="4629088" cy="4690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 corrected for employment</a:t>
                </a:r>
              </a:p>
            </xdr:txBody>
          </xdr:sp>
        </xdr:grpSp>
        <xdr:sp>
          <xdr:nvSpPr>
            <xdr:cNvPr id="10" name="TextBox 42"/>
            <xdr:cNvSpPr txBox="1">
              <a:spLocks noChangeArrowheads="1"/>
            </xdr:cNvSpPr>
          </xdr:nvSpPr>
          <xdr:spPr>
            <a:xfrm>
              <a:off x="68982522" y="7771745"/>
              <a:ext cx="2493558" cy="3148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CCCC"/>
                  </a:solidFill>
                  <a:latin typeface="Arial"/>
                  <a:ea typeface="Arial"/>
                  <a:cs typeface="Arial"/>
                </a:rPr>
                <a:t>OCCUPATIONS GROUP B</a:t>
              </a:r>
            </a:p>
          </xdr:txBody>
        </xdr:sp>
      </xdr:grpSp>
      <xdr:grpSp>
        <xdr:nvGrpSpPr>
          <xdr:cNvPr id="11" name="Group 5"/>
          <xdr:cNvGrpSpPr>
            <a:grpSpLocks/>
          </xdr:cNvGrpSpPr>
        </xdr:nvGrpSpPr>
        <xdr:grpSpPr>
          <a:xfrm>
            <a:off x="68336533" y="1879600"/>
            <a:ext cx="16283758" cy="5254466"/>
            <a:chOff x="68227121" y="1861457"/>
            <a:chExt cx="16207922" cy="5196114"/>
          </a:xfrm>
          <a:solidFill>
            <a:srgbClr val="FFFFFF"/>
          </a:solidFill>
        </xdr:grpSpPr>
        <xdr:grpSp>
          <xdr:nvGrpSpPr>
            <xdr:cNvPr id="12" name="Group 1"/>
            <xdr:cNvGrpSpPr>
              <a:grpSpLocks/>
            </xdr:cNvGrpSpPr>
          </xdr:nvGrpSpPr>
          <xdr:grpSpPr>
            <a:xfrm>
              <a:off x="68227121" y="1861457"/>
              <a:ext cx="13197300" cy="5002559"/>
              <a:chOff x="66333687" y="3883025"/>
              <a:chExt cx="13150167" cy="5253037"/>
            </a:xfrm>
            <a:solidFill>
              <a:srgbClr val="FFFFFF"/>
            </a:solidFill>
          </xdr:grpSpPr>
          <xdr:graphicFrame>
            <xdr:nvGraphicFramePr>
              <xdr:cNvPr id="13" name="Chart 1"/>
              <xdr:cNvGraphicFramePr/>
            </xdr:nvGraphicFramePr>
            <xdr:xfrm>
              <a:off x="66333687" y="3883025"/>
              <a:ext cx="13150167" cy="5253037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sp>
            <xdr:nvSpPr>
              <xdr:cNvPr id="14" name="TextBox 37"/>
              <xdr:cNvSpPr txBox="1">
                <a:spLocks noChangeArrowheads="1"/>
              </xdr:cNvSpPr>
            </xdr:nvSpPr>
            <xdr:spPr>
              <a:xfrm>
                <a:off x="71294588" y="4538341"/>
                <a:ext cx="3123165" cy="28497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 corrected for employment</a:t>
                </a:r>
              </a:p>
            </xdr:txBody>
          </xdr:sp>
          <xdr:sp>
            <xdr:nvSpPr>
              <xdr:cNvPr id="15" name="TextBox 38"/>
              <xdr:cNvSpPr txBox="1">
                <a:spLocks noChangeArrowheads="1"/>
              </xdr:cNvSpPr>
            </xdr:nvSpPr>
            <xdr:spPr>
              <a:xfrm>
                <a:off x="66882706" y="4240232"/>
                <a:ext cx="4030526" cy="25345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4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OCCUPATIONS GROUP A</a:t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76019080" y="2086189"/>
              <a:ext cx="8415963" cy="4971382"/>
              <a:chOff x="53356391" y="2796247"/>
              <a:chExt cx="12455179" cy="8527396"/>
            </a:xfrm>
            <a:solidFill>
              <a:srgbClr val="FFFFFF"/>
            </a:solidFill>
          </xdr:grpSpPr>
          <xdr:sp>
            <xdr:nvSpPr>
              <xdr:cNvPr id="17" name="TextBox 35"/>
              <xdr:cNvSpPr txBox="1">
                <a:spLocks noChangeArrowheads="1"/>
              </xdr:cNvSpPr>
            </xdr:nvSpPr>
            <xdr:spPr>
              <a:xfrm>
                <a:off x="60866864" y="3429406"/>
                <a:ext cx="4664465" cy="44555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Corrected  for employment</a:t>
                </a:r>
              </a:p>
            </xdr:txBody>
          </xdr:sp>
          <xdr:graphicFrame>
            <xdr:nvGraphicFramePr>
              <xdr:cNvPr id="18" name="Chart 1"/>
              <xdr:cNvGraphicFramePr/>
            </xdr:nvGraphicFramePr>
            <xdr:xfrm>
              <a:off x="53356391" y="2796247"/>
              <a:ext cx="12455179" cy="8527396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171450</xdr:colOff>
      <xdr:row>10</xdr:row>
      <xdr:rowOff>9525</xdr:rowOff>
    </xdr:from>
    <xdr:to>
      <xdr:col>39</xdr:col>
      <xdr:colOff>504825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4697075" y="1438275"/>
        <a:ext cx="88773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0.961</cdr:y>
    </cdr:from>
    <cdr:to>
      <cdr:x>0.84575</cdr:x>
      <cdr:y>0.961</cdr:y>
    </cdr:to>
    <cdr:pic>
      <cdr:nvPicPr>
        <cdr:cNvPr id="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2325350" y="4248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0.9625</cdr:y>
    </cdr:from>
    <cdr:to>
      <cdr:x>0.84575</cdr:x>
      <cdr:y>0.9625</cdr:y>
    </cdr:to>
    <cdr:pic>
      <cdr:nvPicPr>
        <cdr:cNvPr id="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981700" y="42576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11</xdr:row>
      <xdr:rowOff>85725</xdr:rowOff>
    </xdr:from>
    <xdr:to>
      <xdr:col>53</xdr:col>
      <xdr:colOff>609600</xdr:colOff>
      <xdr:row>44</xdr:row>
      <xdr:rowOff>57150</xdr:rowOff>
    </xdr:to>
    <xdr:grpSp>
      <xdr:nvGrpSpPr>
        <xdr:cNvPr id="1" name="Group 3"/>
        <xdr:cNvGrpSpPr>
          <a:grpSpLocks/>
        </xdr:cNvGrpSpPr>
      </xdr:nvGrpSpPr>
      <xdr:grpSpPr>
        <a:xfrm>
          <a:off x="18792825" y="1857375"/>
          <a:ext cx="14582775" cy="4429125"/>
          <a:chOff x="18821399" y="1897063"/>
          <a:chExt cx="14458097" cy="4738687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8821399" y="1897063"/>
            <a:ext cx="14458097" cy="4738687"/>
            <a:chOff x="13334654" y="1921459"/>
            <a:chExt cx="14576778" cy="4903609"/>
          </a:xfrm>
          <a:solidFill>
            <a:srgbClr val="FFFFFF"/>
          </a:solidFill>
        </xdr:grpSpPr>
        <xdr:graphicFrame>
          <xdr:nvGraphicFramePr>
            <xdr:cNvPr id="3" name="Chart 7"/>
            <xdr:cNvGraphicFramePr/>
          </xdr:nvGraphicFramePr>
          <xdr:xfrm>
            <a:off x="13334654" y="1921459"/>
            <a:ext cx="14576778" cy="490360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1"/>
            <xdr:cNvSpPr txBox="1">
              <a:spLocks noChangeArrowheads="1"/>
            </xdr:cNvSpPr>
          </xdr:nvSpPr>
          <xdr:spPr>
            <a:xfrm>
              <a:off x="17419796" y="2566284"/>
              <a:ext cx="2791453" cy="49649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Not corrected for employment</a:t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25782973" y="1897063"/>
            <a:ext cx="7015792" cy="4738687"/>
            <a:chOff x="20672333" y="2513858"/>
            <a:chExt cx="13411540" cy="4903609"/>
          </a:xfrm>
          <a:solidFill>
            <a:srgbClr val="FFFFFF"/>
          </a:solidFill>
        </xdr:grpSpPr>
        <xdr:graphicFrame>
          <xdr:nvGraphicFramePr>
            <xdr:cNvPr id="6" name="Chart 7"/>
            <xdr:cNvGraphicFramePr/>
          </xdr:nvGraphicFramePr>
          <xdr:xfrm>
            <a:off x="20672333" y="2513858"/>
            <a:ext cx="13411540" cy="490360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7" name="TextBox 6"/>
            <xdr:cNvSpPr txBox="1">
              <a:spLocks noChangeArrowheads="1"/>
            </xdr:cNvSpPr>
          </xdr:nvSpPr>
          <xdr:spPr>
            <a:xfrm>
              <a:off x="28467791" y="3139068"/>
              <a:ext cx="5220442" cy="3162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Corrected 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f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or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employment</a:t>
              </a:r>
            </a:p>
          </xdr:txBody>
        </xdr:sp>
      </xdr:grp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0.87975</cdr:y>
    </cdr:from>
    <cdr:to>
      <cdr:x>0.9335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858000"/>
          <a:ext cx="86487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No data available for Q3 2020 for Germany, Montenegro and Turkey.                                                                           ¹ Data for contributing family workers in Q3 2019 with low reliability                                                                                                ² Data for contributing family workers in Q3 2020 with low reliability                                                                                                       ³ Data for contributing family workers in Q3 2019 and Q3 2020 not available because of very low reliability                     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lfsq_ewhais)</a:t>
          </a:r>
        </a:p>
      </cdr:txBody>
    </cdr:sp>
  </cdr:relSizeAnchor>
  <cdr:relSizeAnchor xmlns:cdr="http://schemas.openxmlformats.org/drawingml/2006/chartDrawing">
    <cdr:from>
      <cdr:x>0.8355</cdr:x>
      <cdr:y>0.958</cdr:y>
    </cdr:from>
    <cdr:to>
      <cdr:x>0.8355</cdr:x>
      <cdr:y>0.958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86675" y="74676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266700</xdr:colOff>
      <xdr:row>12</xdr:row>
      <xdr:rowOff>133350</xdr:rowOff>
    </xdr:from>
    <xdr:to>
      <xdr:col>52</xdr:col>
      <xdr:colOff>276225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19621500" y="1847850"/>
        <a:ext cx="92106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590550</xdr:colOff>
      <xdr:row>15</xdr:row>
      <xdr:rowOff>104775</xdr:rowOff>
    </xdr:from>
    <xdr:to>
      <xdr:col>69</xdr:col>
      <xdr:colOff>552450</xdr:colOff>
      <xdr:row>50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24326850" y="2466975"/>
          <a:ext cx="16716375" cy="4562475"/>
          <a:chOff x="24358602" y="2394636"/>
          <a:chExt cx="16683567" cy="5635996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24358602" y="2394636"/>
            <a:ext cx="16683567" cy="5635996"/>
            <a:chOff x="24358602" y="2394636"/>
            <a:chExt cx="16683567" cy="5635996"/>
          </a:xfrm>
          <a:solidFill>
            <a:srgbClr val="FFFFFF"/>
          </a:solidFill>
        </xdr:grpSpPr>
        <xdr:graphicFrame>
          <xdr:nvGraphicFramePr>
            <xdr:cNvPr id="3" name="Chart 7"/>
            <xdr:cNvGraphicFramePr/>
          </xdr:nvGraphicFramePr>
          <xdr:xfrm>
            <a:off x="24358602" y="2394636"/>
            <a:ext cx="16683567" cy="5635996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7"/>
            <xdr:cNvSpPr txBox="1">
              <a:spLocks noChangeArrowheads="1"/>
            </xdr:cNvSpPr>
          </xdr:nvSpPr>
          <xdr:spPr>
            <a:xfrm>
              <a:off x="28884020" y="2679254"/>
              <a:ext cx="3207416" cy="3747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Not corrected for employment</a:t>
              </a:r>
            </a:p>
          </xdr:txBody>
        </xdr:sp>
      </xdr:grpSp>
      <xdr:grpSp>
        <xdr:nvGrpSpPr>
          <xdr:cNvPr id="5" name="Group 21"/>
          <xdr:cNvGrpSpPr>
            <a:grpSpLocks/>
          </xdr:cNvGrpSpPr>
        </xdr:nvGrpSpPr>
        <xdr:grpSpPr>
          <a:xfrm>
            <a:off x="32187366" y="2679254"/>
            <a:ext cx="8070676" cy="4951222"/>
            <a:chOff x="31667254" y="2195331"/>
            <a:chExt cx="11962523" cy="7867785"/>
          </a:xfrm>
          <a:solidFill>
            <a:srgbClr val="FFFFFF"/>
          </a:solidFill>
        </xdr:grpSpPr>
        <xdr:graphicFrame>
          <xdr:nvGraphicFramePr>
            <xdr:cNvPr id="6" name="Chart 7"/>
            <xdr:cNvGraphicFramePr/>
          </xdr:nvGraphicFramePr>
          <xdr:xfrm>
            <a:off x="31667254" y="2447100"/>
            <a:ext cx="11962523" cy="7616016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38180848" y="2195331"/>
              <a:ext cx="4536787" cy="5350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Corrected  for employment</a:t>
              </a:r>
            </a:p>
          </xdr:txBody>
        </xdr:sp>
      </xdr:grp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0.0745</cdr:y>
    </cdr:from>
    <cdr:to>
      <cdr:x>1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371475"/>
          <a:ext cx="2105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Occupations</a:t>
          </a:r>
          <a:r>
            <a:rPr lang="en-US" cap="none" sz="1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group 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055930_QID_-2D1DF09D_UID_-3F171EB0&amp;layout=WSTATUS,L,X,0;TIME,C,X,1;GEO,L,Y,0;SEX,L,Z,0;WORKTIME,L,Z,1;ISCO08,L,Z,2;UNIT,L,Z,3;INDICATORS,C,Z,4;&amp;zSelection=DS-055930ISCO08,TOTAL;DS-055930SE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PageLayoutView="0" workbookViewId="0" topLeftCell="A1">
      <selection activeCell="AP27" sqref="AP27"/>
    </sheetView>
  </sheetViews>
  <sheetFormatPr defaultColWidth="8.625" defaultRowHeight="11.25" customHeight="1"/>
  <cols>
    <col min="1" max="1" width="11.25390625" style="2" customWidth="1"/>
    <col min="2" max="2" width="11.00390625" style="2" customWidth="1"/>
    <col min="3" max="7" width="5.00390625" style="2" customWidth="1"/>
    <col min="8" max="8" width="4.875" style="2" customWidth="1"/>
    <col min="9" max="9" width="12.375" style="2" customWidth="1"/>
    <col min="10" max="15" width="6.25390625" style="3" customWidth="1"/>
    <col min="16" max="16" width="4.75390625" style="2" customWidth="1"/>
    <col min="17" max="17" width="8.875" style="2" customWidth="1"/>
    <col min="18" max="20" width="8.875" style="3" customWidth="1"/>
    <col min="21" max="21" width="5.25390625" style="2" customWidth="1"/>
    <col min="22" max="26" width="8.625" style="3" customWidth="1"/>
    <col min="27" max="42" width="8.625" style="2" customWidth="1"/>
    <col min="43" max="16384" width="8.625" style="2" customWidth="1"/>
  </cols>
  <sheetData>
    <row r="1" ht="11.25" customHeight="1">
      <c r="A1" s="4" t="s">
        <v>0</v>
      </c>
    </row>
    <row r="3" spans="1:12" ht="11.25" customHeight="1">
      <c r="A3" s="1" t="s">
        <v>1</v>
      </c>
      <c r="B3" s="62">
        <v>44179.715266203704</v>
      </c>
      <c r="C3" s="9"/>
      <c r="D3" s="2" t="s">
        <v>83</v>
      </c>
      <c r="L3" s="2"/>
    </row>
    <row r="4" spans="1:12" ht="11.25" customHeight="1">
      <c r="A4" s="1" t="s">
        <v>2</v>
      </c>
      <c r="B4" s="62">
        <v>44182.426541319444</v>
      </c>
      <c r="C4" s="10"/>
      <c r="D4" s="2" t="s">
        <v>84</v>
      </c>
      <c r="L4" s="2"/>
    </row>
    <row r="5" spans="1:27" ht="11.25" customHeight="1">
      <c r="A5" s="1" t="s">
        <v>3</v>
      </c>
      <c r="B5" s="63" t="s">
        <v>4</v>
      </c>
      <c r="C5" s="17"/>
      <c r="D5" s="30"/>
      <c r="E5" s="30"/>
      <c r="AA5" s="4"/>
    </row>
    <row r="6" spans="2:31" ht="11.25" customHeight="1">
      <c r="B6" s="64"/>
      <c r="I6" s="66"/>
      <c r="AA6" s="31"/>
      <c r="AB6" s="17"/>
      <c r="AC6" s="17"/>
      <c r="AD6" s="17"/>
      <c r="AE6" s="17"/>
    </row>
    <row r="7" spans="1:31" ht="11.25" customHeight="1">
      <c r="A7" s="1" t="s">
        <v>7</v>
      </c>
      <c r="B7" s="63" t="s">
        <v>6</v>
      </c>
      <c r="I7" s="17"/>
      <c r="AA7" s="17"/>
      <c r="AB7" s="17"/>
      <c r="AC7" s="17"/>
      <c r="AD7" s="17"/>
      <c r="AE7" s="17"/>
    </row>
    <row r="8" spans="1:31" ht="11.25" customHeight="1">
      <c r="A8" s="1" t="s">
        <v>11</v>
      </c>
      <c r="B8" s="63" t="s">
        <v>13</v>
      </c>
      <c r="I8" s="17"/>
      <c r="AA8" s="17" t="s">
        <v>187</v>
      </c>
      <c r="AB8" s="17"/>
      <c r="AC8" s="17"/>
      <c r="AD8" s="17"/>
      <c r="AE8" s="17"/>
    </row>
    <row r="9" spans="1:27" ht="11.25" customHeight="1">
      <c r="A9" s="1" t="s">
        <v>8</v>
      </c>
      <c r="B9" s="63" t="s">
        <v>6</v>
      </c>
      <c r="I9" s="17"/>
      <c r="AA9" s="2" t="s">
        <v>80</v>
      </c>
    </row>
    <row r="10" spans="1:2" ht="11.25" customHeight="1">
      <c r="A10" s="1" t="s">
        <v>9</v>
      </c>
      <c r="B10" s="63" t="s">
        <v>10</v>
      </c>
    </row>
    <row r="11" spans="1:2" ht="11.25" customHeight="1">
      <c r="A11" s="1"/>
      <c r="B11" s="1"/>
    </row>
    <row r="12" spans="1:24" ht="11.25" customHeight="1">
      <c r="A12" s="1"/>
      <c r="B12" s="1"/>
      <c r="W12" s="60" t="s">
        <v>140</v>
      </c>
      <c r="X12" s="60"/>
    </row>
    <row r="13" spans="2:26" ht="11.25" customHeight="1">
      <c r="B13" s="12" t="s">
        <v>78</v>
      </c>
      <c r="I13" s="32" t="s">
        <v>99</v>
      </c>
      <c r="J13" s="33"/>
      <c r="K13" s="33"/>
      <c r="L13" s="33"/>
      <c r="M13" s="33"/>
      <c r="N13" s="33"/>
      <c r="O13" s="33"/>
      <c r="W13" s="11"/>
      <c r="X13" s="11"/>
      <c r="Y13" s="11"/>
      <c r="Z13" s="11"/>
    </row>
    <row r="14" spans="1:25" ht="11.25" customHeight="1">
      <c r="A14" s="5" t="s">
        <v>5</v>
      </c>
      <c r="B14" s="5" t="s">
        <v>6</v>
      </c>
      <c r="C14" s="5" t="s">
        <v>6</v>
      </c>
      <c r="D14" s="5" t="s">
        <v>95</v>
      </c>
      <c r="E14" s="5" t="s">
        <v>95</v>
      </c>
      <c r="F14" s="5" t="s">
        <v>96</v>
      </c>
      <c r="G14" s="5" t="s">
        <v>96</v>
      </c>
      <c r="I14" s="5" t="s">
        <v>11</v>
      </c>
      <c r="J14" s="6" t="s">
        <v>6</v>
      </c>
      <c r="K14" s="6" t="s">
        <v>6</v>
      </c>
      <c r="L14" s="6" t="s">
        <v>95</v>
      </c>
      <c r="M14" s="6" t="s">
        <v>95</v>
      </c>
      <c r="N14" s="6" t="s">
        <v>96</v>
      </c>
      <c r="O14" s="6" t="s">
        <v>96</v>
      </c>
      <c r="Q14" s="32" t="s">
        <v>143</v>
      </c>
      <c r="R14" s="33"/>
      <c r="S14" s="33"/>
      <c r="T14" s="33"/>
      <c r="V14" s="35" t="s">
        <v>144</v>
      </c>
      <c r="W14" s="33"/>
      <c r="X14" s="33"/>
      <c r="Y14" s="33"/>
    </row>
    <row r="15" spans="1:26" ht="11.25" customHeight="1">
      <c r="A15" s="5" t="s">
        <v>12</v>
      </c>
      <c r="B15" s="5" t="s">
        <v>141</v>
      </c>
      <c r="C15" s="5" t="s">
        <v>142</v>
      </c>
      <c r="D15" s="5" t="s">
        <v>141</v>
      </c>
      <c r="E15" s="5" t="s">
        <v>142</v>
      </c>
      <c r="F15" s="5" t="s">
        <v>141</v>
      </c>
      <c r="G15" s="5" t="s">
        <v>142</v>
      </c>
      <c r="I15" s="5" t="s">
        <v>12</v>
      </c>
      <c r="J15" s="5" t="s">
        <v>141</v>
      </c>
      <c r="K15" s="5" t="s">
        <v>142</v>
      </c>
      <c r="L15" s="5" t="s">
        <v>141</v>
      </c>
      <c r="M15" s="5" t="s">
        <v>142</v>
      </c>
      <c r="N15" s="5" t="s">
        <v>141</v>
      </c>
      <c r="O15" s="5" t="s">
        <v>142</v>
      </c>
      <c r="Q15" s="5" t="s">
        <v>11</v>
      </c>
      <c r="R15" s="6" t="s">
        <v>6</v>
      </c>
      <c r="S15" s="6" t="s">
        <v>95</v>
      </c>
      <c r="T15" s="6" t="s">
        <v>96</v>
      </c>
      <c r="W15" s="14" t="s">
        <v>6</v>
      </c>
      <c r="X15" s="14" t="s">
        <v>97</v>
      </c>
      <c r="Y15" s="14" t="s">
        <v>98</v>
      </c>
      <c r="Z15" s="23"/>
    </row>
    <row r="16" spans="1:25" ht="11.25" customHeight="1">
      <c r="A16" s="5" t="s">
        <v>18</v>
      </c>
      <c r="B16" s="67">
        <v>37.1</v>
      </c>
      <c r="C16" s="8">
        <v>36.6</v>
      </c>
      <c r="D16" s="67">
        <v>39.7</v>
      </c>
      <c r="E16" s="68">
        <v>39</v>
      </c>
      <c r="F16" s="67">
        <v>33.9</v>
      </c>
      <c r="G16" s="8">
        <v>33.6</v>
      </c>
      <c r="I16" s="5" t="s">
        <v>128</v>
      </c>
      <c r="J16" s="7">
        <v>100</v>
      </c>
      <c r="K16" s="8">
        <f>100*C16/$B16</f>
        <v>98.6522911051213</v>
      </c>
      <c r="L16" s="8">
        <f>100*D16/$B16</f>
        <v>107.00808625336929</v>
      </c>
      <c r="M16" s="8">
        <f>100*E16/$B16</f>
        <v>105.12129380053908</v>
      </c>
      <c r="N16" s="8">
        <f>100*F16/$B16</f>
        <v>91.37466307277627</v>
      </c>
      <c r="O16" s="8">
        <f>100*G16/$B16</f>
        <v>90.56603773584905</v>
      </c>
      <c r="Q16" s="5" t="s">
        <v>18</v>
      </c>
      <c r="R16" s="8">
        <f>K16</f>
        <v>98.6522911051213</v>
      </c>
      <c r="S16" s="8">
        <f>M16</f>
        <v>105.12129380053908</v>
      </c>
      <c r="T16" s="8">
        <f>O16</f>
        <v>90.56603773584905</v>
      </c>
      <c r="V16" s="3" t="s">
        <v>128</v>
      </c>
      <c r="W16" s="3">
        <v>98.6522911051213</v>
      </c>
      <c r="X16" s="3">
        <v>105.12129380053908</v>
      </c>
      <c r="Y16" s="3">
        <v>90.56603773584905</v>
      </c>
    </row>
    <row r="17" spans="1:20" ht="11.25" customHeight="1">
      <c r="A17" s="5" t="s">
        <v>19</v>
      </c>
      <c r="B17" s="67">
        <v>36.3</v>
      </c>
      <c r="C17" s="8">
        <v>35.9</v>
      </c>
      <c r="D17" s="67">
        <v>39.3</v>
      </c>
      <c r="E17" s="67">
        <v>38.6</v>
      </c>
      <c r="F17" s="67">
        <v>32.6</v>
      </c>
      <c r="G17" s="8">
        <v>32.6</v>
      </c>
      <c r="I17" s="5" t="s">
        <v>19</v>
      </c>
      <c r="J17" s="7">
        <v>100</v>
      </c>
      <c r="K17" s="8">
        <f>100*C17/$B17</f>
        <v>98.89807162534436</v>
      </c>
      <c r="L17" s="8">
        <f aca="true" t="shared" si="0" ref="L17:L51">100*D17/$B17</f>
        <v>108.26446280991735</v>
      </c>
      <c r="M17" s="8">
        <f>100*E17/$B17</f>
        <v>106.33608815426999</v>
      </c>
      <c r="N17" s="8">
        <f aca="true" t="shared" si="1" ref="N17:N51">100*F17/$B17</f>
        <v>89.80716253443526</v>
      </c>
      <c r="O17" s="8">
        <f>100*G17/$B17</f>
        <v>89.80716253443526</v>
      </c>
      <c r="Q17" s="5" t="s">
        <v>19</v>
      </c>
      <c r="R17" s="8">
        <f aca="true" t="shared" si="2" ref="R17:R50">K17</f>
        <v>98.89807162534436</v>
      </c>
      <c r="S17" s="8">
        <f aca="true" t="shared" si="3" ref="S17:S50">M17</f>
        <v>106.33608815426999</v>
      </c>
      <c r="T17" s="8">
        <f aca="true" t="shared" si="4" ref="T17:T50">O17</f>
        <v>89.80716253443526</v>
      </c>
    </row>
    <row r="18" spans="1:25" ht="11.25" customHeight="1">
      <c r="A18" s="5" t="s">
        <v>20</v>
      </c>
      <c r="B18" s="67">
        <v>39.9</v>
      </c>
      <c r="C18" s="8">
        <v>39.9</v>
      </c>
      <c r="D18" s="67">
        <v>40.3</v>
      </c>
      <c r="E18" s="67">
        <v>40.3</v>
      </c>
      <c r="F18" s="67">
        <v>39.5</v>
      </c>
      <c r="G18" s="8">
        <v>39.5</v>
      </c>
      <c r="I18" s="5" t="s">
        <v>20</v>
      </c>
      <c r="J18" s="7">
        <v>100</v>
      </c>
      <c r="K18" s="8">
        <f>100*C18/$B18</f>
        <v>100</v>
      </c>
      <c r="L18" s="8">
        <f t="shared" si="0"/>
        <v>101.00250626566415</v>
      </c>
      <c r="M18" s="8">
        <f>100*E18/$B18</f>
        <v>101.00250626566415</v>
      </c>
      <c r="N18" s="8">
        <f t="shared" si="1"/>
        <v>98.99749373433585</v>
      </c>
      <c r="O18" s="8">
        <f>100*G18/$B18</f>
        <v>98.99749373433585</v>
      </c>
      <c r="Q18" s="5" t="s">
        <v>20</v>
      </c>
      <c r="R18" s="8">
        <f t="shared" si="2"/>
        <v>100</v>
      </c>
      <c r="S18" s="8">
        <f t="shared" si="3"/>
        <v>101.00250626566415</v>
      </c>
      <c r="T18" s="8">
        <f t="shared" si="4"/>
        <v>98.99749373433585</v>
      </c>
      <c r="V18" s="3" t="s">
        <v>20</v>
      </c>
      <c r="W18" s="3">
        <v>100</v>
      </c>
      <c r="X18" s="3">
        <v>101.00250626566415</v>
      </c>
      <c r="Y18" s="3">
        <v>98.99749373433585</v>
      </c>
    </row>
    <row r="19" spans="1:25" ht="11.25" customHeight="1">
      <c r="A19" s="5" t="s">
        <v>21</v>
      </c>
      <c r="B19" s="67">
        <v>39</v>
      </c>
      <c r="C19" s="8">
        <v>38.6</v>
      </c>
      <c r="D19" s="67">
        <v>40.6</v>
      </c>
      <c r="E19" s="67">
        <v>40.1</v>
      </c>
      <c r="F19" s="67">
        <v>36.8</v>
      </c>
      <c r="G19" s="8">
        <v>36.7</v>
      </c>
      <c r="I19" s="5" t="s">
        <v>21</v>
      </c>
      <c r="J19" s="7">
        <v>100</v>
      </c>
      <c r="K19" s="8">
        <f>100*C19/$B19</f>
        <v>98.97435897435898</v>
      </c>
      <c r="L19" s="8">
        <f t="shared" si="0"/>
        <v>104.1025641025641</v>
      </c>
      <c r="M19" s="8">
        <f>100*E19/$B19</f>
        <v>102.82051282051282</v>
      </c>
      <c r="N19" s="8">
        <f t="shared" si="1"/>
        <v>94.35897435897435</v>
      </c>
      <c r="O19" s="8">
        <f>100*G19/$B19</f>
        <v>94.10256410256412</v>
      </c>
      <c r="Q19" s="5" t="s">
        <v>21</v>
      </c>
      <c r="R19" s="8">
        <f t="shared" si="2"/>
        <v>98.97435897435898</v>
      </c>
      <c r="S19" s="8">
        <f t="shared" si="3"/>
        <v>102.82051282051282</v>
      </c>
      <c r="T19" s="8">
        <f t="shared" si="4"/>
        <v>94.10256410256412</v>
      </c>
      <c r="V19" s="3" t="s">
        <v>32</v>
      </c>
      <c r="W19" s="3">
        <v>100</v>
      </c>
      <c r="X19" s="3">
        <v>101.55440414507773</v>
      </c>
      <c r="Y19" s="3">
        <v>98.18652849740933</v>
      </c>
    </row>
    <row r="20" spans="1:25" ht="11.25" customHeight="1">
      <c r="A20" s="5" t="s">
        <v>22</v>
      </c>
      <c r="B20" s="67">
        <v>34.2</v>
      </c>
      <c r="C20" s="8">
        <v>34.5</v>
      </c>
      <c r="D20" s="67">
        <v>36.4</v>
      </c>
      <c r="E20" s="67">
        <v>36.4</v>
      </c>
      <c r="F20" s="67">
        <v>31.5</v>
      </c>
      <c r="G20" s="8">
        <v>32.1</v>
      </c>
      <c r="I20" s="5" t="s">
        <v>22</v>
      </c>
      <c r="J20" s="7">
        <v>100</v>
      </c>
      <c r="K20" s="8">
        <f>100*C20/$B20</f>
        <v>100.87719298245614</v>
      </c>
      <c r="L20" s="8">
        <f t="shared" si="0"/>
        <v>106.4327485380117</v>
      </c>
      <c r="M20" s="8">
        <f>100*E20/$B20</f>
        <v>106.4327485380117</v>
      </c>
      <c r="N20" s="8">
        <f t="shared" si="1"/>
        <v>92.10526315789473</v>
      </c>
      <c r="O20" s="8">
        <f>100*G20/$B20</f>
        <v>93.85964912280701</v>
      </c>
      <c r="Q20" s="5" t="s">
        <v>22</v>
      </c>
      <c r="R20" s="8">
        <f t="shared" si="2"/>
        <v>100.87719298245614</v>
      </c>
      <c r="S20" s="8">
        <f t="shared" si="3"/>
        <v>106.4327485380117</v>
      </c>
      <c r="T20" s="8">
        <f t="shared" si="4"/>
        <v>93.85964912280701</v>
      </c>
      <c r="V20" s="3" t="s">
        <v>29</v>
      </c>
      <c r="W20" s="3">
        <v>100.25575447570333</v>
      </c>
      <c r="X20" s="3">
        <v>101.79028132992326</v>
      </c>
      <c r="Y20" s="3">
        <v>97.95396419437338</v>
      </c>
    </row>
    <row r="21" spans="1:25" ht="11.25" customHeight="1">
      <c r="A21" s="5" t="s">
        <v>23</v>
      </c>
      <c r="B21" s="67">
        <v>35.1</v>
      </c>
      <c r="C21" s="77"/>
      <c r="D21" s="67">
        <v>38.9</v>
      </c>
      <c r="E21" s="78"/>
      <c r="F21" s="67">
        <v>30.5</v>
      </c>
      <c r="G21" s="77"/>
      <c r="I21" s="5" t="s">
        <v>79</v>
      </c>
      <c r="J21" s="7">
        <v>100</v>
      </c>
      <c r="K21" s="8"/>
      <c r="L21" s="8">
        <f t="shared" si="0"/>
        <v>110.82621082621083</v>
      </c>
      <c r="M21" s="8"/>
      <c r="N21" s="8">
        <f t="shared" si="1"/>
        <v>86.8945868945869</v>
      </c>
      <c r="O21" s="8"/>
      <c r="Q21" s="5" t="s">
        <v>79</v>
      </c>
      <c r="R21" s="8"/>
      <c r="S21" s="8"/>
      <c r="T21" s="8"/>
      <c r="V21" s="3" t="s">
        <v>33</v>
      </c>
      <c r="W21" s="3">
        <v>99.74160206718345</v>
      </c>
      <c r="X21" s="3">
        <v>102.0671834625323</v>
      </c>
      <c r="Y21" s="3">
        <v>97.41602067183463</v>
      </c>
    </row>
    <row r="22" spans="1:25" ht="11.25" customHeight="1">
      <c r="A22" s="5" t="s">
        <v>24</v>
      </c>
      <c r="B22" s="67">
        <v>38</v>
      </c>
      <c r="C22" s="8">
        <v>37.7</v>
      </c>
      <c r="D22" s="67">
        <v>39.3</v>
      </c>
      <c r="E22" s="67">
        <v>39.1</v>
      </c>
      <c r="F22" s="67">
        <v>36.5</v>
      </c>
      <c r="G22" s="8">
        <v>36.1</v>
      </c>
      <c r="I22" s="5" t="s">
        <v>24</v>
      </c>
      <c r="J22" s="7">
        <v>100</v>
      </c>
      <c r="K22" s="8">
        <f aca="true" t="shared" si="5" ref="K22:K46">100*C22/$B22</f>
        <v>99.21052631578948</v>
      </c>
      <c r="L22" s="8">
        <f t="shared" si="0"/>
        <v>103.42105263157893</v>
      </c>
      <c r="M22" s="8">
        <f aca="true" t="shared" si="6" ref="M22:M46">100*E22/$B22</f>
        <v>102.89473684210526</v>
      </c>
      <c r="N22" s="8">
        <f t="shared" si="1"/>
        <v>96.05263157894737</v>
      </c>
      <c r="O22" s="8">
        <f aca="true" t="shared" si="7" ref="O22:O46">100*G22/$B22</f>
        <v>95</v>
      </c>
      <c r="Q22" s="5" t="s">
        <v>24</v>
      </c>
      <c r="R22" s="8">
        <f>K22</f>
        <v>99.21052631578948</v>
      </c>
      <c r="S22" s="8">
        <f t="shared" si="3"/>
        <v>102.89473684210526</v>
      </c>
      <c r="T22" s="8">
        <f t="shared" si="4"/>
        <v>95</v>
      </c>
      <c r="V22" s="3" t="s">
        <v>41</v>
      </c>
      <c r="W22" s="3">
        <v>98.989898989899</v>
      </c>
      <c r="X22" s="30">
        <v>100.75757575757575</v>
      </c>
      <c r="Y22" s="3">
        <v>96.96969696969697</v>
      </c>
    </row>
    <row r="23" spans="1:25" ht="11.25" customHeight="1">
      <c r="A23" s="5" t="s">
        <v>25</v>
      </c>
      <c r="B23" s="67">
        <v>36.6</v>
      </c>
      <c r="C23" s="8">
        <v>36.4</v>
      </c>
      <c r="D23" s="67">
        <v>40.1</v>
      </c>
      <c r="E23" s="67">
        <v>39.7</v>
      </c>
      <c r="F23" s="67">
        <v>32</v>
      </c>
      <c r="G23" s="8">
        <v>32.1</v>
      </c>
      <c r="I23" s="5" t="s">
        <v>25</v>
      </c>
      <c r="J23" s="7">
        <v>100</v>
      </c>
      <c r="K23" s="8">
        <f t="shared" si="5"/>
        <v>99.4535519125683</v>
      </c>
      <c r="L23" s="8">
        <f t="shared" si="0"/>
        <v>109.56284153005464</v>
      </c>
      <c r="M23" s="8">
        <f t="shared" si="6"/>
        <v>108.46994535519127</v>
      </c>
      <c r="N23" s="8">
        <f t="shared" si="1"/>
        <v>87.43169398907104</v>
      </c>
      <c r="O23" s="8">
        <f t="shared" si="7"/>
        <v>87.70491803278688</v>
      </c>
      <c r="Q23" s="5" t="s">
        <v>25</v>
      </c>
      <c r="R23" s="8">
        <f t="shared" si="2"/>
        <v>99.4535519125683</v>
      </c>
      <c r="S23" s="8">
        <f t="shared" si="3"/>
        <v>108.46994535519127</v>
      </c>
      <c r="T23" s="8">
        <f t="shared" si="4"/>
        <v>87.70491803278688</v>
      </c>
      <c r="V23" s="3" t="s">
        <v>42</v>
      </c>
      <c r="W23" s="3">
        <v>99.23857868020305</v>
      </c>
      <c r="X23" s="3">
        <v>101.7766497461929</v>
      </c>
      <c r="Y23" s="3">
        <v>95.93908629441624</v>
      </c>
    </row>
    <row r="24" spans="1:25" ht="11.25" customHeight="1">
      <c r="A24" s="5" t="s">
        <v>26</v>
      </c>
      <c r="B24" s="67">
        <v>41.4</v>
      </c>
      <c r="C24" s="8">
        <v>42</v>
      </c>
      <c r="D24" s="67">
        <v>43.2</v>
      </c>
      <c r="E24" s="67">
        <v>43.9</v>
      </c>
      <c r="F24" s="67">
        <v>38.7</v>
      </c>
      <c r="G24" s="8">
        <v>39.3</v>
      </c>
      <c r="I24" s="5" t="s">
        <v>26</v>
      </c>
      <c r="J24" s="7">
        <v>100</v>
      </c>
      <c r="K24" s="8">
        <f>100*C24/$B24</f>
        <v>101.44927536231884</v>
      </c>
      <c r="L24" s="8">
        <f t="shared" si="0"/>
        <v>104.34782608695653</v>
      </c>
      <c r="M24" s="8">
        <f t="shared" si="6"/>
        <v>106.03864734299518</v>
      </c>
      <c r="N24" s="8">
        <f t="shared" si="1"/>
        <v>93.47826086956523</v>
      </c>
      <c r="O24" s="8">
        <f t="shared" si="7"/>
        <v>94.92753623188405</v>
      </c>
      <c r="Q24" s="5" t="s">
        <v>26</v>
      </c>
      <c r="R24" s="8">
        <f>K24</f>
        <v>101.44927536231884</v>
      </c>
      <c r="S24" s="8">
        <f t="shared" si="3"/>
        <v>106.03864734299518</v>
      </c>
      <c r="T24" s="8">
        <f t="shared" si="4"/>
        <v>94.92753623188405</v>
      </c>
      <c r="V24" s="3" t="s">
        <v>35</v>
      </c>
      <c r="W24" s="3">
        <v>97.95396419437338</v>
      </c>
      <c r="X24" s="3">
        <v>99.74424552429667</v>
      </c>
      <c r="Y24" s="3">
        <v>95.9079283887468</v>
      </c>
    </row>
    <row r="25" spans="1:25" ht="11.25" customHeight="1">
      <c r="A25" s="5" t="s">
        <v>27</v>
      </c>
      <c r="B25" s="67">
        <v>37.3</v>
      </c>
      <c r="C25" s="8">
        <v>36.9</v>
      </c>
      <c r="D25" s="67">
        <v>39.6</v>
      </c>
      <c r="E25" s="67">
        <v>39.1</v>
      </c>
      <c r="F25" s="67">
        <v>34.4</v>
      </c>
      <c r="G25" s="8">
        <v>34.1</v>
      </c>
      <c r="I25" s="5" t="s">
        <v>27</v>
      </c>
      <c r="J25" s="7">
        <v>100</v>
      </c>
      <c r="K25" s="8">
        <f t="shared" si="5"/>
        <v>98.92761394101878</v>
      </c>
      <c r="L25" s="8">
        <f t="shared" si="0"/>
        <v>106.1662198391421</v>
      </c>
      <c r="M25" s="8">
        <f t="shared" si="6"/>
        <v>104.82573726541555</v>
      </c>
      <c r="N25" s="8">
        <f t="shared" si="1"/>
        <v>92.22520107238607</v>
      </c>
      <c r="O25" s="8">
        <f t="shared" si="7"/>
        <v>91.42091152815014</v>
      </c>
      <c r="Q25" s="5" t="s">
        <v>27</v>
      </c>
      <c r="R25" s="8">
        <f t="shared" si="2"/>
        <v>98.92761394101878</v>
      </c>
      <c r="S25" s="8">
        <f t="shared" si="3"/>
        <v>104.82573726541555</v>
      </c>
      <c r="T25" s="8">
        <f t="shared" si="4"/>
        <v>91.42091152815014</v>
      </c>
      <c r="V25" s="3" t="s">
        <v>43</v>
      </c>
      <c r="W25" s="3">
        <v>98.9769820971867</v>
      </c>
      <c r="X25" s="3">
        <v>101.79028132992326</v>
      </c>
      <c r="Y25" s="3">
        <v>95.65217391304347</v>
      </c>
    </row>
    <row r="26" spans="1:25" ht="11.25" customHeight="1">
      <c r="A26" s="5" t="s">
        <v>28</v>
      </c>
      <c r="B26" s="67">
        <v>36.7</v>
      </c>
      <c r="C26" s="8">
        <v>36.1</v>
      </c>
      <c r="D26" s="67">
        <v>39.2</v>
      </c>
      <c r="E26" s="67">
        <v>38.5</v>
      </c>
      <c r="F26" s="67">
        <v>33.9</v>
      </c>
      <c r="G26" s="8">
        <v>33.4</v>
      </c>
      <c r="I26" s="5" t="s">
        <v>28</v>
      </c>
      <c r="J26" s="7">
        <v>100</v>
      </c>
      <c r="K26" s="8">
        <f t="shared" si="5"/>
        <v>98.36512261580381</v>
      </c>
      <c r="L26" s="8">
        <f t="shared" si="0"/>
        <v>106.81198910081744</v>
      </c>
      <c r="M26" s="8">
        <f t="shared" si="6"/>
        <v>104.90463215258855</v>
      </c>
      <c r="N26" s="8">
        <f t="shared" si="1"/>
        <v>92.37057220708446</v>
      </c>
      <c r="O26" s="8">
        <f t="shared" si="7"/>
        <v>91.00817438692097</v>
      </c>
      <c r="Q26" s="5" t="s">
        <v>28</v>
      </c>
      <c r="R26" s="8">
        <f t="shared" si="2"/>
        <v>98.36512261580381</v>
      </c>
      <c r="S26" s="8">
        <f>M26</f>
        <v>104.90463215258855</v>
      </c>
      <c r="T26" s="8">
        <f t="shared" si="4"/>
        <v>91.00817438692097</v>
      </c>
      <c r="V26" s="3" t="s">
        <v>39</v>
      </c>
      <c r="W26" s="3">
        <v>100</v>
      </c>
      <c r="X26" s="3">
        <v>103.49127182044887</v>
      </c>
      <c r="Y26" s="3">
        <v>95.51122194513714</v>
      </c>
    </row>
    <row r="27" spans="1:25" ht="11.25" customHeight="1">
      <c r="A27" s="5" t="s">
        <v>29</v>
      </c>
      <c r="B27" s="67">
        <v>39.1</v>
      </c>
      <c r="C27" s="8">
        <v>39.2</v>
      </c>
      <c r="D27" s="67">
        <v>39.8</v>
      </c>
      <c r="E27" s="67">
        <v>39.8</v>
      </c>
      <c r="F27" s="67">
        <v>38.3</v>
      </c>
      <c r="G27" s="8">
        <v>38.3</v>
      </c>
      <c r="I27" s="5" t="s">
        <v>29</v>
      </c>
      <c r="J27" s="7">
        <v>100</v>
      </c>
      <c r="K27" s="8">
        <f t="shared" si="5"/>
        <v>100.25575447570333</v>
      </c>
      <c r="L27" s="8">
        <f t="shared" si="0"/>
        <v>101.79028132992326</v>
      </c>
      <c r="M27" s="8">
        <f t="shared" si="6"/>
        <v>101.79028132992326</v>
      </c>
      <c r="N27" s="8">
        <f t="shared" si="1"/>
        <v>97.95396419437338</v>
      </c>
      <c r="O27" s="8">
        <f t="shared" si="7"/>
        <v>97.95396419437338</v>
      </c>
      <c r="Q27" s="5" t="s">
        <v>29</v>
      </c>
      <c r="R27" s="8">
        <f t="shared" si="2"/>
        <v>100.25575447570333</v>
      </c>
      <c r="S27" s="8">
        <f t="shared" si="3"/>
        <v>101.79028132992326</v>
      </c>
      <c r="T27" s="8">
        <f t="shared" si="4"/>
        <v>97.95396419437338</v>
      </c>
      <c r="V27" s="3" t="s">
        <v>31</v>
      </c>
      <c r="W27" s="3">
        <v>98.9821882951654</v>
      </c>
      <c r="X27" s="3">
        <v>101.78117048346057</v>
      </c>
      <c r="Y27" s="3">
        <v>95.41984732824429</v>
      </c>
    </row>
    <row r="28" spans="1:25" ht="11.25" customHeight="1">
      <c r="A28" s="5" t="s">
        <v>30</v>
      </c>
      <c r="B28" s="67">
        <v>37.4</v>
      </c>
      <c r="C28" s="8">
        <v>36.9</v>
      </c>
      <c r="D28" s="67">
        <v>40.2</v>
      </c>
      <c r="E28" s="67">
        <v>39.6</v>
      </c>
      <c r="F28" s="67">
        <v>33.2</v>
      </c>
      <c r="G28" s="8">
        <v>32.9</v>
      </c>
      <c r="I28" s="5" t="s">
        <v>30</v>
      </c>
      <c r="J28" s="7">
        <v>100</v>
      </c>
      <c r="K28" s="8">
        <f t="shared" si="5"/>
        <v>98.66310160427808</v>
      </c>
      <c r="L28" s="8">
        <f t="shared" si="0"/>
        <v>107.4866310160428</v>
      </c>
      <c r="M28" s="8">
        <f t="shared" si="6"/>
        <v>105.88235294117648</v>
      </c>
      <c r="N28" s="8">
        <f t="shared" si="1"/>
        <v>88.77005347593584</v>
      </c>
      <c r="O28" s="8">
        <f t="shared" si="7"/>
        <v>87.96791443850267</v>
      </c>
      <c r="Q28" s="5" t="s">
        <v>30</v>
      </c>
      <c r="R28" s="8">
        <f t="shared" si="2"/>
        <v>98.66310160427808</v>
      </c>
      <c r="S28" s="8">
        <f t="shared" si="3"/>
        <v>105.88235294117648</v>
      </c>
      <c r="T28" s="8">
        <f t="shared" si="4"/>
        <v>87.96791443850267</v>
      </c>
      <c r="V28" s="3" t="s">
        <v>24</v>
      </c>
      <c r="W28" s="3">
        <v>99.21052631578948</v>
      </c>
      <c r="X28" s="3">
        <v>102.89473684210526</v>
      </c>
      <c r="Y28" s="3">
        <v>95</v>
      </c>
    </row>
    <row r="29" spans="1:25" ht="11.25" customHeight="1">
      <c r="A29" s="5" t="s">
        <v>31</v>
      </c>
      <c r="B29" s="67">
        <v>39.3</v>
      </c>
      <c r="C29" s="8">
        <v>38.9</v>
      </c>
      <c r="D29" s="67">
        <v>40.6</v>
      </c>
      <c r="E29" s="67">
        <v>40</v>
      </c>
      <c r="F29" s="67">
        <v>37.8</v>
      </c>
      <c r="G29" s="8">
        <v>37.5</v>
      </c>
      <c r="I29" s="5" t="s">
        <v>31</v>
      </c>
      <c r="J29" s="7">
        <v>100</v>
      </c>
      <c r="K29" s="8">
        <f t="shared" si="5"/>
        <v>98.9821882951654</v>
      </c>
      <c r="L29" s="8">
        <f t="shared" si="0"/>
        <v>103.30788804071247</v>
      </c>
      <c r="M29" s="8">
        <f t="shared" si="6"/>
        <v>101.78117048346057</v>
      </c>
      <c r="N29" s="8">
        <f t="shared" si="1"/>
        <v>96.18320610687023</v>
      </c>
      <c r="O29" s="8">
        <f t="shared" si="7"/>
        <v>95.41984732824429</v>
      </c>
      <c r="Q29" s="5" t="s">
        <v>31</v>
      </c>
      <c r="R29" s="8">
        <f t="shared" si="2"/>
        <v>98.9821882951654</v>
      </c>
      <c r="S29" s="8">
        <f t="shared" si="3"/>
        <v>101.78117048346057</v>
      </c>
      <c r="T29" s="8">
        <f t="shared" si="4"/>
        <v>95.41984732824429</v>
      </c>
      <c r="V29" s="3" t="s">
        <v>26</v>
      </c>
      <c r="W29" s="3">
        <v>101.44927536231884</v>
      </c>
      <c r="X29" s="3">
        <v>106.03864734299518</v>
      </c>
      <c r="Y29" s="3">
        <v>94.92753623188405</v>
      </c>
    </row>
    <row r="30" spans="1:25" ht="11.25" customHeight="1">
      <c r="A30" s="5" t="s">
        <v>32</v>
      </c>
      <c r="B30" s="67">
        <v>38.6</v>
      </c>
      <c r="C30" s="8">
        <v>38.6</v>
      </c>
      <c r="D30" s="67">
        <v>39.3</v>
      </c>
      <c r="E30" s="67">
        <v>39.2</v>
      </c>
      <c r="F30" s="67">
        <v>37.9</v>
      </c>
      <c r="G30" s="8">
        <v>37.9</v>
      </c>
      <c r="I30" s="5" t="s">
        <v>32</v>
      </c>
      <c r="J30" s="7">
        <v>100</v>
      </c>
      <c r="K30" s="8">
        <f t="shared" si="5"/>
        <v>100</v>
      </c>
      <c r="L30" s="8">
        <f t="shared" si="0"/>
        <v>101.81347150259066</v>
      </c>
      <c r="M30" s="8">
        <f t="shared" si="6"/>
        <v>101.55440414507773</v>
      </c>
      <c r="N30" s="8">
        <f t="shared" si="1"/>
        <v>98.18652849740933</v>
      </c>
      <c r="O30" s="8">
        <f t="shared" si="7"/>
        <v>98.18652849740933</v>
      </c>
      <c r="Q30" s="5" t="s">
        <v>32</v>
      </c>
      <c r="R30" s="8">
        <f t="shared" si="2"/>
        <v>100</v>
      </c>
      <c r="S30" s="8">
        <f t="shared" si="3"/>
        <v>101.55440414507773</v>
      </c>
      <c r="T30" s="8">
        <f t="shared" si="4"/>
        <v>98.18652849740933</v>
      </c>
      <c r="V30" s="3" t="s">
        <v>40</v>
      </c>
      <c r="W30" s="3">
        <v>98.70466321243524</v>
      </c>
      <c r="X30" s="3">
        <v>102.59067357512953</v>
      </c>
      <c r="Y30" s="3">
        <v>94.55958549222798</v>
      </c>
    </row>
    <row r="31" spans="1:25" ht="11.25" customHeight="1">
      <c r="A31" s="5" t="s">
        <v>33</v>
      </c>
      <c r="B31" s="67">
        <v>38.7</v>
      </c>
      <c r="C31" s="8">
        <v>38.6</v>
      </c>
      <c r="D31" s="67">
        <v>39.5</v>
      </c>
      <c r="E31" s="67">
        <v>39.5</v>
      </c>
      <c r="F31" s="67">
        <v>37.9</v>
      </c>
      <c r="G31" s="8">
        <v>37.7</v>
      </c>
      <c r="I31" s="5" t="s">
        <v>33</v>
      </c>
      <c r="J31" s="7">
        <v>100</v>
      </c>
      <c r="K31" s="8">
        <f t="shared" si="5"/>
        <v>99.74160206718345</v>
      </c>
      <c r="L31" s="8">
        <f t="shared" si="0"/>
        <v>102.0671834625323</v>
      </c>
      <c r="M31" s="8">
        <f t="shared" si="6"/>
        <v>102.0671834625323</v>
      </c>
      <c r="N31" s="8">
        <f t="shared" si="1"/>
        <v>97.93281653746769</v>
      </c>
      <c r="O31" s="8">
        <f t="shared" si="7"/>
        <v>97.41602067183463</v>
      </c>
      <c r="Q31" s="5" t="s">
        <v>33</v>
      </c>
      <c r="R31" s="8">
        <f t="shared" si="2"/>
        <v>99.74160206718345</v>
      </c>
      <c r="S31" s="8">
        <f t="shared" si="3"/>
        <v>102.0671834625323</v>
      </c>
      <c r="T31" s="8">
        <f t="shared" si="4"/>
        <v>97.41602067183463</v>
      </c>
      <c r="V31" s="3" t="s">
        <v>21</v>
      </c>
      <c r="W31" s="3">
        <v>98.97435897435898</v>
      </c>
      <c r="X31" s="3">
        <v>102.82051282051282</v>
      </c>
      <c r="Y31" s="3">
        <v>94.10256410256412</v>
      </c>
    </row>
    <row r="32" spans="1:25" ht="11.25" customHeight="1">
      <c r="A32" s="5" t="s">
        <v>34</v>
      </c>
      <c r="B32" s="67">
        <v>37.6</v>
      </c>
      <c r="C32" s="8">
        <v>37.1</v>
      </c>
      <c r="D32" s="67">
        <v>39.9</v>
      </c>
      <c r="E32" s="67">
        <v>39.3</v>
      </c>
      <c r="F32" s="67">
        <v>34.7</v>
      </c>
      <c r="G32" s="8">
        <v>34.4</v>
      </c>
      <c r="I32" s="5" t="s">
        <v>34</v>
      </c>
      <c r="J32" s="7">
        <v>100</v>
      </c>
      <c r="K32" s="8">
        <f t="shared" si="5"/>
        <v>98.67021276595744</v>
      </c>
      <c r="L32" s="8">
        <f t="shared" si="0"/>
        <v>106.11702127659574</v>
      </c>
      <c r="M32" s="8">
        <f t="shared" si="6"/>
        <v>104.52127659574467</v>
      </c>
      <c r="N32" s="8">
        <f t="shared" si="1"/>
        <v>92.2872340425532</v>
      </c>
      <c r="O32" s="8">
        <f t="shared" si="7"/>
        <v>91.48936170212765</v>
      </c>
      <c r="Q32" s="5" t="s">
        <v>34</v>
      </c>
      <c r="R32" s="8">
        <f t="shared" si="2"/>
        <v>98.67021276595744</v>
      </c>
      <c r="S32" s="8">
        <f t="shared" si="3"/>
        <v>104.52127659574467</v>
      </c>
      <c r="T32" s="8">
        <f t="shared" si="4"/>
        <v>91.48936170212765</v>
      </c>
      <c r="V32" s="3" t="s">
        <v>22</v>
      </c>
      <c r="W32" s="3">
        <v>100.87719298245614</v>
      </c>
      <c r="X32" s="3">
        <v>106.4327485380117</v>
      </c>
      <c r="Y32" s="3">
        <v>93.85964912280701</v>
      </c>
    </row>
    <row r="33" spans="1:25" ht="11.25" customHeight="1">
      <c r="A33" s="5" t="s">
        <v>35</v>
      </c>
      <c r="B33" s="67">
        <v>39.1</v>
      </c>
      <c r="C33" s="8">
        <v>38.3</v>
      </c>
      <c r="D33" s="67">
        <v>40</v>
      </c>
      <c r="E33" s="67">
        <v>39</v>
      </c>
      <c r="F33" s="67">
        <v>38.1</v>
      </c>
      <c r="G33" s="8">
        <v>37.5</v>
      </c>
      <c r="I33" s="5" t="s">
        <v>35</v>
      </c>
      <c r="J33" s="7">
        <v>100</v>
      </c>
      <c r="K33" s="8">
        <f t="shared" si="5"/>
        <v>97.95396419437338</v>
      </c>
      <c r="L33" s="8">
        <f t="shared" si="0"/>
        <v>102.30179028132991</v>
      </c>
      <c r="M33" s="8">
        <f t="shared" si="6"/>
        <v>99.74424552429667</v>
      </c>
      <c r="N33" s="8">
        <f t="shared" si="1"/>
        <v>97.44245524296674</v>
      </c>
      <c r="O33" s="8">
        <f t="shared" si="7"/>
        <v>95.9079283887468</v>
      </c>
      <c r="Q33" s="5" t="s">
        <v>35</v>
      </c>
      <c r="R33" s="8">
        <f t="shared" si="2"/>
        <v>97.95396419437338</v>
      </c>
      <c r="S33" s="8">
        <f t="shared" si="3"/>
        <v>99.74424552429667</v>
      </c>
      <c r="T33" s="8">
        <f t="shared" si="4"/>
        <v>95.9079283887468</v>
      </c>
      <c r="V33" s="3" t="s">
        <v>44</v>
      </c>
      <c r="W33" s="3">
        <v>99.17808219178083</v>
      </c>
      <c r="X33" s="3">
        <v>104.65753424657535</v>
      </c>
      <c r="Y33" s="3">
        <v>93.15068493150685</v>
      </c>
    </row>
    <row r="34" spans="1:25" ht="11.25" customHeight="1">
      <c r="A34" s="5" t="s">
        <v>36</v>
      </c>
      <c r="B34" s="67">
        <v>38.8</v>
      </c>
      <c r="C34" s="8">
        <v>37.8</v>
      </c>
      <c r="D34" s="67">
        <v>40.5</v>
      </c>
      <c r="E34" s="67">
        <v>39.5</v>
      </c>
      <c r="F34" s="67">
        <v>35.8</v>
      </c>
      <c r="G34" s="8">
        <v>35.3</v>
      </c>
      <c r="I34" s="5" t="s">
        <v>36</v>
      </c>
      <c r="J34" s="7">
        <v>100</v>
      </c>
      <c r="K34" s="8">
        <f t="shared" si="5"/>
        <v>97.42268041237114</v>
      </c>
      <c r="L34" s="8">
        <f t="shared" si="0"/>
        <v>104.38144329896907</v>
      </c>
      <c r="M34" s="8">
        <f t="shared" si="6"/>
        <v>101.80412371134021</v>
      </c>
      <c r="N34" s="8">
        <f t="shared" si="1"/>
        <v>92.2680412371134</v>
      </c>
      <c r="O34" s="8">
        <f t="shared" si="7"/>
        <v>90.97938144329896</v>
      </c>
      <c r="Q34" s="5" t="s">
        <v>36</v>
      </c>
      <c r="R34" s="8">
        <f t="shared" si="2"/>
        <v>97.42268041237114</v>
      </c>
      <c r="S34" s="8">
        <f t="shared" si="3"/>
        <v>101.80412371134021</v>
      </c>
      <c r="T34" s="8">
        <f t="shared" si="4"/>
        <v>90.97938144329896</v>
      </c>
      <c r="V34" s="3" t="s">
        <v>45</v>
      </c>
      <c r="W34" s="3">
        <v>97.21448467966574</v>
      </c>
      <c r="X34" s="30">
        <v>101.67130919220057</v>
      </c>
      <c r="Y34" s="3">
        <v>91.92200557103064</v>
      </c>
    </row>
    <row r="35" spans="1:25" ht="11.25" customHeight="1">
      <c r="A35" s="5" t="s">
        <v>37</v>
      </c>
      <c r="B35" s="67">
        <v>32.1</v>
      </c>
      <c r="C35" s="8">
        <v>31.7</v>
      </c>
      <c r="D35" s="67">
        <v>36.5</v>
      </c>
      <c r="E35" s="67">
        <v>36</v>
      </c>
      <c r="F35" s="67">
        <v>26.9</v>
      </c>
      <c r="G35" s="8">
        <v>26.6</v>
      </c>
      <c r="I35" s="5" t="s">
        <v>37</v>
      </c>
      <c r="J35" s="7">
        <v>100</v>
      </c>
      <c r="K35" s="8">
        <f t="shared" si="5"/>
        <v>98.75389408099689</v>
      </c>
      <c r="L35" s="8">
        <f t="shared" si="0"/>
        <v>113.70716510903426</v>
      </c>
      <c r="M35" s="8">
        <f t="shared" si="6"/>
        <v>112.14953271028037</v>
      </c>
      <c r="N35" s="8">
        <f t="shared" si="1"/>
        <v>83.8006230529595</v>
      </c>
      <c r="O35" s="8">
        <f t="shared" si="7"/>
        <v>82.86604361370716</v>
      </c>
      <c r="Q35" s="5" t="s">
        <v>37</v>
      </c>
      <c r="R35" s="8">
        <f t="shared" si="2"/>
        <v>98.75389408099689</v>
      </c>
      <c r="S35" s="8">
        <f t="shared" si="3"/>
        <v>112.14953271028037</v>
      </c>
      <c r="T35" s="8">
        <f t="shared" si="4"/>
        <v>82.86604361370716</v>
      </c>
      <c r="V35" s="3" t="s">
        <v>34</v>
      </c>
      <c r="W35" s="3">
        <v>98.67021276595744</v>
      </c>
      <c r="X35" s="3">
        <v>104.52127659574467</v>
      </c>
      <c r="Y35" s="3">
        <v>91.48936170212765</v>
      </c>
    </row>
    <row r="36" spans="1:25" ht="11.25" customHeight="1">
      <c r="A36" s="5" t="s">
        <v>38</v>
      </c>
      <c r="B36" s="67">
        <v>36</v>
      </c>
      <c r="C36" s="8">
        <v>35.2</v>
      </c>
      <c r="D36" s="67">
        <v>39.8</v>
      </c>
      <c r="E36" s="67">
        <v>39</v>
      </c>
      <c r="F36" s="67">
        <v>31.4</v>
      </c>
      <c r="G36" s="8">
        <v>30.6</v>
      </c>
      <c r="I36" s="5" t="s">
        <v>38</v>
      </c>
      <c r="J36" s="7">
        <v>100</v>
      </c>
      <c r="K36" s="8">
        <f t="shared" si="5"/>
        <v>97.77777777777779</v>
      </c>
      <c r="L36" s="8">
        <f t="shared" si="0"/>
        <v>110.55555555555554</v>
      </c>
      <c r="M36" s="8">
        <f t="shared" si="6"/>
        <v>108.33333333333333</v>
      </c>
      <c r="N36" s="8">
        <f t="shared" si="1"/>
        <v>87.22222222222223</v>
      </c>
      <c r="O36" s="8">
        <f t="shared" si="7"/>
        <v>85</v>
      </c>
      <c r="Q36" s="5" t="s">
        <v>38</v>
      </c>
      <c r="R36" s="8">
        <f t="shared" si="2"/>
        <v>97.77777777777779</v>
      </c>
      <c r="S36" s="8">
        <f t="shared" si="3"/>
        <v>108.33333333333333</v>
      </c>
      <c r="T36" s="8">
        <f t="shared" si="4"/>
        <v>85</v>
      </c>
      <c r="V36" s="3" t="s">
        <v>27</v>
      </c>
      <c r="W36" s="3">
        <v>98.92761394101878</v>
      </c>
      <c r="X36" s="3">
        <v>104.82573726541555</v>
      </c>
      <c r="Y36" s="3">
        <v>91.42091152815014</v>
      </c>
    </row>
    <row r="37" spans="1:25" ht="11.25" customHeight="1">
      <c r="A37" s="5" t="s">
        <v>39</v>
      </c>
      <c r="B37" s="67">
        <v>40.1</v>
      </c>
      <c r="C37" s="8">
        <v>40.1</v>
      </c>
      <c r="D37" s="67">
        <v>41.5</v>
      </c>
      <c r="E37" s="67">
        <v>41.5</v>
      </c>
      <c r="F37" s="67">
        <v>38.2</v>
      </c>
      <c r="G37" s="8">
        <v>38.3</v>
      </c>
      <c r="I37" s="5" t="s">
        <v>39</v>
      </c>
      <c r="J37" s="7">
        <v>100</v>
      </c>
      <c r="K37" s="8">
        <f t="shared" si="5"/>
        <v>100</v>
      </c>
      <c r="L37" s="8">
        <f t="shared" si="0"/>
        <v>103.49127182044887</v>
      </c>
      <c r="M37" s="8">
        <f t="shared" si="6"/>
        <v>103.49127182044887</v>
      </c>
      <c r="N37" s="8">
        <f t="shared" si="1"/>
        <v>95.26184538653368</v>
      </c>
      <c r="O37" s="8">
        <f t="shared" si="7"/>
        <v>95.51122194513714</v>
      </c>
      <c r="Q37" s="5" t="s">
        <v>39</v>
      </c>
      <c r="R37" s="8">
        <f t="shared" si="2"/>
        <v>100</v>
      </c>
      <c r="S37" s="8">
        <f t="shared" si="3"/>
        <v>103.49127182044887</v>
      </c>
      <c r="T37" s="8">
        <f t="shared" si="4"/>
        <v>95.51122194513714</v>
      </c>
      <c r="V37" s="3" t="s">
        <v>28</v>
      </c>
      <c r="W37" s="3">
        <v>98.36512261580381</v>
      </c>
      <c r="X37" s="3">
        <v>104.90463215258855</v>
      </c>
      <c r="Y37" s="3">
        <v>91.00817438692097</v>
      </c>
    </row>
    <row r="38" spans="1:25" ht="11.25" customHeight="1">
      <c r="A38" s="5" t="s">
        <v>40</v>
      </c>
      <c r="B38" s="67">
        <v>38.6</v>
      </c>
      <c r="C38" s="8">
        <v>38.1</v>
      </c>
      <c r="D38" s="67">
        <v>40.3</v>
      </c>
      <c r="E38" s="67">
        <v>39.6</v>
      </c>
      <c r="F38" s="67">
        <v>36.7</v>
      </c>
      <c r="G38" s="8">
        <v>36.5</v>
      </c>
      <c r="I38" s="5" t="s">
        <v>40</v>
      </c>
      <c r="J38" s="7">
        <v>100</v>
      </c>
      <c r="K38" s="8">
        <f t="shared" si="5"/>
        <v>98.70466321243524</v>
      </c>
      <c r="L38" s="8">
        <f t="shared" si="0"/>
        <v>104.40414507772019</v>
      </c>
      <c r="M38" s="8">
        <f t="shared" si="6"/>
        <v>102.59067357512953</v>
      </c>
      <c r="N38" s="8">
        <f t="shared" si="1"/>
        <v>95.07772020725389</v>
      </c>
      <c r="O38" s="8">
        <f t="shared" si="7"/>
        <v>94.55958549222798</v>
      </c>
      <c r="Q38" s="5" t="s">
        <v>40</v>
      </c>
      <c r="R38" s="8">
        <f t="shared" si="2"/>
        <v>98.70466321243524</v>
      </c>
      <c r="S38" s="8">
        <f t="shared" si="3"/>
        <v>102.59067357512953</v>
      </c>
      <c r="T38" s="8">
        <f t="shared" si="4"/>
        <v>94.55958549222798</v>
      </c>
      <c r="V38" s="3" t="s">
        <v>36</v>
      </c>
      <c r="W38" s="3">
        <v>97.42268041237114</v>
      </c>
      <c r="X38" s="30">
        <v>101.80412371134021</v>
      </c>
      <c r="Y38" s="3">
        <v>90.97938144329896</v>
      </c>
    </row>
    <row r="39" spans="1:25" ht="11.25" customHeight="1">
      <c r="A39" s="5" t="s">
        <v>41</v>
      </c>
      <c r="B39" s="67">
        <v>39.6</v>
      </c>
      <c r="C39" s="8">
        <v>39.2</v>
      </c>
      <c r="D39" s="67">
        <v>40.3</v>
      </c>
      <c r="E39" s="67">
        <v>39.9</v>
      </c>
      <c r="F39" s="67">
        <v>38.7</v>
      </c>
      <c r="G39" s="8">
        <v>38.4</v>
      </c>
      <c r="I39" s="5" t="s">
        <v>41</v>
      </c>
      <c r="J39" s="7">
        <v>100</v>
      </c>
      <c r="K39" s="8">
        <f t="shared" si="5"/>
        <v>98.989898989899</v>
      </c>
      <c r="L39" s="8">
        <f t="shared" si="0"/>
        <v>101.76767676767675</v>
      </c>
      <c r="M39" s="8">
        <f t="shared" si="6"/>
        <v>100.75757575757575</v>
      </c>
      <c r="N39" s="8">
        <f t="shared" si="1"/>
        <v>97.72727272727273</v>
      </c>
      <c r="O39" s="8">
        <f t="shared" si="7"/>
        <v>96.96969696969697</v>
      </c>
      <c r="Q39" s="5" t="s">
        <v>41</v>
      </c>
      <c r="R39" s="8">
        <f t="shared" si="2"/>
        <v>98.989898989899</v>
      </c>
      <c r="S39" s="8">
        <f t="shared" si="3"/>
        <v>100.75757575757575</v>
      </c>
      <c r="T39" s="8">
        <f t="shared" si="4"/>
        <v>96.96969696969697</v>
      </c>
      <c r="V39" s="3" t="s">
        <v>19</v>
      </c>
      <c r="W39" s="3">
        <v>98.89807162534436</v>
      </c>
      <c r="X39" s="3">
        <v>106.33608815426999</v>
      </c>
      <c r="Y39" s="3">
        <v>89.80716253443526</v>
      </c>
    </row>
    <row r="40" spans="1:25" ht="11.25" customHeight="1">
      <c r="A40" s="5" t="s">
        <v>42</v>
      </c>
      <c r="B40" s="67">
        <v>39.4</v>
      </c>
      <c r="C40" s="8">
        <v>39.1</v>
      </c>
      <c r="D40" s="67">
        <v>40.5</v>
      </c>
      <c r="E40" s="67">
        <v>40.1</v>
      </c>
      <c r="F40" s="67">
        <v>38</v>
      </c>
      <c r="G40" s="8">
        <v>37.8</v>
      </c>
      <c r="I40" s="5" t="s">
        <v>42</v>
      </c>
      <c r="J40" s="7">
        <v>100</v>
      </c>
      <c r="K40" s="8">
        <f t="shared" si="5"/>
        <v>99.23857868020305</v>
      </c>
      <c r="L40" s="8">
        <f t="shared" si="0"/>
        <v>102.79187817258884</v>
      </c>
      <c r="M40" s="8">
        <f t="shared" si="6"/>
        <v>101.7766497461929</v>
      </c>
      <c r="N40" s="8">
        <f t="shared" si="1"/>
        <v>96.44670050761421</v>
      </c>
      <c r="O40" s="8">
        <f t="shared" si="7"/>
        <v>95.93908629441624</v>
      </c>
      <c r="Q40" s="5" t="s">
        <v>42</v>
      </c>
      <c r="R40" s="8">
        <f t="shared" si="2"/>
        <v>99.23857868020305</v>
      </c>
      <c r="S40" s="8">
        <f t="shared" si="3"/>
        <v>101.7766497461929</v>
      </c>
      <c r="T40" s="8">
        <f t="shared" si="4"/>
        <v>95.93908629441624</v>
      </c>
      <c r="V40" s="3" t="s">
        <v>30</v>
      </c>
      <c r="W40" s="3">
        <v>98.66310160427808</v>
      </c>
      <c r="X40" s="3">
        <v>105.88235294117648</v>
      </c>
      <c r="Y40" s="3">
        <v>87.96791443850267</v>
      </c>
    </row>
    <row r="41" spans="1:25" ht="11.25" customHeight="1">
      <c r="A41" s="5" t="s">
        <v>43</v>
      </c>
      <c r="B41" s="67">
        <v>39.1</v>
      </c>
      <c r="C41" s="8">
        <v>38.7</v>
      </c>
      <c r="D41" s="67">
        <v>40.2</v>
      </c>
      <c r="E41" s="67">
        <v>39.8</v>
      </c>
      <c r="F41" s="67">
        <v>37.7</v>
      </c>
      <c r="G41" s="8">
        <v>37.4</v>
      </c>
      <c r="I41" s="5" t="s">
        <v>43</v>
      </c>
      <c r="J41" s="7">
        <v>100</v>
      </c>
      <c r="K41" s="8">
        <f t="shared" si="5"/>
        <v>98.9769820971867</v>
      </c>
      <c r="L41" s="8">
        <f t="shared" si="0"/>
        <v>102.81329923273658</v>
      </c>
      <c r="M41" s="8">
        <f t="shared" si="6"/>
        <v>101.79028132992326</v>
      </c>
      <c r="N41" s="8">
        <f t="shared" si="1"/>
        <v>96.41943734015346</v>
      </c>
      <c r="O41" s="8">
        <f t="shared" si="7"/>
        <v>95.65217391304347</v>
      </c>
      <c r="Q41" s="5" t="s">
        <v>43</v>
      </c>
      <c r="R41" s="8">
        <f t="shared" si="2"/>
        <v>98.9769820971867</v>
      </c>
      <c r="S41" s="8">
        <f t="shared" si="3"/>
        <v>101.79028132992326</v>
      </c>
      <c r="T41" s="8">
        <f t="shared" si="4"/>
        <v>95.65217391304347</v>
      </c>
      <c r="V41" s="3" t="s">
        <v>25</v>
      </c>
      <c r="W41" s="3">
        <v>99.4535519125683</v>
      </c>
      <c r="X41" s="3">
        <v>108.46994535519127</v>
      </c>
      <c r="Y41" s="3">
        <v>87.70491803278688</v>
      </c>
    </row>
    <row r="42" spans="1:25" ht="11.25" customHeight="1">
      <c r="A42" s="5" t="s">
        <v>44</v>
      </c>
      <c r="B42" s="67">
        <v>36.5</v>
      </c>
      <c r="C42" s="8">
        <v>36.2</v>
      </c>
      <c r="D42" s="67">
        <v>38.8</v>
      </c>
      <c r="E42" s="67">
        <v>38.2</v>
      </c>
      <c r="F42" s="67">
        <v>33.9</v>
      </c>
      <c r="G42" s="8">
        <v>34</v>
      </c>
      <c r="I42" s="5" t="s">
        <v>44</v>
      </c>
      <c r="J42" s="7">
        <v>100</v>
      </c>
      <c r="K42" s="8">
        <f t="shared" si="5"/>
        <v>99.17808219178083</v>
      </c>
      <c r="L42" s="8">
        <f t="shared" si="0"/>
        <v>106.30136986301369</v>
      </c>
      <c r="M42" s="8">
        <f t="shared" si="6"/>
        <v>104.65753424657535</v>
      </c>
      <c r="N42" s="8">
        <f t="shared" si="1"/>
        <v>92.87671232876713</v>
      </c>
      <c r="O42" s="8">
        <f t="shared" si="7"/>
        <v>93.15068493150685</v>
      </c>
      <c r="Q42" s="5" t="s">
        <v>44</v>
      </c>
      <c r="R42" s="8">
        <f t="shared" si="2"/>
        <v>99.17808219178083</v>
      </c>
      <c r="S42" s="8">
        <f t="shared" si="3"/>
        <v>104.65753424657535</v>
      </c>
      <c r="T42" s="8">
        <f t="shared" si="4"/>
        <v>93.15068493150685</v>
      </c>
      <c r="V42" s="3" t="s">
        <v>38</v>
      </c>
      <c r="W42" s="3">
        <v>97.77777777777779</v>
      </c>
      <c r="X42" s="30">
        <v>108.33333333333333</v>
      </c>
      <c r="Y42" s="3">
        <v>85</v>
      </c>
    </row>
    <row r="43" spans="1:25" ht="11.25" customHeight="1">
      <c r="A43" s="5" t="s">
        <v>45</v>
      </c>
      <c r="B43" s="67">
        <v>35.9</v>
      </c>
      <c r="C43" s="8">
        <v>34.9</v>
      </c>
      <c r="D43" s="67">
        <v>37.8</v>
      </c>
      <c r="E43" s="67">
        <v>36.5</v>
      </c>
      <c r="F43" s="67">
        <v>33.6</v>
      </c>
      <c r="G43" s="8">
        <v>33</v>
      </c>
      <c r="I43" s="5" t="s">
        <v>45</v>
      </c>
      <c r="J43" s="7">
        <v>100</v>
      </c>
      <c r="K43" s="8">
        <f t="shared" si="5"/>
        <v>97.21448467966574</v>
      </c>
      <c r="L43" s="8">
        <f t="shared" si="0"/>
        <v>105.29247910863509</v>
      </c>
      <c r="M43" s="8">
        <f t="shared" si="6"/>
        <v>101.67130919220057</v>
      </c>
      <c r="N43" s="8">
        <f t="shared" si="1"/>
        <v>93.5933147632312</v>
      </c>
      <c r="O43" s="8">
        <f t="shared" si="7"/>
        <v>91.92200557103064</v>
      </c>
      <c r="Q43" s="5" t="s">
        <v>45</v>
      </c>
      <c r="R43" s="8">
        <f t="shared" si="2"/>
        <v>97.21448467966574</v>
      </c>
      <c r="S43" s="8">
        <f t="shared" si="3"/>
        <v>101.67130919220057</v>
      </c>
      <c r="T43" s="8">
        <f t="shared" si="4"/>
        <v>91.92200557103064</v>
      </c>
      <c r="V43" s="3" t="s">
        <v>37</v>
      </c>
      <c r="W43" s="3">
        <v>98.75389408099689</v>
      </c>
      <c r="X43" s="3">
        <v>112.14953271028037</v>
      </c>
      <c r="Y43" s="3">
        <v>82.86604361370716</v>
      </c>
    </row>
    <row r="44" spans="1:20" ht="11.25" customHeight="1">
      <c r="A44" s="5" t="s">
        <v>46</v>
      </c>
      <c r="B44" s="67">
        <v>35.9</v>
      </c>
      <c r="C44" s="8">
        <v>35.4</v>
      </c>
      <c r="D44" s="67">
        <v>39.7</v>
      </c>
      <c r="E44" s="67">
        <v>38.5</v>
      </c>
      <c r="F44" s="67">
        <v>31.4</v>
      </c>
      <c r="G44" s="8">
        <v>31.6</v>
      </c>
      <c r="I44" s="5" t="s">
        <v>46</v>
      </c>
      <c r="J44" s="7">
        <v>100</v>
      </c>
      <c r="K44" s="8">
        <f t="shared" si="5"/>
        <v>98.60724233983288</v>
      </c>
      <c r="L44" s="8">
        <f t="shared" si="0"/>
        <v>110.58495821727021</v>
      </c>
      <c r="M44" s="8">
        <f t="shared" si="6"/>
        <v>107.24233983286908</v>
      </c>
      <c r="N44" s="8">
        <f t="shared" si="1"/>
        <v>87.46518105849583</v>
      </c>
      <c r="O44" s="8">
        <f t="shared" si="7"/>
        <v>88.02228412256268</v>
      </c>
      <c r="Q44" s="5" t="s">
        <v>46</v>
      </c>
      <c r="R44" s="8">
        <f t="shared" si="2"/>
        <v>98.60724233983288</v>
      </c>
      <c r="S44" s="8">
        <f t="shared" si="3"/>
        <v>107.24233983286908</v>
      </c>
      <c r="T44" s="8">
        <f t="shared" si="4"/>
        <v>88.02228412256268</v>
      </c>
    </row>
    <row r="45" spans="1:25" ht="11.25" customHeight="1">
      <c r="A45" s="5" t="s">
        <v>47</v>
      </c>
      <c r="B45" s="67">
        <v>39.7</v>
      </c>
      <c r="C45" s="8">
        <v>38.4</v>
      </c>
      <c r="D45" s="67">
        <v>43.5</v>
      </c>
      <c r="E45" s="68">
        <v>41.5</v>
      </c>
      <c r="F45" s="67">
        <v>34.8</v>
      </c>
      <c r="G45" s="8">
        <v>34.4</v>
      </c>
      <c r="I45" s="5" t="s">
        <v>47</v>
      </c>
      <c r="J45" s="7">
        <v>100</v>
      </c>
      <c r="K45" s="8">
        <f t="shared" si="5"/>
        <v>96.72544080604533</v>
      </c>
      <c r="L45" s="8">
        <f t="shared" si="0"/>
        <v>109.57178841309823</v>
      </c>
      <c r="M45" s="8">
        <f t="shared" si="6"/>
        <v>104.53400503778337</v>
      </c>
      <c r="N45" s="8">
        <f t="shared" si="1"/>
        <v>87.65743073047857</v>
      </c>
      <c r="O45" s="8">
        <f t="shared" si="7"/>
        <v>86.64987405541561</v>
      </c>
      <c r="Q45" s="5" t="s">
        <v>47</v>
      </c>
      <c r="R45" s="8">
        <f t="shared" si="2"/>
        <v>96.72544080604533</v>
      </c>
      <c r="S45" s="8">
        <f t="shared" si="3"/>
        <v>104.53400503778337</v>
      </c>
      <c r="T45" s="8">
        <f t="shared" si="4"/>
        <v>86.64987405541561</v>
      </c>
      <c r="V45" s="3" t="s">
        <v>48</v>
      </c>
      <c r="W45" s="3">
        <v>99.41860465116281</v>
      </c>
      <c r="X45" s="3">
        <v>106.1046511627907</v>
      </c>
      <c r="Y45" s="3">
        <v>91.56976744186046</v>
      </c>
    </row>
    <row r="46" spans="1:25" ht="11.25" customHeight="1">
      <c r="A46" s="5" t="s">
        <v>48</v>
      </c>
      <c r="B46" s="67">
        <v>34.4</v>
      </c>
      <c r="C46" s="8">
        <v>34.2</v>
      </c>
      <c r="D46" s="67">
        <v>36.8</v>
      </c>
      <c r="E46" s="67">
        <v>36.5</v>
      </c>
      <c r="F46" s="67">
        <v>31.5</v>
      </c>
      <c r="G46" s="8">
        <v>31.5</v>
      </c>
      <c r="I46" s="5" t="s">
        <v>48</v>
      </c>
      <c r="J46" s="7">
        <v>100</v>
      </c>
      <c r="K46" s="8">
        <f t="shared" si="5"/>
        <v>99.41860465116281</v>
      </c>
      <c r="L46" s="8">
        <f t="shared" si="0"/>
        <v>106.9767441860465</v>
      </c>
      <c r="M46" s="8">
        <f t="shared" si="6"/>
        <v>106.1046511627907</v>
      </c>
      <c r="N46" s="8">
        <f t="shared" si="1"/>
        <v>91.56976744186046</v>
      </c>
      <c r="O46" s="8">
        <f t="shared" si="7"/>
        <v>91.56976744186046</v>
      </c>
      <c r="Q46" s="5" t="s">
        <v>48</v>
      </c>
      <c r="R46" s="8">
        <f t="shared" si="2"/>
        <v>99.41860465116281</v>
      </c>
      <c r="S46" s="8">
        <f t="shared" si="3"/>
        <v>106.1046511627907</v>
      </c>
      <c r="T46" s="8">
        <f t="shared" si="4"/>
        <v>91.56976744186046</v>
      </c>
      <c r="V46" s="3" t="s">
        <v>47</v>
      </c>
      <c r="W46" s="3">
        <v>96.72544080604533</v>
      </c>
      <c r="X46" s="3">
        <v>104.53400503778337</v>
      </c>
      <c r="Y46" s="3">
        <v>86.64987405541561</v>
      </c>
    </row>
    <row r="47" spans="1:25" ht="11.25" customHeight="1">
      <c r="A47" s="5" t="s">
        <v>49</v>
      </c>
      <c r="B47" s="67">
        <v>36.1</v>
      </c>
      <c r="C47" s="8">
        <v>35.4</v>
      </c>
      <c r="D47" s="67">
        <v>40.7</v>
      </c>
      <c r="E47" s="67">
        <v>39.7</v>
      </c>
      <c r="F47" s="67">
        <v>30.5</v>
      </c>
      <c r="G47" s="8">
        <v>30.2</v>
      </c>
      <c r="I47" s="5" t="s">
        <v>49</v>
      </c>
      <c r="J47" s="7">
        <v>100</v>
      </c>
      <c r="K47" s="8">
        <f>100*C47/$B47</f>
        <v>98.06094182825484</v>
      </c>
      <c r="L47" s="8">
        <f>100*D47/$B47</f>
        <v>112.74238227146816</v>
      </c>
      <c r="M47" s="8">
        <f>100*E47/$B47</f>
        <v>109.97229916897508</v>
      </c>
      <c r="N47" s="8">
        <f>100*F47/$B47</f>
        <v>84.48753462603878</v>
      </c>
      <c r="O47" s="8">
        <f>100*G47/$B47</f>
        <v>83.65650969529085</v>
      </c>
      <c r="Q47" s="5" t="s">
        <v>49</v>
      </c>
      <c r="R47" s="8">
        <f t="shared" si="2"/>
        <v>98.06094182825484</v>
      </c>
      <c r="S47" s="8">
        <f t="shared" si="3"/>
        <v>109.97229916897508</v>
      </c>
      <c r="T47" s="8">
        <f t="shared" si="4"/>
        <v>83.65650969529085</v>
      </c>
      <c r="V47" s="3" t="s">
        <v>49</v>
      </c>
      <c r="W47" s="3">
        <v>98.06094182825484</v>
      </c>
      <c r="X47" s="3">
        <v>109.97229916897508</v>
      </c>
      <c r="Y47" s="3">
        <v>83.65650969529085</v>
      </c>
    </row>
    <row r="48" spans="1:20" ht="11.25" customHeight="1">
      <c r="A48" s="5" t="s">
        <v>50</v>
      </c>
      <c r="B48" s="67">
        <v>44</v>
      </c>
      <c r="C48" s="77"/>
      <c r="D48" s="67">
        <v>45.1</v>
      </c>
      <c r="E48" s="78"/>
      <c r="F48" s="67">
        <v>42.7</v>
      </c>
      <c r="G48" s="77"/>
      <c r="I48" s="5" t="s">
        <v>50</v>
      </c>
      <c r="J48" s="7">
        <v>100</v>
      </c>
      <c r="K48" s="8"/>
      <c r="L48" s="8">
        <f>100*D48/$B48</f>
        <v>102.5</v>
      </c>
      <c r="M48" s="8"/>
      <c r="N48" s="8">
        <f>100*F48/$B48</f>
        <v>97.04545454545455</v>
      </c>
      <c r="O48" s="8"/>
      <c r="Q48" s="5" t="s">
        <v>50</v>
      </c>
      <c r="R48" s="8"/>
      <c r="S48" s="8"/>
      <c r="T48" s="8"/>
    </row>
    <row r="49" spans="1:25" ht="11.25" customHeight="1">
      <c r="A49" s="5" t="s">
        <v>51</v>
      </c>
      <c r="B49" s="67">
        <v>41.2</v>
      </c>
      <c r="C49" s="8">
        <v>39.9</v>
      </c>
      <c r="D49" s="67">
        <v>41.7</v>
      </c>
      <c r="E49" s="67">
        <v>40.3</v>
      </c>
      <c r="F49" s="67">
        <v>40.4</v>
      </c>
      <c r="G49" s="8">
        <v>39.2</v>
      </c>
      <c r="I49" s="5" t="s">
        <v>51</v>
      </c>
      <c r="J49" s="7">
        <v>100</v>
      </c>
      <c r="K49" s="8">
        <f>100*C49/$B49</f>
        <v>96.84466019417475</v>
      </c>
      <c r="L49" s="8">
        <f>100*D49/$B49</f>
        <v>101.2135922330097</v>
      </c>
      <c r="M49" s="8">
        <f>100*E49/$B49</f>
        <v>97.8155339805825</v>
      </c>
      <c r="N49" s="8">
        <f>100*F49/$B49</f>
        <v>98.05825242718446</v>
      </c>
      <c r="O49" s="8">
        <f>100*G49/$B49</f>
        <v>95.14563106796118</v>
      </c>
      <c r="Q49" s="5" t="s">
        <v>51</v>
      </c>
      <c r="R49" s="8">
        <f>K49</f>
        <v>96.84466019417475</v>
      </c>
      <c r="S49" s="8">
        <f>M49</f>
        <v>97.8155339805825</v>
      </c>
      <c r="T49" s="8">
        <f>O49</f>
        <v>95.14563106796118</v>
      </c>
      <c r="V49" s="3" t="s">
        <v>46</v>
      </c>
      <c r="W49" s="3">
        <v>98.60724233983288</v>
      </c>
      <c r="X49" s="3">
        <v>107.24233983286908</v>
      </c>
      <c r="Y49" s="3">
        <v>88.02228412256268</v>
      </c>
    </row>
    <row r="50" spans="1:20" ht="11.25" customHeight="1">
      <c r="A50" s="5" t="s">
        <v>52</v>
      </c>
      <c r="B50" s="67">
        <v>42.8</v>
      </c>
      <c r="C50" s="8">
        <v>42.6</v>
      </c>
      <c r="D50" s="67">
        <v>43.7</v>
      </c>
      <c r="E50" s="67">
        <v>43.8</v>
      </c>
      <c r="F50" s="67">
        <v>41.5</v>
      </c>
      <c r="G50" s="8">
        <v>41</v>
      </c>
      <c r="I50" s="5" t="s">
        <v>52</v>
      </c>
      <c r="J50" s="7">
        <v>100</v>
      </c>
      <c r="K50" s="8">
        <f>100*C50/$B50</f>
        <v>99.53271028037383</v>
      </c>
      <c r="L50" s="8">
        <f t="shared" si="0"/>
        <v>102.10280373831776</v>
      </c>
      <c r="M50" s="8">
        <f>100*E50/$B50</f>
        <v>102.33644859813084</v>
      </c>
      <c r="N50" s="8">
        <f t="shared" si="1"/>
        <v>96.96261682242991</v>
      </c>
      <c r="O50" s="8">
        <f>100*G50/$B50</f>
        <v>95.7943925233645</v>
      </c>
      <c r="Q50" s="5" t="s">
        <v>52</v>
      </c>
      <c r="R50" s="8">
        <f t="shared" si="2"/>
        <v>99.53271028037383</v>
      </c>
      <c r="S50" s="8">
        <f t="shared" si="3"/>
        <v>102.33644859813084</v>
      </c>
      <c r="T50" s="8">
        <f t="shared" si="4"/>
        <v>95.7943925233645</v>
      </c>
    </row>
    <row r="51" spans="1:27" ht="11.25" customHeight="1">
      <c r="A51" s="5" t="s">
        <v>53</v>
      </c>
      <c r="B51" s="67">
        <v>45</v>
      </c>
      <c r="C51" s="69"/>
      <c r="D51" s="67">
        <v>46.9</v>
      </c>
      <c r="E51" s="69"/>
      <c r="F51" s="67">
        <v>40.7</v>
      </c>
      <c r="G51" s="69"/>
      <c r="I51" s="5" t="s">
        <v>53</v>
      </c>
      <c r="J51" s="7">
        <v>100</v>
      </c>
      <c r="K51" s="8"/>
      <c r="L51" s="8">
        <f t="shared" si="0"/>
        <v>104.22222222222223</v>
      </c>
      <c r="M51" s="8"/>
      <c r="N51" s="8">
        <f t="shared" si="1"/>
        <v>90.44444444444446</v>
      </c>
      <c r="O51" s="8"/>
      <c r="Q51" s="5" t="s">
        <v>53</v>
      </c>
      <c r="R51" s="8"/>
      <c r="S51" s="8"/>
      <c r="T51" s="8"/>
      <c r="V51" s="3" t="s">
        <v>52</v>
      </c>
      <c r="W51" s="3">
        <v>99.53271028037383</v>
      </c>
      <c r="X51" s="3">
        <v>102.33644859813084</v>
      </c>
      <c r="Y51" s="3">
        <v>95.7943925233645</v>
      </c>
      <c r="AA51" s="4"/>
    </row>
    <row r="52" spans="22:30" ht="11.25" customHeight="1">
      <c r="V52" s="3" t="s">
        <v>51</v>
      </c>
      <c r="W52" s="3">
        <v>96.84466019417475</v>
      </c>
      <c r="X52" s="3">
        <v>97.8155339805825</v>
      </c>
      <c r="Y52" s="3">
        <v>95.14563106796118</v>
      </c>
      <c r="AA52" s="17"/>
      <c r="AB52" s="17"/>
      <c r="AC52" s="17"/>
      <c r="AD52" s="17"/>
    </row>
    <row r="53" spans="1:30" ht="11.25" customHeight="1">
      <c r="A53" s="1" t="s">
        <v>56</v>
      </c>
      <c r="AA53" s="17"/>
      <c r="AB53" s="17"/>
      <c r="AC53" s="17"/>
      <c r="AD53" s="17"/>
    </row>
    <row r="54" spans="1:30" ht="11.25" customHeight="1">
      <c r="A54" s="1" t="s">
        <v>57</v>
      </c>
      <c r="B54" s="1" t="s">
        <v>58</v>
      </c>
      <c r="D54" s="1" t="s">
        <v>77</v>
      </c>
      <c r="AA54" s="17"/>
      <c r="AB54" s="17"/>
      <c r="AC54" s="17"/>
      <c r="AD54" s="17"/>
    </row>
    <row r="55" spans="1:30" ht="11.25" customHeight="1">
      <c r="A55" s="1" t="s">
        <v>55</v>
      </c>
      <c r="B55" s="1" t="s">
        <v>59</v>
      </c>
      <c r="AA55" s="17"/>
      <c r="AB55" s="17"/>
      <c r="AC55" s="17"/>
      <c r="AD55" s="17"/>
    </row>
    <row r="56" spans="1:2" ht="11.25" customHeight="1">
      <c r="A56" s="1" t="s">
        <v>60</v>
      </c>
      <c r="B56" s="1" t="s">
        <v>61</v>
      </c>
    </row>
    <row r="57" spans="1:2" ht="11.25" customHeight="1">
      <c r="A57" s="1" t="s">
        <v>62</v>
      </c>
      <c r="B57" s="1" t="s">
        <v>63</v>
      </c>
    </row>
    <row r="58" spans="1:2" ht="11.25" customHeight="1">
      <c r="A58" s="1" t="s">
        <v>64</v>
      </c>
      <c r="B58" s="1" t="s">
        <v>65</v>
      </c>
    </row>
    <row r="59" spans="1:2" ht="11.25" customHeight="1">
      <c r="A59" s="1" t="s">
        <v>66</v>
      </c>
      <c r="B59" s="1" t="s">
        <v>67</v>
      </c>
    </row>
    <row r="60" spans="1:2" ht="11.25" customHeight="1">
      <c r="A60" s="1" t="s">
        <v>68</v>
      </c>
      <c r="B60" s="1" t="s">
        <v>69</v>
      </c>
    </row>
    <row r="61" spans="1:2" ht="11.25" customHeight="1">
      <c r="A61" s="1" t="s">
        <v>70</v>
      </c>
      <c r="B61" s="1" t="s">
        <v>71</v>
      </c>
    </row>
    <row r="62" spans="1:2" ht="11.25" customHeight="1">
      <c r="A62" s="1" t="s">
        <v>72</v>
      </c>
      <c r="B62" s="1" t="s">
        <v>73</v>
      </c>
    </row>
    <row r="63" spans="1:2" ht="11.25" customHeight="1">
      <c r="A63" s="1" t="s">
        <v>54</v>
      </c>
      <c r="B63" s="1" t="s">
        <v>74</v>
      </c>
    </row>
    <row r="64" spans="1:2" ht="11.25" customHeight="1">
      <c r="A64" s="1" t="s">
        <v>75</v>
      </c>
      <c r="B64" s="1" t="s">
        <v>76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9"/>
  <sheetViews>
    <sheetView zoomScalePageLayoutView="0" workbookViewId="0" topLeftCell="A11">
      <selection activeCell="AA125" sqref="AA125"/>
    </sheetView>
  </sheetViews>
  <sheetFormatPr defaultColWidth="8.625" defaultRowHeight="10.5" customHeight="1"/>
  <cols>
    <col min="1" max="1" width="11.50390625" style="2" customWidth="1"/>
    <col min="2" max="2" width="11.00390625" style="2" customWidth="1"/>
    <col min="3" max="7" width="5.00390625" style="2" customWidth="1"/>
    <col min="8" max="8" width="8.625" style="2" customWidth="1"/>
    <col min="9" max="9" width="11.875" style="2" customWidth="1"/>
    <col min="10" max="10" width="10.25390625" style="3" customWidth="1"/>
    <col min="11" max="15" width="6.25390625" style="3" customWidth="1"/>
    <col min="16" max="16" width="8.625" style="2" customWidth="1"/>
    <col min="17" max="23" width="8.625" style="39" customWidth="1"/>
    <col min="24" max="24" width="6.875" style="17" customWidth="1"/>
    <col min="25" max="25" width="7.625" style="17" customWidth="1"/>
    <col min="26" max="31" width="8.75390625" style="17" customWidth="1"/>
    <col min="32" max="32" width="8.625" style="2" customWidth="1"/>
    <col min="33" max="33" width="8.75390625" style="2" customWidth="1"/>
    <col min="34" max="34" width="7.75390625" style="3" customWidth="1"/>
    <col min="35" max="36" width="6.375" style="3" customWidth="1"/>
    <col min="37" max="37" width="8.625" style="2" customWidth="1"/>
    <col min="38" max="41" width="8.625" style="3" customWidth="1"/>
    <col min="42" max="85" width="8.625" style="2" customWidth="1"/>
    <col min="86" max="16384" width="8.625" style="2" customWidth="1"/>
  </cols>
  <sheetData>
    <row r="1" ht="10.5" customHeight="1">
      <c r="A1" s="4" t="s">
        <v>0</v>
      </c>
    </row>
    <row r="3" spans="1:18" ht="10.5" customHeight="1">
      <c r="A3" s="1" t="s">
        <v>1</v>
      </c>
      <c r="B3" s="62">
        <v>44179.715266203704</v>
      </c>
      <c r="C3" s="9"/>
      <c r="D3" s="2" t="s">
        <v>83</v>
      </c>
      <c r="E3" s="17"/>
      <c r="F3" s="17"/>
      <c r="G3" s="17"/>
      <c r="K3" s="2"/>
      <c r="Q3" s="40"/>
      <c r="R3" s="41"/>
    </row>
    <row r="4" spans="1:18" ht="10.5" customHeight="1">
      <c r="A4" s="1" t="s">
        <v>2</v>
      </c>
      <c r="B4" s="62">
        <v>44182.426541319444</v>
      </c>
      <c r="C4" s="10"/>
      <c r="D4" s="2" t="s">
        <v>84</v>
      </c>
      <c r="E4" s="17"/>
      <c r="F4" s="17"/>
      <c r="G4" s="17"/>
      <c r="K4" s="2"/>
      <c r="Q4" s="40"/>
      <c r="R4" s="41"/>
    </row>
    <row r="5" spans="1:33" ht="22.5">
      <c r="A5" s="1" t="s">
        <v>3</v>
      </c>
      <c r="B5" s="63" t="s">
        <v>4</v>
      </c>
      <c r="C5" s="17"/>
      <c r="D5" s="30"/>
      <c r="E5" s="17"/>
      <c r="F5" s="17"/>
      <c r="Q5" s="40"/>
      <c r="R5" s="40"/>
      <c r="AF5" s="61" t="s">
        <v>188</v>
      </c>
      <c r="AG5" s="4"/>
    </row>
    <row r="6" spans="2:32" ht="22.5">
      <c r="B6" s="64"/>
      <c r="I6" s="66"/>
      <c r="AF6" s="83" t="s">
        <v>190</v>
      </c>
    </row>
    <row r="7" spans="1:18" ht="10.5" customHeight="1">
      <c r="A7" s="1" t="s">
        <v>7</v>
      </c>
      <c r="B7" s="63" t="s">
        <v>6</v>
      </c>
      <c r="J7" s="2"/>
      <c r="Q7" s="40"/>
      <c r="R7" s="40"/>
    </row>
    <row r="8" spans="1:32" ht="10.5" customHeight="1">
      <c r="A8" s="1" t="s">
        <v>11</v>
      </c>
      <c r="B8" s="63" t="s">
        <v>13</v>
      </c>
      <c r="J8" s="2"/>
      <c r="Q8" s="40"/>
      <c r="R8" s="40"/>
      <c r="AF8" s="2" t="s">
        <v>189</v>
      </c>
    </row>
    <row r="9" spans="1:32" ht="10.5" customHeight="1">
      <c r="A9" s="1" t="s">
        <v>8</v>
      </c>
      <c r="B9" s="63" t="s">
        <v>6</v>
      </c>
      <c r="J9" s="2"/>
      <c r="Q9" s="40"/>
      <c r="R9" s="40"/>
      <c r="AF9" s="2" t="s">
        <v>80</v>
      </c>
    </row>
    <row r="10" spans="1:28" ht="10.5" customHeight="1">
      <c r="A10" s="1" t="s">
        <v>9</v>
      </c>
      <c r="B10" s="63" t="s">
        <v>10</v>
      </c>
      <c r="Q10" s="40"/>
      <c r="R10" s="40"/>
      <c r="AA10" s="59" t="s">
        <v>114</v>
      </c>
      <c r="AB10" s="59"/>
    </row>
    <row r="11" spans="1:2" ht="10.5" customHeight="1">
      <c r="A11" s="1"/>
      <c r="B11" s="1"/>
    </row>
    <row r="12" spans="1:41" ht="15">
      <c r="A12" s="1"/>
      <c r="B12" s="1"/>
      <c r="I12" s="46" t="s">
        <v>106</v>
      </c>
      <c r="J12" s="47"/>
      <c r="K12" s="47"/>
      <c r="L12" s="47"/>
      <c r="M12" s="47"/>
      <c r="N12" s="47"/>
      <c r="O12" s="47"/>
      <c r="Q12" s="46" t="s">
        <v>106</v>
      </c>
      <c r="R12" s="47"/>
      <c r="S12" s="47"/>
      <c r="T12" s="47"/>
      <c r="U12" s="2"/>
      <c r="V12" s="43" t="s">
        <v>104</v>
      </c>
      <c r="W12" s="44"/>
      <c r="X12" s="44"/>
      <c r="Y12" s="44"/>
      <c r="Z12" s="38"/>
      <c r="AA12" s="43" t="s">
        <v>105</v>
      </c>
      <c r="AB12" s="44"/>
      <c r="AC12" s="44"/>
      <c r="AD12" s="45"/>
      <c r="AE12" s="3"/>
      <c r="AF12" s="3"/>
      <c r="AG12" s="3"/>
      <c r="AI12" s="11"/>
      <c r="AJ12" s="2"/>
      <c r="AL12" s="2"/>
      <c r="AM12" s="2"/>
      <c r="AN12" s="2"/>
      <c r="AO12" s="2"/>
    </row>
    <row r="13" spans="2:41" ht="10.5" customHeight="1">
      <c r="B13" s="12" t="s">
        <v>78</v>
      </c>
      <c r="I13" s="32" t="s">
        <v>99</v>
      </c>
      <c r="J13" s="33"/>
      <c r="K13" s="33"/>
      <c r="L13" s="33"/>
      <c r="M13" s="33"/>
      <c r="N13" s="33"/>
      <c r="O13" s="33"/>
      <c r="Q13" s="32" t="s">
        <v>145</v>
      </c>
      <c r="R13" s="33"/>
      <c r="S13" s="33"/>
      <c r="T13" s="33"/>
      <c r="U13" s="2"/>
      <c r="V13" s="32" t="s">
        <v>146</v>
      </c>
      <c r="W13" s="35"/>
      <c r="X13" s="35"/>
      <c r="Y13" s="33"/>
      <c r="Z13" s="2"/>
      <c r="AA13" s="32" t="s">
        <v>146</v>
      </c>
      <c r="AB13" s="34"/>
      <c r="AC13" s="34"/>
      <c r="AD13" s="34"/>
      <c r="AE13" s="2"/>
      <c r="AH13" s="2"/>
      <c r="AI13" s="2"/>
      <c r="AJ13" s="2"/>
      <c r="AL13" s="2"/>
      <c r="AM13" s="2"/>
      <c r="AN13" s="2"/>
      <c r="AO13" s="2"/>
    </row>
    <row r="14" spans="1:41" ht="10.5" customHeight="1">
      <c r="A14" s="5" t="s">
        <v>5</v>
      </c>
      <c r="B14" s="5" t="s">
        <v>6</v>
      </c>
      <c r="C14" s="5" t="s">
        <v>6</v>
      </c>
      <c r="D14" s="5" t="s">
        <v>95</v>
      </c>
      <c r="E14" s="5" t="s">
        <v>95</v>
      </c>
      <c r="F14" s="5" t="s">
        <v>96</v>
      </c>
      <c r="G14" s="5" t="s">
        <v>96</v>
      </c>
      <c r="I14" s="5" t="s">
        <v>11</v>
      </c>
      <c r="J14" s="6" t="s">
        <v>6</v>
      </c>
      <c r="K14" s="6" t="s">
        <v>6</v>
      </c>
      <c r="L14" s="6" t="s">
        <v>95</v>
      </c>
      <c r="M14" s="6" t="s">
        <v>95</v>
      </c>
      <c r="N14" s="6" t="s">
        <v>96</v>
      </c>
      <c r="O14" s="6" t="s">
        <v>96</v>
      </c>
      <c r="Q14" s="34" t="s">
        <v>100</v>
      </c>
      <c r="R14" s="33"/>
      <c r="S14" s="33"/>
      <c r="T14" s="33"/>
      <c r="U14" s="2"/>
      <c r="V14" s="34" t="s">
        <v>101</v>
      </c>
      <c r="W14" s="33"/>
      <c r="X14" s="33"/>
      <c r="Y14" s="33"/>
      <c r="Z14" s="2"/>
      <c r="AA14" s="34" t="s">
        <v>101</v>
      </c>
      <c r="AB14" s="34"/>
      <c r="AC14" s="34"/>
      <c r="AD14" s="34"/>
      <c r="AE14" s="2"/>
      <c r="AH14" s="2"/>
      <c r="AI14" s="2"/>
      <c r="AJ14" s="2"/>
      <c r="AL14" s="2"/>
      <c r="AM14" s="2"/>
      <c r="AN14" s="2"/>
      <c r="AO14" s="2"/>
    </row>
    <row r="15" spans="1:41" ht="10.5" customHeight="1">
      <c r="A15" s="5" t="s">
        <v>12</v>
      </c>
      <c r="B15" s="5" t="s">
        <v>141</v>
      </c>
      <c r="C15" s="5" t="s">
        <v>142</v>
      </c>
      <c r="D15" s="5" t="s">
        <v>141</v>
      </c>
      <c r="E15" s="5" t="s">
        <v>142</v>
      </c>
      <c r="F15" s="5" t="s">
        <v>141</v>
      </c>
      <c r="G15" s="5" t="s">
        <v>142</v>
      </c>
      <c r="I15" s="5" t="s">
        <v>12</v>
      </c>
      <c r="J15" s="5" t="s">
        <v>141</v>
      </c>
      <c r="K15" s="5" t="s">
        <v>142</v>
      </c>
      <c r="L15" s="5" t="s">
        <v>141</v>
      </c>
      <c r="M15" s="5" t="s">
        <v>142</v>
      </c>
      <c r="N15" s="5" t="s">
        <v>141</v>
      </c>
      <c r="O15" s="5" t="s">
        <v>142</v>
      </c>
      <c r="Q15" s="5" t="s">
        <v>11</v>
      </c>
      <c r="R15" s="6" t="s">
        <v>6</v>
      </c>
      <c r="S15" s="6" t="s">
        <v>95</v>
      </c>
      <c r="T15" s="6" t="s">
        <v>96</v>
      </c>
      <c r="U15" s="2"/>
      <c r="V15" s="23"/>
      <c r="W15" s="14" t="s">
        <v>6</v>
      </c>
      <c r="X15" s="14" t="s">
        <v>97</v>
      </c>
      <c r="Y15" s="14" t="s">
        <v>98</v>
      </c>
      <c r="Z15" s="2"/>
      <c r="AA15" s="2"/>
      <c r="AB15" s="2" t="s">
        <v>6</v>
      </c>
      <c r="AC15" s="2" t="s">
        <v>97</v>
      </c>
      <c r="AD15" s="2" t="s">
        <v>98</v>
      </c>
      <c r="AE15" s="2"/>
      <c r="AH15" s="2"/>
      <c r="AI15" s="2"/>
      <c r="AJ15" s="2"/>
      <c r="AL15" s="2"/>
      <c r="AM15" s="2"/>
      <c r="AN15" s="2"/>
      <c r="AO15" s="2"/>
    </row>
    <row r="16" spans="1:41" ht="10.5" customHeight="1">
      <c r="A16" s="5" t="s">
        <v>18</v>
      </c>
      <c r="B16" s="67">
        <v>37.1</v>
      </c>
      <c r="C16" s="8">
        <v>36.6</v>
      </c>
      <c r="D16" s="67">
        <v>39.7</v>
      </c>
      <c r="E16" s="68">
        <v>39</v>
      </c>
      <c r="F16" s="67">
        <v>33.9</v>
      </c>
      <c r="G16" s="8">
        <v>33.6</v>
      </c>
      <c r="I16" s="5" t="s">
        <v>128</v>
      </c>
      <c r="J16" s="7">
        <v>100</v>
      </c>
      <c r="K16" s="8">
        <f>100*C16/$B16</f>
        <v>98.6522911051213</v>
      </c>
      <c r="L16" s="8">
        <f>100*D16/$B16</f>
        <v>107.00808625336929</v>
      </c>
      <c r="M16" s="8">
        <f>100*E16/$B16</f>
        <v>105.12129380053908</v>
      </c>
      <c r="N16" s="8">
        <f>100*F16/$B16</f>
        <v>91.37466307277627</v>
      </c>
      <c r="O16" s="8">
        <f>100*G16/$B16</f>
        <v>90.56603773584905</v>
      </c>
      <c r="Q16" s="5" t="s">
        <v>128</v>
      </c>
      <c r="R16" s="8">
        <f>(K16-J16)/J16*100</f>
        <v>-1.347708894878707</v>
      </c>
      <c r="S16" s="8">
        <f>(M16-L16)/L16*100</f>
        <v>-1.7632241813602183</v>
      </c>
      <c r="T16" s="8">
        <f>(O16-N16)/N16*100</f>
        <v>-0.884955752212387</v>
      </c>
      <c r="U16" s="2"/>
      <c r="V16" s="3" t="s">
        <v>128</v>
      </c>
      <c r="W16" s="3">
        <v>-1.347708894878707</v>
      </c>
      <c r="X16" s="3">
        <v>-1.7632241813602183</v>
      </c>
      <c r="Y16" s="3">
        <v>-0.884955752212387</v>
      </c>
      <c r="Z16" s="2"/>
      <c r="AA16" s="2" t="s">
        <v>103</v>
      </c>
      <c r="AB16" s="3">
        <v>-2.7358721678466242</v>
      </c>
      <c r="AC16" s="3">
        <v>-2.9324187733168245</v>
      </c>
      <c r="AD16" s="3">
        <v>-2.547615917620332</v>
      </c>
      <c r="AE16" s="3"/>
      <c r="AH16" s="2"/>
      <c r="AI16" s="2"/>
      <c r="AJ16" s="2"/>
      <c r="AL16" s="2"/>
      <c r="AM16" s="2"/>
      <c r="AN16" s="2"/>
      <c r="AO16" s="2"/>
    </row>
    <row r="17" spans="1:41" ht="10.5" customHeight="1">
      <c r="A17" s="5" t="s">
        <v>19</v>
      </c>
      <c r="B17" s="67">
        <v>36.3</v>
      </c>
      <c r="C17" s="8">
        <v>35.9</v>
      </c>
      <c r="D17" s="67">
        <v>39.3</v>
      </c>
      <c r="E17" s="67">
        <v>38.6</v>
      </c>
      <c r="F17" s="67">
        <v>32.6</v>
      </c>
      <c r="G17" s="8">
        <v>32.6</v>
      </c>
      <c r="I17" s="5" t="s">
        <v>19</v>
      </c>
      <c r="J17" s="7">
        <v>100</v>
      </c>
      <c r="K17" s="8">
        <f>100*C17/$B17</f>
        <v>98.89807162534436</v>
      </c>
      <c r="L17" s="8">
        <f aca="true" t="shared" si="0" ref="K17:O51">100*D17/$B17</f>
        <v>108.26446280991735</v>
      </c>
      <c r="M17" s="8">
        <f t="shared" si="0"/>
        <v>106.33608815426999</v>
      </c>
      <c r="N17" s="8">
        <f t="shared" si="0"/>
        <v>89.80716253443526</v>
      </c>
      <c r="O17" s="8">
        <f t="shared" si="0"/>
        <v>89.80716253443526</v>
      </c>
      <c r="Q17" s="5" t="s">
        <v>19</v>
      </c>
      <c r="R17" s="8">
        <f aca="true" t="shared" si="1" ref="R17:R50">(K17-J17)/J17*100</f>
        <v>-1.1019283746556425</v>
      </c>
      <c r="S17" s="8">
        <f aca="true" t="shared" si="2" ref="S17:S50">(M17-L17)/L17*100</f>
        <v>-1.7811704834605389</v>
      </c>
      <c r="T17" s="8">
        <f aca="true" t="shared" si="3" ref="T17:T50">(O17-N17)/N17*100</f>
        <v>0</v>
      </c>
      <c r="U17" s="2"/>
      <c r="Z17" s="2"/>
      <c r="AA17" s="2"/>
      <c r="AB17" s="3"/>
      <c r="AC17" s="3"/>
      <c r="AD17" s="3"/>
      <c r="AE17" s="3"/>
      <c r="AH17" s="2"/>
      <c r="AI17" s="2"/>
      <c r="AJ17" s="2"/>
      <c r="AL17" s="2"/>
      <c r="AM17" s="2"/>
      <c r="AN17" s="2"/>
      <c r="AO17" s="2"/>
    </row>
    <row r="18" spans="1:41" ht="10.5" customHeight="1">
      <c r="A18" s="5" t="s">
        <v>20</v>
      </c>
      <c r="B18" s="67">
        <v>39.9</v>
      </c>
      <c r="C18" s="8">
        <v>39.9</v>
      </c>
      <c r="D18" s="67">
        <v>40.3</v>
      </c>
      <c r="E18" s="67">
        <v>40.3</v>
      </c>
      <c r="F18" s="67">
        <v>39.5</v>
      </c>
      <c r="G18" s="8">
        <v>39.5</v>
      </c>
      <c r="I18" s="5" t="s">
        <v>20</v>
      </c>
      <c r="J18" s="7">
        <v>100</v>
      </c>
      <c r="K18" s="8">
        <f>100*C18/$B18</f>
        <v>100</v>
      </c>
      <c r="L18" s="8">
        <f t="shared" si="0"/>
        <v>101.00250626566415</v>
      </c>
      <c r="M18" s="8">
        <f t="shared" si="0"/>
        <v>101.00250626566415</v>
      </c>
      <c r="N18" s="8">
        <f t="shared" si="0"/>
        <v>98.99749373433585</v>
      </c>
      <c r="O18" s="8">
        <f t="shared" si="0"/>
        <v>98.99749373433585</v>
      </c>
      <c r="Q18" s="5" t="s">
        <v>20</v>
      </c>
      <c r="R18" s="8">
        <f>(K18-J18)/J18*100</f>
        <v>0</v>
      </c>
      <c r="S18" s="8">
        <f t="shared" si="2"/>
        <v>0</v>
      </c>
      <c r="T18" s="8">
        <f t="shared" si="3"/>
        <v>0</v>
      </c>
      <c r="U18" s="2"/>
      <c r="V18" s="3" t="s">
        <v>40</v>
      </c>
      <c r="W18" s="3">
        <v>-1.2953367875647643</v>
      </c>
      <c r="X18" s="3">
        <v>-1.7369727047146264</v>
      </c>
      <c r="Y18" s="3">
        <v>-0.544959128065397</v>
      </c>
      <c r="Z18" s="2"/>
      <c r="AA18" s="2" t="s">
        <v>40</v>
      </c>
      <c r="AB18" s="3">
        <v>-7.225388505046525</v>
      </c>
      <c r="AC18" s="3">
        <v>-8.662308938218567</v>
      </c>
      <c r="AD18" s="3">
        <v>-5.406171934393487</v>
      </c>
      <c r="AE18" s="30"/>
      <c r="AH18" s="2"/>
      <c r="AI18" s="2"/>
      <c r="AJ18" s="2"/>
      <c r="AL18" s="2"/>
      <c r="AM18" s="2"/>
      <c r="AN18" s="2"/>
      <c r="AO18" s="2"/>
    </row>
    <row r="19" spans="1:41" ht="10.5" customHeight="1">
      <c r="A19" s="5" t="s">
        <v>21</v>
      </c>
      <c r="B19" s="67">
        <v>39</v>
      </c>
      <c r="C19" s="8">
        <v>38.6</v>
      </c>
      <c r="D19" s="67">
        <v>40.6</v>
      </c>
      <c r="E19" s="67">
        <v>40.1</v>
      </c>
      <c r="F19" s="67">
        <v>36.8</v>
      </c>
      <c r="G19" s="8">
        <v>36.7</v>
      </c>
      <c r="I19" s="5" t="s">
        <v>21</v>
      </c>
      <c r="J19" s="7">
        <v>100</v>
      </c>
      <c r="K19" s="8">
        <f>100*C19/$B19</f>
        <v>98.97435897435898</v>
      </c>
      <c r="L19" s="8">
        <f t="shared" si="0"/>
        <v>104.1025641025641</v>
      </c>
      <c r="M19" s="8">
        <f t="shared" si="0"/>
        <v>102.82051282051282</v>
      </c>
      <c r="N19" s="8">
        <f t="shared" si="0"/>
        <v>94.35897435897435</v>
      </c>
      <c r="O19" s="8">
        <f t="shared" si="0"/>
        <v>94.10256410256412</v>
      </c>
      <c r="Q19" s="5" t="s">
        <v>21</v>
      </c>
      <c r="R19" s="8">
        <f t="shared" si="1"/>
        <v>-1.025641025641022</v>
      </c>
      <c r="S19" s="8">
        <f t="shared" si="2"/>
        <v>-1.2315270935960616</v>
      </c>
      <c r="T19" s="8">
        <f t="shared" si="3"/>
        <v>-0.2717391304347591</v>
      </c>
      <c r="U19" s="2"/>
      <c r="V19" s="3" t="s">
        <v>45</v>
      </c>
      <c r="W19" s="3">
        <v>-2.7855153203342553</v>
      </c>
      <c r="X19" s="3">
        <v>-3.4391534391534244</v>
      </c>
      <c r="Y19" s="3">
        <v>-1.7857142857142967</v>
      </c>
      <c r="Z19" s="2"/>
      <c r="AA19" s="2" t="s">
        <v>45</v>
      </c>
      <c r="AB19" s="3">
        <v>-5.341731302281762</v>
      </c>
      <c r="AC19" s="3">
        <v>-6.838931829288296</v>
      </c>
      <c r="AD19" s="3">
        <v>-3.3074437247625275</v>
      </c>
      <c r="AE19" s="30"/>
      <c r="AH19" s="2"/>
      <c r="AI19" s="2"/>
      <c r="AJ19" s="2"/>
      <c r="AL19" s="2"/>
      <c r="AM19" s="2"/>
      <c r="AN19" s="2"/>
      <c r="AO19" s="2"/>
    </row>
    <row r="20" spans="1:41" ht="10.5" customHeight="1">
      <c r="A20" s="5" t="s">
        <v>22</v>
      </c>
      <c r="B20" s="67">
        <v>34.2</v>
      </c>
      <c r="C20" s="8">
        <v>34.5</v>
      </c>
      <c r="D20" s="67">
        <v>36.4</v>
      </c>
      <c r="E20" s="67">
        <v>36.4</v>
      </c>
      <c r="F20" s="67">
        <v>31.5</v>
      </c>
      <c r="G20" s="8">
        <v>32.1</v>
      </c>
      <c r="I20" s="5" t="s">
        <v>22</v>
      </c>
      <c r="J20" s="7">
        <v>100</v>
      </c>
      <c r="K20" s="8">
        <f>100*C20/$B20</f>
        <v>100.87719298245614</v>
      </c>
      <c r="L20" s="8">
        <f t="shared" si="0"/>
        <v>106.4327485380117</v>
      </c>
      <c r="M20" s="8">
        <f t="shared" si="0"/>
        <v>106.4327485380117</v>
      </c>
      <c r="N20" s="8">
        <f t="shared" si="0"/>
        <v>92.10526315789473</v>
      </c>
      <c r="O20" s="8">
        <f t="shared" si="0"/>
        <v>93.85964912280701</v>
      </c>
      <c r="Q20" s="5" t="s">
        <v>22</v>
      </c>
      <c r="R20" s="8">
        <f t="shared" si="1"/>
        <v>0.8771929824561369</v>
      </c>
      <c r="S20" s="8">
        <f t="shared" si="2"/>
        <v>0</v>
      </c>
      <c r="T20" s="8">
        <f t="shared" si="3"/>
        <v>1.9047619047619129</v>
      </c>
      <c r="U20" s="2"/>
      <c r="V20" s="3" t="s">
        <v>27</v>
      </c>
      <c r="W20" s="3">
        <v>-1.0723860589812233</v>
      </c>
      <c r="X20" s="3">
        <v>-1.2626262626262674</v>
      </c>
      <c r="Y20" s="3">
        <v>-0.8720930232558173</v>
      </c>
      <c r="Z20" s="2"/>
      <c r="AA20" s="2" t="s">
        <v>27</v>
      </c>
      <c r="AB20" s="3">
        <v>-7.288968436805942</v>
      </c>
      <c r="AC20" s="3">
        <v>-6.716360897385377</v>
      </c>
      <c r="AD20" s="3">
        <v>-8.029806864843994</v>
      </c>
      <c r="AE20" s="30"/>
      <c r="AH20" s="2"/>
      <c r="AI20" s="2"/>
      <c r="AJ20" s="2"/>
      <c r="AL20" s="2"/>
      <c r="AM20" s="2"/>
      <c r="AN20" s="2"/>
      <c r="AO20" s="2"/>
    </row>
    <row r="21" spans="1:41" ht="10.5" customHeight="1">
      <c r="A21" s="5" t="s">
        <v>23</v>
      </c>
      <c r="B21" s="67">
        <v>35.1</v>
      </c>
      <c r="C21" s="77"/>
      <c r="D21" s="67">
        <v>38.9</v>
      </c>
      <c r="E21" s="78"/>
      <c r="F21" s="67">
        <v>30.5</v>
      </c>
      <c r="G21" s="77"/>
      <c r="I21" s="5" t="s">
        <v>79</v>
      </c>
      <c r="J21" s="7">
        <v>100</v>
      </c>
      <c r="K21" s="8"/>
      <c r="L21" s="8">
        <f t="shared" si="0"/>
        <v>110.82621082621083</v>
      </c>
      <c r="M21" s="8"/>
      <c r="N21" s="8">
        <f t="shared" si="0"/>
        <v>86.8945868945869</v>
      </c>
      <c r="O21" s="8"/>
      <c r="Q21" s="5" t="s">
        <v>79</v>
      </c>
      <c r="R21" s="8"/>
      <c r="S21" s="8"/>
      <c r="T21" s="8"/>
      <c r="U21" s="2"/>
      <c r="V21" s="3" t="s">
        <v>25</v>
      </c>
      <c r="W21" s="3">
        <v>-0.546448087431699</v>
      </c>
      <c r="X21" s="3">
        <v>-0.9975062344139484</v>
      </c>
      <c r="Y21" s="3">
        <v>0.3124999999999948</v>
      </c>
      <c r="Z21" s="2"/>
      <c r="AA21" s="2" t="s">
        <v>25</v>
      </c>
      <c r="AB21" s="3">
        <v>-5.577879921619373</v>
      </c>
      <c r="AC21" s="3">
        <v>-4.886232669822814</v>
      </c>
      <c r="AD21" s="3">
        <v>-6.2069218316832195</v>
      </c>
      <c r="AE21" s="30"/>
      <c r="AH21" s="2"/>
      <c r="AI21" s="2"/>
      <c r="AJ21" s="2"/>
      <c r="AL21" s="2"/>
      <c r="AM21" s="2"/>
      <c r="AN21" s="2"/>
      <c r="AO21" s="2"/>
    </row>
    <row r="22" spans="1:41" ht="10.5" customHeight="1">
      <c r="A22" s="5" t="s">
        <v>24</v>
      </c>
      <c r="B22" s="67">
        <v>38</v>
      </c>
      <c r="C22" s="8">
        <v>37.7</v>
      </c>
      <c r="D22" s="67">
        <v>39.3</v>
      </c>
      <c r="E22" s="67">
        <v>39.1</v>
      </c>
      <c r="F22" s="67">
        <v>36.5</v>
      </c>
      <c r="G22" s="8">
        <v>36.1</v>
      </c>
      <c r="I22" s="5" t="s">
        <v>24</v>
      </c>
      <c r="J22" s="7">
        <v>100</v>
      </c>
      <c r="K22" s="8">
        <f t="shared" si="0"/>
        <v>99.21052631578948</v>
      </c>
      <c r="L22" s="8">
        <f t="shared" si="0"/>
        <v>103.42105263157893</v>
      </c>
      <c r="M22" s="8">
        <f t="shared" si="0"/>
        <v>102.89473684210526</v>
      </c>
      <c r="N22" s="8">
        <f t="shared" si="0"/>
        <v>96.05263157894737</v>
      </c>
      <c r="O22" s="8">
        <f t="shared" si="0"/>
        <v>95</v>
      </c>
      <c r="Q22" s="5" t="s">
        <v>24</v>
      </c>
      <c r="R22" s="8">
        <f t="shared" si="1"/>
        <v>-0.7894736842105202</v>
      </c>
      <c r="S22" s="8">
        <f t="shared" si="2"/>
        <v>-0.5089058524172898</v>
      </c>
      <c r="T22" s="8">
        <f t="shared" si="3"/>
        <v>-1.0958904109589056</v>
      </c>
      <c r="U22" s="2"/>
      <c r="V22" s="3" t="s">
        <v>36</v>
      </c>
      <c r="W22" s="3">
        <v>-2.577319587628864</v>
      </c>
      <c r="X22" s="3">
        <v>-2.469135802469134</v>
      </c>
      <c r="Y22" s="3">
        <v>-1.3966480446927365</v>
      </c>
      <c r="Z22" s="2"/>
      <c r="AA22" s="2" t="s">
        <v>36</v>
      </c>
      <c r="AB22" s="3">
        <v>-3.218318246188839</v>
      </c>
      <c r="AC22" s="3">
        <v>-4.8593342421815535</v>
      </c>
      <c r="AD22" s="3">
        <v>0.8891371565927744</v>
      </c>
      <c r="AE22" s="30"/>
      <c r="AH22" s="2"/>
      <c r="AI22" s="2"/>
      <c r="AJ22" s="2"/>
      <c r="AL22" s="2"/>
      <c r="AM22" s="2"/>
      <c r="AN22" s="2"/>
      <c r="AO22" s="2"/>
    </row>
    <row r="23" spans="1:41" ht="10.5" customHeight="1">
      <c r="A23" s="5" t="s">
        <v>25</v>
      </c>
      <c r="B23" s="67">
        <v>36.6</v>
      </c>
      <c r="C23" s="8">
        <v>36.4</v>
      </c>
      <c r="D23" s="67">
        <v>40.1</v>
      </c>
      <c r="E23" s="67">
        <v>39.7</v>
      </c>
      <c r="F23" s="67">
        <v>32</v>
      </c>
      <c r="G23" s="8">
        <v>32.1</v>
      </c>
      <c r="I23" s="5" t="s">
        <v>25</v>
      </c>
      <c r="J23" s="7">
        <v>100</v>
      </c>
      <c r="K23" s="8">
        <f t="shared" si="0"/>
        <v>99.4535519125683</v>
      </c>
      <c r="L23" s="8">
        <f t="shared" si="0"/>
        <v>109.56284153005464</v>
      </c>
      <c r="M23" s="8">
        <f t="shared" si="0"/>
        <v>108.46994535519127</v>
      </c>
      <c r="N23" s="8">
        <f t="shared" si="0"/>
        <v>87.43169398907104</v>
      </c>
      <c r="O23" s="8">
        <f t="shared" si="0"/>
        <v>87.70491803278688</v>
      </c>
      <c r="Q23" s="5" t="s">
        <v>25</v>
      </c>
      <c r="R23" s="8">
        <f t="shared" si="1"/>
        <v>-0.546448087431699</v>
      </c>
      <c r="S23" s="8">
        <f t="shared" si="2"/>
        <v>-0.9975062344139484</v>
      </c>
      <c r="T23" s="8">
        <f t="shared" si="3"/>
        <v>0.3124999999999948</v>
      </c>
      <c r="U23" s="2"/>
      <c r="V23" s="3" t="s">
        <v>32</v>
      </c>
      <c r="W23" s="3">
        <v>0</v>
      </c>
      <c r="X23" s="3">
        <v>-0.25445292620863136</v>
      </c>
      <c r="Y23" s="3">
        <v>0</v>
      </c>
      <c r="Z23" s="2"/>
      <c r="AA23" s="2" t="s">
        <v>32</v>
      </c>
      <c r="AB23" s="3">
        <v>-4.0028682111111635</v>
      </c>
      <c r="AC23" s="3">
        <v>-3.4265244079962067</v>
      </c>
      <c r="AD23" s="3">
        <v>-4.866335962224339</v>
      </c>
      <c r="AE23" s="30"/>
      <c r="AH23" s="2"/>
      <c r="AI23" s="2"/>
      <c r="AJ23" s="2"/>
      <c r="AL23" s="2"/>
      <c r="AM23" s="2"/>
      <c r="AN23" s="2"/>
      <c r="AO23" s="2"/>
    </row>
    <row r="24" spans="1:41" ht="10.5" customHeight="1">
      <c r="A24" s="5" t="s">
        <v>26</v>
      </c>
      <c r="B24" s="67">
        <v>41.4</v>
      </c>
      <c r="C24" s="8">
        <v>42</v>
      </c>
      <c r="D24" s="67">
        <v>43.2</v>
      </c>
      <c r="E24" s="67">
        <v>43.9</v>
      </c>
      <c r="F24" s="67">
        <v>38.7</v>
      </c>
      <c r="G24" s="8">
        <v>39.3</v>
      </c>
      <c r="I24" s="5" t="s">
        <v>26</v>
      </c>
      <c r="J24" s="7">
        <v>100</v>
      </c>
      <c r="K24" s="8">
        <f t="shared" si="0"/>
        <v>101.44927536231884</v>
      </c>
      <c r="L24" s="8">
        <f>100*D24/$B24</f>
        <v>104.34782608695653</v>
      </c>
      <c r="M24" s="8">
        <f t="shared" si="0"/>
        <v>106.03864734299518</v>
      </c>
      <c r="N24" s="8">
        <f t="shared" si="0"/>
        <v>93.47826086956523</v>
      </c>
      <c r="O24" s="8">
        <f t="shared" si="0"/>
        <v>94.92753623188405</v>
      </c>
      <c r="Q24" s="5" t="s">
        <v>26</v>
      </c>
      <c r="R24" s="8">
        <f t="shared" si="1"/>
        <v>1.4492753623188435</v>
      </c>
      <c r="S24" s="8">
        <f t="shared" si="2"/>
        <v>1.620370370370369</v>
      </c>
      <c r="T24" s="8">
        <f t="shared" si="3"/>
        <v>1.5503875968991971</v>
      </c>
      <c r="U24" s="2"/>
      <c r="V24" s="3" t="s">
        <v>41</v>
      </c>
      <c r="W24" s="3">
        <v>-1.0101010101009962</v>
      </c>
      <c r="X24" s="3">
        <v>-0.9925558312654952</v>
      </c>
      <c r="Y24" s="3">
        <v>-0.7751937984496199</v>
      </c>
      <c r="Z24" s="2"/>
      <c r="AA24" s="2" t="s">
        <v>41</v>
      </c>
      <c r="AB24" s="3">
        <v>-3.8798598030437415</v>
      </c>
      <c r="AC24" s="3">
        <v>-3.384081640946897</v>
      </c>
      <c r="AD24" s="3">
        <v>-4.3080004000117125</v>
      </c>
      <c r="AE24" s="30"/>
      <c r="AH24" s="2"/>
      <c r="AI24" s="2"/>
      <c r="AJ24" s="2"/>
      <c r="AL24" s="2"/>
      <c r="AM24" s="2"/>
      <c r="AN24" s="2"/>
      <c r="AO24" s="2"/>
    </row>
    <row r="25" spans="1:41" ht="10.5" customHeight="1">
      <c r="A25" s="5" t="s">
        <v>27</v>
      </c>
      <c r="B25" s="67">
        <v>37.3</v>
      </c>
      <c r="C25" s="8">
        <v>36.9</v>
      </c>
      <c r="D25" s="67">
        <v>39.6</v>
      </c>
      <c r="E25" s="67">
        <v>39.1</v>
      </c>
      <c r="F25" s="67">
        <v>34.4</v>
      </c>
      <c r="G25" s="8">
        <v>34.1</v>
      </c>
      <c r="I25" s="5" t="s">
        <v>27</v>
      </c>
      <c r="J25" s="7">
        <v>100</v>
      </c>
      <c r="K25" s="8">
        <f t="shared" si="0"/>
        <v>98.92761394101878</v>
      </c>
      <c r="L25" s="8">
        <f t="shared" si="0"/>
        <v>106.1662198391421</v>
      </c>
      <c r="M25" s="8">
        <f t="shared" si="0"/>
        <v>104.82573726541555</v>
      </c>
      <c r="N25" s="8">
        <f t="shared" si="0"/>
        <v>92.22520107238607</v>
      </c>
      <c r="O25" s="8">
        <f t="shared" si="0"/>
        <v>91.42091152815014</v>
      </c>
      <c r="Q25" s="5" t="s">
        <v>27</v>
      </c>
      <c r="R25" s="8">
        <f t="shared" si="1"/>
        <v>-1.0723860589812233</v>
      </c>
      <c r="S25" s="8">
        <f t="shared" si="2"/>
        <v>-1.2626262626262674</v>
      </c>
      <c r="T25" s="8">
        <f t="shared" si="3"/>
        <v>-0.8720930232558173</v>
      </c>
      <c r="U25" s="2"/>
      <c r="V25" s="3" t="s">
        <v>38</v>
      </c>
      <c r="W25" s="3">
        <v>-2.2222222222222143</v>
      </c>
      <c r="X25" s="3">
        <v>-2.0100502512562746</v>
      </c>
      <c r="Y25" s="3">
        <v>-2.5477707006369497</v>
      </c>
      <c r="Z25" s="2"/>
      <c r="AA25" s="2" t="s">
        <v>38</v>
      </c>
      <c r="AB25" s="3">
        <v>-3.400561946415679</v>
      </c>
      <c r="AC25" s="3">
        <v>-3.3344016597413675</v>
      </c>
      <c r="AD25" s="3">
        <v>-3.545513564637493</v>
      </c>
      <c r="AE25" s="30"/>
      <c r="AH25" s="2"/>
      <c r="AI25" s="2"/>
      <c r="AJ25" s="2"/>
      <c r="AL25" s="2"/>
      <c r="AM25" s="2"/>
      <c r="AN25" s="2"/>
      <c r="AO25" s="2"/>
    </row>
    <row r="26" spans="1:41" ht="10.5" customHeight="1">
      <c r="A26" s="5" t="s">
        <v>28</v>
      </c>
      <c r="B26" s="67">
        <v>36.7</v>
      </c>
      <c r="C26" s="8">
        <v>36.1</v>
      </c>
      <c r="D26" s="67">
        <v>39.2</v>
      </c>
      <c r="E26" s="67">
        <v>38.5</v>
      </c>
      <c r="F26" s="67">
        <v>33.9</v>
      </c>
      <c r="G26" s="8">
        <v>33.4</v>
      </c>
      <c r="I26" s="5" t="s">
        <v>28</v>
      </c>
      <c r="J26" s="7">
        <v>100</v>
      </c>
      <c r="K26" s="8">
        <f t="shared" si="0"/>
        <v>98.36512261580381</v>
      </c>
      <c r="L26" s="8">
        <f t="shared" si="0"/>
        <v>106.81198910081744</v>
      </c>
      <c r="M26" s="8">
        <f t="shared" si="0"/>
        <v>104.90463215258855</v>
      </c>
      <c r="N26" s="8">
        <f t="shared" si="0"/>
        <v>92.37057220708446</v>
      </c>
      <c r="O26" s="8">
        <f t="shared" si="0"/>
        <v>91.00817438692097</v>
      </c>
      <c r="Q26" s="5" t="s">
        <v>28</v>
      </c>
      <c r="R26" s="8">
        <f t="shared" si="1"/>
        <v>-1.6348773841961872</v>
      </c>
      <c r="S26" s="8">
        <f t="shared" si="2"/>
        <v>-1.7857142857142967</v>
      </c>
      <c r="T26" s="8">
        <f t="shared" si="3"/>
        <v>-1.4749262536873227</v>
      </c>
      <c r="U26" s="2"/>
      <c r="V26" s="3" t="s">
        <v>30</v>
      </c>
      <c r="W26" s="3">
        <v>-1.3368983957219172</v>
      </c>
      <c r="X26" s="3">
        <v>-1.49253731343284</v>
      </c>
      <c r="Y26" s="3">
        <v>-0.9036144578313359</v>
      </c>
      <c r="Z26" s="2"/>
      <c r="AA26" s="2" t="s">
        <v>30</v>
      </c>
      <c r="AB26" s="3">
        <v>-3.3920880639691693</v>
      </c>
      <c r="AC26" s="3">
        <v>-3.078006877404634</v>
      </c>
      <c r="AD26" s="3">
        <v>-3.6606293458353503</v>
      </c>
      <c r="AE26" s="30"/>
      <c r="AH26" s="2"/>
      <c r="AI26" s="2"/>
      <c r="AJ26" s="2"/>
      <c r="AL26" s="2"/>
      <c r="AM26" s="2"/>
      <c r="AN26" s="2"/>
      <c r="AO26" s="2"/>
    </row>
    <row r="27" spans="1:41" ht="10.5" customHeight="1">
      <c r="A27" s="5" t="s">
        <v>29</v>
      </c>
      <c r="B27" s="67">
        <v>39.1</v>
      </c>
      <c r="C27" s="8">
        <v>39.2</v>
      </c>
      <c r="D27" s="67">
        <v>39.8</v>
      </c>
      <c r="E27" s="67">
        <v>39.8</v>
      </c>
      <c r="F27" s="67">
        <v>38.3</v>
      </c>
      <c r="G27" s="8">
        <v>38.3</v>
      </c>
      <c r="I27" s="5" t="s">
        <v>29</v>
      </c>
      <c r="J27" s="7">
        <v>100</v>
      </c>
      <c r="K27" s="8">
        <f t="shared" si="0"/>
        <v>100.25575447570333</v>
      </c>
      <c r="L27" s="8">
        <f t="shared" si="0"/>
        <v>101.79028132992326</v>
      </c>
      <c r="M27" s="8">
        <f t="shared" si="0"/>
        <v>101.79028132992326</v>
      </c>
      <c r="N27" s="8">
        <f t="shared" si="0"/>
        <v>97.95396419437338</v>
      </c>
      <c r="O27" s="8">
        <f t="shared" si="0"/>
        <v>97.95396419437338</v>
      </c>
      <c r="Q27" s="5" t="s">
        <v>29</v>
      </c>
      <c r="R27" s="8">
        <f t="shared" si="1"/>
        <v>0.255754475703327</v>
      </c>
      <c r="S27" s="8">
        <f t="shared" si="2"/>
        <v>0</v>
      </c>
      <c r="T27" s="8">
        <f t="shared" si="3"/>
        <v>0</v>
      </c>
      <c r="U27" s="2"/>
      <c r="V27" s="3" t="s">
        <v>20</v>
      </c>
      <c r="W27" s="3">
        <v>0</v>
      </c>
      <c r="X27" s="3">
        <v>0</v>
      </c>
      <c r="Y27" s="3">
        <v>0</v>
      </c>
      <c r="Z27" s="2"/>
      <c r="AA27" s="2" t="s">
        <v>20</v>
      </c>
      <c r="AB27" s="3">
        <v>-2.5275678209728376</v>
      </c>
      <c r="AC27" s="3">
        <v>-2.773284355198585</v>
      </c>
      <c r="AD27" s="3">
        <v>-2.245500355277332</v>
      </c>
      <c r="AE27" s="30"/>
      <c r="AH27" s="2"/>
      <c r="AI27" s="2"/>
      <c r="AJ27" s="2"/>
      <c r="AL27" s="2"/>
      <c r="AM27" s="2"/>
      <c r="AN27" s="2"/>
      <c r="AO27" s="2"/>
    </row>
    <row r="28" spans="1:41" ht="10.5" customHeight="1">
      <c r="A28" s="5" t="s">
        <v>30</v>
      </c>
      <c r="B28" s="67">
        <v>37.4</v>
      </c>
      <c r="C28" s="8">
        <v>36.9</v>
      </c>
      <c r="D28" s="67">
        <v>40.2</v>
      </c>
      <c r="E28" s="67">
        <v>39.6</v>
      </c>
      <c r="F28" s="67">
        <v>33.2</v>
      </c>
      <c r="G28" s="8">
        <v>32.9</v>
      </c>
      <c r="I28" s="5" t="s">
        <v>30</v>
      </c>
      <c r="J28" s="7">
        <v>100</v>
      </c>
      <c r="K28" s="8">
        <f t="shared" si="0"/>
        <v>98.66310160427808</v>
      </c>
      <c r="L28" s="8">
        <f t="shared" si="0"/>
        <v>107.4866310160428</v>
      </c>
      <c r="M28" s="8">
        <f t="shared" si="0"/>
        <v>105.88235294117648</v>
      </c>
      <c r="N28" s="8">
        <f t="shared" si="0"/>
        <v>88.77005347593584</v>
      </c>
      <c r="O28" s="8">
        <f t="shared" si="0"/>
        <v>87.96791443850267</v>
      </c>
      <c r="Q28" s="5" t="s">
        <v>30</v>
      </c>
      <c r="R28" s="8">
        <f t="shared" si="1"/>
        <v>-1.3368983957219172</v>
      </c>
      <c r="S28" s="8">
        <f t="shared" si="2"/>
        <v>-1.49253731343284</v>
      </c>
      <c r="T28" s="8">
        <f t="shared" si="3"/>
        <v>-0.9036144578313359</v>
      </c>
      <c r="U28" s="2"/>
      <c r="V28" s="3" t="s">
        <v>42</v>
      </c>
      <c r="W28" s="3">
        <v>-0.7614213197969519</v>
      </c>
      <c r="X28" s="3">
        <v>-0.9876543209876512</v>
      </c>
      <c r="Y28" s="3">
        <v>-0.5263157894736825</v>
      </c>
      <c r="Z28" s="2"/>
      <c r="AA28" s="2" t="s">
        <v>42</v>
      </c>
      <c r="AB28" s="3">
        <v>-2.910537078922091</v>
      </c>
      <c r="AC28" s="3">
        <v>-2.7605839116897206</v>
      </c>
      <c r="AD28" s="3">
        <v>-3.165155967474877</v>
      </c>
      <c r="AE28" s="30"/>
      <c r="AH28" s="2"/>
      <c r="AI28" s="2"/>
      <c r="AJ28" s="2"/>
      <c r="AL28" s="2"/>
      <c r="AM28" s="2"/>
      <c r="AN28" s="2"/>
      <c r="AO28" s="2"/>
    </row>
    <row r="29" spans="1:41" ht="10.5" customHeight="1">
      <c r="A29" s="5" t="s">
        <v>31</v>
      </c>
      <c r="B29" s="67">
        <v>39.3</v>
      </c>
      <c r="C29" s="8">
        <v>38.9</v>
      </c>
      <c r="D29" s="67">
        <v>40.6</v>
      </c>
      <c r="E29" s="67">
        <v>40</v>
      </c>
      <c r="F29" s="67">
        <v>37.8</v>
      </c>
      <c r="G29" s="8">
        <v>37.5</v>
      </c>
      <c r="I29" s="5" t="s">
        <v>31</v>
      </c>
      <c r="J29" s="7">
        <v>100</v>
      </c>
      <c r="K29" s="8">
        <f t="shared" si="0"/>
        <v>98.9821882951654</v>
      </c>
      <c r="L29" s="8">
        <f t="shared" si="0"/>
        <v>103.30788804071247</v>
      </c>
      <c r="M29" s="8">
        <f t="shared" si="0"/>
        <v>101.78117048346057</v>
      </c>
      <c r="N29" s="8">
        <f t="shared" si="0"/>
        <v>96.18320610687023</v>
      </c>
      <c r="O29" s="8">
        <f t="shared" si="0"/>
        <v>95.41984732824429</v>
      </c>
      <c r="Q29" s="5" t="s">
        <v>31</v>
      </c>
      <c r="R29" s="8">
        <f t="shared" si="1"/>
        <v>-1.0178117048345996</v>
      </c>
      <c r="S29" s="8">
        <f t="shared" si="2"/>
        <v>-1.4778325123152622</v>
      </c>
      <c r="T29" s="8">
        <f t="shared" si="3"/>
        <v>-0.7936507936507816</v>
      </c>
      <c r="U29" s="2"/>
      <c r="V29" s="2" t="s">
        <v>35</v>
      </c>
      <c r="W29" s="3">
        <v>-2.046035805626616</v>
      </c>
      <c r="X29" s="30">
        <v>-2.499999999999994</v>
      </c>
      <c r="Y29" s="30">
        <v>-1.5748031496062982</v>
      </c>
      <c r="Z29" s="2"/>
      <c r="AA29" s="2" t="s">
        <v>35</v>
      </c>
      <c r="AB29" s="3">
        <v>-1.9199208147375921</v>
      </c>
      <c r="AC29" s="3">
        <v>-2.6079467822397</v>
      </c>
      <c r="AD29" s="3">
        <v>-1.1465220714575173</v>
      </c>
      <c r="AE29" s="30"/>
      <c r="AH29" s="2"/>
      <c r="AI29" s="2"/>
      <c r="AJ29" s="2"/>
      <c r="AL29" s="2"/>
      <c r="AM29" s="2"/>
      <c r="AN29" s="2"/>
      <c r="AO29" s="2"/>
    </row>
    <row r="30" spans="1:41" ht="10.5" customHeight="1">
      <c r="A30" s="5" t="s">
        <v>32</v>
      </c>
      <c r="B30" s="67">
        <v>38.6</v>
      </c>
      <c r="C30" s="8">
        <v>38.6</v>
      </c>
      <c r="D30" s="67">
        <v>39.3</v>
      </c>
      <c r="E30" s="67">
        <v>39.2</v>
      </c>
      <c r="F30" s="67">
        <v>37.9</v>
      </c>
      <c r="G30" s="8">
        <v>37.9</v>
      </c>
      <c r="I30" s="5" t="s">
        <v>32</v>
      </c>
      <c r="J30" s="7">
        <v>100</v>
      </c>
      <c r="K30" s="8">
        <f t="shared" si="0"/>
        <v>100</v>
      </c>
      <c r="L30" s="8">
        <f t="shared" si="0"/>
        <v>101.81347150259066</v>
      </c>
      <c r="M30" s="8">
        <f t="shared" si="0"/>
        <v>101.55440414507773</v>
      </c>
      <c r="N30" s="8">
        <f t="shared" si="0"/>
        <v>98.18652849740933</v>
      </c>
      <c r="O30" s="8">
        <f t="shared" si="0"/>
        <v>98.18652849740933</v>
      </c>
      <c r="Q30" s="5" t="s">
        <v>32</v>
      </c>
      <c r="R30" s="8">
        <f t="shared" si="1"/>
        <v>0</v>
      </c>
      <c r="S30" s="8">
        <f t="shared" si="2"/>
        <v>-0.25445292620863136</v>
      </c>
      <c r="T30" s="8">
        <f t="shared" si="3"/>
        <v>0</v>
      </c>
      <c r="U30" s="2"/>
      <c r="V30" s="3" t="s">
        <v>31</v>
      </c>
      <c r="W30" s="3">
        <v>-1.0178117048345996</v>
      </c>
      <c r="X30" s="3">
        <v>-1.4778325123152622</v>
      </c>
      <c r="Y30" s="3">
        <v>-0.7936507936507816</v>
      </c>
      <c r="Z30" s="2"/>
      <c r="AA30" s="2" t="s">
        <v>31</v>
      </c>
      <c r="AB30" s="3">
        <v>-2.927114373856066</v>
      </c>
      <c r="AC30" s="3">
        <v>-2.307295144961362</v>
      </c>
      <c r="AD30" s="3">
        <v>-3.963891745769179</v>
      </c>
      <c r="AE30" s="30"/>
      <c r="AH30" s="2"/>
      <c r="AI30" s="2"/>
      <c r="AJ30" s="2"/>
      <c r="AL30" s="2"/>
      <c r="AM30" s="2"/>
      <c r="AN30" s="2"/>
      <c r="AO30" s="2"/>
    </row>
    <row r="31" spans="1:41" ht="10.5" customHeight="1">
      <c r="A31" s="5" t="s">
        <v>33</v>
      </c>
      <c r="B31" s="67">
        <v>38.7</v>
      </c>
      <c r="C31" s="8">
        <v>38.6</v>
      </c>
      <c r="D31" s="67">
        <v>39.5</v>
      </c>
      <c r="E31" s="67">
        <v>39.5</v>
      </c>
      <c r="F31" s="67">
        <v>37.9</v>
      </c>
      <c r="G31" s="8">
        <v>37.7</v>
      </c>
      <c r="I31" s="5" t="s">
        <v>33</v>
      </c>
      <c r="J31" s="7">
        <v>100</v>
      </c>
      <c r="K31" s="8">
        <f t="shared" si="0"/>
        <v>99.74160206718345</v>
      </c>
      <c r="L31" s="8">
        <f t="shared" si="0"/>
        <v>102.0671834625323</v>
      </c>
      <c r="M31" s="8">
        <f t="shared" si="0"/>
        <v>102.0671834625323</v>
      </c>
      <c r="N31" s="8">
        <f t="shared" si="0"/>
        <v>97.93281653746769</v>
      </c>
      <c r="O31" s="8">
        <f t="shared" si="0"/>
        <v>97.41602067183463</v>
      </c>
      <c r="Q31" s="5" t="s">
        <v>33</v>
      </c>
      <c r="R31" s="8">
        <f t="shared" si="1"/>
        <v>-0.25839793281654977</v>
      </c>
      <c r="S31" s="8">
        <f t="shared" si="2"/>
        <v>0</v>
      </c>
      <c r="T31" s="8">
        <f t="shared" si="3"/>
        <v>-0.5277044854881083</v>
      </c>
      <c r="U31" s="2"/>
      <c r="V31" s="3" t="s">
        <v>33</v>
      </c>
      <c r="W31" s="3">
        <v>-0.25839793281654977</v>
      </c>
      <c r="X31" s="3">
        <v>0</v>
      </c>
      <c r="Y31" s="3">
        <v>-0.5277044854881083</v>
      </c>
      <c r="Z31" s="2"/>
      <c r="AA31" s="2" t="s">
        <v>33</v>
      </c>
      <c r="AB31" s="3">
        <v>-3.3169755215802224</v>
      </c>
      <c r="AC31" s="3">
        <v>-2.2628831131132565</v>
      </c>
      <c r="AD31" s="3">
        <v>-4.424827549331209</v>
      </c>
      <c r="AE31" s="30"/>
      <c r="AH31" s="2"/>
      <c r="AI31" s="2"/>
      <c r="AJ31" s="2"/>
      <c r="AL31" s="2"/>
      <c r="AM31" s="2"/>
      <c r="AN31" s="2"/>
      <c r="AO31" s="2"/>
    </row>
    <row r="32" spans="1:41" ht="10.5" customHeight="1">
      <c r="A32" s="5" t="s">
        <v>34</v>
      </c>
      <c r="B32" s="67">
        <v>37.6</v>
      </c>
      <c r="C32" s="8">
        <v>37.1</v>
      </c>
      <c r="D32" s="67">
        <v>39.9</v>
      </c>
      <c r="E32" s="67">
        <v>39.3</v>
      </c>
      <c r="F32" s="67">
        <v>34.7</v>
      </c>
      <c r="G32" s="8">
        <v>34.4</v>
      </c>
      <c r="I32" s="5" t="s">
        <v>34</v>
      </c>
      <c r="J32" s="7">
        <v>100</v>
      </c>
      <c r="K32" s="8">
        <f t="shared" si="0"/>
        <v>98.67021276595744</v>
      </c>
      <c r="L32" s="8">
        <f t="shared" si="0"/>
        <v>106.11702127659574</v>
      </c>
      <c r="M32" s="8">
        <f t="shared" si="0"/>
        <v>104.52127659574467</v>
      </c>
      <c r="N32" s="8">
        <f t="shared" si="0"/>
        <v>92.2872340425532</v>
      </c>
      <c r="O32" s="8">
        <f t="shared" si="0"/>
        <v>91.48936170212765</v>
      </c>
      <c r="Q32" s="5" t="s">
        <v>34</v>
      </c>
      <c r="R32" s="8">
        <f t="shared" si="1"/>
        <v>-1.3297872340425556</v>
      </c>
      <c r="S32" s="8">
        <f t="shared" si="2"/>
        <v>-1.503759398496246</v>
      </c>
      <c r="T32" s="8">
        <f t="shared" si="3"/>
        <v>-0.8645533141210483</v>
      </c>
      <c r="U32" s="2"/>
      <c r="V32" s="3" t="s">
        <v>28</v>
      </c>
      <c r="W32" s="3">
        <v>-1.6348773841961872</v>
      </c>
      <c r="X32" s="3">
        <v>-1.7857142857142967</v>
      </c>
      <c r="Y32" s="3">
        <v>-1.4749262536873227</v>
      </c>
      <c r="Z32" s="2"/>
      <c r="AA32" s="2" t="s">
        <v>28</v>
      </c>
      <c r="AB32" s="3">
        <v>-2.5194791734534685</v>
      </c>
      <c r="AC32" s="3">
        <v>-2.113010828443216</v>
      </c>
      <c r="AD32" s="3">
        <v>-2.9849218961584967</v>
      </c>
      <c r="AE32" s="30"/>
      <c r="AH32" s="2"/>
      <c r="AI32" s="2"/>
      <c r="AJ32" s="2"/>
      <c r="AL32" s="2"/>
      <c r="AM32" s="2"/>
      <c r="AN32" s="2"/>
      <c r="AO32" s="2"/>
    </row>
    <row r="33" spans="1:41" ht="10.5" customHeight="1">
      <c r="A33" s="5" t="s">
        <v>35</v>
      </c>
      <c r="B33" s="67">
        <v>39.1</v>
      </c>
      <c r="C33" s="8">
        <v>38.3</v>
      </c>
      <c r="D33" s="67">
        <v>40</v>
      </c>
      <c r="E33" s="67">
        <v>39</v>
      </c>
      <c r="F33" s="67">
        <v>38.1</v>
      </c>
      <c r="G33" s="8">
        <v>37.5</v>
      </c>
      <c r="I33" s="5" t="s">
        <v>35</v>
      </c>
      <c r="J33" s="7">
        <v>100</v>
      </c>
      <c r="K33" s="8">
        <f t="shared" si="0"/>
        <v>97.95396419437338</v>
      </c>
      <c r="L33" s="8">
        <f t="shared" si="0"/>
        <v>102.30179028132991</v>
      </c>
      <c r="M33" s="8">
        <f t="shared" si="0"/>
        <v>99.74424552429667</v>
      </c>
      <c r="N33" s="8">
        <f t="shared" si="0"/>
        <v>97.44245524296674</v>
      </c>
      <c r="O33" s="8">
        <f t="shared" si="0"/>
        <v>95.9079283887468</v>
      </c>
      <c r="Q33" s="5" t="s">
        <v>35</v>
      </c>
      <c r="R33" s="8">
        <f t="shared" si="1"/>
        <v>-2.046035805626616</v>
      </c>
      <c r="S33" s="8">
        <f t="shared" si="2"/>
        <v>-2.499999999999994</v>
      </c>
      <c r="T33" s="8">
        <f t="shared" si="3"/>
        <v>-1.5748031496062982</v>
      </c>
      <c r="U33" s="2"/>
      <c r="V33" s="3" t="s">
        <v>34</v>
      </c>
      <c r="W33" s="3">
        <v>-1.3297872340425556</v>
      </c>
      <c r="X33" s="3">
        <v>-1.503759398496246</v>
      </c>
      <c r="Y33" s="3">
        <v>-0.8645533141210483</v>
      </c>
      <c r="Z33" s="2"/>
      <c r="AA33" s="2" t="s">
        <v>34</v>
      </c>
      <c r="AB33" s="3">
        <v>0.8590397562897623</v>
      </c>
      <c r="AC33" s="3">
        <v>-1.6409183251167019</v>
      </c>
      <c r="AD33" s="3">
        <v>4.33172617250306</v>
      </c>
      <c r="AE33" s="30"/>
      <c r="AH33" s="2"/>
      <c r="AI33" s="2"/>
      <c r="AJ33" s="2"/>
      <c r="AL33" s="2"/>
      <c r="AM33" s="2"/>
      <c r="AN33" s="2"/>
      <c r="AO33" s="2"/>
    </row>
    <row r="34" spans="1:41" ht="10.5" customHeight="1">
      <c r="A34" s="5" t="s">
        <v>36</v>
      </c>
      <c r="B34" s="67">
        <v>38.8</v>
      </c>
      <c r="C34" s="8">
        <v>37.8</v>
      </c>
      <c r="D34" s="67">
        <v>40.5</v>
      </c>
      <c r="E34" s="67">
        <v>39.5</v>
      </c>
      <c r="F34" s="67">
        <v>35.8</v>
      </c>
      <c r="G34" s="8">
        <v>35.3</v>
      </c>
      <c r="I34" s="5" t="s">
        <v>36</v>
      </c>
      <c r="J34" s="7">
        <v>100</v>
      </c>
      <c r="K34" s="8">
        <f t="shared" si="0"/>
        <v>97.42268041237114</v>
      </c>
      <c r="L34" s="8">
        <f t="shared" si="0"/>
        <v>104.38144329896907</v>
      </c>
      <c r="M34" s="8">
        <f t="shared" si="0"/>
        <v>101.80412371134021</v>
      </c>
      <c r="N34" s="8">
        <f t="shared" si="0"/>
        <v>92.2680412371134</v>
      </c>
      <c r="O34" s="8">
        <f t="shared" si="0"/>
        <v>90.97938144329896</v>
      </c>
      <c r="Q34" s="5" t="s">
        <v>36</v>
      </c>
      <c r="R34" s="8">
        <f t="shared" si="1"/>
        <v>-2.577319587628864</v>
      </c>
      <c r="S34" s="8">
        <f t="shared" si="2"/>
        <v>-2.469135802469134</v>
      </c>
      <c r="T34" s="8">
        <f t="shared" si="3"/>
        <v>-1.3966480446927365</v>
      </c>
      <c r="U34" s="2"/>
      <c r="V34" s="3" t="s">
        <v>19</v>
      </c>
      <c r="W34" s="3">
        <v>-1.1019283746556425</v>
      </c>
      <c r="X34" s="3">
        <v>-1.7811704834605389</v>
      </c>
      <c r="Y34" s="3">
        <v>0</v>
      </c>
      <c r="Z34" s="2"/>
      <c r="AA34" s="2" t="s">
        <v>19</v>
      </c>
      <c r="AB34" s="3">
        <v>-1.1547962890767158</v>
      </c>
      <c r="AC34" s="3">
        <v>-1.6270238864159083</v>
      </c>
      <c r="AD34" s="3">
        <v>-0.3057274761090324</v>
      </c>
      <c r="AE34" s="30"/>
      <c r="AH34" s="2"/>
      <c r="AI34" s="2"/>
      <c r="AJ34" s="2"/>
      <c r="AL34" s="2"/>
      <c r="AM34" s="2"/>
      <c r="AN34" s="2"/>
      <c r="AO34" s="2"/>
    </row>
    <row r="35" spans="1:41" ht="10.5" customHeight="1">
      <c r="A35" s="5" t="s">
        <v>37</v>
      </c>
      <c r="B35" s="67">
        <v>32.1</v>
      </c>
      <c r="C35" s="8">
        <v>31.7</v>
      </c>
      <c r="D35" s="67">
        <v>36.5</v>
      </c>
      <c r="E35" s="67">
        <v>36</v>
      </c>
      <c r="F35" s="67">
        <v>26.9</v>
      </c>
      <c r="G35" s="8">
        <v>26.6</v>
      </c>
      <c r="I35" s="5" t="s">
        <v>37</v>
      </c>
      <c r="J35" s="7">
        <v>100</v>
      </c>
      <c r="K35" s="8">
        <f t="shared" si="0"/>
        <v>98.75389408099689</v>
      </c>
      <c r="L35" s="8">
        <f t="shared" si="0"/>
        <v>113.70716510903426</v>
      </c>
      <c r="M35" s="8">
        <f t="shared" si="0"/>
        <v>112.14953271028037</v>
      </c>
      <c r="N35" s="8">
        <f t="shared" si="0"/>
        <v>83.8006230529595</v>
      </c>
      <c r="O35" s="8">
        <f t="shared" si="0"/>
        <v>82.86604361370716</v>
      </c>
      <c r="Q35" s="5" t="s">
        <v>37</v>
      </c>
      <c r="R35" s="8">
        <f t="shared" si="1"/>
        <v>-1.2461059190031136</v>
      </c>
      <c r="S35" s="8">
        <f t="shared" si="2"/>
        <v>-1.3698630136986314</v>
      </c>
      <c r="T35" s="8">
        <f t="shared" si="3"/>
        <v>-1.1152416356877268</v>
      </c>
      <c r="U35" s="2"/>
      <c r="V35" s="3" t="s">
        <v>24</v>
      </c>
      <c r="W35" s="3">
        <v>-0.7894736842105202</v>
      </c>
      <c r="X35" s="3">
        <v>-0.5089058524172898</v>
      </c>
      <c r="Y35" s="3">
        <v>-1.0958904109589056</v>
      </c>
      <c r="Z35" s="2"/>
      <c r="AA35" s="2" t="s">
        <v>24</v>
      </c>
      <c r="AB35" s="3">
        <v>-1.4928526308837458</v>
      </c>
      <c r="AC35" s="3">
        <v>-1.456312278400762</v>
      </c>
      <c r="AD35" s="3">
        <v>-1.5222926323179096</v>
      </c>
      <c r="AE35" s="30"/>
      <c r="AH35" s="2"/>
      <c r="AI35" s="2"/>
      <c r="AJ35" s="2"/>
      <c r="AL35" s="2"/>
      <c r="AM35" s="2"/>
      <c r="AN35" s="2"/>
      <c r="AO35" s="2"/>
    </row>
    <row r="36" spans="1:41" ht="10.5" customHeight="1">
      <c r="A36" s="5" t="s">
        <v>38</v>
      </c>
      <c r="B36" s="67">
        <v>36</v>
      </c>
      <c r="C36" s="8">
        <v>35.2</v>
      </c>
      <c r="D36" s="67">
        <v>39.8</v>
      </c>
      <c r="E36" s="67">
        <v>39</v>
      </c>
      <c r="F36" s="67">
        <v>31.4</v>
      </c>
      <c r="G36" s="8">
        <v>30.6</v>
      </c>
      <c r="I36" s="5" t="s">
        <v>38</v>
      </c>
      <c r="J36" s="7">
        <v>100</v>
      </c>
      <c r="K36" s="8">
        <f t="shared" si="0"/>
        <v>97.77777777777779</v>
      </c>
      <c r="L36" s="8">
        <f t="shared" si="0"/>
        <v>110.55555555555554</v>
      </c>
      <c r="M36" s="8">
        <f t="shared" si="0"/>
        <v>108.33333333333333</v>
      </c>
      <c r="N36" s="8">
        <f t="shared" si="0"/>
        <v>87.22222222222223</v>
      </c>
      <c r="O36" s="8">
        <f t="shared" si="0"/>
        <v>85</v>
      </c>
      <c r="Q36" s="5" t="s">
        <v>38</v>
      </c>
      <c r="R36" s="8">
        <f t="shared" si="1"/>
        <v>-2.2222222222222143</v>
      </c>
      <c r="S36" s="8">
        <f t="shared" si="2"/>
        <v>-2.0100502512562746</v>
      </c>
      <c r="T36" s="8">
        <f t="shared" si="3"/>
        <v>-2.5477707006369497</v>
      </c>
      <c r="U36" s="2"/>
      <c r="V36" s="3" t="s">
        <v>44</v>
      </c>
      <c r="W36" s="3">
        <v>-0.8219178082191689</v>
      </c>
      <c r="X36" s="3">
        <v>-1.5463917525773025</v>
      </c>
      <c r="Y36" s="3">
        <v>0.29498525073745474</v>
      </c>
      <c r="Z36" s="2"/>
      <c r="AA36" s="2" t="s">
        <v>44</v>
      </c>
      <c r="AB36" s="3">
        <v>-0.5100151317863164</v>
      </c>
      <c r="AC36" s="3">
        <v>-0.9840079757460928</v>
      </c>
      <c r="AD36" s="3">
        <v>0.31840387676631815</v>
      </c>
      <c r="AE36" s="30"/>
      <c r="AH36" s="2"/>
      <c r="AI36" s="2"/>
      <c r="AJ36" s="2"/>
      <c r="AL36" s="2"/>
      <c r="AM36" s="2"/>
      <c r="AN36" s="2"/>
      <c r="AO36" s="2"/>
    </row>
    <row r="37" spans="1:41" ht="10.5" customHeight="1">
      <c r="A37" s="5" t="s">
        <v>39</v>
      </c>
      <c r="B37" s="67">
        <v>40.1</v>
      </c>
      <c r="C37" s="8">
        <v>40.1</v>
      </c>
      <c r="D37" s="67">
        <v>41.5</v>
      </c>
      <c r="E37" s="67">
        <v>41.5</v>
      </c>
      <c r="F37" s="67">
        <v>38.2</v>
      </c>
      <c r="G37" s="8">
        <v>38.3</v>
      </c>
      <c r="I37" s="5" t="s">
        <v>39</v>
      </c>
      <c r="J37" s="7">
        <v>100</v>
      </c>
      <c r="K37" s="8">
        <f t="shared" si="0"/>
        <v>100</v>
      </c>
      <c r="L37" s="8">
        <f t="shared" si="0"/>
        <v>103.49127182044887</v>
      </c>
      <c r="M37" s="8">
        <f t="shared" si="0"/>
        <v>103.49127182044887</v>
      </c>
      <c r="N37" s="8">
        <f t="shared" si="0"/>
        <v>95.26184538653368</v>
      </c>
      <c r="O37" s="8">
        <f t="shared" si="0"/>
        <v>95.51122194513714</v>
      </c>
      <c r="Q37" s="5" t="s">
        <v>39</v>
      </c>
      <c r="R37" s="8">
        <f t="shared" si="1"/>
        <v>0</v>
      </c>
      <c r="S37" s="8">
        <f t="shared" si="2"/>
        <v>0</v>
      </c>
      <c r="T37" s="8">
        <f t="shared" si="3"/>
        <v>0.26178010471200736</v>
      </c>
      <c r="U37" s="2"/>
      <c r="V37" s="3" t="s">
        <v>26</v>
      </c>
      <c r="W37" s="3">
        <v>1.4492753623188435</v>
      </c>
      <c r="X37" s="3">
        <v>1.620370370370369</v>
      </c>
      <c r="Y37" s="3">
        <v>1.5503875968991971</v>
      </c>
      <c r="Z37" s="2"/>
      <c r="AA37" s="2" t="s">
        <v>26</v>
      </c>
      <c r="AB37" s="3">
        <v>-1.4917997063320678</v>
      </c>
      <c r="AC37" s="3">
        <v>-0.794098558223759</v>
      </c>
      <c r="AD37" s="3">
        <v>-2.1556820836512203</v>
      </c>
      <c r="AE37" s="30"/>
      <c r="AH37" s="2"/>
      <c r="AI37" s="2"/>
      <c r="AJ37" s="2"/>
      <c r="AL37" s="2"/>
      <c r="AM37" s="2"/>
      <c r="AN37" s="2"/>
      <c r="AO37" s="2"/>
    </row>
    <row r="38" spans="1:41" ht="10.5" customHeight="1">
      <c r="A38" s="5" t="s">
        <v>40</v>
      </c>
      <c r="B38" s="67">
        <v>38.6</v>
      </c>
      <c r="C38" s="8">
        <v>38.1</v>
      </c>
      <c r="D38" s="67">
        <v>40.3</v>
      </c>
      <c r="E38" s="67">
        <v>39.6</v>
      </c>
      <c r="F38" s="67">
        <v>36.7</v>
      </c>
      <c r="G38" s="8">
        <v>36.5</v>
      </c>
      <c r="I38" s="5" t="s">
        <v>40</v>
      </c>
      <c r="J38" s="7">
        <v>100</v>
      </c>
      <c r="K38" s="8">
        <f t="shared" si="0"/>
        <v>98.70466321243524</v>
      </c>
      <c r="L38" s="8">
        <f t="shared" si="0"/>
        <v>104.40414507772019</v>
      </c>
      <c r="M38" s="8">
        <f t="shared" si="0"/>
        <v>102.59067357512953</v>
      </c>
      <c r="N38" s="8">
        <f t="shared" si="0"/>
        <v>95.07772020725389</v>
      </c>
      <c r="O38" s="8">
        <f t="shared" si="0"/>
        <v>94.55958549222798</v>
      </c>
      <c r="Q38" s="5" t="s">
        <v>40</v>
      </c>
      <c r="R38" s="8">
        <f t="shared" si="1"/>
        <v>-1.2953367875647643</v>
      </c>
      <c r="S38" s="8">
        <f t="shared" si="2"/>
        <v>-1.7369727047146264</v>
      </c>
      <c r="T38" s="8">
        <f t="shared" si="3"/>
        <v>-0.544959128065397</v>
      </c>
      <c r="U38" s="2"/>
      <c r="V38" s="2" t="s">
        <v>22</v>
      </c>
      <c r="W38" s="3">
        <v>0.8771929824561369</v>
      </c>
      <c r="X38" s="30">
        <v>0</v>
      </c>
      <c r="Y38" s="30">
        <v>1.9047619047619129</v>
      </c>
      <c r="Z38" s="2"/>
      <c r="AA38" s="2" t="s">
        <v>22</v>
      </c>
      <c r="AB38" s="3">
        <v>-0.2702931929263781</v>
      </c>
      <c r="AC38" s="3">
        <v>-0.374918401488418</v>
      </c>
      <c r="AD38" s="3">
        <v>-0.190674962894429</v>
      </c>
      <c r="AE38" s="30"/>
      <c r="AH38" s="2"/>
      <c r="AI38" s="2"/>
      <c r="AJ38" s="2"/>
      <c r="AL38" s="2"/>
      <c r="AM38" s="2"/>
      <c r="AN38" s="2"/>
      <c r="AO38" s="2"/>
    </row>
    <row r="39" spans="1:41" ht="10.5" customHeight="1">
      <c r="A39" s="5" t="s">
        <v>41</v>
      </c>
      <c r="B39" s="67">
        <v>39.6</v>
      </c>
      <c r="C39" s="8">
        <v>39.2</v>
      </c>
      <c r="D39" s="67">
        <v>40.3</v>
      </c>
      <c r="E39" s="67">
        <v>39.9</v>
      </c>
      <c r="F39" s="67">
        <v>38.7</v>
      </c>
      <c r="G39" s="8">
        <v>38.4</v>
      </c>
      <c r="I39" s="5" t="s">
        <v>41</v>
      </c>
      <c r="J39" s="7">
        <v>100</v>
      </c>
      <c r="K39" s="8">
        <f t="shared" si="0"/>
        <v>98.989898989899</v>
      </c>
      <c r="L39" s="8">
        <f t="shared" si="0"/>
        <v>101.76767676767675</v>
      </c>
      <c r="M39" s="8">
        <f t="shared" si="0"/>
        <v>100.75757575757575</v>
      </c>
      <c r="N39" s="8">
        <f t="shared" si="0"/>
        <v>97.72727272727273</v>
      </c>
      <c r="O39" s="8">
        <f t="shared" si="0"/>
        <v>96.96969696969697</v>
      </c>
      <c r="Q39" s="5" t="s">
        <v>41</v>
      </c>
      <c r="R39" s="8">
        <f t="shared" si="1"/>
        <v>-1.0101010101009962</v>
      </c>
      <c r="S39" s="8">
        <f t="shared" si="2"/>
        <v>-0.9925558312654952</v>
      </c>
      <c r="T39" s="8">
        <f t="shared" si="3"/>
        <v>-0.7751937984496199</v>
      </c>
      <c r="U39" s="2"/>
      <c r="V39" s="3" t="s">
        <v>29</v>
      </c>
      <c r="W39" s="3">
        <v>0.255754475703327</v>
      </c>
      <c r="X39" s="3">
        <v>0</v>
      </c>
      <c r="Y39" s="3">
        <v>0</v>
      </c>
      <c r="Z39" s="2"/>
      <c r="AA39" s="2" t="s">
        <v>29</v>
      </c>
      <c r="AB39" s="3">
        <v>-2.2675260925503835</v>
      </c>
      <c r="AC39" s="3">
        <v>-0.015391186799031103</v>
      </c>
      <c r="AD39" s="3">
        <v>-5.573888808555763</v>
      </c>
      <c r="AE39" s="30"/>
      <c r="AH39" s="2"/>
      <c r="AI39" s="2"/>
      <c r="AJ39" s="2"/>
      <c r="AL39" s="2"/>
      <c r="AM39" s="2"/>
      <c r="AN39" s="2"/>
      <c r="AO39" s="2"/>
    </row>
    <row r="40" spans="1:41" ht="10.5" customHeight="1">
      <c r="A40" s="5" t="s">
        <v>42</v>
      </c>
      <c r="B40" s="67">
        <v>39.4</v>
      </c>
      <c r="C40" s="8">
        <v>39.1</v>
      </c>
      <c r="D40" s="67">
        <v>40.5</v>
      </c>
      <c r="E40" s="67">
        <v>40.1</v>
      </c>
      <c r="F40" s="67">
        <v>38</v>
      </c>
      <c r="G40" s="8">
        <v>37.8</v>
      </c>
      <c r="I40" s="5" t="s">
        <v>42</v>
      </c>
      <c r="J40" s="7">
        <v>100</v>
      </c>
      <c r="K40" s="8">
        <f t="shared" si="0"/>
        <v>99.23857868020305</v>
      </c>
      <c r="L40" s="8">
        <f t="shared" si="0"/>
        <v>102.79187817258884</v>
      </c>
      <c r="M40" s="8">
        <f t="shared" si="0"/>
        <v>101.7766497461929</v>
      </c>
      <c r="N40" s="8">
        <f t="shared" si="0"/>
        <v>96.44670050761421</v>
      </c>
      <c r="O40" s="8">
        <f t="shared" si="0"/>
        <v>95.93908629441624</v>
      </c>
      <c r="Q40" s="5" t="s">
        <v>42</v>
      </c>
      <c r="R40" s="8">
        <f t="shared" si="1"/>
        <v>-0.7614213197969519</v>
      </c>
      <c r="S40" s="8">
        <f t="shared" si="2"/>
        <v>-0.9876543209876512</v>
      </c>
      <c r="T40" s="8">
        <f t="shared" si="3"/>
        <v>-0.5263157894736825</v>
      </c>
      <c r="U40" s="2"/>
      <c r="V40" s="3" t="s">
        <v>39</v>
      </c>
      <c r="W40" s="3">
        <v>0</v>
      </c>
      <c r="X40" s="3">
        <v>0</v>
      </c>
      <c r="Y40" s="3">
        <v>0.26178010471200736</v>
      </c>
      <c r="Z40" s="2"/>
      <c r="AA40" s="2" t="s">
        <v>39</v>
      </c>
      <c r="AB40" s="3">
        <v>-0.311160837886867</v>
      </c>
      <c r="AC40" s="3">
        <v>0.2057855421937023</v>
      </c>
      <c r="AD40" s="3">
        <v>-0.7500023005456955</v>
      </c>
      <c r="AE40" s="30"/>
      <c r="AH40" s="2"/>
      <c r="AI40" s="2"/>
      <c r="AJ40" s="2"/>
      <c r="AL40" s="2"/>
      <c r="AM40" s="2"/>
      <c r="AN40" s="2"/>
      <c r="AO40" s="2"/>
    </row>
    <row r="41" spans="1:41" ht="10.5" customHeight="1">
      <c r="A41" s="5" t="s">
        <v>43</v>
      </c>
      <c r="B41" s="67">
        <v>39.1</v>
      </c>
      <c r="C41" s="8">
        <v>38.7</v>
      </c>
      <c r="D41" s="67">
        <v>40.2</v>
      </c>
      <c r="E41" s="67">
        <v>39.8</v>
      </c>
      <c r="F41" s="67">
        <v>37.7</v>
      </c>
      <c r="G41" s="8">
        <v>37.4</v>
      </c>
      <c r="I41" s="5" t="s">
        <v>43</v>
      </c>
      <c r="J41" s="7">
        <v>100</v>
      </c>
      <c r="K41" s="8">
        <f t="shared" si="0"/>
        <v>98.9769820971867</v>
      </c>
      <c r="L41" s="8">
        <f t="shared" si="0"/>
        <v>102.81329923273658</v>
      </c>
      <c r="M41" s="8">
        <f t="shared" si="0"/>
        <v>101.79028132992326</v>
      </c>
      <c r="N41" s="8">
        <f t="shared" si="0"/>
        <v>96.41943734015346</v>
      </c>
      <c r="O41" s="8">
        <f t="shared" si="0"/>
        <v>95.65217391304347</v>
      </c>
      <c r="Q41" s="5" t="s">
        <v>43</v>
      </c>
      <c r="R41" s="8">
        <f t="shared" si="1"/>
        <v>-1.0230179028132937</v>
      </c>
      <c r="S41" s="8">
        <f t="shared" si="2"/>
        <v>-0.9950248756219128</v>
      </c>
      <c r="T41" s="8">
        <f t="shared" si="3"/>
        <v>-0.7957559681697826</v>
      </c>
      <c r="U41" s="2"/>
      <c r="V41" s="3" t="s">
        <v>37</v>
      </c>
      <c r="W41" s="3">
        <v>-1.2461059190031136</v>
      </c>
      <c r="X41" s="3">
        <v>-1.3698630136986314</v>
      </c>
      <c r="Y41" s="3">
        <v>-1.1152416356877268</v>
      </c>
      <c r="Z41" s="2"/>
      <c r="AA41" s="2" t="s">
        <v>37</v>
      </c>
      <c r="AB41" s="3">
        <v>0.4402158494512378</v>
      </c>
      <c r="AC41" s="3">
        <v>0.3467838156602008</v>
      </c>
      <c r="AD41" s="3">
        <v>0.5350731622708491</v>
      </c>
      <c r="AE41" s="30"/>
      <c r="AH41" s="2"/>
      <c r="AI41" s="2"/>
      <c r="AJ41" s="2"/>
      <c r="AL41" s="2"/>
      <c r="AM41" s="2"/>
      <c r="AN41" s="2"/>
      <c r="AO41" s="2"/>
    </row>
    <row r="42" spans="1:41" ht="10.5" customHeight="1">
      <c r="A42" s="5" t="s">
        <v>44</v>
      </c>
      <c r="B42" s="67">
        <v>36.5</v>
      </c>
      <c r="C42" s="8">
        <v>36.2</v>
      </c>
      <c r="D42" s="67">
        <v>38.8</v>
      </c>
      <c r="E42" s="67">
        <v>38.2</v>
      </c>
      <c r="F42" s="67">
        <v>33.9</v>
      </c>
      <c r="G42" s="8">
        <v>34</v>
      </c>
      <c r="I42" s="5" t="s">
        <v>44</v>
      </c>
      <c r="J42" s="7">
        <v>100</v>
      </c>
      <c r="K42" s="8">
        <f t="shared" si="0"/>
        <v>99.17808219178083</v>
      </c>
      <c r="L42" s="8">
        <f t="shared" si="0"/>
        <v>106.30136986301369</v>
      </c>
      <c r="M42" s="8">
        <f t="shared" si="0"/>
        <v>104.65753424657535</v>
      </c>
      <c r="N42" s="8">
        <f t="shared" si="0"/>
        <v>92.87671232876713</v>
      </c>
      <c r="O42" s="8">
        <f t="shared" si="0"/>
        <v>93.15068493150685</v>
      </c>
      <c r="Q42" s="5" t="s">
        <v>44</v>
      </c>
      <c r="R42" s="8">
        <f t="shared" si="1"/>
        <v>-0.8219178082191689</v>
      </c>
      <c r="S42" s="8">
        <f t="shared" si="2"/>
        <v>-1.5463917525773025</v>
      </c>
      <c r="T42" s="8">
        <f t="shared" si="3"/>
        <v>0.29498525073745474</v>
      </c>
      <c r="U42" s="2"/>
      <c r="V42" s="3" t="s">
        <v>21</v>
      </c>
      <c r="W42" s="3">
        <v>-1.025641025641022</v>
      </c>
      <c r="X42" s="3">
        <v>-1.2315270935960616</v>
      </c>
      <c r="Y42" s="3">
        <v>-0.2717391304347591</v>
      </c>
      <c r="Z42" s="2"/>
      <c r="AA42" s="2" t="s">
        <v>21</v>
      </c>
      <c r="AB42" s="3">
        <v>0.05287026270455841</v>
      </c>
      <c r="AC42" s="3">
        <v>0.4632287743388395</v>
      </c>
      <c r="AD42" s="3">
        <v>-0.029611037273553478</v>
      </c>
      <c r="AE42" s="30"/>
      <c r="AH42" s="2"/>
      <c r="AI42" s="2"/>
      <c r="AJ42" s="2"/>
      <c r="AL42" s="2"/>
      <c r="AM42" s="2"/>
      <c r="AN42" s="2"/>
      <c r="AO42" s="2"/>
    </row>
    <row r="43" spans="1:41" ht="10.5" customHeight="1">
      <c r="A43" s="5" t="s">
        <v>45</v>
      </c>
      <c r="B43" s="67">
        <v>35.9</v>
      </c>
      <c r="C43" s="8">
        <v>34.9</v>
      </c>
      <c r="D43" s="67">
        <v>37.8</v>
      </c>
      <c r="E43" s="67">
        <v>36.5</v>
      </c>
      <c r="F43" s="67">
        <v>33.6</v>
      </c>
      <c r="G43" s="8">
        <v>33</v>
      </c>
      <c r="I43" s="5" t="s">
        <v>45</v>
      </c>
      <c r="J43" s="7">
        <v>100</v>
      </c>
      <c r="K43" s="8">
        <f t="shared" si="0"/>
        <v>97.21448467966574</v>
      </c>
      <c r="L43" s="8">
        <f t="shared" si="0"/>
        <v>105.29247910863509</v>
      </c>
      <c r="M43" s="8">
        <f t="shared" si="0"/>
        <v>101.67130919220057</v>
      </c>
      <c r="N43" s="8">
        <f t="shared" si="0"/>
        <v>93.5933147632312</v>
      </c>
      <c r="O43" s="8">
        <f t="shared" si="0"/>
        <v>91.92200557103064</v>
      </c>
      <c r="Q43" s="5" t="s">
        <v>45</v>
      </c>
      <c r="R43" s="8">
        <f t="shared" si="1"/>
        <v>-2.7855153203342553</v>
      </c>
      <c r="S43" s="8">
        <f t="shared" si="2"/>
        <v>-3.4391534391534244</v>
      </c>
      <c r="T43" s="8">
        <f t="shared" si="3"/>
        <v>-1.7857142857142967</v>
      </c>
      <c r="U43" s="2"/>
      <c r="V43" s="3" t="s">
        <v>43</v>
      </c>
      <c r="W43" s="3">
        <v>-1.0230179028132937</v>
      </c>
      <c r="X43" s="3">
        <v>-0.9950248756219128</v>
      </c>
      <c r="Y43" s="3">
        <v>-0.7957559681697826</v>
      </c>
      <c r="Z43" s="2"/>
      <c r="AA43" s="2" t="s">
        <v>43</v>
      </c>
      <c r="AB43" s="3">
        <v>0.08696275575125814</v>
      </c>
      <c r="AC43" s="3">
        <v>0.4941434427408245</v>
      </c>
      <c r="AD43" s="3">
        <v>-0.17734781227751725</v>
      </c>
      <c r="AE43" s="30"/>
      <c r="AH43" s="2"/>
      <c r="AI43" s="2"/>
      <c r="AJ43" s="2"/>
      <c r="AL43" s="2"/>
      <c r="AM43" s="2"/>
      <c r="AN43" s="2"/>
      <c r="AO43" s="2"/>
    </row>
    <row r="44" spans="1:41" ht="10.5" customHeight="1">
      <c r="A44" s="5" t="s">
        <v>46</v>
      </c>
      <c r="B44" s="67">
        <v>35.9</v>
      </c>
      <c r="C44" s="8">
        <v>35.4</v>
      </c>
      <c r="D44" s="67">
        <v>39.7</v>
      </c>
      <c r="E44" s="67">
        <v>38.5</v>
      </c>
      <c r="F44" s="67">
        <v>31.4</v>
      </c>
      <c r="G44" s="8">
        <v>31.6</v>
      </c>
      <c r="I44" s="5" t="s">
        <v>46</v>
      </c>
      <c r="J44" s="7">
        <v>100</v>
      </c>
      <c r="K44" s="8">
        <f t="shared" si="0"/>
        <v>98.60724233983288</v>
      </c>
      <c r="L44" s="8">
        <f t="shared" si="0"/>
        <v>110.58495821727021</v>
      </c>
      <c r="M44" s="8">
        <f t="shared" si="0"/>
        <v>107.24233983286908</v>
      </c>
      <c r="N44" s="8">
        <f t="shared" si="0"/>
        <v>87.46518105849583</v>
      </c>
      <c r="O44" s="8">
        <f t="shared" si="0"/>
        <v>88.02228412256268</v>
      </c>
      <c r="Q44" s="5" t="s">
        <v>46</v>
      </c>
      <c r="R44" s="8">
        <f t="shared" si="1"/>
        <v>-1.3927576601671205</v>
      </c>
      <c r="S44" s="8">
        <f t="shared" si="2"/>
        <v>-3.0226700251889347</v>
      </c>
      <c r="T44" s="8">
        <f t="shared" si="3"/>
        <v>0.6369426751592342</v>
      </c>
      <c r="U44" s="2"/>
      <c r="Z44" s="2"/>
      <c r="AA44" s="2"/>
      <c r="AB44" s="3"/>
      <c r="AC44" s="3"/>
      <c r="AD44" s="3"/>
      <c r="AE44" s="2"/>
      <c r="AH44" s="2"/>
      <c r="AI44" s="2"/>
      <c r="AJ44" s="2"/>
      <c r="AL44" s="2"/>
      <c r="AM44" s="2"/>
      <c r="AN44" s="2"/>
      <c r="AO44" s="2"/>
    </row>
    <row r="45" spans="1:41" ht="10.5" customHeight="1">
      <c r="A45" s="5" t="s">
        <v>47</v>
      </c>
      <c r="B45" s="67">
        <v>39.7</v>
      </c>
      <c r="C45" s="8">
        <v>38.4</v>
      </c>
      <c r="D45" s="67">
        <v>43.5</v>
      </c>
      <c r="E45" s="68">
        <v>41.5</v>
      </c>
      <c r="F45" s="67">
        <v>34.8</v>
      </c>
      <c r="G45" s="8">
        <v>34.4</v>
      </c>
      <c r="I45" s="5" t="s">
        <v>47</v>
      </c>
      <c r="J45" s="7">
        <v>100</v>
      </c>
      <c r="K45" s="8">
        <f t="shared" si="0"/>
        <v>96.72544080604533</v>
      </c>
      <c r="L45" s="8">
        <f t="shared" si="0"/>
        <v>109.57178841309823</v>
      </c>
      <c r="M45" s="8">
        <f t="shared" si="0"/>
        <v>104.53400503778337</v>
      </c>
      <c r="N45" s="8">
        <f t="shared" si="0"/>
        <v>87.65743073047857</v>
      </c>
      <c r="O45" s="8">
        <f t="shared" si="0"/>
        <v>86.64987405541561</v>
      </c>
      <c r="Q45" s="5" t="s">
        <v>47</v>
      </c>
      <c r="R45" s="8">
        <f t="shared" si="1"/>
        <v>-3.2745591939546728</v>
      </c>
      <c r="S45" s="8">
        <f t="shared" si="2"/>
        <v>-4.597701149425286</v>
      </c>
      <c r="T45" s="8">
        <f t="shared" si="3"/>
        <v>-1.1494252873563056</v>
      </c>
      <c r="U45" s="2"/>
      <c r="V45" s="3" t="s">
        <v>49</v>
      </c>
      <c r="W45" s="3">
        <v>-1.9390581717451596</v>
      </c>
      <c r="X45" s="3">
        <v>-2.457002457002457</v>
      </c>
      <c r="Y45" s="3">
        <v>-0.9836065573770576</v>
      </c>
      <c r="Z45" s="2"/>
      <c r="AA45" s="2" t="s">
        <v>49</v>
      </c>
      <c r="AB45" s="3">
        <v>-3.3049266656994463</v>
      </c>
      <c r="AC45" s="3">
        <v>-3.3800430954197154</v>
      </c>
      <c r="AD45" s="3">
        <v>-2.895074363134558</v>
      </c>
      <c r="AE45" s="2"/>
      <c r="AH45" s="2"/>
      <c r="AI45" s="2"/>
      <c r="AJ45" s="2"/>
      <c r="AL45" s="2"/>
      <c r="AM45" s="2"/>
      <c r="AN45" s="2"/>
      <c r="AO45" s="2"/>
    </row>
    <row r="46" spans="1:41" ht="10.5" customHeight="1">
      <c r="A46" s="5" t="s">
        <v>48</v>
      </c>
      <c r="B46" s="67">
        <v>34.4</v>
      </c>
      <c r="C46" s="8">
        <v>34.2</v>
      </c>
      <c r="D46" s="67">
        <v>36.8</v>
      </c>
      <c r="E46" s="67">
        <v>36.5</v>
      </c>
      <c r="F46" s="67">
        <v>31.5</v>
      </c>
      <c r="G46" s="8">
        <v>31.5</v>
      </c>
      <c r="I46" s="5" t="s">
        <v>48</v>
      </c>
      <c r="J46" s="7">
        <v>100</v>
      </c>
      <c r="K46" s="8">
        <f t="shared" si="0"/>
        <v>99.41860465116281</v>
      </c>
      <c r="L46" s="8">
        <f t="shared" si="0"/>
        <v>106.9767441860465</v>
      </c>
      <c r="M46" s="8">
        <f t="shared" si="0"/>
        <v>106.1046511627907</v>
      </c>
      <c r="N46" s="8">
        <f t="shared" si="0"/>
        <v>91.56976744186046</v>
      </c>
      <c r="O46" s="8">
        <f t="shared" si="0"/>
        <v>91.56976744186046</v>
      </c>
      <c r="Q46" s="5" t="s">
        <v>48</v>
      </c>
      <c r="R46" s="8">
        <f t="shared" si="1"/>
        <v>-0.5813953488371908</v>
      </c>
      <c r="S46" s="8">
        <f t="shared" si="2"/>
        <v>-0.8152173913043353</v>
      </c>
      <c r="T46" s="8">
        <f t="shared" si="3"/>
        <v>0</v>
      </c>
      <c r="U46" s="2"/>
      <c r="V46" s="3" t="s">
        <v>47</v>
      </c>
      <c r="W46" s="3">
        <v>-3.2745591939546728</v>
      </c>
      <c r="X46" s="3">
        <v>-4.597701149425286</v>
      </c>
      <c r="Y46" s="3">
        <v>-1.1494252873563056</v>
      </c>
      <c r="Z46" s="2"/>
      <c r="AA46" s="2" t="s">
        <v>47</v>
      </c>
      <c r="AB46" s="3">
        <v>-1.1773208417419607</v>
      </c>
      <c r="AC46" s="3">
        <v>-2.446971079294431</v>
      </c>
      <c r="AD46" s="3">
        <v>0.8849815877934811</v>
      </c>
      <c r="AE46" s="2"/>
      <c r="AH46" s="2"/>
      <c r="AI46" s="2"/>
      <c r="AJ46" s="2"/>
      <c r="AL46" s="2"/>
      <c r="AM46" s="2"/>
      <c r="AN46" s="2"/>
      <c r="AO46" s="2"/>
    </row>
    <row r="47" spans="1:41" ht="10.5" customHeight="1">
      <c r="A47" s="5" t="s">
        <v>49</v>
      </c>
      <c r="B47" s="67">
        <v>36.1</v>
      </c>
      <c r="C47" s="8">
        <v>35.4</v>
      </c>
      <c r="D47" s="67">
        <v>40.7</v>
      </c>
      <c r="E47" s="67">
        <v>39.7</v>
      </c>
      <c r="F47" s="67">
        <v>30.5</v>
      </c>
      <c r="G47" s="8">
        <v>30.2</v>
      </c>
      <c r="I47" s="5" t="s">
        <v>49</v>
      </c>
      <c r="J47" s="7">
        <v>100</v>
      </c>
      <c r="K47" s="8">
        <f t="shared" si="0"/>
        <v>98.06094182825484</v>
      </c>
      <c r="L47" s="8">
        <f t="shared" si="0"/>
        <v>112.74238227146816</v>
      </c>
      <c r="M47" s="8">
        <f t="shared" si="0"/>
        <v>109.97229916897508</v>
      </c>
      <c r="N47" s="8">
        <f t="shared" si="0"/>
        <v>84.48753462603878</v>
      </c>
      <c r="O47" s="8">
        <f t="shared" si="0"/>
        <v>83.65650969529085</v>
      </c>
      <c r="Q47" s="5" t="s">
        <v>49</v>
      </c>
      <c r="R47" s="8">
        <f>(K47-J47)/J47*100</f>
        <v>-1.9390581717451596</v>
      </c>
      <c r="S47" s="8">
        <f>(M47-L47)/L47*100</f>
        <v>-2.457002457002457</v>
      </c>
      <c r="T47" s="8">
        <f>(O47-N47)/N47*100</f>
        <v>-0.9836065573770576</v>
      </c>
      <c r="U47" s="2"/>
      <c r="V47" s="3" t="s">
        <v>48</v>
      </c>
      <c r="W47" s="3">
        <v>-0.5813953488371908</v>
      </c>
      <c r="X47" s="3">
        <v>-0.8152173913043353</v>
      </c>
      <c r="Y47" s="3">
        <v>0</v>
      </c>
      <c r="Z47" s="2"/>
      <c r="AA47" s="2" t="s">
        <v>48</v>
      </c>
      <c r="AB47" s="3">
        <v>-1.6063111914167585</v>
      </c>
      <c r="AC47" s="3">
        <v>-2.0631653211302177</v>
      </c>
      <c r="AD47" s="3">
        <v>-0.7592034746428761</v>
      </c>
      <c r="AE47" s="2"/>
      <c r="AH47" s="2"/>
      <c r="AI47" s="2"/>
      <c r="AJ47" s="2"/>
      <c r="AL47" s="2"/>
      <c r="AM47" s="2"/>
      <c r="AN47" s="2"/>
      <c r="AO47" s="2"/>
    </row>
    <row r="48" spans="1:41" ht="10.5" customHeight="1">
      <c r="A48" s="5" t="s">
        <v>50</v>
      </c>
      <c r="B48" s="67">
        <v>44</v>
      </c>
      <c r="C48" s="77"/>
      <c r="D48" s="67">
        <v>45.1</v>
      </c>
      <c r="E48" s="78"/>
      <c r="F48" s="67">
        <v>42.7</v>
      </c>
      <c r="G48" s="77"/>
      <c r="I48" s="5" t="s">
        <v>50</v>
      </c>
      <c r="J48" s="7">
        <v>100</v>
      </c>
      <c r="K48" s="8"/>
      <c r="L48" s="8">
        <f aca="true" t="shared" si="4" ref="K48:O50">100*D48/$B48</f>
        <v>102.5</v>
      </c>
      <c r="M48" s="8"/>
      <c r="N48" s="8">
        <f t="shared" si="4"/>
        <v>97.04545454545455</v>
      </c>
      <c r="O48" s="8"/>
      <c r="Q48" s="5" t="s">
        <v>50</v>
      </c>
      <c r="R48" s="8"/>
      <c r="S48" s="8"/>
      <c r="T48" s="8"/>
      <c r="U48" s="2"/>
      <c r="AE48" s="2"/>
      <c r="AH48" s="2"/>
      <c r="AI48" s="2"/>
      <c r="AJ48" s="2"/>
      <c r="AL48" s="2"/>
      <c r="AM48" s="2"/>
      <c r="AN48" s="2"/>
      <c r="AO48" s="2"/>
    </row>
    <row r="49" spans="1:41" ht="10.5" customHeight="1">
      <c r="A49" s="5" t="s">
        <v>51</v>
      </c>
      <c r="B49" s="67">
        <v>41.2</v>
      </c>
      <c r="C49" s="8">
        <v>39.9</v>
      </c>
      <c r="D49" s="67">
        <v>41.7</v>
      </c>
      <c r="E49" s="67">
        <v>40.3</v>
      </c>
      <c r="F49" s="67">
        <v>40.4</v>
      </c>
      <c r="G49" s="8">
        <v>39.2</v>
      </c>
      <c r="I49" s="5" t="s">
        <v>51</v>
      </c>
      <c r="J49" s="7">
        <v>100</v>
      </c>
      <c r="K49" s="8">
        <f t="shared" si="4"/>
        <v>96.84466019417475</v>
      </c>
      <c r="L49" s="8">
        <f t="shared" si="4"/>
        <v>101.2135922330097</v>
      </c>
      <c r="M49" s="8">
        <f t="shared" si="4"/>
        <v>97.8155339805825</v>
      </c>
      <c r="N49" s="8">
        <f t="shared" si="4"/>
        <v>98.05825242718446</v>
      </c>
      <c r="O49" s="8">
        <f t="shared" si="4"/>
        <v>95.14563106796118</v>
      </c>
      <c r="Q49" s="5" t="s">
        <v>51</v>
      </c>
      <c r="R49" s="8">
        <f>(K49-J49)/J49*100</f>
        <v>-3.1553398058252498</v>
      </c>
      <c r="S49" s="8">
        <f>(M49-L49)/L49*100</f>
        <v>-3.357314148681076</v>
      </c>
      <c r="T49" s="8">
        <f>(O49-N49)/N49*100</f>
        <v>-2.9702970297029494</v>
      </c>
      <c r="U49" s="2"/>
      <c r="V49" s="3" t="s">
        <v>46</v>
      </c>
      <c r="W49" s="3">
        <v>-1.3927576601671205</v>
      </c>
      <c r="X49" s="3">
        <v>-3.0226700251889347</v>
      </c>
      <c r="Y49" s="3">
        <v>0.6369426751592342</v>
      </c>
      <c r="Z49" s="2"/>
      <c r="AA49" s="2" t="s">
        <v>46</v>
      </c>
      <c r="AB49" s="3">
        <v>-11.519672145144867</v>
      </c>
      <c r="AC49" s="3">
        <v>-13.10719215026043</v>
      </c>
      <c r="AD49" s="3">
        <v>-9.54388818857844</v>
      </c>
      <c r="AE49" s="2"/>
      <c r="AH49" s="2"/>
      <c r="AI49" s="2"/>
      <c r="AJ49" s="2"/>
      <c r="AL49" s="2"/>
      <c r="AM49" s="2"/>
      <c r="AN49" s="2"/>
      <c r="AO49" s="2"/>
    </row>
    <row r="50" spans="1:41" ht="10.5" customHeight="1">
      <c r="A50" s="5" t="s">
        <v>52</v>
      </c>
      <c r="B50" s="67">
        <v>42.8</v>
      </c>
      <c r="C50" s="8">
        <v>42.6</v>
      </c>
      <c r="D50" s="67">
        <v>43.7</v>
      </c>
      <c r="E50" s="67">
        <v>43.8</v>
      </c>
      <c r="F50" s="67">
        <v>41.5</v>
      </c>
      <c r="G50" s="8">
        <v>41</v>
      </c>
      <c r="I50" s="5" t="s">
        <v>52</v>
      </c>
      <c r="J50" s="7">
        <v>100</v>
      </c>
      <c r="K50" s="8">
        <f t="shared" si="4"/>
        <v>99.53271028037383</v>
      </c>
      <c r="L50" s="8">
        <f t="shared" si="4"/>
        <v>102.10280373831776</v>
      </c>
      <c r="M50" s="8">
        <f t="shared" si="4"/>
        <v>102.33644859813084</v>
      </c>
      <c r="N50" s="8">
        <f t="shared" si="4"/>
        <v>96.96261682242991</v>
      </c>
      <c r="O50" s="8">
        <f t="shared" si="4"/>
        <v>95.7943925233645</v>
      </c>
      <c r="Q50" s="5" t="s">
        <v>52</v>
      </c>
      <c r="R50" s="8">
        <f t="shared" si="1"/>
        <v>-0.46728971962616583</v>
      </c>
      <c r="S50" s="8">
        <f t="shared" si="2"/>
        <v>0.2288329519450789</v>
      </c>
      <c r="T50" s="8">
        <f t="shared" si="3"/>
        <v>-1.2048192771084276</v>
      </c>
      <c r="U50" s="2"/>
      <c r="AE50" s="2"/>
      <c r="AH50" s="2"/>
      <c r="AI50" s="2"/>
      <c r="AJ50" s="2"/>
      <c r="AL50" s="2"/>
      <c r="AM50" s="2"/>
      <c r="AN50" s="2"/>
      <c r="AO50" s="2"/>
    </row>
    <row r="51" spans="1:41" ht="10.5" customHeight="1">
      <c r="A51" s="5" t="s">
        <v>53</v>
      </c>
      <c r="B51" s="67">
        <v>45</v>
      </c>
      <c r="C51" s="69"/>
      <c r="D51" s="67">
        <v>46.9</v>
      </c>
      <c r="E51" s="69"/>
      <c r="F51" s="67">
        <v>40.7</v>
      </c>
      <c r="G51" s="69"/>
      <c r="I51" s="5" t="s">
        <v>53</v>
      </c>
      <c r="J51" s="7">
        <v>100</v>
      </c>
      <c r="K51" s="8"/>
      <c r="L51" s="8">
        <f t="shared" si="0"/>
        <v>104.22222222222223</v>
      </c>
      <c r="M51" s="8"/>
      <c r="N51" s="8">
        <f t="shared" si="0"/>
        <v>90.44444444444446</v>
      </c>
      <c r="O51" s="8"/>
      <c r="Q51" s="5" t="s">
        <v>53</v>
      </c>
      <c r="R51" s="8"/>
      <c r="S51" s="8"/>
      <c r="T51" s="8"/>
      <c r="U51" s="2"/>
      <c r="V51" s="17" t="s">
        <v>51</v>
      </c>
      <c r="W51" s="30">
        <v>-3.1553398058252498</v>
      </c>
      <c r="X51" s="30">
        <v>-3.357314148681076</v>
      </c>
      <c r="Y51" s="30">
        <v>-2.9702970297029494</v>
      </c>
      <c r="Z51" s="2"/>
      <c r="AA51" s="17" t="s">
        <v>51</v>
      </c>
      <c r="AB51" s="30">
        <v>-9.106637552864552</v>
      </c>
      <c r="AC51" s="30">
        <v>-10.280788143160336</v>
      </c>
      <c r="AD51" s="30">
        <v>-7.372158423223319</v>
      </c>
      <c r="AE51" s="2"/>
      <c r="AG51" s="4"/>
      <c r="AH51" s="2"/>
      <c r="AI51" s="2"/>
      <c r="AJ51" s="2"/>
      <c r="AL51" s="2"/>
      <c r="AM51" s="2"/>
      <c r="AN51" s="2"/>
      <c r="AO51" s="2"/>
    </row>
    <row r="52" spans="1:33" s="17" customFormat="1" ht="10.5" customHeight="1">
      <c r="A52" s="1"/>
      <c r="B52" s="24"/>
      <c r="C52" s="24"/>
      <c r="D52" s="24"/>
      <c r="E52" s="24"/>
      <c r="F52" s="24"/>
      <c r="G52" s="24"/>
      <c r="I52" s="1"/>
      <c r="J52" s="14"/>
      <c r="K52" s="14"/>
      <c r="L52" s="14"/>
      <c r="M52" s="14"/>
      <c r="N52" s="14"/>
      <c r="O52" s="14"/>
      <c r="Q52" s="1"/>
      <c r="R52" s="14"/>
      <c r="S52" s="14"/>
      <c r="T52" s="14"/>
      <c r="V52" s="3" t="s">
        <v>52</v>
      </c>
      <c r="W52" s="3">
        <v>-0.46728971962616583</v>
      </c>
      <c r="X52" s="3">
        <v>0.2288329519450789</v>
      </c>
      <c r="Y52" s="3">
        <v>-1.2048192771084276</v>
      </c>
      <c r="AA52" s="2" t="s">
        <v>52</v>
      </c>
      <c r="AB52" s="3">
        <v>2.4868760561278003</v>
      </c>
      <c r="AC52" s="3">
        <v>2.0095854086436313</v>
      </c>
      <c r="AD52" s="3">
        <v>3.339769820096693</v>
      </c>
      <c r="AG52" s="4"/>
    </row>
    <row r="53" spans="1:35" s="17" customFormat="1" ht="10.5" customHeight="1">
      <c r="A53" s="1"/>
      <c r="B53" s="24"/>
      <c r="C53" s="24"/>
      <c r="D53" s="24"/>
      <c r="E53" s="24"/>
      <c r="F53" s="24"/>
      <c r="G53" s="24"/>
      <c r="I53" s="1"/>
      <c r="J53" s="14"/>
      <c r="K53" s="14"/>
      <c r="L53" s="14"/>
      <c r="M53" s="14"/>
      <c r="N53" s="14"/>
      <c r="O53" s="14"/>
      <c r="Q53" s="1"/>
      <c r="R53" s="14"/>
      <c r="S53" s="14"/>
      <c r="T53" s="14"/>
      <c r="AF53" s="3"/>
      <c r="AG53" s="3"/>
      <c r="AH53" s="3"/>
      <c r="AI53" s="3"/>
    </row>
    <row r="54" spans="1:33" s="17" customFormat="1" ht="10.5" customHeight="1">
      <c r="A54" s="1"/>
      <c r="B54" s="24"/>
      <c r="C54" s="24"/>
      <c r="D54" s="24"/>
      <c r="E54" s="24"/>
      <c r="F54" s="24"/>
      <c r="G54" s="24"/>
      <c r="I54" s="1"/>
      <c r="J54" s="14"/>
      <c r="K54" s="14"/>
      <c r="L54" s="14"/>
      <c r="M54" s="14"/>
      <c r="N54" s="14"/>
      <c r="O54" s="14"/>
      <c r="Q54" s="1"/>
      <c r="R54" s="14"/>
      <c r="S54" s="14"/>
      <c r="T54" s="14"/>
      <c r="V54" s="30"/>
      <c r="W54" s="30"/>
      <c r="X54" s="30"/>
      <c r="Y54" s="30"/>
      <c r="AB54" s="30"/>
      <c r="AC54" s="30"/>
      <c r="AD54" s="30"/>
      <c r="AG54" s="4"/>
    </row>
    <row r="55" spans="1:33" s="17" customFormat="1" ht="10.5" customHeight="1">
      <c r="A55" s="1"/>
      <c r="B55" s="24"/>
      <c r="C55" s="24"/>
      <c r="D55" s="24"/>
      <c r="E55" s="24"/>
      <c r="F55" s="24"/>
      <c r="G55" s="24"/>
      <c r="I55" s="1"/>
      <c r="J55" s="14"/>
      <c r="K55" s="14"/>
      <c r="L55" s="14"/>
      <c r="M55" s="14"/>
      <c r="N55" s="14"/>
      <c r="O55" s="14"/>
      <c r="Q55" s="1"/>
      <c r="R55" s="14"/>
      <c r="S55" s="14"/>
      <c r="T55" s="14"/>
      <c r="V55" s="30"/>
      <c r="W55" s="30"/>
      <c r="X55" s="14"/>
      <c r="Y55" s="30"/>
      <c r="AG55" s="4"/>
    </row>
    <row r="56" spans="1:38" s="17" customFormat="1" ht="10.5" customHeight="1">
      <c r="A56" s="1"/>
      <c r="B56" s="24"/>
      <c r="C56" s="24"/>
      <c r="D56" s="24"/>
      <c r="E56" s="24"/>
      <c r="F56" s="24"/>
      <c r="G56" s="24"/>
      <c r="I56" s="1"/>
      <c r="J56" s="14"/>
      <c r="K56" s="14"/>
      <c r="L56" s="14"/>
      <c r="M56" s="14"/>
      <c r="N56" s="14"/>
      <c r="O56" s="14"/>
      <c r="Q56" s="1"/>
      <c r="R56" s="14"/>
      <c r="S56" s="14"/>
      <c r="T56" s="14"/>
      <c r="V56" s="30"/>
      <c r="W56" s="30"/>
      <c r="Y56" s="30"/>
      <c r="AA56" s="30"/>
      <c r="AB56" s="30"/>
      <c r="AC56" s="30"/>
      <c r="AD56" s="30"/>
      <c r="AE56" s="30"/>
      <c r="AF56" s="30"/>
      <c r="AG56" s="30"/>
      <c r="AH56" s="30"/>
      <c r="AI56" s="30"/>
      <c r="AL56" s="4"/>
    </row>
    <row r="57" spans="1:41" s="17" customFormat="1" ht="10.5" customHeight="1">
      <c r="A57" s="1"/>
      <c r="B57" s="24"/>
      <c r="C57" s="24"/>
      <c r="D57" s="24"/>
      <c r="E57" s="24"/>
      <c r="F57" s="24"/>
      <c r="G57" s="24"/>
      <c r="I57" s="46" t="s">
        <v>130</v>
      </c>
      <c r="J57" s="47"/>
      <c r="K57" s="47"/>
      <c r="L57" s="47"/>
      <c r="M57" s="47"/>
      <c r="N57" s="47"/>
      <c r="O57" s="47"/>
      <c r="Q57" s="46" t="s">
        <v>132</v>
      </c>
      <c r="R57" s="47"/>
      <c r="S57" s="47"/>
      <c r="T57" s="47"/>
      <c r="U57" s="47"/>
      <c r="V57" s="47"/>
      <c r="W57" s="47"/>
      <c r="X57" s="1"/>
      <c r="Y57" s="46" t="s">
        <v>129</v>
      </c>
      <c r="Z57" s="47"/>
      <c r="AA57" s="47"/>
      <c r="AB57" s="47"/>
      <c r="AC57" s="47"/>
      <c r="AD57" s="47"/>
      <c r="AE57" s="47"/>
      <c r="AF57" s="30"/>
      <c r="AG57" s="46" t="s">
        <v>129</v>
      </c>
      <c r="AH57" s="47"/>
      <c r="AI57" s="47"/>
      <c r="AJ57" s="47"/>
      <c r="AK57" s="65"/>
      <c r="AL57" s="46" t="s">
        <v>129</v>
      </c>
      <c r="AM57" s="47"/>
      <c r="AN57" s="47"/>
      <c r="AO57" s="47"/>
    </row>
    <row r="58" spans="1:41" ht="10.5" customHeight="1">
      <c r="A58" s="1"/>
      <c r="B58" s="12" t="s">
        <v>78</v>
      </c>
      <c r="I58" s="32" t="s">
        <v>99</v>
      </c>
      <c r="J58" s="33"/>
      <c r="K58" s="33"/>
      <c r="L58" s="33"/>
      <c r="M58" s="33"/>
      <c r="N58" s="33"/>
      <c r="O58" s="33"/>
      <c r="Q58" s="36" t="s">
        <v>133</v>
      </c>
      <c r="R58" s="42"/>
      <c r="S58" s="42"/>
      <c r="T58" s="42"/>
      <c r="U58" s="42"/>
      <c r="V58" s="42"/>
      <c r="W58" s="42"/>
      <c r="X58" s="1"/>
      <c r="Y58" s="32" t="s">
        <v>131</v>
      </c>
      <c r="Z58" s="34"/>
      <c r="AA58" s="34"/>
      <c r="AB58" s="34"/>
      <c r="AC58" s="34"/>
      <c r="AD58" s="34"/>
      <c r="AE58" s="34"/>
      <c r="AG58" s="32" t="s">
        <v>146</v>
      </c>
      <c r="AH58" s="33"/>
      <c r="AI58" s="33"/>
      <c r="AJ58" s="33"/>
      <c r="AL58" s="32" t="s">
        <v>146</v>
      </c>
      <c r="AM58" s="35"/>
      <c r="AN58" s="35"/>
      <c r="AO58" s="33"/>
    </row>
    <row r="59" spans="1:41" ht="10.5" customHeight="1">
      <c r="A59" s="5" t="s">
        <v>5</v>
      </c>
      <c r="B59" s="5" t="s">
        <v>6</v>
      </c>
      <c r="C59" s="5" t="s">
        <v>6</v>
      </c>
      <c r="D59" s="5" t="s">
        <v>95</v>
      </c>
      <c r="E59" s="5" t="s">
        <v>95</v>
      </c>
      <c r="F59" s="5" t="s">
        <v>96</v>
      </c>
      <c r="G59" s="5" t="s">
        <v>96</v>
      </c>
      <c r="I59" s="5" t="s">
        <v>11</v>
      </c>
      <c r="J59" s="6" t="s">
        <v>6</v>
      </c>
      <c r="K59" s="6" t="s">
        <v>6</v>
      </c>
      <c r="L59" s="6" t="s">
        <v>95</v>
      </c>
      <c r="M59" s="6" t="s">
        <v>95</v>
      </c>
      <c r="N59" s="6" t="s">
        <v>96</v>
      </c>
      <c r="O59" s="6" t="s">
        <v>96</v>
      </c>
      <c r="Q59" s="5" t="s">
        <v>5</v>
      </c>
      <c r="R59" s="5" t="s">
        <v>6</v>
      </c>
      <c r="S59" s="5" t="s">
        <v>6</v>
      </c>
      <c r="T59" s="5" t="s">
        <v>95</v>
      </c>
      <c r="U59" s="5" t="s">
        <v>95</v>
      </c>
      <c r="V59" s="5" t="s">
        <v>96</v>
      </c>
      <c r="W59" s="5" t="s">
        <v>96</v>
      </c>
      <c r="X59" s="1"/>
      <c r="Y59" s="5" t="s">
        <v>5</v>
      </c>
      <c r="Z59" s="5" t="s">
        <v>6</v>
      </c>
      <c r="AA59" s="5" t="s">
        <v>6</v>
      </c>
      <c r="AB59" s="5" t="s">
        <v>95</v>
      </c>
      <c r="AC59" s="5" t="s">
        <v>95</v>
      </c>
      <c r="AD59" s="5" t="s">
        <v>96</v>
      </c>
      <c r="AE59" s="5" t="s">
        <v>96</v>
      </c>
      <c r="AG59" s="34" t="s">
        <v>100</v>
      </c>
      <c r="AH59" s="33"/>
      <c r="AI59" s="33"/>
      <c r="AJ59" s="33"/>
      <c r="AL59" s="34" t="s">
        <v>101</v>
      </c>
      <c r="AM59" s="33"/>
      <c r="AN59" s="33"/>
      <c r="AO59" s="33"/>
    </row>
    <row r="60" spans="1:41" ht="10.5" customHeight="1">
      <c r="A60" s="5" t="s">
        <v>12</v>
      </c>
      <c r="B60" s="5" t="s">
        <v>141</v>
      </c>
      <c r="C60" s="5" t="s">
        <v>142</v>
      </c>
      <c r="D60" s="5" t="s">
        <v>141</v>
      </c>
      <c r="E60" s="5" t="s">
        <v>142</v>
      </c>
      <c r="F60" s="5" t="s">
        <v>141</v>
      </c>
      <c r="G60" s="5" t="s">
        <v>142</v>
      </c>
      <c r="I60" s="5" t="s">
        <v>12</v>
      </c>
      <c r="J60" s="5" t="s">
        <v>141</v>
      </c>
      <c r="K60" s="5" t="s">
        <v>142</v>
      </c>
      <c r="L60" s="5" t="s">
        <v>141</v>
      </c>
      <c r="M60" s="5" t="s">
        <v>142</v>
      </c>
      <c r="N60" s="5" t="s">
        <v>141</v>
      </c>
      <c r="O60" s="5" t="s">
        <v>142</v>
      </c>
      <c r="Q60" s="5" t="s">
        <v>12</v>
      </c>
      <c r="R60" s="5" t="s">
        <v>141</v>
      </c>
      <c r="S60" s="5" t="s">
        <v>142</v>
      </c>
      <c r="T60" s="5" t="s">
        <v>141</v>
      </c>
      <c r="U60" s="5" t="s">
        <v>142</v>
      </c>
      <c r="V60" s="5" t="s">
        <v>141</v>
      </c>
      <c r="W60" s="5" t="s">
        <v>142</v>
      </c>
      <c r="X60" s="24"/>
      <c r="Y60" s="5" t="s">
        <v>12</v>
      </c>
      <c r="Z60" s="28" t="s">
        <v>125</v>
      </c>
      <c r="AA60" s="28" t="s">
        <v>126</v>
      </c>
      <c r="AB60" s="28" t="s">
        <v>125</v>
      </c>
      <c r="AC60" s="28" t="s">
        <v>126</v>
      </c>
      <c r="AD60" s="28" t="s">
        <v>125</v>
      </c>
      <c r="AE60" s="28" t="s">
        <v>126</v>
      </c>
      <c r="AG60" s="5" t="s">
        <v>11</v>
      </c>
      <c r="AH60" s="6" t="s">
        <v>6</v>
      </c>
      <c r="AI60" s="6" t="s">
        <v>95</v>
      </c>
      <c r="AJ60" s="6" t="s">
        <v>96</v>
      </c>
      <c r="AL60" s="23"/>
      <c r="AM60" s="14" t="s">
        <v>6</v>
      </c>
      <c r="AN60" s="14" t="s">
        <v>97</v>
      </c>
      <c r="AO60" s="14" t="s">
        <v>98</v>
      </c>
    </row>
    <row r="61" spans="1:41" ht="10.5" customHeight="1">
      <c r="A61" s="5" t="s">
        <v>18</v>
      </c>
      <c r="B61" s="67">
        <v>37.1</v>
      </c>
      <c r="C61" s="8">
        <v>36.6</v>
      </c>
      <c r="D61" s="67">
        <v>39.7</v>
      </c>
      <c r="E61" s="68">
        <v>39</v>
      </c>
      <c r="F61" s="67">
        <v>33.9</v>
      </c>
      <c r="G61" s="8">
        <v>33.6</v>
      </c>
      <c r="I61" s="5" t="s">
        <v>18</v>
      </c>
      <c r="J61" s="7">
        <v>100</v>
      </c>
      <c r="K61" s="8">
        <f>100*C61/$B61</f>
        <v>98.6522911051213</v>
      </c>
      <c r="L61" s="8">
        <f>100*D61/$B61</f>
        <v>107.00808625336929</v>
      </c>
      <c r="M61" s="8">
        <f>100*E61/$B61</f>
        <v>105.12129380053908</v>
      </c>
      <c r="N61" s="8">
        <f>100*F61/$B61</f>
        <v>91.37466307277627</v>
      </c>
      <c r="O61" s="8">
        <f>100*G61/$B61</f>
        <v>90.56603773584905</v>
      </c>
      <c r="Q61" s="5" t="s">
        <v>18</v>
      </c>
      <c r="R61" s="67">
        <v>167228.82145</v>
      </c>
      <c r="S61" s="67">
        <v>164875.69913</v>
      </c>
      <c r="T61" s="67">
        <v>92782.00473</v>
      </c>
      <c r="U61" s="68">
        <v>91677.73174</v>
      </c>
      <c r="V61" s="67">
        <v>74446.81672</v>
      </c>
      <c r="W61" s="68">
        <v>73197.96739</v>
      </c>
      <c r="X61" s="24"/>
      <c r="Y61" s="27" t="s">
        <v>18</v>
      </c>
      <c r="Z61" s="29">
        <f aca="true" t="shared" si="5" ref="Z61:AE61">J61*R61</f>
        <v>16722882.145</v>
      </c>
      <c r="AA61" s="29">
        <f t="shared" si="5"/>
        <v>16265365.466733152</v>
      </c>
      <c r="AB61" s="29">
        <f t="shared" si="5"/>
        <v>9928424.764908357</v>
      </c>
      <c r="AC61" s="29">
        <f t="shared" si="5"/>
        <v>9637281.773207547</v>
      </c>
      <c r="AD61" s="29">
        <f t="shared" si="5"/>
        <v>6802552.794630728</v>
      </c>
      <c r="AE61" s="29">
        <f t="shared" si="5"/>
        <v>6629249.876830189</v>
      </c>
      <c r="AG61" s="5" t="s">
        <v>103</v>
      </c>
      <c r="AH61" s="8">
        <f>100*(AA61-Z61)/Z61</f>
        <v>-2.7358721678466242</v>
      </c>
      <c r="AI61" s="8">
        <f>100*(AC61-AB61)/AB61</f>
        <v>-2.9324187733168245</v>
      </c>
      <c r="AJ61" s="8">
        <f>100*(AE61-AD61)/AD61</f>
        <v>-2.547615917620332</v>
      </c>
      <c r="AL61" s="3" t="s">
        <v>103</v>
      </c>
      <c r="AM61" s="3">
        <v>-2.7358721678466242</v>
      </c>
      <c r="AN61" s="3">
        <v>-2.9324187733168245</v>
      </c>
      <c r="AO61" s="3">
        <v>-2.547615917620332</v>
      </c>
    </row>
    <row r="62" spans="1:38" ht="10.5" customHeight="1">
      <c r="A62" s="5" t="s">
        <v>19</v>
      </c>
      <c r="B62" s="67">
        <v>36.3</v>
      </c>
      <c r="C62" s="8">
        <v>35.9</v>
      </c>
      <c r="D62" s="67">
        <v>39.3</v>
      </c>
      <c r="E62" s="67">
        <v>38.6</v>
      </c>
      <c r="F62" s="67">
        <v>32.6</v>
      </c>
      <c r="G62" s="8">
        <v>32.6</v>
      </c>
      <c r="I62" s="5" t="s">
        <v>19</v>
      </c>
      <c r="J62" s="7">
        <v>100</v>
      </c>
      <c r="K62" s="8">
        <f aca="true" t="shared" si="6" ref="K62:K95">100*C62/$B62</f>
        <v>98.89807162534436</v>
      </c>
      <c r="L62" s="8">
        <f aca="true" t="shared" si="7" ref="L62:L96">100*D62/$B62</f>
        <v>108.26446280991735</v>
      </c>
      <c r="M62" s="8">
        <f aca="true" t="shared" si="8" ref="M62:M95">100*E62/$B62</f>
        <v>106.33608815426999</v>
      </c>
      <c r="N62" s="8">
        <f aca="true" t="shared" si="9" ref="N62:N96">100*F62/$B62</f>
        <v>89.80716253443526</v>
      </c>
      <c r="O62" s="8">
        <f aca="true" t="shared" si="10" ref="O62:O95">100*G62/$B62</f>
        <v>89.80716253443526</v>
      </c>
      <c r="Q62" s="5" t="s">
        <v>19</v>
      </c>
      <c r="R62" s="67">
        <v>3516.51044</v>
      </c>
      <c r="S62" s="67">
        <v>3514.63062</v>
      </c>
      <c r="T62" s="67">
        <v>1917.3771</v>
      </c>
      <c r="U62" s="67">
        <v>1920.38627</v>
      </c>
      <c r="V62" s="67">
        <v>1599.13334</v>
      </c>
      <c r="W62" s="67">
        <v>1594.24435</v>
      </c>
      <c r="X62" s="24"/>
      <c r="Y62" s="27" t="s">
        <v>19</v>
      </c>
      <c r="Z62" s="29">
        <f aca="true" t="shared" si="11" ref="Z62:Z96">J62*R62</f>
        <v>351651.044</v>
      </c>
      <c r="AA62" s="29">
        <f aca="true" t="shared" si="12" ref="AA62:AA95">K62*S62</f>
        <v>347590.19079338846</v>
      </c>
      <c r="AB62" s="29">
        <f aca="true" t="shared" si="13" ref="AB62:AB96">L62*T62</f>
        <v>207583.80173553716</v>
      </c>
      <c r="AC62" s="29">
        <f aca="true" t="shared" si="14" ref="AC62:AC95">M62*U62</f>
        <v>204206.36369696973</v>
      </c>
      <c r="AD62" s="29">
        <f aca="true" t="shared" si="15" ref="AD62:AE65">N62*V62</f>
        <v>143613.62777961433</v>
      </c>
      <c r="AE62" s="29">
        <f t="shared" si="15"/>
        <v>143174.5614600551</v>
      </c>
      <c r="AG62" s="5" t="s">
        <v>19</v>
      </c>
      <c r="AH62" s="8">
        <f aca="true" t="shared" si="16" ref="AH62:AH95">100*(AA62-Z62)/Z62</f>
        <v>-1.1547962890767158</v>
      </c>
      <c r="AI62" s="8">
        <f aca="true" t="shared" si="17" ref="AI62:AI95">100*(AC62-AB62)/AB62</f>
        <v>-1.6270238864159083</v>
      </c>
      <c r="AJ62" s="8">
        <f aca="true" t="shared" si="18" ref="AJ62:AJ95">100*(AE62-AD62)/AD62</f>
        <v>-0.3057274761090324</v>
      </c>
      <c r="AL62" s="2"/>
    </row>
    <row r="63" spans="1:41" ht="10.5" customHeight="1">
      <c r="A63" s="5" t="s">
        <v>20</v>
      </c>
      <c r="B63" s="67">
        <v>39.9</v>
      </c>
      <c r="C63" s="8">
        <v>39.9</v>
      </c>
      <c r="D63" s="67">
        <v>40.3</v>
      </c>
      <c r="E63" s="67">
        <v>40.3</v>
      </c>
      <c r="F63" s="67">
        <v>39.5</v>
      </c>
      <c r="G63" s="8">
        <v>39.5</v>
      </c>
      <c r="I63" s="5" t="s">
        <v>20</v>
      </c>
      <c r="J63" s="7">
        <v>100</v>
      </c>
      <c r="K63" s="8">
        <f t="shared" si="6"/>
        <v>100</v>
      </c>
      <c r="L63" s="8">
        <f t="shared" si="7"/>
        <v>101.00250626566415</v>
      </c>
      <c r="M63" s="8">
        <f t="shared" si="8"/>
        <v>101.00250626566415</v>
      </c>
      <c r="N63" s="8">
        <f t="shared" si="9"/>
        <v>98.99749373433585</v>
      </c>
      <c r="O63" s="8">
        <f t="shared" si="10"/>
        <v>98.99749373433585</v>
      </c>
      <c r="Q63" s="5" t="s">
        <v>20</v>
      </c>
      <c r="R63" s="67">
        <v>2941.9808</v>
      </c>
      <c r="S63" s="67">
        <v>2867.62024</v>
      </c>
      <c r="T63" s="67">
        <v>1572.30433</v>
      </c>
      <c r="U63" s="67">
        <v>1528.69986</v>
      </c>
      <c r="V63" s="67">
        <v>1369.67647</v>
      </c>
      <c r="W63" s="67">
        <v>1338.92038</v>
      </c>
      <c r="X63" s="24"/>
      <c r="Y63" s="27" t="s">
        <v>20</v>
      </c>
      <c r="Z63" s="29">
        <f t="shared" si="11"/>
        <v>294198.07999999996</v>
      </c>
      <c r="AA63" s="29">
        <f t="shared" si="12"/>
        <v>286762.02400000003</v>
      </c>
      <c r="AB63" s="29">
        <f t="shared" si="13"/>
        <v>158806.67794235586</v>
      </c>
      <c r="AC63" s="29">
        <f t="shared" si="14"/>
        <v>154402.5171879699</v>
      </c>
      <c r="AD63" s="29">
        <f t="shared" si="15"/>
        <v>135594.53775689224</v>
      </c>
      <c r="AE63" s="29">
        <f t="shared" si="15"/>
        <v>132549.76192982457</v>
      </c>
      <c r="AG63" s="5" t="s">
        <v>20</v>
      </c>
      <c r="AH63" s="8">
        <f t="shared" si="16"/>
        <v>-2.5275678209728376</v>
      </c>
      <c r="AI63" s="8">
        <f t="shared" si="17"/>
        <v>-2.773284355198585</v>
      </c>
      <c r="AJ63" s="8">
        <f t="shared" si="18"/>
        <v>-2.245500355277332</v>
      </c>
      <c r="AL63" s="3" t="s">
        <v>19</v>
      </c>
      <c r="AM63" s="3">
        <v>-1.1547962890767158</v>
      </c>
      <c r="AN63" s="3">
        <v>-1.6270238864159083</v>
      </c>
      <c r="AO63" s="3">
        <v>-0.3057274761090324</v>
      </c>
    </row>
    <row r="64" spans="1:41" ht="10.5" customHeight="1">
      <c r="A64" s="5" t="s">
        <v>21</v>
      </c>
      <c r="B64" s="67">
        <v>39</v>
      </c>
      <c r="C64" s="8">
        <v>38.6</v>
      </c>
      <c r="D64" s="67">
        <v>40.6</v>
      </c>
      <c r="E64" s="67">
        <v>40.1</v>
      </c>
      <c r="F64" s="67">
        <v>36.8</v>
      </c>
      <c r="G64" s="8">
        <v>36.7</v>
      </c>
      <c r="I64" s="5" t="s">
        <v>21</v>
      </c>
      <c r="J64" s="7">
        <v>100</v>
      </c>
      <c r="K64" s="8">
        <f t="shared" si="6"/>
        <v>98.97435897435898</v>
      </c>
      <c r="L64" s="8">
        <f t="shared" si="7"/>
        <v>104.1025641025641</v>
      </c>
      <c r="M64" s="8">
        <f t="shared" si="8"/>
        <v>102.82051282051282</v>
      </c>
      <c r="N64" s="8">
        <f t="shared" si="9"/>
        <v>94.35897435897435</v>
      </c>
      <c r="O64" s="8">
        <f t="shared" si="10"/>
        <v>94.10256410256412</v>
      </c>
      <c r="Q64" s="5" t="s">
        <v>21</v>
      </c>
      <c r="R64" s="67">
        <v>4503.51654</v>
      </c>
      <c r="S64" s="67">
        <v>4552.5908</v>
      </c>
      <c r="T64" s="67">
        <v>2589.11673</v>
      </c>
      <c r="U64" s="67">
        <v>2633.54306</v>
      </c>
      <c r="V64" s="67">
        <v>1914.39981</v>
      </c>
      <c r="W64" s="67">
        <v>1919.04774</v>
      </c>
      <c r="X64" s="1"/>
      <c r="Y64" s="27" t="s">
        <v>21</v>
      </c>
      <c r="Z64" s="29">
        <f t="shared" si="11"/>
        <v>450351.654</v>
      </c>
      <c r="AA64" s="29">
        <f t="shared" si="12"/>
        <v>450589.7561025641</v>
      </c>
      <c r="AB64" s="29">
        <f t="shared" si="13"/>
        <v>269533.6903538462</v>
      </c>
      <c r="AC64" s="29">
        <f t="shared" si="14"/>
        <v>270782.24796410254</v>
      </c>
      <c r="AD64" s="29">
        <f t="shared" si="15"/>
        <v>180640.80258461536</v>
      </c>
      <c r="AE64" s="29">
        <f t="shared" si="15"/>
        <v>180587.31296923078</v>
      </c>
      <c r="AG64" s="5" t="s">
        <v>21</v>
      </c>
      <c r="AH64" s="8">
        <f t="shared" si="16"/>
        <v>0.05287026270455841</v>
      </c>
      <c r="AI64" s="8">
        <f t="shared" si="17"/>
        <v>0.4632287743388395</v>
      </c>
      <c r="AJ64" s="8">
        <f t="shared" si="18"/>
        <v>-0.029611037273553478</v>
      </c>
      <c r="AL64" s="3" t="s">
        <v>20</v>
      </c>
      <c r="AM64" s="3">
        <v>-2.5275678209728376</v>
      </c>
      <c r="AN64" s="3">
        <v>-2.773284355198585</v>
      </c>
      <c r="AO64" s="3">
        <v>-2.245500355277332</v>
      </c>
    </row>
    <row r="65" spans="1:41" ht="10.5" customHeight="1">
      <c r="A65" s="5" t="s">
        <v>22</v>
      </c>
      <c r="B65" s="67">
        <v>34.2</v>
      </c>
      <c r="C65" s="8">
        <v>34.5</v>
      </c>
      <c r="D65" s="67">
        <v>36.4</v>
      </c>
      <c r="E65" s="67">
        <v>36.4</v>
      </c>
      <c r="F65" s="67">
        <v>31.5</v>
      </c>
      <c r="G65" s="8">
        <v>32.1</v>
      </c>
      <c r="I65" s="5" t="s">
        <v>22</v>
      </c>
      <c r="J65" s="7">
        <v>100</v>
      </c>
      <c r="K65" s="8">
        <f t="shared" si="6"/>
        <v>100.87719298245614</v>
      </c>
      <c r="L65" s="8">
        <f t="shared" si="7"/>
        <v>106.4327485380117</v>
      </c>
      <c r="M65" s="8">
        <f t="shared" si="8"/>
        <v>106.4327485380117</v>
      </c>
      <c r="N65" s="8">
        <f t="shared" si="9"/>
        <v>92.10526315789473</v>
      </c>
      <c r="O65" s="8">
        <f t="shared" si="10"/>
        <v>93.85964912280701</v>
      </c>
      <c r="Q65" s="5" t="s">
        <v>22</v>
      </c>
      <c r="R65" s="67">
        <v>2300.40485</v>
      </c>
      <c r="S65" s="67">
        <v>2274.23756</v>
      </c>
      <c r="T65" s="67">
        <v>1257.03886</v>
      </c>
      <c r="U65" s="67">
        <v>1252.32599</v>
      </c>
      <c r="V65" s="67">
        <v>1043.36599</v>
      </c>
      <c r="W65" s="67">
        <v>1021.91157</v>
      </c>
      <c r="X65" s="24"/>
      <c r="Y65" s="27" t="s">
        <v>22</v>
      </c>
      <c r="Z65" s="29">
        <f t="shared" si="11"/>
        <v>230040.485</v>
      </c>
      <c r="AA65" s="29">
        <f t="shared" si="12"/>
        <v>229418.70122807016</v>
      </c>
      <c r="AB65" s="29">
        <f t="shared" si="13"/>
        <v>133790.1008888889</v>
      </c>
      <c r="AC65" s="29">
        <f t="shared" si="14"/>
        <v>133288.49718128654</v>
      </c>
      <c r="AD65" s="29">
        <f t="shared" si="15"/>
        <v>96099.49907894735</v>
      </c>
      <c r="AE65" s="29">
        <f t="shared" si="15"/>
        <v>95916.26139473684</v>
      </c>
      <c r="AG65" s="5" t="s">
        <v>22</v>
      </c>
      <c r="AH65" s="8">
        <f t="shared" si="16"/>
        <v>-0.2702931929263781</v>
      </c>
      <c r="AI65" s="8">
        <f>100*(AC65-AB65)/AB65</f>
        <v>-0.374918401488418</v>
      </c>
      <c r="AJ65" s="8">
        <f t="shared" si="18"/>
        <v>-0.190674962894429</v>
      </c>
      <c r="AL65" s="3" t="s">
        <v>21</v>
      </c>
      <c r="AM65" s="3">
        <v>0.05287026270455841</v>
      </c>
      <c r="AN65" s="3">
        <v>0.4632287743388395</v>
      </c>
      <c r="AO65" s="3">
        <v>-0.029611037273553478</v>
      </c>
    </row>
    <row r="66" spans="1:41" ht="10.5" customHeight="1">
      <c r="A66" s="5" t="s">
        <v>23</v>
      </c>
      <c r="B66" s="67">
        <v>35.1</v>
      </c>
      <c r="C66" s="77"/>
      <c r="D66" s="67">
        <v>38.9</v>
      </c>
      <c r="E66" s="78"/>
      <c r="F66" s="67">
        <v>30.5</v>
      </c>
      <c r="G66" s="77"/>
      <c r="I66" s="5" t="s">
        <v>79</v>
      </c>
      <c r="J66" s="7">
        <v>100</v>
      </c>
      <c r="K66" s="8"/>
      <c r="L66" s="8">
        <f t="shared" si="7"/>
        <v>110.82621082621083</v>
      </c>
      <c r="M66" s="8"/>
      <c r="N66" s="8">
        <f t="shared" si="9"/>
        <v>86.8945868945869</v>
      </c>
      <c r="O66" s="8"/>
      <c r="Q66" s="5" t="s">
        <v>23</v>
      </c>
      <c r="R66" s="67">
        <v>35877.80099</v>
      </c>
      <c r="S66" s="67"/>
      <c r="T66" s="67">
        <v>19444.53986</v>
      </c>
      <c r="U66" s="68"/>
      <c r="V66" s="67">
        <v>16433.26113</v>
      </c>
      <c r="W66" s="68"/>
      <c r="X66" s="24"/>
      <c r="Y66" s="27" t="s">
        <v>23</v>
      </c>
      <c r="Z66" s="29">
        <f t="shared" si="11"/>
        <v>3587780.0990000004</v>
      </c>
      <c r="AA66" s="29"/>
      <c r="AB66" s="29">
        <f t="shared" si="13"/>
        <v>2154964.67394302</v>
      </c>
      <c r="AC66" s="29"/>
      <c r="AD66" s="29">
        <f aca="true" t="shared" si="19" ref="AD66:AD96">N66*V66</f>
        <v>1427961.437222222</v>
      </c>
      <c r="AE66" s="29"/>
      <c r="AG66" s="5" t="s">
        <v>79</v>
      </c>
      <c r="AH66" s="8"/>
      <c r="AI66" s="8"/>
      <c r="AJ66" s="8"/>
      <c r="AL66" s="3" t="s">
        <v>22</v>
      </c>
      <c r="AM66" s="3">
        <v>-0.2702931929263781</v>
      </c>
      <c r="AN66" s="3">
        <v>-0.374918401488418</v>
      </c>
      <c r="AO66" s="3">
        <v>-0.190674962894429</v>
      </c>
    </row>
    <row r="67" spans="1:41" ht="10.5" customHeight="1">
      <c r="A67" s="5" t="s">
        <v>24</v>
      </c>
      <c r="B67" s="67">
        <v>38</v>
      </c>
      <c r="C67" s="8">
        <v>37.7</v>
      </c>
      <c r="D67" s="67">
        <v>39.3</v>
      </c>
      <c r="E67" s="67">
        <v>39.1</v>
      </c>
      <c r="F67" s="67">
        <v>36.5</v>
      </c>
      <c r="G67" s="8">
        <v>36.1</v>
      </c>
      <c r="I67" s="5" t="s">
        <v>24</v>
      </c>
      <c r="J67" s="7">
        <v>100</v>
      </c>
      <c r="K67" s="8">
        <f t="shared" si="6"/>
        <v>99.21052631578948</v>
      </c>
      <c r="L67" s="8">
        <f t="shared" si="7"/>
        <v>103.42105263157893</v>
      </c>
      <c r="M67" s="8">
        <f t="shared" si="8"/>
        <v>102.89473684210526</v>
      </c>
      <c r="N67" s="8">
        <f t="shared" si="9"/>
        <v>96.05263157894737</v>
      </c>
      <c r="O67" s="8">
        <f t="shared" si="10"/>
        <v>95</v>
      </c>
      <c r="Q67" s="5" t="s">
        <v>24</v>
      </c>
      <c r="R67" s="67">
        <v>570.67789</v>
      </c>
      <c r="S67" s="67">
        <v>566.63192</v>
      </c>
      <c r="T67" s="67">
        <v>304.26909</v>
      </c>
      <c r="U67" s="67">
        <v>301.37168</v>
      </c>
      <c r="V67" s="67">
        <v>266.4088</v>
      </c>
      <c r="W67" s="67">
        <v>265.26024</v>
      </c>
      <c r="X67" s="24"/>
      <c r="Y67" s="27" t="s">
        <v>24</v>
      </c>
      <c r="Z67" s="29">
        <f t="shared" si="11"/>
        <v>57067.789000000004</v>
      </c>
      <c r="AA67" s="29">
        <f t="shared" si="12"/>
        <v>56215.85101052632</v>
      </c>
      <c r="AB67" s="29">
        <f t="shared" si="13"/>
        <v>31467.829571052625</v>
      </c>
      <c r="AC67" s="29">
        <f t="shared" si="14"/>
        <v>31009.55970526316</v>
      </c>
      <c r="AD67" s="29">
        <f t="shared" si="19"/>
        <v>25589.26631578947</v>
      </c>
      <c r="AE67" s="29">
        <f aca="true" t="shared" si="20" ref="AE67:AE95">O67*W67</f>
        <v>25199.7228</v>
      </c>
      <c r="AG67" s="5" t="s">
        <v>24</v>
      </c>
      <c r="AH67" s="8">
        <f t="shared" si="16"/>
        <v>-1.4928526308837458</v>
      </c>
      <c r="AI67" s="8">
        <f t="shared" si="17"/>
        <v>-1.456312278400762</v>
      </c>
      <c r="AJ67" s="8">
        <f t="shared" si="18"/>
        <v>-1.5222926323179096</v>
      </c>
      <c r="AL67" s="3" t="s">
        <v>24</v>
      </c>
      <c r="AM67" s="3">
        <v>-1.4928526308837458</v>
      </c>
      <c r="AN67" s="3">
        <v>-1.456312278400762</v>
      </c>
      <c r="AO67" s="3">
        <v>-1.5222926323179096</v>
      </c>
    </row>
    <row r="68" spans="1:41" ht="10.5" customHeight="1">
      <c r="A68" s="5" t="s">
        <v>25</v>
      </c>
      <c r="B68" s="67">
        <v>36.6</v>
      </c>
      <c r="C68" s="8">
        <v>36.4</v>
      </c>
      <c r="D68" s="67">
        <v>40.1</v>
      </c>
      <c r="E68" s="67">
        <v>39.7</v>
      </c>
      <c r="F68" s="67">
        <v>32</v>
      </c>
      <c r="G68" s="8">
        <v>32.1</v>
      </c>
      <c r="I68" s="5" t="s">
        <v>25</v>
      </c>
      <c r="J68" s="7">
        <v>100</v>
      </c>
      <c r="K68" s="8">
        <f t="shared" si="6"/>
        <v>99.4535519125683</v>
      </c>
      <c r="L68" s="8">
        <f t="shared" si="7"/>
        <v>109.56284153005464</v>
      </c>
      <c r="M68" s="8">
        <f t="shared" si="8"/>
        <v>108.46994535519127</v>
      </c>
      <c r="N68" s="8">
        <f t="shared" si="9"/>
        <v>87.43169398907104</v>
      </c>
      <c r="O68" s="8">
        <f t="shared" si="10"/>
        <v>87.70491803278688</v>
      </c>
      <c r="Q68" s="5" t="s">
        <v>25</v>
      </c>
      <c r="R68" s="67">
        <v>2036.76083</v>
      </c>
      <c r="S68" s="67">
        <v>1933.71953</v>
      </c>
      <c r="T68" s="67">
        <v>1140.7132</v>
      </c>
      <c r="U68" s="67">
        <v>1095.90704</v>
      </c>
      <c r="V68" s="67">
        <v>896.04763</v>
      </c>
      <c r="W68" s="67">
        <v>837.81249</v>
      </c>
      <c r="X68" s="24"/>
      <c r="Y68" s="27" t="s">
        <v>25</v>
      </c>
      <c r="Z68" s="29">
        <f t="shared" si="11"/>
        <v>203676.08299999998</v>
      </c>
      <c r="AA68" s="29">
        <f t="shared" si="12"/>
        <v>192315.27566120218</v>
      </c>
      <c r="AB68" s="29">
        <f t="shared" si="13"/>
        <v>124979.77956284152</v>
      </c>
      <c r="AC68" s="29">
        <f t="shared" si="14"/>
        <v>118872.97674316942</v>
      </c>
      <c r="AD68" s="29">
        <f t="shared" si="19"/>
        <v>78342.96218579235</v>
      </c>
      <c r="AE68" s="29">
        <f t="shared" si="20"/>
        <v>73480.27576229507</v>
      </c>
      <c r="AG68" s="5" t="s">
        <v>25</v>
      </c>
      <c r="AH68" s="8">
        <f t="shared" si="16"/>
        <v>-5.577879921619373</v>
      </c>
      <c r="AI68" s="8">
        <f t="shared" si="17"/>
        <v>-4.886232669822814</v>
      </c>
      <c r="AJ68" s="8">
        <f t="shared" si="18"/>
        <v>-6.2069218316832195</v>
      </c>
      <c r="AL68" s="3" t="s">
        <v>25</v>
      </c>
      <c r="AM68" s="3">
        <v>-5.577879921619373</v>
      </c>
      <c r="AN68" s="3">
        <v>-4.886232669822814</v>
      </c>
      <c r="AO68" s="3">
        <v>-6.2069218316832195</v>
      </c>
    </row>
    <row r="69" spans="1:41" ht="10.5" customHeight="1">
      <c r="A69" s="5" t="s">
        <v>26</v>
      </c>
      <c r="B69" s="67">
        <v>41.4</v>
      </c>
      <c r="C69" s="8">
        <v>42</v>
      </c>
      <c r="D69" s="67">
        <v>43.2</v>
      </c>
      <c r="E69" s="67">
        <v>43.9</v>
      </c>
      <c r="F69" s="67">
        <v>38.7</v>
      </c>
      <c r="G69" s="8">
        <v>39.3</v>
      </c>
      <c r="I69" s="5" t="s">
        <v>26</v>
      </c>
      <c r="J69" s="7">
        <v>100</v>
      </c>
      <c r="K69" s="8">
        <f t="shared" si="6"/>
        <v>101.44927536231884</v>
      </c>
      <c r="L69" s="8">
        <f t="shared" si="7"/>
        <v>104.34782608695653</v>
      </c>
      <c r="M69" s="8">
        <f t="shared" si="8"/>
        <v>106.03864734299518</v>
      </c>
      <c r="N69" s="8">
        <f t="shared" si="9"/>
        <v>93.47826086956523</v>
      </c>
      <c r="O69" s="8">
        <f t="shared" si="10"/>
        <v>94.92753623188405</v>
      </c>
      <c r="Q69" s="5" t="s">
        <v>26</v>
      </c>
      <c r="R69" s="67">
        <v>3697.66237</v>
      </c>
      <c r="S69" s="67">
        <v>3590.46493</v>
      </c>
      <c r="T69" s="67">
        <v>2178.86979</v>
      </c>
      <c r="U69" s="67">
        <v>2127.10051</v>
      </c>
      <c r="V69" s="67">
        <v>1518.79258</v>
      </c>
      <c r="W69" s="67">
        <v>1463.36442</v>
      </c>
      <c r="X69" s="24"/>
      <c r="Y69" s="27" t="s">
        <v>26</v>
      </c>
      <c r="Z69" s="29">
        <f t="shared" si="11"/>
        <v>369766.237</v>
      </c>
      <c r="AA69" s="29">
        <f t="shared" si="12"/>
        <v>364250.0653623189</v>
      </c>
      <c r="AB69" s="29">
        <f>L69*T69</f>
        <v>227360.32591304352</v>
      </c>
      <c r="AC69" s="29">
        <f t="shared" si="14"/>
        <v>225554.8608429952</v>
      </c>
      <c r="AD69" s="29">
        <f t="shared" si="19"/>
        <v>141974.08900000004</v>
      </c>
      <c r="AE69" s="29">
        <f t="shared" si="20"/>
        <v>138913.579</v>
      </c>
      <c r="AG69" s="5" t="s">
        <v>26</v>
      </c>
      <c r="AH69" s="8">
        <f t="shared" si="16"/>
        <v>-1.4917997063320678</v>
      </c>
      <c r="AI69" s="8">
        <f t="shared" si="17"/>
        <v>-0.794098558223759</v>
      </c>
      <c r="AJ69" s="8">
        <f t="shared" si="18"/>
        <v>-2.1556820836512203</v>
      </c>
      <c r="AL69" s="3" t="s">
        <v>26</v>
      </c>
      <c r="AM69" s="3">
        <v>-1.4917997063320678</v>
      </c>
      <c r="AN69" s="3">
        <v>-0.794098558223759</v>
      </c>
      <c r="AO69" s="3">
        <v>-2.1556820836512203</v>
      </c>
    </row>
    <row r="70" spans="1:41" ht="10.5" customHeight="1">
      <c r="A70" s="5" t="s">
        <v>27</v>
      </c>
      <c r="B70" s="67">
        <v>37.3</v>
      </c>
      <c r="C70" s="8">
        <v>36.9</v>
      </c>
      <c r="D70" s="67">
        <v>39.6</v>
      </c>
      <c r="E70" s="67">
        <v>39.1</v>
      </c>
      <c r="F70" s="67">
        <v>34.4</v>
      </c>
      <c r="G70" s="8">
        <v>34.1</v>
      </c>
      <c r="I70" s="5" t="s">
        <v>27</v>
      </c>
      <c r="J70" s="7">
        <v>100</v>
      </c>
      <c r="K70" s="8">
        <f t="shared" si="6"/>
        <v>98.92761394101878</v>
      </c>
      <c r="L70" s="8">
        <f t="shared" si="7"/>
        <v>106.1662198391421</v>
      </c>
      <c r="M70" s="8">
        <f t="shared" si="8"/>
        <v>104.82573726541555</v>
      </c>
      <c r="N70" s="8">
        <f t="shared" si="9"/>
        <v>92.22520107238607</v>
      </c>
      <c r="O70" s="8">
        <f t="shared" si="10"/>
        <v>91.42091152815014</v>
      </c>
      <c r="Q70" s="5" t="s">
        <v>27</v>
      </c>
      <c r="R70" s="67">
        <v>15761.78074</v>
      </c>
      <c r="S70" s="67">
        <v>14771.31504</v>
      </c>
      <c r="T70" s="67">
        <v>8699.15185</v>
      </c>
      <c r="U70" s="67">
        <v>8218.65633</v>
      </c>
      <c r="V70" s="67">
        <v>7062.62889</v>
      </c>
      <c r="W70" s="67">
        <v>6552.65871</v>
      </c>
      <c r="X70" s="24"/>
      <c r="Y70" s="27" t="s">
        <v>27</v>
      </c>
      <c r="Z70" s="29">
        <f t="shared" si="11"/>
        <v>1576178.074</v>
      </c>
      <c r="AA70" s="29">
        <f t="shared" si="12"/>
        <v>1461290.9516782842</v>
      </c>
      <c r="AB70" s="29">
        <f t="shared" si="13"/>
        <v>923556.0677211797</v>
      </c>
      <c r="AC70" s="29">
        <f t="shared" si="14"/>
        <v>861526.7091233244</v>
      </c>
      <c r="AD70" s="29">
        <f t="shared" si="19"/>
        <v>651352.3694798929</v>
      </c>
      <c r="AE70" s="29">
        <f t="shared" si="20"/>
        <v>599050.0322010724</v>
      </c>
      <c r="AG70" s="5" t="s">
        <v>27</v>
      </c>
      <c r="AH70" s="8">
        <f t="shared" si="16"/>
        <v>-7.288968436805942</v>
      </c>
      <c r="AI70" s="8">
        <f t="shared" si="17"/>
        <v>-6.716360897385377</v>
      </c>
      <c r="AJ70" s="8">
        <f t="shared" si="18"/>
        <v>-8.029806864843994</v>
      </c>
      <c r="AL70" s="3" t="s">
        <v>27</v>
      </c>
      <c r="AM70" s="3">
        <v>-7.288968436805942</v>
      </c>
      <c r="AN70" s="3">
        <v>-6.716360897385377</v>
      </c>
      <c r="AO70" s="3">
        <v>-8.029806864843994</v>
      </c>
    </row>
    <row r="71" spans="1:41" ht="10.5" customHeight="1">
      <c r="A71" s="5" t="s">
        <v>28</v>
      </c>
      <c r="B71" s="67">
        <v>36.7</v>
      </c>
      <c r="C71" s="8">
        <v>36.1</v>
      </c>
      <c r="D71" s="67">
        <v>39.2</v>
      </c>
      <c r="E71" s="67">
        <v>38.5</v>
      </c>
      <c r="F71" s="67">
        <v>33.9</v>
      </c>
      <c r="G71" s="8">
        <v>33.4</v>
      </c>
      <c r="I71" s="5" t="s">
        <v>28</v>
      </c>
      <c r="J71" s="7">
        <v>100</v>
      </c>
      <c r="K71" s="8">
        <f t="shared" si="6"/>
        <v>98.36512261580381</v>
      </c>
      <c r="L71" s="8">
        <f t="shared" si="7"/>
        <v>106.81198910081744</v>
      </c>
      <c r="M71" s="8">
        <f t="shared" si="8"/>
        <v>104.90463215258855</v>
      </c>
      <c r="N71" s="8">
        <f t="shared" si="9"/>
        <v>92.37057220708446</v>
      </c>
      <c r="O71" s="8">
        <f t="shared" si="10"/>
        <v>91.00817438692097</v>
      </c>
      <c r="Q71" s="5" t="s">
        <v>28</v>
      </c>
      <c r="R71" s="67">
        <v>20693.82605</v>
      </c>
      <c r="S71" s="67">
        <v>20507.72558</v>
      </c>
      <c r="T71" s="67">
        <v>10926.99034</v>
      </c>
      <c r="U71" s="67">
        <v>10890.57643</v>
      </c>
      <c r="V71" s="67">
        <v>9766.83571</v>
      </c>
      <c r="W71" s="67">
        <v>9617.14915</v>
      </c>
      <c r="X71" s="24"/>
      <c r="Y71" s="27" t="s">
        <v>28</v>
      </c>
      <c r="Z71" s="29">
        <f t="shared" si="11"/>
        <v>2069382.605</v>
      </c>
      <c r="AA71" s="29">
        <f t="shared" si="12"/>
        <v>2017244.9412479561</v>
      </c>
      <c r="AB71" s="29">
        <f t="shared" si="13"/>
        <v>1167133.5731008174</v>
      </c>
      <c r="AC71" s="29">
        <f t="shared" si="14"/>
        <v>1142471.914318801</v>
      </c>
      <c r="AD71" s="29">
        <f t="shared" si="19"/>
        <v>902168.203185286</v>
      </c>
      <c r="AE71" s="29">
        <f t="shared" si="20"/>
        <v>875239.1869482287</v>
      </c>
      <c r="AG71" s="5" t="s">
        <v>28</v>
      </c>
      <c r="AH71" s="8">
        <f t="shared" si="16"/>
        <v>-2.5194791734534685</v>
      </c>
      <c r="AI71" s="8">
        <f t="shared" si="17"/>
        <v>-2.113010828443216</v>
      </c>
      <c r="AJ71" s="8">
        <f t="shared" si="18"/>
        <v>-2.9849218961584967</v>
      </c>
      <c r="AL71" s="3" t="s">
        <v>28</v>
      </c>
      <c r="AM71" s="3">
        <v>-2.5194791734534685</v>
      </c>
      <c r="AN71" s="3">
        <v>-2.113010828443216</v>
      </c>
      <c r="AO71" s="3">
        <v>-2.9849218961584967</v>
      </c>
    </row>
    <row r="72" spans="1:41" ht="10.5" customHeight="1">
      <c r="A72" s="5" t="s">
        <v>29</v>
      </c>
      <c r="B72" s="67">
        <v>39.1</v>
      </c>
      <c r="C72" s="8">
        <v>39.2</v>
      </c>
      <c r="D72" s="67">
        <v>39.8</v>
      </c>
      <c r="E72" s="67">
        <v>39.8</v>
      </c>
      <c r="F72" s="67">
        <v>38.3</v>
      </c>
      <c r="G72" s="8">
        <v>38.3</v>
      </c>
      <c r="I72" s="5" t="s">
        <v>29</v>
      </c>
      <c r="J72" s="7">
        <v>100</v>
      </c>
      <c r="K72" s="8">
        <f t="shared" si="6"/>
        <v>100.25575447570333</v>
      </c>
      <c r="L72" s="8">
        <f t="shared" si="7"/>
        <v>101.79028132992326</v>
      </c>
      <c r="M72" s="8">
        <f t="shared" si="8"/>
        <v>101.79028132992326</v>
      </c>
      <c r="N72" s="8">
        <f t="shared" si="9"/>
        <v>97.95396419437338</v>
      </c>
      <c r="O72" s="8">
        <f t="shared" si="10"/>
        <v>97.95396419437338</v>
      </c>
      <c r="Q72" s="5" t="s">
        <v>29</v>
      </c>
      <c r="R72" s="67">
        <v>1456.9753</v>
      </c>
      <c r="S72" s="67">
        <v>1420.30551</v>
      </c>
      <c r="T72" s="67">
        <v>801.30273</v>
      </c>
      <c r="U72" s="67">
        <v>801.1794</v>
      </c>
      <c r="V72" s="67">
        <v>655.67257</v>
      </c>
      <c r="W72" s="67">
        <v>619.12611</v>
      </c>
      <c r="X72" s="24"/>
      <c r="Y72" s="27" t="s">
        <v>29</v>
      </c>
      <c r="Z72" s="29">
        <f t="shared" si="11"/>
        <v>145697.53</v>
      </c>
      <c r="AA72" s="29">
        <f t="shared" si="12"/>
        <v>142393.80049104858</v>
      </c>
      <c r="AB72" s="29">
        <f t="shared" si="13"/>
        <v>81564.83031713554</v>
      </c>
      <c r="AC72" s="29">
        <f t="shared" si="14"/>
        <v>81552.27652173911</v>
      </c>
      <c r="AD72" s="29">
        <f t="shared" si="19"/>
        <v>64225.72744501277</v>
      </c>
      <c r="AE72" s="29">
        <f t="shared" si="20"/>
        <v>60645.85681074168</v>
      </c>
      <c r="AG72" s="5" t="s">
        <v>29</v>
      </c>
      <c r="AH72" s="8">
        <f t="shared" si="16"/>
        <v>-2.2675260925503835</v>
      </c>
      <c r="AI72" s="8">
        <f t="shared" si="17"/>
        <v>-0.015391186799031103</v>
      </c>
      <c r="AJ72" s="8">
        <f t="shared" si="18"/>
        <v>-5.573888808555763</v>
      </c>
      <c r="AL72" s="3" t="s">
        <v>29</v>
      </c>
      <c r="AM72" s="3">
        <v>-2.2675260925503835</v>
      </c>
      <c r="AN72" s="3">
        <v>-0.015391186799031103</v>
      </c>
      <c r="AO72" s="3">
        <v>-5.573888808555763</v>
      </c>
    </row>
    <row r="73" spans="1:41" ht="10.5" customHeight="1">
      <c r="A73" s="5" t="s">
        <v>30</v>
      </c>
      <c r="B73" s="67">
        <v>37.4</v>
      </c>
      <c r="C73" s="8">
        <v>36.9</v>
      </c>
      <c r="D73" s="67">
        <v>40.2</v>
      </c>
      <c r="E73" s="67">
        <v>39.6</v>
      </c>
      <c r="F73" s="67">
        <v>33.2</v>
      </c>
      <c r="G73" s="8">
        <v>32.9</v>
      </c>
      <c r="I73" s="5" t="s">
        <v>30</v>
      </c>
      <c r="J73" s="7">
        <v>100</v>
      </c>
      <c r="K73" s="8">
        <f t="shared" si="6"/>
        <v>98.66310160427808</v>
      </c>
      <c r="L73" s="8">
        <f t="shared" si="7"/>
        <v>107.4866310160428</v>
      </c>
      <c r="M73" s="8">
        <f t="shared" si="8"/>
        <v>105.88235294117648</v>
      </c>
      <c r="N73" s="8">
        <f t="shared" si="9"/>
        <v>88.77005347593584</v>
      </c>
      <c r="O73" s="8">
        <f t="shared" si="10"/>
        <v>87.96791443850267</v>
      </c>
      <c r="Q73" s="5" t="s">
        <v>30</v>
      </c>
      <c r="R73" s="67">
        <v>19659.9796</v>
      </c>
      <c r="S73" s="67">
        <v>19250.4548</v>
      </c>
      <c r="T73" s="67">
        <v>11720.8672</v>
      </c>
      <c r="U73" s="67">
        <v>11532.2208</v>
      </c>
      <c r="V73" s="67">
        <v>7939.1124</v>
      </c>
      <c r="W73" s="67">
        <v>7718.234</v>
      </c>
      <c r="X73" s="24"/>
      <c r="Y73" s="27" t="s">
        <v>30</v>
      </c>
      <c r="Z73" s="29">
        <f t="shared" si="11"/>
        <v>1965997.96</v>
      </c>
      <c r="AA73" s="29">
        <f t="shared" si="12"/>
        <v>1899309.5778609626</v>
      </c>
      <c r="AB73" s="29">
        <f t="shared" si="13"/>
        <v>1259836.5279144386</v>
      </c>
      <c r="AC73" s="29">
        <f t="shared" si="14"/>
        <v>1221058.6729411765</v>
      </c>
      <c r="AD73" s="29">
        <f t="shared" si="19"/>
        <v>704755.4322994653</v>
      </c>
      <c r="AE73" s="29">
        <f t="shared" si="20"/>
        <v>678956.9481283423</v>
      </c>
      <c r="AG73" s="5" t="s">
        <v>30</v>
      </c>
      <c r="AH73" s="8">
        <f t="shared" si="16"/>
        <v>-3.3920880639691693</v>
      </c>
      <c r="AI73" s="8">
        <f t="shared" si="17"/>
        <v>-3.078006877404634</v>
      </c>
      <c r="AJ73" s="8">
        <f t="shared" si="18"/>
        <v>-3.6606293458353503</v>
      </c>
      <c r="AL73" s="3" t="s">
        <v>30</v>
      </c>
      <c r="AM73" s="3">
        <v>-3.3920880639691693</v>
      </c>
      <c r="AN73" s="3">
        <v>-3.078006877404634</v>
      </c>
      <c r="AO73" s="3">
        <v>-3.6606293458353503</v>
      </c>
    </row>
    <row r="74" spans="1:41" ht="10.5" customHeight="1">
      <c r="A74" s="5" t="s">
        <v>31</v>
      </c>
      <c r="B74" s="67">
        <v>39.3</v>
      </c>
      <c r="C74" s="8">
        <v>38.9</v>
      </c>
      <c r="D74" s="67">
        <v>40.6</v>
      </c>
      <c r="E74" s="67">
        <v>40</v>
      </c>
      <c r="F74" s="67">
        <v>37.8</v>
      </c>
      <c r="G74" s="8">
        <v>37.5</v>
      </c>
      <c r="I74" s="5" t="s">
        <v>31</v>
      </c>
      <c r="J74" s="7">
        <v>100</v>
      </c>
      <c r="K74" s="8">
        <f t="shared" si="6"/>
        <v>98.9821882951654</v>
      </c>
      <c r="L74" s="8">
        <f t="shared" si="7"/>
        <v>103.30788804071247</v>
      </c>
      <c r="M74" s="8">
        <f t="shared" si="8"/>
        <v>101.78117048346057</v>
      </c>
      <c r="N74" s="8">
        <f t="shared" si="9"/>
        <v>96.18320610687023</v>
      </c>
      <c r="O74" s="8">
        <f t="shared" si="10"/>
        <v>95.41984732824429</v>
      </c>
      <c r="Q74" s="5" t="s">
        <v>31</v>
      </c>
      <c r="R74" s="67">
        <v>354.74331</v>
      </c>
      <c r="S74" s="67">
        <v>347.90054</v>
      </c>
      <c r="T74" s="67">
        <v>190.90881</v>
      </c>
      <c r="U74" s="67">
        <v>189.30154</v>
      </c>
      <c r="V74" s="67">
        <v>163.8345</v>
      </c>
      <c r="W74" s="67">
        <v>158.599</v>
      </c>
      <c r="X74" s="24"/>
      <c r="Y74" s="27" t="s">
        <v>31</v>
      </c>
      <c r="Z74" s="29">
        <f t="shared" si="11"/>
        <v>35474.331</v>
      </c>
      <c r="AA74" s="29">
        <f t="shared" si="12"/>
        <v>34435.95675826972</v>
      </c>
      <c r="AB74" s="29">
        <f t="shared" si="13"/>
        <v>19722.38596946565</v>
      </c>
      <c r="AC74" s="29">
        <f t="shared" si="14"/>
        <v>19267.332315521628</v>
      </c>
      <c r="AD74" s="29">
        <f t="shared" si="19"/>
        <v>15758.12748091603</v>
      </c>
      <c r="AE74" s="29">
        <f t="shared" si="20"/>
        <v>15133.492366412214</v>
      </c>
      <c r="AG74" s="5" t="s">
        <v>31</v>
      </c>
      <c r="AH74" s="8">
        <f t="shared" si="16"/>
        <v>-2.927114373856066</v>
      </c>
      <c r="AI74" s="8">
        <f t="shared" si="17"/>
        <v>-2.307295144961362</v>
      </c>
      <c r="AJ74" s="8">
        <f t="shared" si="18"/>
        <v>-3.963891745769179</v>
      </c>
      <c r="AL74" s="3" t="s">
        <v>31</v>
      </c>
      <c r="AM74" s="3">
        <v>-2.927114373856066</v>
      </c>
      <c r="AN74" s="3">
        <v>-2.307295144961362</v>
      </c>
      <c r="AO74" s="3">
        <v>-3.963891745769179</v>
      </c>
    </row>
    <row r="75" spans="1:41" ht="10.5" customHeight="1">
      <c r="A75" s="5" t="s">
        <v>32</v>
      </c>
      <c r="B75" s="67">
        <v>38.6</v>
      </c>
      <c r="C75" s="8">
        <v>38.6</v>
      </c>
      <c r="D75" s="67">
        <v>39.3</v>
      </c>
      <c r="E75" s="67">
        <v>39.2</v>
      </c>
      <c r="F75" s="67">
        <v>37.9</v>
      </c>
      <c r="G75" s="8">
        <v>37.9</v>
      </c>
      <c r="I75" s="5" t="s">
        <v>32</v>
      </c>
      <c r="J75" s="7">
        <v>100</v>
      </c>
      <c r="K75" s="8">
        <f t="shared" si="6"/>
        <v>100</v>
      </c>
      <c r="L75" s="8">
        <f t="shared" si="7"/>
        <v>101.81347150259066</v>
      </c>
      <c r="M75" s="8">
        <f t="shared" si="8"/>
        <v>101.55440414507773</v>
      </c>
      <c r="N75" s="8">
        <f t="shared" si="9"/>
        <v>98.18652849740933</v>
      </c>
      <c r="O75" s="8">
        <f t="shared" si="10"/>
        <v>98.18652849740933</v>
      </c>
      <c r="Q75" s="5" t="s">
        <v>32</v>
      </c>
      <c r="R75" s="67">
        <v>816.00688</v>
      </c>
      <c r="S75" s="67">
        <v>783.3432</v>
      </c>
      <c r="T75" s="67">
        <v>417.86688</v>
      </c>
      <c r="U75" s="67">
        <v>404.57803</v>
      </c>
      <c r="V75" s="67">
        <v>398.14</v>
      </c>
      <c r="W75" s="67">
        <v>378.76517</v>
      </c>
      <c r="X75" s="24"/>
      <c r="Y75" s="27" t="s">
        <v>32</v>
      </c>
      <c r="Z75" s="29">
        <f t="shared" si="11"/>
        <v>81600.68800000001</v>
      </c>
      <c r="AA75" s="29">
        <f t="shared" si="12"/>
        <v>78334.32</v>
      </c>
      <c r="AB75" s="29">
        <f t="shared" si="13"/>
        <v>42544.47767875647</v>
      </c>
      <c r="AC75" s="29">
        <f t="shared" si="14"/>
        <v>41086.68076683938</v>
      </c>
      <c r="AD75" s="29">
        <f t="shared" si="19"/>
        <v>39091.98445595855</v>
      </c>
      <c r="AE75" s="29">
        <f t="shared" si="20"/>
        <v>37189.63715803109</v>
      </c>
      <c r="AG75" s="5" t="s">
        <v>32</v>
      </c>
      <c r="AH75" s="8">
        <f t="shared" si="16"/>
        <v>-4.0028682111111635</v>
      </c>
      <c r="AI75" s="8">
        <f t="shared" si="17"/>
        <v>-3.4265244079962067</v>
      </c>
      <c r="AJ75" s="8">
        <f t="shared" si="18"/>
        <v>-4.866335962224339</v>
      </c>
      <c r="AL75" s="3" t="s">
        <v>32</v>
      </c>
      <c r="AM75" s="3">
        <v>-4.0028682111111635</v>
      </c>
      <c r="AN75" s="3">
        <v>-3.4265244079962067</v>
      </c>
      <c r="AO75" s="3">
        <v>-4.866335962224339</v>
      </c>
    </row>
    <row r="76" spans="1:41" ht="10.5" customHeight="1">
      <c r="A76" s="5" t="s">
        <v>33</v>
      </c>
      <c r="B76" s="67">
        <v>38.7</v>
      </c>
      <c r="C76" s="8">
        <v>38.6</v>
      </c>
      <c r="D76" s="67">
        <v>39.5</v>
      </c>
      <c r="E76" s="67">
        <v>39.5</v>
      </c>
      <c r="F76" s="67">
        <v>37.9</v>
      </c>
      <c r="G76" s="8">
        <v>37.7</v>
      </c>
      <c r="I76" s="5" t="s">
        <v>33</v>
      </c>
      <c r="J76" s="7">
        <v>100</v>
      </c>
      <c r="K76" s="8">
        <f t="shared" si="6"/>
        <v>99.74160206718345</v>
      </c>
      <c r="L76" s="8">
        <f t="shared" si="7"/>
        <v>102.0671834625323</v>
      </c>
      <c r="M76" s="8">
        <f t="shared" si="8"/>
        <v>102.0671834625323</v>
      </c>
      <c r="N76" s="8">
        <f t="shared" si="9"/>
        <v>97.93281653746769</v>
      </c>
      <c r="O76" s="8">
        <f t="shared" si="10"/>
        <v>97.41602067183463</v>
      </c>
      <c r="Q76" s="5" t="s">
        <v>33</v>
      </c>
      <c r="R76" s="67">
        <v>1250.86786</v>
      </c>
      <c r="S76" s="67">
        <v>1212.50998</v>
      </c>
      <c r="T76" s="67">
        <v>643.45259</v>
      </c>
      <c r="U76" s="67">
        <v>628.89201</v>
      </c>
      <c r="V76" s="67">
        <v>607.41527</v>
      </c>
      <c r="W76" s="67">
        <v>583.61797</v>
      </c>
      <c r="X76" s="24"/>
      <c r="Y76" s="27" t="s">
        <v>33</v>
      </c>
      <c r="Z76" s="29">
        <f t="shared" si="11"/>
        <v>125086.78600000001</v>
      </c>
      <c r="AA76" s="29">
        <f t="shared" si="12"/>
        <v>120937.68792764857</v>
      </c>
      <c r="AB76" s="29">
        <f t="shared" si="13"/>
        <v>65675.39355297157</v>
      </c>
      <c r="AC76" s="29">
        <f t="shared" si="14"/>
        <v>64189.2361627907</v>
      </c>
      <c r="AD76" s="29">
        <f t="shared" si="19"/>
        <v>59485.88819896639</v>
      </c>
      <c r="AE76" s="29">
        <f t="shared" si="20"/>
        <v>56853.740229974166</v>
      </c>
      <c r="AG76" s="5" t="s">
        <v>33</v>
      </c>
      <c r="AH76" s="8">
        <f t="shared" si="16"/>
        <v>-3.3169755215802224</v>
      </c>
      <c r="AI76" s="8">
        <f t="shared" si="17"/>
        <v>-2.2628831131132565</v>
      </c>
      <c r="AJ76" s="8">
        <f t="shared" si="18"/>
        <v>-4.424827549331209</v>
      </c>
      <c r="AL76" s="3" t="s">
        <v>33</v>
      </c>
      <c r="AM76" s="3">
        <v>-3.3169755215802224</v>
      </c>
      <c r="AN76" s="3">
        <v>-2.2628831131132565</v>
      </c>
      <c r="AO76" s="3">
        <v>-4.424827549331209</v>
      </c>
    </row>
    <row r="77" spans="1:41" ht="10.5" customHeight="1">
      <c r="A77" s="5" t="s">
        <v>34</v>
      </c>
      <c r="B77" s="67">
        <v>37.6</v>
      </c>
      <c r="C77" s="8">
        <v>37.1</v>
      </c>
      <c r="D77" s="67">
        <v>39.9</v>
      </c>
      <c r="E77" s="67">
        <v>39.3</v>
      </c>
      <c r="F77" s="67">
        <v>34.7</v>
      </c>
      <c r="G77" s="8">
        <v>34.4</v>
      </c>
      <c r="I77" s="5" t="s">
        <v>34</v>
      </c>
      <c r="J77" s="7">
        <v>100</v>
      </c>
      <c r="K77" s="8">
        <f t="shared" si="6"/>
        <v>98.67021276595744</v>
      </c>
      <c r="L77" s="8">
        <f t="shared" si="7"/>
        <v>106.11702127659574</v>
      </c>
      <c r="M77" s="8">
        <f t="shared" si="8"/>
        <v>104.52127659574467</v>
      </c>
      <c r="N77" s="8">
        <f t="shared" si="9"/>
        <v>92.2872340425532</v>
      </c>
      <c r="O77" s="8">
        <f t="shared" si="10"/>
        <v>91.48936170212765</v>
      </c>
      <c r="Q77" s="5" t="s">
        <v>34</v>
      </c>
      <c r="R77" s="67">
        <v>244.73319</v>
      </c>
      <c r="S77" s="67">
        <v>250.16217</v>
      </c>
      <c r="T77" s="67">
        <v>137.50516</v>
      </c>
      <c r="U77" s="67">
        <v>137.31368</v>
      </c>
      <c r="V77" s="67">
        <v>107.22803</v>
      </c>
      <c r="W77" s="67">
        <v>112.84849</v>
      </c>
      <c r="X77" s="24"/>
      <c r="Y77" s="27" t="s">
        <v>34</v>
      </c>
      <c r="Z77" s="29">
        <f t="shared" si="11"/>
        <v>24473.319</v>
      </c>
      <c r="AA77" s="29">
        <f t="shared" si="12"/>
        <v>24683.554539893616</v>
      </c>
      <c r="AB77" s="29">
        <f t="shared" si="13"/>
        <v>14591.6379893617</v>
      </c>
      <c r="AC77" s="29">
        <f t="shared" si="14"/>
        <v>14352.201127659573</v>
      </c>
      <c r="AD77" s="29">
        <f t="shared" si="19"/>
        <v>9895.778300531916</v>
      </c>
      <c r="AE77" s="29">
        <f t="shared" si="20"/>
        <v>10324.436319148936</v>
      </c>
      <c r="AG77" s="5" t="s">
        <v>34</v>
      </c>
      <c r="AH77" s="8">
        <f t="shared" si="16"/>
        <v>0.8590397562897623</v>
      </c>
      <c r="AI77" s="8">
        <f t="shared" si="17"/>
        <v>-1.6409183251167019</v>
      </c>
      <c r="AJ77" s="8">
        <f t="shared" si="18"/>
        <v>4.33172617250306</v>
      </c>
      <c r="AL77" s="3" t="s">
        <v>34</v>
      </c>
      <c r="AM77" s="3">
        <v>0.8590397562897623</v>
      </c>
      <c r="AN77" s="3">
        <v>-1.6409183251167019</v>
      </c>
      <c r="AO77" s="3">
        <v>4.33172617250306</v>
      </c>
    </row>
    <row r="78" spans="1:41" ht="10.5" customHeight="1">
      <c r="A78" s="5" t="s">
        <v>35</v>
      </c>
      <c r="B78" s="67">
        <v>39.1</v>
      </c>
      <c r="C78" s="8">
        <v>38.3</v>
      </c>
      <c r="D78" s="67">
        <v>40</v>
      </c>
      <c r="E78" s="67">
        <v>39</v>
      </c>
      <c r="F78" s="67">
        <v>38.1</v>
      </c>
      <c r="G78" s="8">
        <v>37.5</v>
      </c>
      <c r="I78" s="5" t="s">
        <v>35</v>
      </c>
      <c r="J78" s="7">
        <v>100</v>
      </c>
      <c r="K78" s="8">
        <f t="shared" si="6"/>
        <v>97.95396419437338</v>
      </c>
      <c r="L78" s="8">
        <f t="shared" si="7"/>
        <v>102.30179028132991</v>
      </c>
      <c r="M78" s="8">
        <f t="shared" si="8"/>
        <v>99.74424552429667</v>
      </c>
      <c r="N78" s="8">
        <f t="shared" si="9"/>
        <v>97.44245524296674</v>
      </c>
      <c r="O78" s="8">
        <f t="shared" si="10"/>
        <v>95.9079283887468</v>
      </c>
      <c r="Q78" s="5" t="s">
        <v>35</v>
      </c>
      <c r="R78" s="67">
        <v>4205.46927</v>
      </c>
      <c r="S78" s="67">
        <v>4210.88378</v>
      </c>
      <c r="T78" s="67">
        <v>2360.52775</v>
      </c>
      <c r="U78" s="67">
        <v>2357.9143</v>
      </c>
      <c r="V78" s="67">
        <v>1844.94152</v>
      </c>
      <c r="W78" s="67">
        <v>1852.96948</v>
      </c>
      <c r="X78" s="24"/>
      <c r="Y78" s="27" t="s">
        <v>35</v>
      </c>
      <c r="Z78" s="29">
        <f t="shared" si="11"/>
        <v>420546.92699999997</v>
      </c>
      <c r="AA78" s="29">
        <f t="shared" si="12"/>
        <v>412472.75901278766</v>
      </c>
      <c r="AB78" s="29">
        <f t="shared" si="13"/>
        <v>241486.2148337596</v>
      </c>
      <c r="AC78" s="29">
        <f t="shared" si="14"/>
        <v>235188.3828644501</v>
      </c>
      <c r="AD78" s="29">
        <f t="shared" si="19"/>
        <v>179775.63148849105</v>
      </c>
      <c r="AE78" s="29">
        <f t="shared" si="20"/>
        <v>177714.46419437337</v>
      </c>
      <c r="AG78" s="5" t="s">
        <v>35</v>
      </c>
      <c r="AH78" s="8">
        <f t="shared" si="16"/>
        <v>-1.9199208147375921</v>
      </c>
      <c r="AI78" s="8">
        <f t="shared" si="17"/>
        <v>-2.6079467822397</v>
      </c>
      <c r="AJ78" s="8">
        <f t="shared" si="18"/>
        <v>-1.1465220714575173</v>
      </c>
      <c r="AL78" s="3" t="s">
        <v>35</v>
      </c>
      <c r="AM78" s="3">
        <v>-1.9199208147375921</v>
      </c>
      <c r="AN78" s="3">
        <v>-2.6079467822397</v>
      </c>
      <c r="AO78" s="3">
        <v>-1.1465220714575173</v>
      </c>
    </row>
    <row r="79" spans="1:41" ht="10.5" customHeight="1">
      <c r="A79" s="5" t="s">
        <v>36</v>
      </c>
      <c r="B79" s="67">
        <v>38.8</v>
      </c>
      <c r="C79" s="8">
        <v>37.8</v>
      </c>
      <c r="D79" s="67">
        <v>40.5</v>
      </c>
      <c r="E79" s="67">
        <v>39.5</v>
      </c>
      <c r="F79" s="67">
        <v>35.8</v>
      </c>
      <c r="G79" s="8">
        <v>35.3</v>
      </c>
      <c r="I79" s="5" t="s">
        <v>36</v>
      </c>
      <c r="J79" s="7">
        <v>100</v>
      </c>
      <c r="K79" s="8">
        <f t="shared" si="6"/>
        <v>97.42268041237114</v>
      </c>
      <c r="L79" s="8">
        <f t="shared" si="7"/>
        <v>104.38144329896907</v>
      </c>
      <c r="M79" s="8">
        <f t="shared" si="8"/>
        <v>101.80412371134021</v>
      </c>
      <c r="N79" s="8">
        <f t="shared" si="9"/>
        <v>92.2680412371134</v>
      </c>
      <c r="O79" s="8">
        <f t="shared" si="10"/>
        <v>90.97938144329896</v>
      </c>
      <c r="Q79" s="5" t="s">
        <v>36</v>
      </c>
      <c r="R79" s="67">
        <v>235.122</v>
      </c>
      <c r="S79" s="67">
        <v>233.575</v>
      </c>
      <c r="T79" s="67">
        <v>146.733</v>
      </c>
      <c r="U79" s="67">
        <v>143.137</v>
      </c>
      <c r="V79" s="67">
        <v>88.389</v>
      </c>
      <c r="W79" s="67">
        <v>90.438</v>
      </c>
      <c r="X79" s="24"/>
      <c r="Y79" s="27" t="s">
        <v>36</v>
      </c>
      <c r="Z79" s="29">
        <f t="shared" si="11"/>
        <v>23512.2</v>
      </c>
      <c r="AA79" s="29">
        <f t="shared" si="12"/>
        <v>22755.50257731959</v>
      </c>
      <c r="AB79" s="29">
        <f t="shared" si="13"/>
        <v>15316.20231958763</v>
      </c>
      <c r="AC79" s="29">
        <f t="shared" si="14"/>
        <v>14571.936855670103</v>
      </c>
      <c r="AD79" s="29">
        <f t="shared" si="19"/>
        <v>8155.479896907215</v>
      </c>
      <c r="AE79" s="29">
        <f t="shared" si="20"/>
        <v>8227.993298969071</v>
      </c>
      <c r="AG79" s="5" t="s">
        <v>36</v>
      </c>
      <c r="AH79" s="8">
        <f t="shared" si="16"/>
        <v>-3.218318246188839</v>
      </c>
      <c r="AI79" s="8">
        <f t="shared" si="17"/>
        <v>-4.8593342421815535</v>
      </c>
      <c r="AJ79" s="8">
        <f t="shared" si="18"/>
        <v>0.8891371565927744</v>
      </c>
      <c r="AL79" s="3" t="s">
        <v>36</v>
      </c>
      <c r="AM79" s="3">
        <v>-3.218318246188839</v>
      </c>
      <c r="AN79" s="3">
        <v>-4.8593342421815535</v>
      </c>
      <c r="AO79" s="3">
        <v>0.8891371565927744</v>
      </c>
    </row>
    <row r="80" spans="1:41" ht="10.5" customHeight="1">
      <c r="A80" s="5" t="s">
        <v>37</v>
      </c>
      <c r="B80" s="67">
        <v>32.1</v>
      </c>
      <c r="C80" s="8">
        <v>31.7</v>
      </c>
      <c r="D80" s="67">
        <v>36.5</v>
      </c>
      <c r="E80" s="67">
        <v>36</v>
      </c>
      <c r="F80" s="67">
        <v>26.9</v>
      </c>
      <c r="G80" s="8">
        <v>26.6</v>
      </c>
      <c r="I80" s="5" t="s">
        <v>37</v>
      </c>
      <c r="J80" s="7">
        <v>100</v>
      </c>
      <c r="K80" s="8">
        <f t="shared" si="6"/>
        <v>98.75389408099689</v>
      </c>
      <c r="L80" s="8">
        <f t="shared" si="7"/>
        <v>113.70716510903426</v>
      </c>
      <c r="M80" s="8">
        <f t="shared" si="8"/>
        <v>112.14953271028037</v>
      </c>
      <c r="N80" s="8">
        <f t="shared" si="9"/>
        <v>83.8006230529595</v>
      </c>
      <c r="O80" s="8">
        <f t="shared" si="10"/>
        <v>82.86604361370716</v>
      </c>
      <c r="Q80" s="5" t="s">
        <v>37</v>
      </c>
      <c r="R80" s="67">
        <v>7145.66996</v>
      </c>
      <c r="S80" s="67">
        <v>7267.68944</v>
      </c>
      <c r="T80" s="67">
        <v>3861.61213</v>
      </c>
      <c r="U80" s="67">
        <v>3928.82307</v>
      </c>
      <c r="V80" s="67">
        <v>3284.05783</v>
      </c>
      <c r="W80" s="67">
        <v>3338.86637</v>
      </c>
      <c r="X80" s="24"/>
      <c r="Y80" s="27" t="s">
        <v>37</v>
      </c>
      <c r="Z80" s="29">
        <f t="shared" si="11"/>
        <v>714566.996</v>
      </c>
      <c r="AA80" s="29">
        <f t="shared" si="12"/>
        <v>717712.6331713396</v>
      </c>
      <c r="AB80" s="29">
        <f t="shared" si="13"/>
        <v>439092.9680529595</v>
      </c>
      <c r="AC80" s="29">
        <f t="shared" si="14"/>
        <v>440615.67140186916</v>
      </c>
      <c r="AD80" s="29">
        <f t="shared" si="19"/>
        <v>275206.09229595016</v>
      </c>
      <c r="AE80" s="29">
        <f t="shared" si="20"/>
        <v>276678.64623676013</v>
      </c>
      <c r="AG80" s="5" t="s">
        <v>37</v>
      </c>
      <c r="AH80" s="8">
        <f t="shared" si="16"/>
        <v>0.4402158494512378</v>
      </c>
      <c r="AI80" s="8">
        <f t="shared" si="17"/>
        <v>0.3467838156602008</v>
      </c>
      <c r="AJ80" s="8">
        <f t="shared" si="18"/>
        <v>0.5350731622708491</v>
      </c>
      <c r="AL80" s="3" t="s">
        <v>37</v>
      </c>
      <c r="AM80" s="3">
        <v>0.4402158494512378</v>
      </c>
      <c r="AN80" s="3">
        <v>0.3467838156602008</v>
      </c>
      <c r="AO80" s="3">
        <v>0.5350731622708491</v>
      </c>
    </row>
    <row r="81" spans="1:41" ht="10.5" customHeight="1">
      <c r="A81" s="5" t="s">
        <v>38</v>
      </c>
      <c r="B81" s="67">
        <v>36</v>
      </c>
      <c r="C81" s="8">
        <v>35.2</v>
      </c>
      <c r="D81" s="67">
        <v>39.8</v>
      </c>
      <c r="E81" s="67">
        <v>39</v>
      </c>
      <c r="F81" s="67">
        <v>31.4</v>
      </c>
      <c r="G81" s="8">
        <v>30.6</v>
      </c>
      <c r="I81" s="5" t="s">
        <v>38</v>
      </c>
      <c r="J81" s="7">
        <v>100</v>
      </c>
      <c r="K81" s="8">
        <f t="shared" si="6"/>
        <v>97.77777777777779</v>
      </c>
      <c r="L81" s="8">
        <f t="shared" si="7"/>
        <v>110.55555555555554</v>
      </c>
      <c r="M81" s="8">
        <f t="shared" si="8"/>
        <v>108.33333333333333</v>
      </c>
      <c r="N81" s="8">
        <f t="shared" si="9"/>
        <v>87.22222222222223</v>
      </c>
      <c r="O81" s="8">
        <f t="shared" si="10"/>
        <v>85</v>
      </c>
      <c r="Q81" s="5" t="s">
        <v>38</v>
      </c>
      <c r="R81" s="67">
        <v>3615.11416</v>
      </c>
      <c r="S81" s="67">
        <v>3571.54769</v>
      </c>
      <c r="T81" s="67">
        <v>2000.04056</v>
      </c>
      <c r="U81" s="67">
        <v>1973.00966</v>
      </c>
      <c r="V81" s="67">
        <v>1615.0736</v>
      </c>
      <c r="W81" s="67">
        <v>1598.53803</v>
      </c>
      <c r="X81" s="24"/>
      <c r="Y81" s="27" t="s">
        <v>38</v>
      </c>
      <c r="Z81" s="29">
        <f t="shared" si="11"/>
        <v>361511.416</v>
      </c>
      <c r="AA81" s="29">
        <f t="shared" si="12"/>
        <v>349217.99635555554</v>
      </c>
      <c r="AB81" s="29">
        <f t="shared" si="13"/>
        <v>221115.5952444444</v>
      </c>
      <c r="AC81" s="29">
        <f t="shared" si="14"/>
        <v>213742.71316666665</v>
      </c>
      <c r="AD81" s="29">
        <f t="shared" si="19"/>
        <v>140870.30844444444</v>
      </c>
      <c r="AE81" s="29">
        <f t="shared" si="20"/>
        <v>135875.73255</v>
      </c>
      <c r="AG81" s="5" t="s">
        <v>38</v>
      </c>
      <c r="AH81" s="8">
        <f t="shared" si="16"/>
        <v>-3.400561946415679</v>
      </c>
      <c r="AI81" s="8">
        <f t="shared" si="17"/>
        <v>-3.3344016597413675</v>
      </c>
      <c r="AJ81" s="8">
        <f t="shared" si="18"/>
        <v>-3.545513564637493</v>
      </c>
      <c r="AL81" s="3" t="s">
        <v>38</v>
      </c>
      <c r="AM81" s="3">
        <v>-3.400561946415679</v>
      </c>
      <c r="AN81" s="3">
        <v>-3.3344016597413675</v>
      </c>
      <c r="AO81" s="3">
        <v>-3.545513564637493</v>
      </c>
    </row>
    <row r="82" spans="1:41" ht="10.5" customHeight="1">
      <c r="A82" s="5" t="s">
        <v>39</v>
      </c>
      <c r="B82" s="67">
        <v>40.1</v>
      </c>
      <c r="C82" s="8">
        <v>40.1</v>
      </c>
      <c r="D82" s="67">
        <v>41.5</v>
      </c>
      <c r="E82" s="67">
        <v>41.5</v>
      </c>
      <c r="F82" s="67">
        <v>38.2</v>
      </c>
      <c r="G82" s="8">
        <v>38.3</v>
      </c>
      <c r="I82" s="5" t="s">
        <v>39</v>
      </c>
      <c r="J82" s="7">
        <v>100</v>
      </c>
      <c r="K82" s="8">
        <f t="shared" si="6"/>
        <v>100</v>
      </c>
      <c r="L82" s="8">
        <f t="shared" si="7"/>
        <v>103.49127182044887</v>
      </c>
      <c r="M82" s="8">
        <f t="shared" si="8"/>
        <v>103.49127182044887</v>
      </c>
      <c r="N82" s="8">
        <f t="shared" si="9"/>
        <v>95.26184538653368</v>
      </c>
      <c r="O82" s="8">
        <f t="shared" si="10"/>
        <v>95.51122194513714</v>
      </c>
      <c r="Q82" s="5" t="s">
        <v>39</v>
      </c>
      <c r="R82" s="67">
        <v>14986.71244</v>
      </c>
      <c r="S82" s="67">
        <v>14940.07966</v>
      </c>
      <c r="T82" s="67">
        <v>8609.92459</v>
      </c>
      <c r="U82" s="67">
        <v>8627.64257</v>
      </c>
      <c r="V82" s="67">
        <v>6376.78785</v>
      </c>
      <c r="W82" s="67">
        <v>6312.43709</v>
      </c>
      <c r="X82" s="24"/>
      <c r="Y82" s="27" t="s">
        <v>39</v>
      </c>
      <c r="Z82" s="29">
        <f t="shared" si="11"/>
        <v>1498671.244</v>
      </c>
      <c r="AA82" s="29">
        <f t="shared" si="12"/>
        <v>1494007.966</v>
      </c>
      <c r="AB82" s="29">
        <f t="shared" si="13"/>
        <v>891052.0460972568</v>
      </c>
      <c r="AC82" s="29">
        <f t="shared" si="14"/>
        <v>892885.7023815461</v>
      </c>
      <c r="AD82" s="29">
        <f t="shared" si="19"/>
        <v>607464.5782294265</v>
      </c>
      <c r="AE82" s="29">
        <f t="shared" si="20"/>
        <v>602908.5799177056</v>
      </c>
      <c r="AG82" s="5" t="s">
        <v>39</v>
      </c>
      <c r="AH82" s="8">
        <f t="shared" si="16"/>
        <v>-0.311160837886867</v>
      </c>
      <c r="AI82" s="8">
        <f t="shared" si="17"/>
        <v>0.2057855421937023</v>
      </c>
      <c r="AJ82" s="8">
        <f t="shared" si="18"/>
        <v>-0.7500023005456955</v>
      </c>
      <c r="AL82" s="2" t="s">
        <v>39</v>
      </c>
      <c r="AM82" s="3">
        <v>-0.311160837886867</v>
      </c>
      <c r="AN82" s="3">
        <v>0.2057855421937023</v>
      </c>
      <c r="AO82" s="3">
        <v>-0.7500023005456955</v>
      </c>
    </row>
    <row r="83" spans="1:41" ht="10.5" customHeight="1">
      <c r="A83" s="5" t="s">
        <v>40</v>
      </c>
      <c r="B83" s="67">
        <v>38.6</v>
      </c>
      <c r="C83" s="8">
        <v>38.1</v>
      </c>
      <c r="D83" s="67">
        <v>40.3</v>
      </c>
      <c r="E83" s="67">
        <v>39.6</v>
      </c>
      <c r="F83" s="67">
        <v>36.7</v>
      </c>
      <c r="G83" s="8">
        <v>36.5</v>
      </c>
      <c r="I83" s="5" t="s">
        <v>40</v>
      </c>
      <c r="J83" s="7">
        <v>100</v>
      </c>
      <c r="K83" s="8">
        <f t="shared" si="6"/>
        <v>98.70466321243524</v>
      </c>
      <c r="L83" s="8">
        <f t="shared" si="7"/>
        <v>104.40414507772019</v>
      </c>
      <c r="M83" s="8">
        <f t="shared" si="8"/>
        <v>102.59067357512953</v>
      </c>
      <c r="N83" s="8">
        <f t="shared" si="9"/>
        <v>95.07772020725389</v>
      </c>
      <c r="O83" s="8">
        <f t="shared" si="10"/>
        <v>94.55958549222798</v>
      </c>
      <c r="Q83" s="5" t="s">
        <v>40</v>
      </c>
      <c r="R83" s="67">
        <v>3955.24795</v>
      </c>
      <c r="S83" s="67">
        <v>3717.62164</v>
      </c>
      <c r="T83" s="67">
        <v>2051.00482</v>
      </c>
      <c r="U83" s="67">
        <v>1906.45505</v>
      </c>
      <c r="V83" s="67">
        <v>1904.24313</v>
      </c>
      <c r="W83" s="67">
        <v>1811.16659</v>
      </c>
      <c r="X83" s="24"/>
      <c r="Y83" s="27" t="s">
        <v>40</v>
      </c>
      <c r="Z83" s="29">
        <f t="shared" si="11"/>
        <v>395524.795</v>
      </c>
      <c r="AA83" s="29">
        <f t="shared" si="12"/>
        <v>366946.59192746115</v>
      </c>
      <c r="AB83" s="29">
        <f t="shared" si="13"/>
        <v>214133.40478238338</v>
      </c>
      <c r="AC83" s="29">
        <f t="shared" si="14"/>
        <v>195584.50772020724</v>
      </c>
      <c r="AD83" s="29">
        <f t="shared" si="19"/>
        <v>181051.09552072542</v>
      </c>
      <c r="AE83" s="29">
        <f t="shared" si="20"/>
        <v>171263.162007772</v>
      </c>
      <c r="AG83" s="5" t="s">
        <v>40</v>
      </c>
      <c r="AH83" s="8">
        <f t="shared" si="16"/>
        <v>-7.225388505046525</v>
      </c>
      <c r="AI83" s="8">
        <f t="shared" si="17"/>
        <v>-8.662308938218567</v>
      </c>
      <c r="AJ83" s="8">
        <f t="shared" si="18"/>
        <v>-5.406171934393487</v>
      </c>
      <c r="AL83" s="3" t="s">
        <v>40</v>
      </c>
      <c r="AM83" s="3">
        <v>-7.225388505046525</v>
      </c>
      <c r="AN83" s="3">
        <v>-8.662308938218567</v>
      </c>
      <c r="AO83" s="3">
        <v>-5.406171934393487</v>
      </c>
    </row>
    <row r="84" spans="1:41" ht="10.5" customHeight="1">
      <c r="A84" s="5" t="s">
        <v>41</v>
      </c>
      <c r="B84" s="67">
        <v>39.6</v>
      </c>
      <c r="C84" s="8">
        <v>39.2</v>
      </c>
      <c r="D84" s="67">
        <v>40.3</v>
      </c>
      <c r="E84" s="67">
        <v>39.9</v>
      </c>
      <c r="F84" s="67">
        <v>38.7</v>
      </c>
      <c r="G84" s="8">
        <v>38.4</v>
      </c>
      <c r="I84" s="5" t="s">
        <v>41</v>
      </c>
      <c r="J84" s="7">
        <v>100</v>
      </c>
      <c r="K84" s="8">
        <f t="shared" si="6"/>
        <v>98.989898989899</v>
      </c>
      <c r="L84" s="8">
        <f t="shared" si="7"/>
        <v>101.76767676767675</v>
      </c>
      <c r="M84" s="8">
        <f t="shared" si="8"/>
        <v>100.75757575757575</v>
      </c>
      <c r="N84" s="8">
        <f t="shared" si="9"/>
        <v>97.72727272727273</v>
      </c>
      <c r="O84" s="8">
        <f t="shared" si="10"/>
        <v>96.96969696969697</v>
      </c>
      <c r="Q84" s="5" t="s">
        <v>41</v>
      </c>
      <c r="R84" s="67">
        <v>8599.3789</v>
      </c>
      <c r="S84" s="67">
        <v>8350.07929</v>
      </c>
      <c r="T84" s="67">
        <v>4967.50528</v>
      </c>
      <c r="U84" s="67">
        <v>4847.51514</v>
      </c>
      <c r="V84" s="67">
        <v>3631.87362</v>
      </c>
      <c r="W84" s="67">
        <v>3502.56415</v>
      </c>
      <c r="X84" s="24"/>
      <c r="Y84" s="27" t="s">
        <v>41</v>
      </c>
      <c r="Z84" s="29">
        <f t="shared" si="11"/>
        <v>859937.89</v>
      </c>
      <c r="AA84" s="29">
        <f t="shared" si="12"/>
        <v>826573.5054747475</v>
      </c>
      <c r="AB84" s="29">
        <f t="shared" si="13"/>
        <v>505531.47167676763</v>
      </c>
      <c r="AC84" s="29">
        <f t="shared" si="14"/>
        <v>488423.8739545455</v>
      </c>
      <c r="AD84" s="29">
        <f t="shared" si="19"/>
        <v>354933.1037727273</v>
      </c>
      <c r="AE84" s="29">
        <f t="shared" si="20"/>
        <v>339642.58424242423</v>
      </c>
      <c r="AG84" s="5" t="s">
        <v>41</v>
      </c>
      <c r="AH84" s="8">
        <f t="shared" si="16"/>
        <v>-3.8798598030437415</v>
      </c>
      <c r="AI84" s="8">
        <f t="shared" si="17"/>
        <v>-3.384081640946897</v>
      </c>
      <c r="AJ84" s="8">
        <f t="shared" si="18"/>
        <v>-4.3080004000117125</v>
      </c>
      <c r="AL84" s="3" t="s">
        <v>41</v>
      </c>
      <c r="AM84" s="3">
        <v>-3.8798598030437415</v>
      </c>
      <c r="AN84" s="3">
        <v>-3.384081640946897</v>
      </c>
      <c r="AO84" s="3">
        <v>-4.3080004000117125</v>
      </c>
    </row>
    <row r="85" spans="1:41" ht="10.5" customHeight="1">
      <c r="A85" s="5" t="s">
        <v>42</v>
      </c>
      <c r="B85" s="67">
        <v>39.4</v>
      </c>
      <c r="C85" s="8">
        <v>39.1</v>
      </c>
      <c r="D85" s="67">
        <v>40.5</v>
      </c>
      <c r="E85" s="67">
        <v>40.1</v>
      </c>
      <c r="F85" s="67">
        <v>38</v>
      </c>
      <c r="G85" s="8">
        <v>37.8</v>
      </c>
      <c r="I85" s="5" t="s">
        <v>42</v>
      </c>
      <c r="J85" s="7">
        <v>100</v>
      </c>
      <c r="K85" s="8">
        <f t="shared" si="6"/>
        <v>99.23857868020305</v>
      </c>
      <c r="L85" s="8">
        <f t="shared" si="7"/>
        <v>102.79187817258884</v>
      </c>
      <c r="M85" s="8">
        <f t="shared" si="8"/>
        <v>101.7766497461929</v>
      </c>
      <c r="N85" s="8">
        <f t="shared" si="9"/>
        <v>96.44670050761421</v>
      </c>
      <c r="O85" s="8">
        <f t="shared" si="10"/>
        <v>95.93908629441624</v>
      </c>
      <c r="Q85" s="5" t="s">
        <v>42</v>
      </c>
      <c r="R85" s="67">
        <v>803.43594</v>
      </c>
      <c r="S85" s="67">
        <v>786.03669</v>
      </c>
      <c r="T85" s="67">
        <v>453.99829</v>
      </c>
      <c r="U85" s="67">
        <v>445.86893</v>
      </c>
      <c r="V85" s="67">
        <v>349.43765</v>
      </c>
      <c r="W85" s="67">
        <v>340.16776</v>
      </c>
      <c r="X85" s="24"/>
      <c r="Y85" s="27" t="s">
        <v>42</v>
      </c>
      <c r="Z85" s="29">
        <f t="shared" si="11"/>
        <v>80343.594</v>
      </c>
      <c r="AA85" s="29">
        <f t="shared" si="12"/>
        <v>78005.16390609137</v>
      </c>
      <c r="AB85" s="29">
        <f t="shared" si="13"/>
        <v>46667.33691624366</v>
      </c>
      <c r="AC85" s="29">
        <f t="shared" si="14"/>
        <v>45379.0459213198</v>
      </c>
      <c r="AD85" s="29">
        <f t="shared" si="19"/>
        <v>33702.10837563452</v>
      </c>
      <c r="AE85" s="29">
        <f t="shared" si="20"/>
        <v>32635.38408121827</v>
      </c>
      <c r="AG85" s="5" t="s">
        <v>42</v>
      </c>
      <c r="AH85" s="8">
        <f t="shared" si="16"/>
        <v>-2.910537078922091</v>
      </c>
      <c r="AI85" s="8">
        <f t="shared" si="17"/>
        <v>-2.7605839116897206</v>
      </c>
      <c r="AJ85" s="8">
        <f t="shared" si="18"/>
        <v>-3.165155967474877</v>
      </c>
      <c r="AL85" s="3" t="s">
        <v>42</v>
      </c>
      <c r="AM85" s="3">
        <v>-2.910537078922091</v>
      </c>
      <c r="AN85" s="3">
        <v>-2.7605839116897206</v>
      </c>
      <c r="AO85" s="3">
        <v>-3.165155967474877</v>
      </c>
    </row>
    <row r="86" spans="1:41" ht="10.5" customHeight="1">
      <c r="A86" s="5" t="s">
        <v>43</v>
      </c>
      <c r="B86" s="67">
        <v>39.1</v>
      </c>
      <c r="C86" s="8">
        <v>38.7</v>
      </c>
      <c r="D86" s="67">
        <v>40.2</v>
      </c>
      <c r="E86" s="67">
        <v>39.8</v>
      </c>
      <c r="F86" s="67">
        <v>37.7</v>
      </c>
      <c r="G86" s="8">
        <v>37.4</v>
      </c>
      <c r="I86" s="5" t="s">
        <v>43</v>
      </c>
      <c r="J86" s="7">
        <v>100</v>
      </c>
      <c r="K86" s="8">
        <f t="shared" si="6"/>
        <v>98.9769820971867</v>
      </c>
      <c r="L86" s="8">
        <f t="shared" si="7"/>
        <v>102.81329923273658</v>
      </c>
      <c r="M86" s="8">
        <f t="shared" si="8"/>
        <v>101.79028132992326</v>
      </c>
      <c r="N86" s="8">
        <f t="shared" si="9"/>
        <v>96.41943734015346</v>
      </c>
      <c r="O86" s="8">
        <f t="shared" si="10"/>
        <v>95.65217391304347</v>
      </c>
      <c r="Q86" s="5" t="s">
        <v>43</v>
      </c>
      <c r="R86" s="67">
        <v>2237.32628</v>
      </c>
      <c r="S86" s="67">
        <v>2262.41685</v>
      </c>
      <c r="T86" s="67">
        <v>1265.23697</v>
      </c>
      <c r="U86" s="67">
        <v>1284.26784</v>
      </c>
      <c r="V86" s="67">
        <v>972.08931</v>
      </c>
      <c r="W86" s="67">
        <v>978.14901</v>
      </c>
      <c r="X86" s="24"/>
      <c r="Y86" s="27" t="s">
        <v>43</v>
      </c>
      <c r="Z86" s="29">
        <f t="shared" si="11"/>
        <v>223732.62800000003</v>
      </c>
      <c r="AA86" s="29">
        <f t="shared" si="12"/>
        <v>223927.19205882354</v>
      </c>
      <c r="AB86" s="29">
        <f t="shared" si="13"/>
        <v>130083.18719693096</v>
      </c>
      <c r="AC86" s="29">
        <f t="shared" si="14"/>
        <v>130725.98473657286</v>
      </c>
      <c r="AD86" s="29">
        <f t="shared" si="19"/>
        <v>93728.30431457801</v>
      </c>
      <c r="AE86" s="29">
        <f t="shared" si="20"/>
        <v>93562.07921739129</v>
      </c>
      <c r="AG86" s="5" t="s">
        <v>43</v>
      </c>
      <c r="AH86" s="8">
        <f t="shared" si="16"/>
        <v>0.08696275575125814</v>
      </c>
      <c r="AI86" s="8">
        <f t="shared" si="17"/>
        <v>0.4941434427408245</v>
      </c>
      <c r="AJ86" s="8">
        <f t="shared" si="18"/>
        <v>-0.17734781227751725</v>
      </c>
      <c r="AL86" s="3" t="s">
        <v>43</v>
      </c>
      <c r="AM86" s="3">
        <v>0.08696275575125814</v>
      </c>
      <c r="AN86" s="3">
        <v>0.4941434427408245</v>
      </c>
      <c r="AO86" s="3">
        <v>-0.17734781227751725</v>
      </c>
    </row>
    <row r="87" spans="1:41" ht="10.5" customHeight="1">
      <c r="A87" s="5" t="s">
        <v>44</v>
      </c>
      <c r="B87" s="67">
        <v>36.5</v>
      </c>
      <c r="C87" s="8">
        <v>36.2</v>
      </c>
      <c r="D87" s="67">
        <v>38.8</v>
      </c>
      <c r="E87" s="67">
        <v>38.2</v>
      </c>
      <c r="F87" s="67">
        <v>33.9</v>
      </c>
      <c r="G87" s="8">
        <v>34</v>
      </c>
      <c r="I87" s="5" t="s">
        <v>44</v>
      </c>
      <c r="J87" s="7">
        <v>100</v>
      </c>
      <c r="K87" s="8">
        <f t="shared" si="6"/>
        <v>99.17808219178083</v>
      </c>
      <c r="L87" s="8">
        <f t="shared" si="7"/>
        <v>106.30136986301369</v>
      </c>
      <c r="M87" s="8">
        <f t="shared" si="8"/>
        <v>104.65753424657535</v>
      </c>
      <c r="N87" s="8">
        <f t="shared" si="9"/>
        <v>92.87671232876713</v>
      </c>
      <c r="O87" s="8">
        <f t="shared" si="10"/>
        <v>93.15068493150685</v>
      </c>
      <c r="Q87" s="5" t="s">
        <v>44</v>
      </c>
      <c r="R87" s="67">
        <v>2010.48369</v>
      </c>
      <c r="S87" s="67">
        <v>2016.80641</v>
      </c>
      <c r="T87" s="67">
        <v>1068.37501</v>
      </c>
      <c r="U87" s="67">
        <v>1074.47775</v>
      </c>
      <c r="V87" s="67">
        <v>942.10868</v>
      </c>
      <c r="W87" s="67">
        <v>942.32866</v>
      </c>
      <c r="X87" s="24"/>
      <c r="Y87" s="27" t="s">
        <v>44</v>
      </c>
      <c r="Z87" s="29">
        <f t="shared" si="11"/>
        <v>201048.369</v>
      </c>
      <c r="AA87" s="29">
        <f t="shared" si="12"/>
        <v>200022.99189589042</v>
      </c>
      <c r="AB87" s="29">
        <f t="shared" si="13"/>
        <v>113569.72709041095</v>
      </c>
      <c r="AC87" s="29">
        <f t="shared" si="14"/>
        <v>112452.19191780823</v>
      </c>
      <c r="AD87" s="29">
        <f t="shared" si="19"/>
        <v>87499.95685479452</v>
      </c>
      <c r="AE87" s="29">
        <f t="shared" si="20"/>
        <v>87778.56010958905</v>
      </c>
      <c r="AG87" s="5" t="s">
        <v>44</v>
      </c>
      <c r="AH87" s="8">
        <f t="shared" si="16"/>
        <v>-0.5100151317863164</v>
      </c>
      <c r="AI87" s="8">
        <f t="shared" si="17"/>
        <v>-0.9840079757460928</v>
      </c>
      <c r="AJ87" s="8">
        <f t="shared" si="18"/>
        <v>0.31840387676631815</v>
      </c>
      <c r="AL87" s="3" t="s">
        <v>44</v>
      </c>
      <c r="AM87" s="3">
        <v>-0.5100151317863164</v>
      </c>
      <c r="AN87" s="3">
        <v>-0.9840079757460928</v>
      </c>
      <c r="AO87" s="3">
        <v>0.31840387676631815</v>
      </c>
    </row>
    <row r="88" spans="1:41" ht="10.5" customHeight="1">
      <c r="A88" s="5" t="s">
        <v>45</v>
      </c>
      <c r="B88" s="67">
        <v>35.9</v>
      </c>
      <c r="C88" s="8">
        <v>34.9</v>
      </c>
      <c r="D88" s="67">
        <v>37.8</v>
      </c>
      <c r="E88" s="67">
        <v>36.5</v>
      </c>
      <c r="F88" s="67">
        <v>33.6</v>
      </c>
      <c r="G88" s="8">
        <v>33</v>
      </c>
      <c r="I88" s="5" t="s">
        <v>45</v>
      </c>
      <c r="J88" s="7">
        <v>100</v>
      </c>
      <c r="K88" s="8">
        <f t="shared" si="6"/>
        <v>97.21448467966574</v>
      </c>
      <c r="L88" s="8">
        <f t="shared" si="7"/>
        <v>105.29247910863509</v>
      </c>
      <c r="M88" s="8">
        <f t="shared" si="8"/>
        <v>101.67130919220057</v>
      </c>
      <c r="N88" s="8">
        <f t="shared" si="9"/>
        <v>93.5933147632312</v>
      </c>
      <c r="O88" s="8">
        <f t="shared" si="10"/>
        <v>91.92200557103064</v>
      </c>
      <c r="Q88" s="5" t="s">
        <v>45</v>
      </c>
      <c r="R88" s="67">
        <v>3750.63322</v>
      </c>
      <c r="S88" s="67">
        <v>3652.01182</v>
      </c>
      <c r="T88" s="67">
        <v>2054.77181</v>
      </c>
      <c r="U88" s="67">
        <v>1982.42604</v>
      </c>
      <c r="V88" s="67">
        <v>1695.86141</v>
      </c>
      <c r="W88" s="67">
        <v>1669.58578</v>
      </c>
      <c r="X88" s="1"/>
      <c r="Y88" s="27" t="s">
        <v>45</v>
      </c>
      <c r="Z88" s="29">
        <f t="shared" si="11"/>
        <v>375063.32200000004</v>
      </c>
      <c r="AA88" s="29">
        <f t="shared" si="12"/>
        <v>355028.4471253482</v>
      </c>
      <c r="AB88" s="29">
        <f t="shared" si="13"/>
        <v>216352.01787743735</v>
      </c>
      <c r="AC88" s="29">
        <f t="shared" si="14"/>
        <v>201555.85086350978</v>
      </c>
      <c r="AD88" s="29">
        <f t="shared" si="19"/>
        <v>158721.2907409471</v>
      </c>
      <c r="AE88" s="29">
        <f t="shared" si="20"/>
        <v>153471.67337047355</v>
      </c>
      <c r="AG88" s="5" t="s">
        <v>45</v>
      </c>
      <c r="AH88" s="8">
        <f t="shared" si="16"/>
        <v>-5.341731302281762</v>
      </c>
      <c r="AI88" s="8">
        <f t="shared" si="17"/>
        <v>-6.838931829288296</v>
      </c>
      <c r="AJ88" s="8">
        <f t="shared" si="18"/>
        <v>-3.3074437247625275</v>
      </c>
      <c r="AL88" s="3" t="s">
        <v>45</v>
      </c>
      <c r="AM88" s="3">
        <v>-5.341731302281762</v>
      </c>
      <c r="AN88" s="3">
        <v>-6.838931829288296</v>
      </c>
      <c r="AO88" s="3">
        <v>-3.3074437247625275</v>
      </c>
    </row>
    <row r="89" spans="1:38" ht="10.5" customHeight="1">
      <c r="A89" s="5" t="s">
        <v>46</v>
      </c>
      <c r="B89" s="67">
        <v>35.9</v>
      </c>
      <c r="C89" s="8">
        <v>35.4</v>
      </c>
      <c r="D89" s="67">
        <v>39.7</v>
      </c>
      <c r="E89" s="67">
        <v>38.5</v>
      </c>
      <c r="F89" s="67">
        <v>31.4</v>
      </c>
      <c r="G89" s="8">
        <v>31.6</v>
      </c>
      <c r="I89" s="5" t="s">
        <v>46</v>
      </c>
      <c r="J89" s="7">
        <v>100</v>
      </c>
      <c r="K89" s="8">
        <f t="shared" si="6"/>
        <v>98.60724233983288</v>
      </c>
      <c r="L89" s="8">
        <f t="shared" si="7"/>
        <v>110.58495821727021</v>
      </c>
      <c r="M89" s="8">
        <f t="shared" si="8"/>
        <v>107.24233983286908</v>
      </c>
      <c r="N89" s="8">
        <f t="shared" si="9"/>
        <v>87.46518105849583</v>
      </c>
      <c r="O89" s="8">
        <f t="shared" si="10"/>
        <v>88.02228412256268</v>
      </c>
      <c r="Q89" s="5" t="s">
        <v>46</v>
      </c>
      <c r="R89" s="67">
        <v>28118.17</v>
      </c>
      <c r="S89" s="67">
        <v>25230.448</v>
      </c>
      <c r="T89" s="67">
        <v>15286.544</v>
      </c>
      <c r="U89" s="67">
        <v>13696.92</v>
      </c>
      <c r="V89" s="67">
        <v>12831.626</v>
      </c>
      <c r="W89" s="67">
        <v>11533.528</v>
      </c>
      <c r="X89" s="24"/>
      <c r="Y89" s="27" t="s">
        <v>46</v>
      </c>
      <c r="Z89" s="29">
        <f t="shared" si="11"/>
        <v>2811817</v>
      </c>
      <c r="AA89" s="29">
        <f t="shared" si="12"/>
        <v>2487904.900278552</v>
      </c>
      <c r="AB89" s="29">
        <f t="shared" si="13"/>
        <v>1690461.8295264626</v>
      </c>
      <c r="AC89" s="29">
        <f t="shared" si="14"/>
        <v>1468889.7493036212</v>
      </c>
      <c r="AD89" s="29">
        <f t="shared" si="19"/>
        <v>1122320.4913649026</v>
      </c>
      <c r="AE89" s="29">
        <f t="shared" si="20"/>
        <v>1015207.4785515321</v>
      </c>
      <c r="AG89" s="5" t="s">
        <v>46</v>
      </c>
      <c r="AH89" s="8">
        <f t="shared" si="16"/>
        <v>-11.519672145144867</v>
      </c>
      <c r="AI89" s="8">
        <f t="shared" si="17"/>
        <v>-13.10719215026043</v>
      </c>
      <c r="AJ89" s="8">
        <f t="shared" si="18"/>
        <v>-9.54388818857844</v>
      </c>
      <c r="AL89" s="2"/>
    </row>
    <row r="90" spans="1:41" ht="10.5" customHeight="1">
      <c r="A90" s="5" t="s">
        <v>47</v>
      </c>
      <c r="B90" s="67">
        <v>39.7</v>
      </c>
      <c r="C90" s="8">
        <v>38.4</v>
      </c>
      <c r="D90" s="67">
        <v>43.5</v>
      </c>
      <c r="E90" s="68">
        <v>41.5</v>
      </c>
      <c r="F90" s="67">
        <v>34.8</v>
      </c>
      <c r="G90" s="8">
        <v>34.4</v>
      </c>
      <c r="I90" s="5" t="s">
        <v>47</v>
      </c>
      <c r="J90" s="7">
        <v>100</v>
      </c>
      <c r="K90" s="8">
        <f t="shared" si="6"/>
        <v>96.72544080604533</v>
      </c>
      <c r="L90" s="8">
        <f t="shared" si="7"/>
        <v>109.57178841309823</v>
      </c>
      <c r="M90" s="8">
        <f t="shared" si="8"/>
        <v>104.53400503778337</v>
      </c>
      <c r="N90" s="8">
        <f t="shared" si="9"/>
        <v>87.65743073047857</v>
      </c>
      <c r="O90" s="8">
        <f t="shared" si="10"/>
        <v>86.64987405541561</v>
      </c>
      <c r="Q90" s="5" t="s">
        <v>47</v>
      </c>
      <c r="R90" s="67">
        <v>161.08098</v>
      </c>
      <c r="S90" s="67">
        <v>164.5736</v>
      </c>
      <c r="T90" s="67">
        <v>90.40092</v>
      </c>
      <c r="U90" s="67">
        <v>92.4389</v>
      </c>
      <c r="V90" s="67">
        <v>70.68006</v>
      </c>
      <c r="W90" s="67">
        <v>72.1347</v>
      </c>
      <c r="X90" s="24"/>
      <c r="Y90" s="27" t="s">
        <v>47</v>
      </c>
      <c r="Z90" s="29">
        <f t="shared" si="11"/>
        <v>16108.098000000002</v>
      </c>
      <c r="AA90" s="29">
        <f t="shared" si="12"/>
        <v>15918.454005037782</v>
      </c>
      <c r="AB90" s="29">
        <f t="shared" si="13"/>
        <v>9905.390478589421</v>
      </c>
      <c r="AC90" s="29">
        <f t="shared" si="14"/>
        <v>9663.008438287154</v>
      </c>
      <c r="AD90" s="29">
        <f t="shared" si="19"/>
        <v>6195.632463476069</v>
      </c>
      <c r="AE90" s="29">
        <f t="shared" si="20"/>
        <v>6250.462670025187</v>
      </c>
      <c r="AG90" s="5" t="s">
        <v>47</v>
      </c>
      <c r="AH90" s="8">
        <f t="shared" si="16"/>
        <v>-1.1773208417419607</v>
      </c>
      <c r="AI90" s="8">
        <f t="shared" si="17"/>
        <v>-2.446971079294431</v>
      </c>
      <c r="AJ90" s="8">
        <f t="shared" si="18"/>
        <v>0.8849815877934811</v>
      </c>
      <c r="AL90" s="2" t="s">
        <v>46</v>
      </c>
      <c r="AM90" s="3">
        <v>-11.519672145144867</v>
      </c>
      <c r="AN90" s="3">
        <v>-13.10719215026043</v>
      </c>
      <c r="AO90" s="3">
        <v>-9.54388818857844</v>
      </c>
    </row>
    <row r="91" spans="1:38" ht="10.5" customHeight="1">
      <c r="A91" s="5" t="s">
        <v>48</v>
      </c>
      <c r="B91" s="67">
        <v>34.4</v>
      </c>
      <c r="C91" s="8">
        <v>34.2</v>
      </c>
      <c r="D91" s="67">
        <v>36.8</v>
      </c>
      <c r="E91" s="67">
        <v>36.5</v>
      </c>
      <c r="F91" s="67">
        <v>31.5</v>
      </c>
      <c r="G91" s="8">
        <v>31.5</v>
      </c>
      <c r="I91" s="5" t="s">
        <v>48</v>
      </c>
      <c r="J91" s="7">
        <v>100</v>
      </c>
      <c r="K91" s="8">
        <f t="shared" si="6"/>
        <v>99.41860465116281</v>
      </c>
      <c r="L91" s="8">
        <f t="shared" si="7"/>
        <v>106.9767441860465</v>
      </c>
      <c r="M91" s="8">
        <f t="shared" si="8"/>
        <v>106.1046511627907</v>
      </c>
      <c r="N91" s="8">
        <f t="shared" si="9"/>
        <v>91.56976744186046</v>
      </c>
      <c r="O91" s="8">
        <f t="shared" si="10"/>
        <v>91.56976744186046</v>
      </c>
      <c r="Q91" s="5" t="s">
        <v>48</v>
      </c>
      <c r="R91" s="67">
        <v>1922.66634</v>
      </c>
      <c r="S91" s="67">
        <v>1902.84539</v>
      </c>
      <c r="T91" s="67">
        <v>1046.89058</v>
      </c>
      <c r="U91" s="67">
        <v>1033.71855</v>
      </c>
      <c r="V91" s="67">
        <v>875.77576</v>
      </c>
      <c r="W91" s="67">
        <v>869.12684</v>
      </c>
      <c r="X91" s="1"/>
      <c r="Y91" s="27" t="s">
        <v>48</v>
      </c>
      <c r="Z91" s="29">
        <f t="shared" si="11"/>
        <v>192266.634</v>
      </c>
      <c r="AA91" s="29">
        <f t="shared" si="12"/>
        <v>189178.2335406977</v>
      </c>
      <c r="AB91" s="29">
        <f t="shared" si="13"/>
        <v>111992.94576744185</v>
      </c>
      <c r="AC91" s="29">
        <f t="shared" si="14"/>
        <v>109682.34614825582</v>
      </c>
      <c r="AD91" s="29">
        <f t="shared" si="19"/>
        <v>80194.5826744186</v>
      </c>
      <c r="AE91" s="29">
        <f t="shared" si="20"/>
        <v>79585.74261627907</v>
      </c>
      <c r="AG91" s="5" t="s">
        <v>48</v>
      </c>
      <c r="AH91" s="8">
        <f t="shared" si="16"/>
        <v>-1.6063111914167585</v>
      </c>
      <c r="AI91" s="8">
        <f t="shared" si="17"/>
        <v>-2.0631653211302177</v>
      </c>
      <c r="AJ91" s="8">
        <f t="shared" si="18"/>
        <v>-0.7592034746428761</v>
      </c>
      <c r="AL91" s="2"/>
    </row>
    <row r="92" spans="1:41" ht="10.5" customHeight="1">
      <c r="A92" s="5" t="s">
        <v>49</v>
      </c>
      <c r="B92" s="67">
        <v>36.1</v>
      </c>
      <c r="C92" s="8">
        <v>35.4</v>
      </c>
      <c r="D92" s="67">
        <v>40.7</v>
      </c>
      <c r="E92" s="67">
        <v>39.7</v>
      </c>
      <c r="F92" s="67">
        <v>30.5</v>
      </c>
      <c r="G92" s="8">
        <v>30.2</v>
      </c>
      <c r="I92" s="5" t="s">
        <v>49</v>
      </c>
      <c r="J92" s="7">
        <v>100</v>
      </c>
      <c r="K92" s="8">
        <f t="shared" si="6"/>
        <v>98.06094182825484</v>
      </c>
      <c r="L92" s="8">
        <f t="shared" si="7"/>
        <v>112.74238227146816</v>
      </c>
      <c r="M92" s="8">
        <f t="shared" si="8"/>
        <v>109.97229916897508</v>
      </c>
      <c r="N92" s="8">
        <f t="shared" si="9"/>
        <v>84.48753462603878</v>
      </c>
      <c r="O92" s="8">
        <f t="shared" si="10"/>
        <v>83.65650969529085</v>
      </c>
      <c r="Q92" s="5" t="s">
        <v>49</v>
      </c>
      <c r="R92" s="67">
        <v>3712.78317</v>
      </c>
      <c r="S92" s="67">
        <v>3661.06866</v>
      </c>
      <c r="T92" s="67">
        <v>2028.02725</v>
      </c>
      <c r="U92" s="67">
        <v>2008.83621</v>
      </c>
      <c r="V92" s="67">
        <v>1684.75592</v>
      </c>
      <c r="W92" s="67">
        <v>1652.23245</v>
      </c>
      <c r="X92" s="24"/>
      <c r="Y92" s="27" t="s">
        <v>49</v>
      </c>
      <c r="Z92" s="29">
        <f t="shared" si="11"/>
        <v>371278.31700000004</v>
      </c>
      <c r="AA92" s="29">
        <f t="shared" si="12"/>
        <v>359007.8408975069</v>
      </c>
      <c r="AB92" s="29">
        <f t="shared" si="13"/>
        <v>228644.62347645435</v>
      </c>
      <c r="AC92" s="29">
        <f t="shared" si="14"/>
        <v>220916.33666759005</v>
      </c>
      <c r="AD92" s="29">
        <f t="shared" si="19"/>
        <v>142340.87412742383</v>
      </c>
      <c r="AE92" s="29">
        <f t="shared" si="20"/>
        <v>138219.99997229915</v>
      </c>
      <c r="AG92" s="5" t="s">
        <v>49</v>
      </c>
      <c r="AH92" s="8">
        <f t="shared" si="16"/>
        <v>-3.3049266656994463</v>
      </c>
      <c r="AI92" s="8">
        <f t="shared" si="17"/>
        <v>-3.3800430954197154</v>
      </c>
      <c r="AJ92" s="8">
        <f t="shared" si="18"/>
        <v>-2.895074363134558</v>
      </c>
      <c r="AL92" s="3" t="s">
        <v>47</v>
      </c>
      <c r="AM92" s="3">
        <v>-1.1773208417419607</v>
      </c>
      <c r="AN92" s="3">
        <v>-2.446971079294431</v>
      </c>
      <c r="AO92" s="3">
        <v>0.8849815877934811</v>
      </c>
    </row>
    <row r="93" spans="1:41" ht="10.5" customHeight="1">
      <c r="A93" s="5" t="s">
        <v>50</v>
      </c>
      <c r="B93" s="67">
        <v>44</v>
      </c>
      <c r="C93" s="77"/>
      <c r="D93" s="67">
        <v>45.1</v>
      </c>
      <c r="E93" s="78"/>
      <c r="F93" s="67">
        <v>42.7</v>
      </c>
      <c r="G93" s="77"/>
      <c r="I93" s="5" t="s">
        <v>50</v>
      </c>
      <c r="J93" s="7">
        <v>100</v>
      </c>
      <c r="K93" s="8"/>
      <c r="L93" s="8">
        <f aca="true" t="shared" si="21" ref="K93:O94">100*D93/$B93</f>
        <v>102.5</v>
      </c>
      <c r="M93" s="8"/>
      <c r="N93" s="8">
        <f t="shared" si="21"/>
        <v>97.04545454545455</v>
      </c>
      <c r="O93" s="8"/>
      <c r="Q93" s="5" t="s">
        <v>50</v>
      </c>
      <c r="R93" s="67">
        <v>246.97833</v>
      </c>
      <c r="S93" s="67"/>
      <c r="T93" s="67">
        <v>138.61998</v>
      </c>
      <c r="U93" s="67"/>
      <c r="V93" s="67">
        <v>108.35835</v>
      </c>
      <c r="W93" s="67"/>
      <c r="X93" s="24"/>
      <c r="Y93" s="27" t="s">
        <v>50</v>
      </c>
      <c r="Z93" s="29">
        <f aca="true" t="shared" si="22" ref="Z93:AC94">J93*R93</f>
        <v>24697.833</v>
      </c>
      <c r="AA93" s="29"/>
      <c r="AB93" s="29">
        <f t="shared" si="22"/>
        <v>14208.54795</v>
      </c>
      <c r="AC93" s="29"/>
      <c r="AD93" s="29">
        <f t="shared" si="19"/>
        <v>10515.685329545455</v>
      </c>
      <c r="AE93" s="29"/>
      <c r="AG93" s="5" t="s">
        <v>50</v>
      </c>
      <c r="AH93" s="8"/>
      <c r="AI93" s="8"/>
      <c r="AJ93" s="8"/>
      <c r="AL93" s="3" t="s">
        <v>48</v>
      </c>
      <c r="AM93" s="3">
        <v>-1.6063111914167585</v>
      </c>
      <c r="AN93" s="3">
        <v>-2.0631653211302177</v>
      </c>
      <c r="AO93" s="3">
        <v>-0.7592034746428761</v>
      </c>
    </row>
    <row r="94" spans="1:41" ht="10.5" customHeight="1">
      <c r="A94" s="5" t="s">
        <v>51</v>
      </c>
      <c r="B94" s="67">
        <v>41.2</v>
      </c>
      <c r="C94" s="8">
        <v>39.9</v>
      </c>
      <c r="D94" s="67">
        <v>41.7</v>
      </c>
      <c r="E94" s="67">
        <v>40.3</v>
      </c>
      <c r="F94" s="67">
        <v>40.4</v>
      </c>
      <c r="G94" s="8">
        <v>39.2</v>
      </c>
      <c r="I94" s="5" t="s">
        <v>51</v>
      </c>
      <c r="J94" s="7">
        <v>100</v>
      </c>
      <c r="K94" s="8">
        <f t="shared" si="21"/>
        <v>96.84466019417475</v>
      </c>
      <c r="L94" s="8">
        <f t="shared" si="21"/>
        <v>101.2135922330097</v>
      </c>
      <c r="M94" s="8">
        <f t="shared" si="21"/>
        <v>97.8155339805825</v>
      </c>
      <c r="N94" s="8">
        <f t="shared" si="21"/>
        <v>98.05825242718446</v>
      </c>
      <c r="O94" s="8">
        <f t="shared" si="21"/>
        <v>95.14563106796118</v>
      </c>
      <c r="Q94" s="5" t="s">
        <v>51</v>
      </c>
      <c r="R94" s="67">
        <v>761.54287</v>
      </c>
      <c r="S94" s="67">
        <v>714.74454</v>
      </c>
      <c r="T94" s="67">
        <v>466.24719</v>
      </c>
      <c r="U94" s="67">
        <v>432.84528</v>
      </c>
      <c r="V94" s="67">
        <v>295.29568</v>
      </c>
      <c r="W94" s="67">
        <v>281.89926</v>
      </c>
      <c r="X94" s="24"/>
      <c r="Y94" s="27" t="s">
        <v>51</v>
      </c>
      <c r="Z94" s="29">
        <f t="shared" si="22"/>
        <v>76154.287</v>
      </c>
      <c r="AA94" s="29">
        <f t="shared" si="22"/>
        <v>69219.19210194175</v>
      </c>
      <c r="AB94" s="29">
        <f t="shared" si="22"/>
        <v>47190.5529684466</v>
      </c>
      <c r="AC94" s="29">
        <f t="shared" si="22"/>
        <v>42338.992194174745</v>
      </c>
      <c r="AD94" s="29">
        <f t="shared" si="19"/>
        <v>28956.178330097086</v>
      </c>
      <c r="AE94" s="29">
        <f t="shared" si="20"/>
        <v>26821.482990291268</v>
      </c>
      <c r="AG94" s="5" t="s">
        <v>51</v>
      </c>
      <c r="AH94" s="8">
        <f t="shared" si="16"/>
        <v>-9.106637552864552</v>
      </c>
      <c r="AI94" s="8">
        <f t="shared" si="17"/>
        <v>-10.280788143160336</v>
      </c>
      <c r="AJ94" s="8">
        <f t="shared" si="18"/>
        <v>-7.372158423223319</v>
      </c>
      <c r="AL94" s="2" t="s">
        <v>49</v>
      </c>
      <c r="AM94" s="3">
        <v>-3.3049266656994463</v>
      </c>
      <c r="AN94" s="3">
        <v>-3.3800430954197154</v>
      </c>
      <c r="AO94" s="3">
        <v>-2.895074363134558</v>
      </c>
    </row>
    <row r="95" spans="1:38" ht="10.5" customHeight="1">
      <c r="A95" s="5" t="s">
        <v>52</v>
      </c>
      <c r="B95" s="67">
        <v>42.8</v>
      </c>
      <c r="C95" s="8">
        <v>42.6</v>
      </c>
      <c r="D95" s="67">
        <v>43.7</v>
      </c>
      <c r="E95" s="67">
        <v>43.8</v>
      </c>
      <c r="F95" s="67">
        <v>41.5</v>
      </c>
      <c r="G95" s="8">
        <v>41</v>
      </c>
      <c r="I95" s="5" t="s">
        <v>52</v>
      </c>
      <c r="J95" s="7">
        <v>100</v>
      </c>
      <c r="K95" s="8">
        <f t="shared" si="6"/>
        <v>99.53271028037383</v>
      </c>
      <c r="L95" s="8">
        <f t="shared" si="7"/>
        <v>102.10280373831776</v>
      </c>
      <c r="M95" s="8">
        <f t="shared" si="8"/>
        <v>102.33644859813084</v>
      </c>
      <c r="N95" s="8">
        <f t="shared" si="9"/>
        <v>96.96261682242991</v>
      </c>
      <c r="O95" s="8">
        <f t="shared" si="10"/>
        <v>95.7943925233645</v>
      </c>
      <c r="Q95" s="5" t="s">
        <v>52</v>
      </c>
      <c r="R95" s="67">
        <v>2673.9266</v>
      </c>
      <c r="S95" s="67">
        <v>2753.28968</v>
      </c>
      <c r="T95" s="67">
        <v>1545.61906</v>
      </c>
      <c r="U95" s="67">
        <v>1573.07987</v>
      </c>
      <c r="V95" s="67">
        <v>1128.30754</v>
      </c>
      <c r="W95" s="67">
        <v>1180.20981</v>
      </c>
      <c r="Y95" s="27" t="s">
        <v>52</v>
      </c>
      <c r="Z95" s="29">
        <f t="shared" si="11"/>
        <v>267392.66</v>
      </c>
      <c r="AA95" s="29">
        <f t="shared" si="12"/>
        <v>274042.3840373832</v>
      </c>
      <c r="AB95" s="29">
        <f t="shared" si="13"/>
        <v>157812.03953738319</v>
      </c>
      <c r="AC95" s="29">
        <f t="shared" si="14"/>
        <v>160983.40725700936</v>
      </c>
      <c r="AD95" s="29">
        <f t="shared" si="19"/>
        <v>109403.6516588785</v>
      </c>
      <c r="AE95" s="29">
        <f t="shared" si="20"/>
        <v>113057.48179906544</v>
      </c>
      <c r="AG95" s="5" t="s">
        <v>52</v>
      </c>
      <c r="AH95" s="8">
        <f t="shared" si="16"/>
        <v>2.4868760561278003</v>
      </c>
      <c r="AI95" s="8">
        <f t="shared" si="17"/>
        <v>2.0095854086436313</v>
      </c>
      <c r="AJ95" s="8">
        <f t="shared" si="18"/>
        <v>3.339769820096693</v>
      </c>
      <c r="AL95" s="2"/>
    </row>
    <row r="96" spans="1:41" ht="10.5" customHeight="1">
      <c r="A96" s="5" t="s">
        <v>53</v>
      </c>
      <c r="B96" s="67">
        <v>45</v>
      </c>
      <c r="C96" s="69"/>
      <c r="D96" s="67">
        <v>46.9</v>
      </c>
      <c r="E96" s="69"/>
      <c r="F96" s="67">
        <v>40.7</v>
      </c>
      <c r="G96" s="69"/>
      <c r="I96" s="5" t="s">
        <v>53</v>
      </c>
      <c r="J96" s="7">
        <v>100</v>
      </c>
      <c r="K96" s="8"/>
      <c r="L96" s="8">
        <f t="shared" si="7"/>
        <v>104.22222222222223</v>
      </c>
      <c r="M96" s="8"/>
      <c r="N96" s="8">
        <f t="shared" si="9"/>
        <v>90.44444444444446</v>
      </c>
      <c r="O96" s="8"/>
      <c r="Q96" s="5" t="s">
        <v>53</v>
      </c>
      <c r="R96" s="67">
        <v>26613.85169</v>
      </c>
      <c r="S96" s="67">
        <v>25133.04654</v>
      </c>
      <c r="T96" s="67">
        <v>18386.33068</v>
      </c>
      <c r="U96" s="67">
        <v>17572.08569</v>
      </c>
      <c r="V96" s="67">
        <v>8227.52101</v>
      </c>
      <c r="W96" s="67">
        <v>7560.96085</v>
      </c>
      <c r="Y96" s="27" t="s">
        <v>53</v>
      </c>
      <c r="Z96" s="29">
        <f t="shared" si="11"/>
        <v>2661385.1689999998</v>
      </c>
      <c r="AA96" s="29"/>
      <c r="AB96" s="29">
        <f t="shared" si="13"/>
        <v>1916264.2419822223</v>
      </c>
      <c r="AC96" s="29"/>
      <c r="AD96" s="29">
        <f t="shared" si="19"/>
        <v>744133.5669044446</v>
      </c>
      <c r="AE96" s="29"/>
      <c r="AG96" s="5" t="s">
        <v>53</v>
      </c>
      <c r="AH96" s="8"/>
      <c r="AI96" s="8"/>
      <c r="AJ96" s="8"/>
      <c r="AL96" s="3" t="s">
        <v>51</v>
      </c>
      <c r="AM96" s="3">
        <v>-9.106637552864552</v>
      </c>
      <c r="AN96" s="3">
        <v>-10.280788143160336</v>
      </c>
      <c r="AO96" s="3">
        <v>-7.372158423223319</v>
      </c>
    </row>
    <row r="97" spans="38:41" ht="10.5" customHeight="1">
      <c r="AL97" s="3" t="s">
        <v>52</v>
      </c>
      <c r="AM97" s="3">
        <v>2.4868760561278003</v>
      </c>
      <c r="AN97" s="3">
        <v>2.0095854086436313</v>
      </c>
      <c r="AO97" s="3">
        <v>3.339769820096693</v>
      </c>
    </row>
    <row r="98" spans="1:17" ht="10.5" customHeight="1">
      <c r="A98" s="1" t="s">
        <v>56</v>
      </c>
      <c r="Q98" s="40"/>
    </row>
    <row r="99" spans="1:20" ht="10.5" customHeight="1">
      <c r="A99" s="1" t="s">
        <v>57</v>
      </c>
      <c r="B99" s="1" t="s">
        <v>58</v>
      </c>
      <c r="D99" s="1" t="s">
        <v>77</v>
      </c>
      <c r="Q99" s="40"/>
      <c r="R99" s="40"/>
      <c r="T99" s="40"/>
    </row>
    <row r="100" spans="1:41" ht="10.5" customHeight="1">
      <c r="A100" s="1" t="s">
        <v>55</v>
      </c>
      <c r="B100" s="1" t="s">
        <v>59</v>
      </c>
      <c r="Q100" s="40"/>
      <c r="R100" s="40"/>
      <c r="AL100" s="2"/>
      <c r="AM100" s="2"/>
      <c r="AN100" s="2"/>
      <c r="AO100" s="2"/>
    </row>
    <row r="101" spans="1:18" ht="10.5" customHeight="1">
      <c r="A101" s="1" t="s">
        <v>60</v>
      </c>
      <c r="B101" s="1" t="s">
        <v>61</v>
      </c>
      <c r="Q101" s="40"/>
      <c r="R101" s="40"/>
    </row>
    <row r="102" spans="1:18" ht="10.5" customHeight="1">
      <c r="A102" s="1" t="s">
        <v>62</v>
      </c>
      <c r="B102" s="1" t="s">
        <v>63</v>
      </c>
      <c r="Q102" s="40"/>
      <c r="R102" s="40"/>
    </row>
    <row r="103" spans="1:18" ht="10.5" customHeight="1">
      <c r="A103" s="1" t="s">
        <v>64</v>
      </c>
      <c r="B103" s="1" t="s">
        <v>65</v>
      </c>
      <c r="Q103" s="40"/>
      <c r="R103" s="40"/>
    </row>
    <row r="104" spans="1:18" ht="10.5" customHeight="1">
      <c r="A104" s="1" t="s">
        <v>66</v>
      </c>
      <c r="B104" s="1" t="s">
        <v>67</v>
      </c>
      <c r="Q104" s="40"/>
      <c r="R104" s="40"/>
    </row>
    <row r="105" spans="1:18" ht="10.5" customHeight="1">
      <c r="A105" s="1" t="s">
        <v>68</v>
      </c>
      <c r="B105" s="1" t="s">
        <v>69</v>
      </c>
      <c r="Q105" s="40"/>
      <c r="R105" s="40"/>
    </row>
    <row r="106" spans="1:18" ht="10.5" customHeight="1">
      <c r="A106" s="1" t="s">
        <v>70</v>
      </c>
      <c r="B106" s="1" t="s">
        <v>71</v>
      </c>
      <c r="Q106" s="40"/>
      <c r="R106" s="40"/>
    </row>
    <row r="107" spans="1:18" ht="10.5" customHeight="1">
      <c r="A107" s="1" t="s">
        <v>72</v>
      </c>
      <c r="B107" s="1" t="s">
        <v>73</v>
      </c>
      <c r="Q107" s="40"/>
      <c r="R107" s="40"/>
    </row>
    <row r="108" spans="1:18" ht="10.5" customHeight="1">
      <c r="A108" s="1" t="s">
        <v>54</v>
      </c>
      <c r="B108" s="1" t="s">
        <v>74</v>
      </c>
      <c r="Q108" s="40"/>
      <c r="R108" s="40"/>
    </row>
    <row r="109" spans="1:18" ht="10.5" customHeight="1">
      <c r="A109" s="1" t="s">
        <v>75</v>
      </c>
      <c r="B109" s="1" t="s">
        <v>76</v>
      </c>
      <c r="Q109" s="40"/>
      <c r="R109" s="40"/>
    </row>
  </sheetData>
  <sheetProtection/>
  <conditionalFormatting sqref="AA54:AD5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54:Y54 V55:W56 Y55:Y56">
    <cfRule type="colorScale" priority="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16:AD21 V22:Y43 Z52:Z53 AA52:AD52 Z22:AD44 Z51:AD51 V45:AD47 V49:AD49 V51:Y52">
    <cfRule type="colorScale" priority="4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16:AD21 V55:W56 V22:Y43 Y55:Y56 V54:AD54 Z52:Z53 AA52:AD52 Z22:AD44 Z51:AD51 V45:AD47 V49:AD49 V51:Y52">
    <cfRule type="colorScale" priority="4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4"/>
  <sheetViews>
    <sheetView zoomScalePageLayoutView="0" workbookViewId="0" topLeftCell="AG1">
      <selection activeCell="AW9" sqref="AW9"/>
    </sheetView>
  </sheetViews>
  <sheetFormatPr defaultColWidth="8.625" defaultRowHeight="11.25" customHeight="1"/>
  <cols>
    <col min="1" max="1" width="12.875" style="2" customWidth="1"/>
    <col min="2" max="2" width="11.00390625" style="2" customWidth="1"/>
    <col min="3" max="11" width="5.00390625" style="2" customWidth="1"/>
    <col min="12" max="12" width="8.625" style="2" customWidth="1"/>
    <col min="13" max="13" width="10.125" style="2" customWidth="1"/>
    <col min="14" max="23" width="6.25390625" style="3" customWidth="1"/>
    <col min="24" max="25" width="8.625" style="2" customWidth="1"/>
    <col min="26" max="30" width="5.75390625" style="2" customWidth="1"/>
    <col min="31" max="31" width="8.625" style="2" customWidth="1"/>
    <col min="32" max="32" width="8.75390625" style="2" customWidth="1"/>
    <col min="33" max="37" width="6.375" style="3" customWidth="1"/>
    <col min="38" max="16384" width="8.625" style="2" customWidth="1"/>
  </cols>
  <sheetData>
    <row r="1" ht="11.25" customHeight="1">
      <c r="A1" s="4" t="s">
        <v>0</v>
      </c>
    </row>
    <row r="3" spans="1:16" ht="11.25" customHeight="1">
      <c r="A3" s="1" t="s">
        <v>1</v>
      </c>
      <c r="B3" s="62">
        <v>44179.715266203704</v>
      </c>
      <c r="C3" s="9"/>
      <c r="D3" s="2" t="s">
        <v>83</v>
      </c>
      <c r="P3" s="2"/>
    </row>
    <row r="4" spans="1:16" ht="11.25" customHeight="1">
      <c r="A4" s="1" t="s">
        <v>2</v>
      </c>
      <c r="B4" s="62">
        <v>44182.426541319444</v>
      </c>
      <c r="C4" s="10"/>
      <c r="D4" s="2" t="s">
        <v>84</v>
      </c>
      <c r="P4" s="2"/>
    </row>
    <row r="5" spans="1:5" ht="11.25" customHeight="1">
      <c r="A5" s="1" t="s">
        <v>3</v>
      </c>
      <c r="B5" s="63" t="s">
        <v>4</v>
      </c>
      <c r="C5" s="17"/>
      <c r="D5" s="30"/>
      <c r="E5" s="30"/>
    </row>
    <row r="6" ht="11.25" customHeight="1">
      <c r="M6" s="66"/>
    </row>
    <row r="7" spans="1:39" ht="11.25" customHeight="1">
      <c r="A7" s="1" t="s">
        <v>5</v>
      </c>
      <c r="B7" s="1" t="s">
        <v>6</v>
      </c>
      <c r="M7" s="17"/>
      <c r="AM7" s="84" t="s">
        <v>197</v>
      </c>
    </row>
    <row r="8" spans="1:39" ht="11.25" customHeight="1">
      <c r="A8" s="1" t="s">
        <v>7</v>
      </c>
      <c r="B8" s="1" t="s">
        <v>6</v>
      </c>
      <c r="M8" s="17"/>
      <c r="AM8" s="2" t="s">
        <v>155</v>
      </c>
    </row>
    <row r="9" spans="1:39" ht="11.25" customHeight="1">
      <c r="A9" s="1" t="s">
        <v>8</v>
      </c>
      <c r="B9" s="1" t="s">
        <v>6</v>
      </c>
      <c r="M9" s="17"/>
      <c r="AM9" s="2" t="s">
        <v>156</v>
      </c>
    </row>
    <row r="10" spans="1:39" ht="11.25" customHeight="1">
      <c r="A10" s="1" t="s">
        <v>9</v>
      </c>
      <c r="B10" s="1" t="s">
        <v>10</v>
      </c>
      <c r="AM10" s="2" t="s">
        <v>171</v>
      </c>
    </row>
    <row r="11" spans="1:39" ht="11.25" customHeight="1">
      <c r="A11" s="1"/>
      <c r="B11" s="1"/>
      <c r="AM11" s="2" t="s">
        <v>80</v>
      </c>
    </row>
    <row r="12" spans="1:33" ht="11.25" customHeight="1">
      <c r="A12" s="1"/>
      <c r="B12" s="1"/>
      <c r="AG12" s="60" t="s">
        <v>124</v>
      </c>
    </row>
    <row r="13" spans="2:38" ht="11.25" customHeight="1">
      <c r="B13" s="12" t="s">
        <v>78</v>
      </c>
      <c r="M13" s="32" t="s">
        <v>99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AG13" s="11"/>
      <c r="AH13" s="11"/>
      <c r="AI13" s="11"/>
      <c r="AJ13" s="11"/>
      <c r="AK13" s="11"/>
      <c r="AL13" s="11"/>
    </row>
    <row r="14" spans="1:38" ht="11.25" customHeight="1">
      <c r="A14" s="5" t="s">
        <v>11</v>
      </c>
      <c r="B14" s="5" t="s">
        <v>13</v>
      </c>
      <c r="C14" s="5" t="s">
        <v>13</v>
      </c>
      <c r="D14" s="5" t="s">
        <v>14</v>
      </c>
      <c r="E14" s="5" t="s">
        <v>14</v>
      </c>
      <c r="F14" s="5" t="s">
        <v>15</v>
      </c>
      <c r="G14" s="5" t="s">
        <v>15</v>
      </c>
      <c r="H14" s="5" t="s">
        <v>16</v>
      </c>
      <c r="I14" s="5" t="s">
        <v>16</v>
      </c>
      <c r="J14" s="5" t="s">
        <v>17</v>
      </c>
      <c r="K14" s="5" t="s">
        <v>17</v>
      </c>
      <c r="M14" s="5" t="s">
        <v>11</v>
      </c>
      <c r="N14" s="6" t="s">
        <v>13</v>
      </c>
      <c r="O14" s="6" t="s">
        <v>13</v>
      </c>
      <c r="P14" s="6" t="s">
        <v>14</v>
      </c>
      <c r="Q14" s="6" t="s">
        <v>14</v>
      </c>
      <c r="R14" s="6" t="s">
        <v>15</v>
      </c>
      <c r="S14" s="6" t="s">
        <v>15</v>
      </c>
      <c r="T14" s="6" t="s">
        <v>16</v>
      </c>
      <c r="U14" s="6" t="s">
        <v>16</v>
      </c>
      <c r="V14" s="6" t="s">
        <v>17</v>
      </c>
      <c r="W14" s="6" t="s">
        <v>17</v>
      </c>
      <c r="Y14" s="32" t="s">
        <v>147</v>
      </c>
      <c r="Z14" s="34"/>
      <c r="AA14" s="34"/>
      <c r="AB14" s="34"/>
      <c r="AC14" s="34"/>
      <c r="AD14" s="34"/>
      <c r="AF14" s="35" t="s">
        <v>144</v>
      </c>
      <c r="AG14" s="33"/>
      <c r="AH14" s="33"/>
      <c r="AI14" s="33"/>
      <c r="AJ14" s="33"/>
      <c r="AK14" s="33"/>
      <c r="AL14" s="3"/>
    </row>
    <row r="15" spans="1:38" ht="11.25" customHeight="1">
      <c r="A15" s="5" t="s">
        <v>12</v>
      </c>
      <c r="B15" s="5" t="s">
        <v>141</v>
      </c>
      <c r="C15" s="5" t="s">
        <v>142</v>
      </c>
      <c r="D15" s="5" t="s">
        <v>141</v>
      </c>
      <c r="E15" s="5" t="s">
        <v>142</v>
      </c>
      <c r="F15" s="5" t="s">
        <v>141</v>
      </c>
      <c r="G15" s="5" t="s">
        <v>142</v>
      </c>
      <c r="H15" s="5" t="s">
        <v>141</v>
      </c>
      <c r="I15" s="5" t="s">
        <v>142</v>
      </c>
      <c r="J15" s="5" t="s">
        <v>141</v>
      </c>
      <c r="K15" s="5" t="s">
        <v>142</v>
      </c>
      <c r="M15" s="5" t="s">
        <v>12</v>
      </c>
      <c r="N15" s="5" t="s">
        <v>141</v>
      </c>
      <c r="O15" s="5" t="s">
        <v>142</v>
      </c>
      <c r="P15" s="5" t="s">
        <v>141</v>
      </c>
      <c r="Q15" s="5" t="s">
        <v>142</v>
      </c>
      <c r="R15" s="5" t="s">
        <v>141</v>
      </c>
      <c r="S15" s="5" t="s">
        <v>142</v>
      </c>
      <c r="T15" s="5" t="s">
        <v>141</v>
      </c>
      <c r="U15" s="5" t="s">
        <v>142</v>
      </c>
      <c r="V15" s="5" t="s">
        <v>141</v>
      </c>
      <c r="W15" s="5" t="s">
        <v>142</v>
      </c>
      <c r="Y15" s="5" t="s">
        <v>11</v>
      </c>
      <c r="Z15" s="6" t="s">
        <v>13</v>
      </c>
      <c r="AA15" s="6" t="s">
        <v>14</v>
      </c>
      <c r="AB15" s="6" t="s">
        <v>15</v>
      </c>
      <c r="AC15" s="6" t="s">
        <v>16</v>
      </c>
      <c r="AD15" s="6" t="s">
        <v>17</v>
      </c>
      <c r="AF15" s="3"/>
      <c r="AG15" s="3" t="s">
        <v>13</v>
      </c>
      <c r="AH15" s="3" t="s">
        <v>14</v>
      </c>
      <c r="AI15" s="3" t="s">
        <v>81</v>
      </c>
      <c r="AJ15" s="3" t="s">
        <v>82</v>
      </c>
      <c r="AK15" s="3" t="s">
        <v>17</v>
      </c>
      <c r="AL15" s="3"/>
    </row>
    <row r="16" spans="1:38" ht="11.25" customHeight="1">
      <c r="A16" s="5" t="s">
        <v>18</v>
      </c>
      <c r="B16" s="67">
        <v>37.1</v>
      </c>
      <c r="C16" s="68">
        <v>36.6</v>
      </c>
      <c r="D16" s="67">
        <v>36.2</v>
      </c>
      <c r="E16" s="68">
        <v>35.9</v>
      </c>
      <c r="F16" s="67">
        <v>47.3</v>
      </c>
      <c r="G16" s="68">
        <v>46</v>
      </c>
      <c r="H16" s="67">
        <v>40.2</v>
      </c>
      <c r="I16" s="68">
        <v>38.9</v>
      </c>
      <c r="J16" s="67">
        <v>34.9</v>
      </c>
      <c r="K16" s="68">
        <v>33.8</v>
      </c>
      <c r="M16" s="5" t="s">
        <v>128</v>
      </c>
      <c r="N16" s="7">
        <v>100</v>
      </c>
      <c r="O16" s="8">
        <f>100*C16/$B16</f>
        <v>98.6522911051213</v>
      </c>
      <c r="P16" s="8">
        <f>100*D16/$B16</f>
        <v>97.57412398921834</v>
      </c>
      <c r="Q16" s="8">
        <f aca="true" t="shared" si="0" ref="Q16:W16">100*E16/$B16</f>
        <v>96.7654986522911</v>
      </c>
      <c r="R16" s="8">
        <f>100*F16/$B16</f>
        <v>127.4932614555256</v>
      </c>
      <c r="S16" s="8">
        <f t="shared" si="0"/>
        <v>123.98921832884096</v>
      </c>
      <c r="T16" s="8">
        <f t="shared" si="0"/>
        <v>108.35579514824799</v>
      </c>
      <c r="U16" s="8">
        <f t="shared" si="0"/>
        <v>104.85175202156334</v>
      </c>
      <c r="V16" s="8">
        <f t="shared" si="0"/>
        <v>94.07008086253369</v>
      </c>
      <c r="W16" s="8">
        <f t="shared" si="0"/>
        <v>91.10512129380052</v>
      </c>
      <c r="Y16" s="5" t="s">
        <v>128</v>
      </c>
      <c r="Z16" s="8">
        <f>O16</f>
        <v>98.6522911051213</v>
      </c>
      <c r="AA16" s="8">
        <f>Q16</f>
        <v>96.7654986522911</v>
      </c>
      <c r="AB16" s="8">
        <f>S16</f>
        <v>123.98921832884096</v>
      </c>
      <c r="AC16" s="8">
        <f>U16</f>
        <v>104.85175202156334</v>
      </c>
      <c r="AD16" s="8">
        <f>W16</f>
        <v>91.10512129380052</v>
      </c>
      <c r="AF16" s="3" t="s">
        <v>128</v>
      </c>
      <c r="AG16" s="3">
        <v>98.6522911051213</v>
      </c>
      <c r="AH16" s="3">
        <v>96.7654986522911</v>
      </c>
      <c r="AI16" s="3">
        <v>123.98921832884096</v>
      </c>
      <c r="AJ16" s="3">
        <v>104.85175202156334</v>
      </c>
      <c r="AK16" s="3">
        <v>91.10512129380052</v>
      </c>
      <c r="AL16" s="3"/>
    </row>
    <row r="17" spans="1:38" ht="11.25" customHeight="1">
      <c r="A17" s="5" t="s">
        <v>19</v>
      </c>
      <c r="B17" s="67">
        <v>36.3</v>
      </c>
      <c r="C17" s="67">
        <v>35.9</v>
      </c>
      <c r="D17" s="67">
        <v>34.7</v>
      </c>
      <c r="E17" s="67">
        <v>34.5</v>
      </c>
      <c r="F17" s="67">
        <v>52.3</v>
      </c>
      <c r="G17" s="67">
        <v>49.7</v>
      </c>
      <c r="H17" s="67">
        <v>44.3</v>
      </c>
      <c r="I17" s="67">
        <v>42.9</v>
      </c>
      <c r="J17" s="67">
        <v>34</v>
      </c>
      <c r="K17" s="67">
        <v>28.1</v>
      </c>
      <c r="M17" s="5" t="s">
        <v>19</v>
      </c>
      <c r="N17" s="7">
        <v>100</v>
      </c>
      <c r="O17" s="8">
        <f aca="true" t="shared" si="1" ref="O17:O50">100*C17/$B17</f>
        <v>98.89807162534436</v>
      </c>
      <c r="P17" s="8">
        <f aca="true" t="shared" si="2" ref="P17:P51">100*D17/$B17</f>
        <v>95.59228650137743</v>
      </c>
      <c r="Q17" s="8">
        <f aca="true" t="shared" si="3" ref="Q17:Q50">100*E17/$B17</f>
        <v>95.0413223140496</v>
      </c>
      <c r="R17" s="8">
        <f aca="true" t="shared" si="4" ref="R17:R51">100*F17/$B17</f>
        <v>144.0771349862259</v>
      </c>
      <c r="S17" s="8">
        <f aca="true" t="shared" si="5" ref="S17:S50">100*G17/$B17</f>
        <v>136.9146005509642</v>
      </c>
      <c r="T17" s="8">
        <f aca="true" t="shared" si="6" ref="T17:T51">100*H17/$B17</f>
        <v>122.03856749311296</v>
      </c>
      <c r="U17" s="8">
        <f aca="true" t="shared" si="7" ref="U17:U50">100*I17/$B17</f>
        <v>118.18181818181819</v>
      </c>
      <c r="V17" s="8">
        <f aca="true" t="shared" si="8" ref="V17:V51">100*J17/$B17</f>
        <v>93.66391184573004</v>
      </c>
      <c r="W17" s="8">
        <f aca="true" t="shared" si="9" ref="W17:W50">100*K17/$B17</f>
        <v>77.41046831955923</v>
      </c>
      <c r="Y17" s="5" t="s">
        <v>19</v>
      </c>
      <c r="Z17" s="8">
        <f aca="true" t="shared" si="10" ref="Z17:Z50">O17</f>
        <v>98.89807162534436</v>
      </c>
      <c r="AA17" s="8">
        <f aca="true" t="shared" si="11" ref="AA17:AA50">Q17</f>
        <v>95.0413223140496</v>
      </c>
      <c r="AB17" s="8">
        <f aca="true" t="shared" si="12" ref="AB17:AB50">S17</f>
        <v>136.9146005509642</v>
      </c>
      <c r="AC17" s="8">
        <f aca="true" t="shared" si="13" ref="AC17:AC50">U17</f>
        <v>118.18181818181819</v>
      </c>
      <c r="AD17" s="8">
        <f aca="true" t="shared" si="14" ref="AD17:AD50">W17</f>
        <v>77.41046831955923</v>
      </c>
      <c r="AF17" s="3"/>
      <c r="AL17" s="3"/>
    </row>
    <row r="18" spans="1:37" ht="11.25" customHeight="1">
      <c r="A18" s="5" t="s">
        <v>161</v>
      </c>
      <c r="B18" s="67">
        <v>39.9</v>
      </c>
      <c r="C18" s="67">
        <v>39.9</v>
      </c>
      <c r="D18" s="67">
        <v>39.8</v>
      </c>
      <c r="E18" s="67">
        <v>39.8</v>
      </c>
      <c r="F18" s="67">
        <v>41.6</v>
      </c>
      <c r="G18" s="67">
        <v>42.5</v>
      </c>
      <c r="H18" s="67">
        <v>41.8</v>
      </c>
      <c r="I18" s="67">
        <v>41.3</v>
      </c>
      <c r="J18" s="76">
        <v>40.8</v>
      </c>
      <c r="K18" s="69"/>
      <c r="M18" s="5" t="s">
        <v>20</v>
      </c>
      <c r="N18" s="7">
        <v>100</v>
      </c>
      <c r="O18" s="8">
        <f t="shared" si="1"/>
        <v>100</v>
      </c>
      <c r="P18" s="8">
        <f t="shared" si="2"/>
        <v>99.74937343358395</v>
      </c>
      <c r="Q18" s="8">
        <f t="shared" si="3"/>
        <v>99.74937343358395</v>
      </c>
      <c r="R18" s="8">
        <f t="shared" si="4"/>
        <v>104.26065162907268</v>
      </c>
      <c r="S18" s="8">
        <f t="shared" si="5"/>
        <v>106.51629072681705</v>
      </c>
      <c r="T18" s="8">
        <f t="shared" si="6"/>
        <v>104.76190476190476</v>
      </c>
      <c r="U18" s="8">
        <f t="shared" si="7"/>
        <v>103.50877192982456</v>
      </c>
      <c r="V18" s="8">
        <f t="shared" si="8"/>
        <v>102.25563909774435</v>
      </c>
      <c r="W18" s="8"/>
      <c r="Y18" s="5" t="s">
        <v>161</v>
      </c>
      <c r="Z18" s="8">
        <f t="shared" si="10"/>
        <v>100</v>
      </c>
      <c r="AA18" s="8">
        <f t="shared" si="11"/>
        <v>99.74937343358395</v>
      </c>
      <c r="AB18" s="8">
        <f t="shared" si="12"/>
        <v>106.51629072681705</v>
      </c>
      <c r="AC18" s="8">
        <f t="shared" si="13"/>
        <v>103.50877192982456</v>
      </c>
      <c r="AD18" s="8"/>
      <c r="AF18" s="3" t="s">
        <v>37</v>
      </c>
      <c r="AG18" s="3">
        <v>98.75389408099689</v>
      </c>
      <c r="AH18" s="3">
        <v>96.26168224299064</v>
      </c>
      <c r="AI18" s="3">
        <v>142.36760124610592</v>
      </c>
      <c r="AJ18" s="3">
        <v>100.62305295950154</v>
      </c>
      <c r="AK18" s="3">
        <v>74.45482866043614</v>
      </c>
    </row>
    <row r="19" spans="1:38" ht="11.25" customHeight="1">
      <c r="A19" s="5" t="s">
        <v>21</v>
      </c>
      <c r="B19" s="67">
        <v>39</v>
      </c>
      <c r="C19" s="67">
        <v>38.6</v>
      </c>
      <c r="D19" s="67">
        <v>38.3</v>
      </c>
      <c r="E19" s="67">
        <v>38</v>
      </c>
      <c r="F19" s="67">
        <v>45</v>
      </c>
      <c r="G19" s="67">
        <v>44.9</v>
      </c>
      <c r="H19" s="67">
        <v>41.9</v>
      </c>
      <c r="I19" s="67">
        <v>40.9</v>
      </c>
      <c r="J19" s="67">
        <v>34.3</v>
      </c>
      <c r="K19" s="67">
        <v>35.9</v>
      </c>
      <c r="M19" s="5" t="s">
        <v>21</v>
      </c>
      <c r="N19" s="7">
        <v>100</v>
      </c>
      <c r="O19" s="8">
        <f t="shared" si="1"/>
        <v>98.97435897435898</v>
      </c>
      <c r="P19" s="8">
        <f t="shared" si="2"/>
        <v>98.20512820512819</v>
      </c>
      <c r="Q19" s="8">
        <f t="shared" si="3"/>
        <v>97.43589743589743</v>
      </c>
      <c r="R19" s="8">
        <f t="shared" si="4"/>
        <v>115.38461538461539</v>
      </c>
      <c r="S19" s="8">
        <f t="shared" si="5"/>
        <v>115.12820512820512</v>
      </c>
      <c r="T19" s="8">
        <f t="shared" si="6"/>
        <v>107.43589743589743</v>
      </c>
      <c r="U19" s="8">
        <f t="shared" si="7"/>
        <v>104.87179487179488</v>
      </c>
      <c r="V19" s="8">
        <f t="shared" si="8"/>
        <v>87.94871794871794</v>
      </c>
      <c r="W19" s="8">
        <f t="shared" si="9"/>
        <v>92.05128205128206</v>
      </c>
      <c r="Y19" s="5" t="s">
        <v>21</v>
      </c>
      <c r="Z19" s="8">
        <f t="shared" si="10"/>
        <v>98.97435897435898</v>
      </c>
      <c r="AA19" s="8">
        <f t="shared" si="11"/>
        <v>97.43589743589743</v>
      </c>
      <c r="AB19" s="8">
        <f t="shared" si="12"/>
        <v>115.12820512820512</v>
      </c>
      <c r="AC19" s="8">
        <f t="shared" si="13"/>
        <v>104.87179487179488</v>
      </c>
      <c r="AD19" s="8">
        <f t="shared" si="14"/>
        <v>92.05128205128206</v>
      </c>
      <c r="AF19" s="2" t="s">
        <v>19</v>
      </c>
      <c r="AG19" s="3">
        <v>98.89807162534436</v>
      </c>
      <c r="AH19" s="3">
        <v>95.0413223140496</v>
      </c>
      <c r="AI19" s="3">
        <v>136.9146005509642</v>
      </c>
      <c r="AJ19" s="3">
        <v>118.18181818181819</v>
      </c>
      <c r="AK19" s="3">
        <v>77.41046831955923</v>
      </c>
      <c r="AL19" s="3"/>
    </row>
    <row r="20" spans="1:37" ht="11.25" customHeight="1">
      <c r="A20" s="5" t="s">
        <v>164</v>
      </c>
      <c r="B20" s="67">
        <v>34.2</v>
      </c>
      <c r="C20" s="67">
        <v>34.5</v>
      </c>
      <c r="D20" s="67">
        <v>33.6</v>
      </c>
      <c r="E20" s="67">
        <v>33.8</v>
      </c>
      <c r="F20" s="67">
        <v>45.3</v>
      </c>
      <c r="G20" s="67">
        <v>45.5</v>
      </c>
      <c r="H20" s="67">
        <v>37.2</v>
      </c>
      <c r="I20" s="67">
        <v>38.3</v>
      </c>
      <c r="J20" s="67">
        <v>28.8</v>
      </c>
      <c r="K20" s="69"/>
      <c r="M20" s="5" t="s">
        <v>22</v>
      </c>
      <c r="N20" s="7">
        <v>100</v>
      </c>
      <c r="O20" s="8">
        <f t="shared" si="1"/>
        <v>100.87719298245614</v>
      </c>
      <c r="P20" s="8">
        <f t="shared" si="2"/>
        <v>98.24561403508771</v>
      </c>
      <c r="Q20" s="8">
        <f t="shared" si="3"/>
        <v>98.83040935672513</v>
      </c>
      <c r="R20" s="8">
        <f t="shared" si="4"/>
        <v>132.45614035087718</v>
      </c>
      <c r="S20" s="8">
        <f t="shared" si="5"/>
        <v>133.04093567251462</v>
      </c>
      <c r="T20" s="8">
        <f t="shared" si="6"/>
        <v>108.77192982456141</v>
      </c>
      <c r="U20" s="8">
        <f t="shared" si="7"/>
        <v>111.98830409356722</v>
      </c>
      <c r="V20" s="8">
        <f t="shared" si="8"/>
        <v>84.21052631578947</v>
      </c>
      <c r="W20" s="8"/>
      <c r="Y20" s="5" t="s">
        <v>164</v>
      </c>
      <c r="Z20" s="8">
        <f t="shared" si="10"/>
        <v>100.87719298245614</v>
      </c>
      <c r="AA20" s="8">
        <f t="shared" si="11"/>
        <v>98.83040935672513</v>
      </c>
      <c r="AB20" s="8">
        <f t="shared" si="12"/>
        <v>133.04093567251462</v>
      </c>
      <c r="AC20" s="8">
        <f t="shared" si="13"/>
        <v>111.98830409356722</v>
      </c>
      <c r="AD20" s="8"/>
      <c r="AF20" s="3" t="s">
        <v>38</v>
      </c>
      <c r="AG20" s="3">
        <v>97.77777777777779</v>
      </c>
      <c r="AH20" s="3">
        <v>95.00000000000001</v>
      </c>
      <c r="AI20" s="3">
        <v>134.16666666666666</v>
      </c>
      <c r="AJ20" s="3">
        <v>109.72222222222223</v>
      </c>
      <c r="AK20" s="3">
        <v>80.27777777777777</v>
      </c>
    </row>
    <row r="21" spans="1:37" ht="11.25" customHeight="1">
      <c r="A21" s="5" t="s">
        <v>23</v>
      </c>
      <c r="B21" s="67">
        <v>35.1</v>
      </c>
      <c r="C21" s="78"/>
      <c r="D21" s="67">
        <v>34.4</v>
      </c>
      <c r="E21" s="78"/>
      <c r="F21" s="67">
        <v>48.1</v>
      </c>
      <c r="G21" s="78"/>
      <c r="H21" s="67">
        <v>35.4</v>
      </c>
      <c r="I21" s="78"/>
      <c r="J21" s="67">
        <v>27.6</v>
      </c>
      <c r="K21" s="78"/>
      <c r="M21" s="5" t="s">
        <v>79</v>
      </c>
      <c r="N21" s="7">
        <v>100</v>
      </c>
      <c r="O21" s="8"/>
      <c r="P21" s="8">
        <f t="shared" si="2"/>
        <v>98.00569800569801</v>
      </c>
      <c r="Q21" s="8"/>
      <c r="R21" s="8">
        <f t="shared" si="4"/>
        <v>137.03703703703704</v>
      </c>
      <c r="S21" s="8"/>
      <c r="T21" s="8">
        <f t="shared" si="6"/>
        <v>100.85470085470085</v>
      </c>
      <c r="U21" s="8"/>
      <c r="V21" s="8">
        <f t="shared" si="8"/>
        <v>78.63247863247862</v>
      </c>
      <c r="W21" s="8"/>
      <c r="Y21" s="5" t="s">
        <v>79</v>
      </c>
      <c r="Z21" s="8"/>
      <c r="AA21" s="8"/>
      <c r="AB21" s="8"/>
      <c r="AC21" s="8"/>
      <c r="AD21" s="8"/>
      <c r="AF21" s="3" t="s">
        <v>25</v>
      </c>
      <c r="AG21" s="3">
        <v>99.4535519125683</v>
      </c>
      <c r="AH21" s="3">
        <v>96.99453551912568</v>
      </c>
      <c r="AI21" s="3">
        <v>133.0601092896175</v>
      </c>
      <c r="AJ21" s="3">
        <v>112.29508196721311</v>
      </c>
      <c r="AK21" s="3">
        <v>48.36065573770492</v>
      </c>
    </row>
    <row r="22" spans="1:38" ht="11.25" customHeight="1">
      <c r="A22" s="5" t="s">
        <v>165</v>
      </c>
      <c r="B22" s="67">
        <v>38</v>
      </c>
      <c r="C22" s="67">
        <v>37.7</v>
      </c>
      <c r="D22" s="67">
        <v>38.1</v>
      </c>
      <c r="E22" s="67">
        <v>38</v>
      </c>
      <c r="F22" s="67">
        <v>42.2</v>
      </c>
      <c r="G22" s="67">
        <v>39.9</v>
      </c>
      <c r="H22" s="67">
        <v>34.1</v>
      </c>
      <c r="I22" s="67">
        <v>32.4</v>
      </c>
      <c r="J22" s="78"/>
      <c r="K22" s="78"/>
      <c r="M22" s="5" t="s">
        <v>24</v>
      </c>
      <c r="N22" s="7">
        <v>100</v>
      </c>
      <c r="O22" s="8">
        <f t="shared" si="1"/>
        <v>99.21052631578948</v>
      </c>
      <c r="P22" s="8">
        <f t="shared" si="2"/>
        <v>100.26315789473684</v>
      </c>
      <c r="Q22" s="8">
        <f t="shared" si="3"/>
        <v>100</v>
      </c>
      <c r="R22" s="8">
        <f t="shared" si="4"/>
        <v>111.05263157894737</v>
      </c>
      <c r="S22" s="8">
        <f t="shared" si="5"/>
        <v>105</v>
      </c>
      <c r="T22" s="8">
        <f t="shared" si="6"/>
        <v>89.73684210526316</v>
      </c>
      <c r="U22" s="8">
        <f t="shared" si="7"/>
        <v>85.26315789473684</v>
      </c>
      <c r="V22" s="8"/>
      <c r="W22" s="8"/>
      <c r="Y22" s="5" t="s">
        <v>165</v>
      </c>
      <c r="Z22" s="8">
        <f t="shared" si="10"/>
        <v>99.21052631578948</v>
      </c>
      <c r="AA22" s="8">
        <f t="shared" si="11"/>
        <v>100</v>
      </c>
      <c r="AB22" s="8">
        <f t="shared" si="12"/>
        <v>105</v>
      </c>
      <c r="AC22" s="8">
        <f t="shared" si="13"/>
        <v>85.26315789473684</v>
      </c>
      <c r="AD22" s="8"/>
      <c r="AF22" s="3" t="s">
        <v>164</v>
      </c>
      <c r="AG22" s="3">
        <v>100.87719298245614</v>
      </c>
      <c r="AH22" s="3">
        <v>98.83040935672513</v>
      </c>
      <c r="AI22" s="3">
        <v>133.04093567251462</v>
      </c>
      <c r="AJ22" s="3">
        <v>111.98830409356722</v>
      </c>
      <c r="AL22" s="3"/>
    </row>
    <row r="23" spans="1:37" ht="11.25" customHeight="1">
      <c r="A23" s="5" t="s">
        <v>25</v>
      </c>
      <c r="B23" s="67">
        <v>36.6</v>
      </c>
      <c r="C23" s="67">
        <v>36.4</v>
      </c>
      <c r="D23" s="67">
        <v>35.3</v>
      </c>
      <c r="E23" s="67">
        <v>35.5</v>
      </c>
      <c r="F23" s="67">
        <v>49.8</v>
      </c>
      <c r="G23" s="67">
        <v>48.7</v>
      </c>
      <c r="H23" s="67">
        <v>42.7</v>
      </c>
      <c r="I23" s="67">
        <v>41.1</v>
      </c>
      <c r="J23" s="67">
        <v>16.2</v>
      </c>
      <c r="K23" s="67">
        <v>17.7</v>
      </c>
      <c r="M23" s="5" t="s">
        <v>25</v>
      </c>
      <c r="N23" s="7">
        <v>100</v>
      </c>
      <c r="O23" s="8">
        <f t="shared" si="1"/>
        <v>99.4535519125683</v>
      </c>
      <c r="P23" s="8">
        <f t="shared" si="2"/>
        <v>96.44808743169398</v>
      </c>
      <c r="Q23" s="8">
        <f t="shared" si="3"/>
        <v>96.99453551912568</v>
      </c>
      <c r="R23" s="8">
        <f>100*F23/$B23</f>
        <v>136.0655737704918</v>
      </c>
      <c r="S23" s="8">
        <f t="shared" si="5"/>
        <v>133.0601092896175</v>
      </c>
      <c r="T23" s="8">
        <f t="shared" si="6"/>
        <v>116.66666666666666</v>
      </c>
      <c r="U23" s="8">
        <f t="shared" si="7"/>
        <v>112.29508196721311</v>
      </c>
      <c r="V23" s="8">
        <f t="shared" si="8"/>
        <v>44.26229508196721</v>
      </c>
      <c r="W23" s="8">
        <f t="shared" si="9"/>
        <v>48.36065573770492</v>
      </c>
      <c r="Y23" s="5" t="s">
        <v>25</v>
      </c>
      <c r="Z23" s="8">
        <f t="shared" si="10"/>
        <v>99.4535519125683</v>
      </c>
      <c r="AA23" s="8">
        <f t="shared" si="11"/>
        <v>96.99453551912568</v>
      </c>
      <c r="AB23" s="8">
        <f t="shared" si="12"/>
        <v>133.0601092896175</v>
      </c>
      <c r="AC23" s="8">
        <f t="shared" si="13"/>
        <v>112.29508196721311</v>
      </c>
      <c r="AD23" s="8">
        <f t="shared" si="14"/>
        <v>48.36065573770492</v>
      </c>
      <c r="AF23" s="2" t="s">
        <v>28</v>
      </c>
      <c r="AG23" s="3">
        <v>98.36512261580381</v>
      </c>
      <c r="AH23" s="3">
        <v>95.91280653950955</v>
      </c>
      <c r="AI23" s="3">
        <v>132.425068119891</v>
      </c>
      <c r="AJ23" s="3">
        <v>106.26702997275204</v>
      </c>
      <c r="AK23" s="3">
        <v>87.73841961852861</v>
      </c>
    </row>
    <row r="24" spans="1:38" ht="11.25" customHeight="1">
      <c r="A24" s="5" t="s">
        <v>26</v>
      </c>
      <c r="B24" s="67">
        <v>41.4</v>
      </c>
      <c r="C24" s="67">
        <v>42</v>
      </c>
      <c r="D24" s="67">
        <v>38.7</v>
      </c>
      <c r="E24" s="67">
        <v>39.4</v>
      </c>
      <c r="F24" s="67">
        <v>51.7</v>
      </c>
      <c r="G24" s="67">
        <v>50.9</v>
      </c>
      <c r="H24" s="67">
        <v>46.2</v>
      </c>
      <c r="I24" s="67">
        <v>47.1</v>
      </c>
      <c r="J24" s="67">
        <v>40.7</v>
      </c>
      <c r="K24" s="67">
        <v>41.4</v>
      </c>
      <c r="M24" s="5" t="s">
        <v>26</v>
      </c>
      <c r="N24" s="7">
        <v>100</v>
      </c>
      <c r="O24" s="8">
        <f t="shared" si="1"/>
        <v>101.44927536231884</v>
      </c>
      <c r="P24" s="8">
        <f t="shared" si="2"/>
        <v>93.47826086956523</v>
      </c>
      <c r="Q24" s="8">
        <f t="shared" si="3"/>
        <v>95.16908212560386</v>
      </c>
      <c r="R24" s="8">
        <f t="shared" si="4"/>
        <v>124.8792270531401</v>
      </c>
      <c r="S24" s="8">
        <f t="shared" si="5"/>
        <v>122.94685990338165</v>
      </c>
      <c r="T24" s="8">
        <f t="shared" si="6"/>
        <v>111.59420289855073</v>
      </c>
      <c r="U24" s="8">
        <f t="shared" si="7"/>
        <v>113.76811594202898</v>
      </c>
      <c r="V24" s="8">
        <f t="shared" si="8"/>
        <v>98.30917874396137</v>
      </c>
      <c r="W24" s="8">
        <f t="shared" si="9"/>
        <v>100</v>
      </c>
      <c r="Y24" s="5" t="s">
        <v>26</v>
      </c>
      <c r="Z24" s="8">
        <f t="shared" si="10"/>
        <v>101.44927536231884</v>
      </c>
      <c r="AA24" s="8">
        <f t="shared" si="11"/>
        <v>95.16908212560386</v>
      </c>
      <c r="AB24" s="8">
        <f t="shared" si="12"/>
        <v>122.94685990338165</v>
      </c>
      <c r="AC24" s="8">
        <f t="shared" si="13"/>
        <v>113.76811594202898</v>
      </c>
      <c r="AD24" s="8">
        <f t="shared" si="14"/>
        <v>100</v>
      </c>
      <c r="AF24" s="3" t="s">
        <v>44</v>
      </c>
      <c r="AG24" s="3">
        <v>99.17808219178083</v>
      </c>
      <c r="AH24" s="3">
        <v>98.35616438356165</v>
      </c>
      <c r="AI24" s="3">
        <v>126.84931506849315</v>
      </c>
      <c r="AJ24" s="3">
        <v>99.17808219178083</v>
      </c>
      <c r="AK24" s="3">
        <v>47.397260273972606</v>
      </c>
      <c r="AL24" s="3"/>
    </row>
    <row r="25" spans="1:38" ht="11.25" customHeight="1">
      <c r="A25" s="5" t="s">
        <v>27</v>
      </c>
      <c r="B25" s="67">
        <v>37.3</v>
      </c>
      <c r="C25" s="67">
        <v>36.9</v>
      </c>
      <c r="D25" s="67">
        <v>36.2</v>
      </c>
      <c r="E25" s="67">
        <v>36</v>
      </c>
      <c r="F25" s="67">
        <v>46.4</v>
      </c>
      <c r="G25" s="67">
        <v>45.4</v>
      </c>
      <c r="H25" s="67">
        <v>43</v>
      </c>
      <c r="I25" s="67">
        <v>41.4</v>
      </c>
      <c r="J25" s="67">
        <v>28.1</v>
      </c>
      <c r="K25" s="67">
        <v>27.1</v>
      </c>
      <c r="M25" s="5" t="s">
        <v>27</v>
      </c>
      <c r="N25" s="7">
        <v>100</v>
      </c>
      <c r="O25" s="8">
        <f t="shared" si="1"/>
        <v>98.92761394101878</v>
      </c>
      <c r="P25" s="8">
        <f t="shared" si="2"/>
        <v>97.05093833780163</v>
      </c>
      <c r="Q25" s="8">
        <f t="shared" si="3"/>
        <v>96.51474530831099</v>
      </c>
      <c r="R25" s="8">
        <f t="shared" si="4"/>
        <v>124.39678284182307</v>
      </c>
      <c r="S25" s="8">
        <f t="shared" si="5"/>
        <v>121.71581769436999</v>
      </c>
      <c r="T25" s="8">
        <f t="shared" si="6"/>
        <v>115.28150134048258</v>
      </c>
      <c r="U25" s="8">
        <f t="shared" si="7"/>
        <v>110.99195710455766</v>
      </c>
      <c r="V25" s="8">
        <f t="shared" si="8"/>
        <v>75.33512064343164</v>
      </c>
      <c r="W25" s="8">
        <f t="shared" si="9"/>
        <v>72.65415549597856</v>
      </c>
      <c r="Y25" s="5" t="s">
        <v>27</v>
      </c>
      <c r="Z25" s="8">
        <f t="shared" si="10"/>
        <v>98.92761394101878</v>
      </c>
      <c r="AA25" s="8">
        <f t="shared" si="11"/>
        <v>96.51474530831099</v>
      </c>
      <c r="AB25" s="8">
        <f t="shared" si="12"/>
        <v>121.71581769436999</v>
      </c>
      <c r="AC25" s="8">
        <f t="shared" si="13"/>
        <v>110.99195710455766</v>
      </c>
      <c r="AD25" s="8">
        <f t="shared" si="14"/>
        <v>72.65415549597856</v>
      </c>
      <c r="AF25" s="3" t="s">
        <v>30</v>
      </c>
      <c r="AG25" s="3">
        <v>98.66310160427808</v>
      </c>
      <c r="AH25" s="3">
        <v>94.91978609625669</v>
      </c>
      <c r="AI25" s="3">
        <v>125.40106951871658</v>
      </c>
      <c r="AJ25" s="3">
        <v>106.41711229946523</v>
      </c>
      <c r="AK25" s="3">
        <v>103.20855614973263</v>
      </c>
      <c r="AL25" s="3"/>
    </row>
    <row r="26" spans="1:38" ht="11.25" customHeight="1">
      <c r="A26" s="5" t="s">
        <v>28</v>
      </c>
      <c r="B26" s="67">
        <v>36.7</v>
      </c>
      <c r="C26" s="67">
        <v>36.1</v>
      </c>
      <c r="D26" s="67">
        <v>35.5</v>
      </c>
      <c r="E26" s="67">
        <v>35.2</v>
      </c>
      <c r="F26" s="67">
        <v>50.6</v>
      </c>
      <c r="G26" s="67">
        <v>48.6</v>
      </c>
      <c r="H26" s="67">
        <v>41.3</v>
      </c>
      <c r="I26" s="67">
        <v>39</v>
      </c>
      <c r="J26" s="67">
        <v>36.7</v>
      </c>
      <c r="K26" s="67">
        <v>32.2</v>
      </c>
      <c r="M26" s="5" t="s">
        <v>28</v>
      </c>
      <c r="N26" s="7">
        <v>100</v>
      </c>
      <c r="O26" s="8">
        <f t="shared" si="1"/>
        <v>98.36512261580381</v>
      </c>
      <c r="P26" s="8">
        <f t="shared" si="2"/>
        <v>96.73024523160763</v>
      </c>
      <c r="Q26" s="8">
        <f t="shared" si="3"/>
        <v>95.91280653950955</v>
      </c>
      <c r="R26" s="8">
        <f t="shared" si="4"/>
        <v>137.87465940054494</v>
      </c>
      <c r="S26" s="8">
        <f t="shared" si="5"/>
        <v>132.425068119891</v>
      </c>
      <c r="T26" s="8">
        <f t="shared" si="6"/>
        <v>112.53405994550408</v>
      </c>
      <c r="U26" s="8">
        <f t="shared" si="7"/>
        <v>106.26702997275204</v>
      </c>
      <c r="V26" s="8">
        <f t="shared" si="8"/>
        <v>100</v>
      </c>
      <c r="W26" s="8">
        <f t="shared" si="9"/>
        <v>87.73841961852861</v>
      </c>
      <c r="Y26" s="5" t="s">
        <v>28</v>
      </c>
      <c r="Z26" s="8">
        <f t="shared" si="10"/>
        <v>98.36512261580381</v>
      </c>
      <c r="AA26" s="8">
        <f t="shared" si="11"/>
        <v>95.91280653950955</v>
      </c>
      <c r="AB26" s="8">
        <f t="shared" si="12"/>
        <v>132.425068119891</v>
      </c>
      <c r="AC26" s="8">
        <f t="shared" si="13"/>
        <v>106.26702997275204</v>
      </c>
      <c r="AD26" s="8">
        <f t="shared" si="14"/>
        <v>87.73841961852861</v>
      </c>
      <c r="AF26" s="3" t="s">
        <v>26</v>
      </c>
      <c r="AG26" s="3">
        <v>101.44927536231884</v>
      </c>
      <c r="AH26" s="3">
        <v>95.16908212560386</v>
      </c>
      <c r="AI26" s="3">
        <v>122.94685990338165</v>
      </c>
      <c r="AJ26" s="3">
        <v>113.76811594202898</v>
      </c>
      <c r="AK26" s="3">
        <v>100</v>
      </c>
      <c r="AL26" s="3"/>
    </row>
    <row r="27" spans="1:38" ht="11.25" customHeight="1">
      <c r="A27" s="5" t="s">
        <v>109</v>
      </c>
      <c r="B27" s="67">
        <v>39.1</v>
      </c>
      <c r="C27" s="67">
        <v>39.2</v>
      </c>
      <c r="D27" s="67">
        <v>38.9</v>
      </c>
      <c r="E27" s="67">
        <v>39</v>
      </c>
      <c r="F27" s="67">
        <v>41.7</v>
      </c>
      <c r="G27" s="67">
        <v>42</v>
      </c>
      <c r="H27" s="67">
        <v>40.5</v>
      </c>
      <c r="I27" s="67">
        <v>39.8</v>
      </c>
      <c r="J27" s="76">
        <v>34.1</v>
      </c>
      <c r="K27" s="69"/>
      <c r="M27" s="5" t="s">
        <v>29</v>
      </c>
      <c r="N27" s="7">
        <v>100</v>
      </c>
      <c r="O27" s="8">
        <f t="shared" si="1"/>
        <v>100.25575447570333</v>
      </c>
      <c r="P27" s="8">
        <f t="shared" si="2"/>
        <v>99.48849104859335</v>
      </c>
      <c r="Q27" s="8">
        <f t="shared" si="3"/>
        <v>99.74424552429667</v>
      </c>
      <c r="R27" s="8">
        <f t="shared" si="4"/>
        <v>106.64961636828644</v>
      </c>
      <c r="S27" s="8">
        <f t="shared" si="5"/>
        <v>107.41687979539641</v>
      </c>
      <c r="T27" s="8">
        <f t="shared" si="6"/>
        <v>103.58056265984655</v>
      </c>
      <c r="U27" s="8">
        <f t="shared" si="7"/>
        <v>101.79028132992326</v>
      </c>
      <c r="V27" s="8">
        <f t="shared" si="8"/>
        <v>87.21227621483375</v>
      </c>
      <c r="W27" s="8"/>
      <c r="Y27" s="5" t="s">
        <v>109</v>
      </c>
      <c r="Z27" s="8">
        <f t="shared" si="10"/>
        <v>100.25575447570333</v>
      </c>
      <c r="AA27" s="8">
        <f t="shared" si="11"/>
        <v>99.74424552429667</v>
      </c>
      <c r="AB27" s="8">
        <f t="shared" si="12"/>
        <v>107.41687979539641</v>
      </c>
      <c r="AC27" s="8">
        <f t="shared" si="13"/>
        <v>101.79028132992326</v>
      </c>
      <c r="AD27" s="8">
        <f t="shared" si="14"/>
        <v>0</v>
      </c>
      <c r="AF27" s="3" t="s">
        <v>27</v>
      </c>
      <c r="AG27" s="3">
        <v>98.92761394101878</v>
      </c>
      <c r="AH27" s="3">
        <v>96.51474530831099</v>
      </c>
      <c r="AI27" s="3">
        <v>121.71581769436999</v>
      </c>
      <c r="AJ27" s="3">
        <v>110.99195710455766</v>
      </c>
      <c r="AK27" s="3">
        <v>72.65415549597856</v>
      </c>
      <c r="AL27" s="3"/>
    </row>
    <row r="28" spans="1:38" ht="11.25" customHeight="1">
      <c r="A28" s="5" t="s">
        <v>30</v>
      </c>
      <c r="B28" s="67">
        <v>37.4</v>
      </c>
      <c r="C28" s="67">
        <v>36.9</v>
      </c>
      <c r="D28" s="67">
        <v>35.7</v>
      </c>
      <c r="E28" s="67">
        <v>35.5</v>
      </c>
      <c r="F28" s="67">
        <v>47.9</v>
      </c>
      <c r="G28" s="67">
        <v>46.9</v>
      </c>
      <c r="H28" s="67">
        <v>40.9</v>
      </c>
      <c r="I28" s="67">
        <v>39.8</v>
      </c>
      <c r="J28" s="67">
        <v>39.5</v>
      </c>
      <c r="K28" s="67">
        <v>38.6</v>
      </c>
      <c r="M28" s="5" t="s">
        <v>30</v>
      </c>
      <c r="N28" s="7">
        <v>100</v>
      </c>
      <c r="O28" s="8">
        <f t="shared" si="1"/>
        <v>98.66310160427808</v>
      </c>
      <c r="P28" s="8">
        <f t="shared" si="2"/>
        <v>95.45454545454547</v>
      </c>
      <c r="Q28" s="8">
        <f t="shared" si="3"/>
        <v>94.91978609625669</v>
      </c>
      <c r="R28" s="8">
        <f t="shared" si="4"/>
        <v>128.07486631016044</v>
      </c>
      <c r="S28" s="8">
        <f t="shared" si="5"/>
        <v>125.40106951871658</v>
      </c>
      <c r="T28" s="8">
        <f t="shared" si="6"/>
        <v>109.35828877005348</v>
      </c>
      <c r="U28" s="8">
        <f t="shared" si="7"/>
        <v>106.41711229946523</v>
      </c>
      <c r="V28" s="8">
        <f t="shared" si="8"/>
        <v>105.6149732620321</v>
      </c>
      <c r="W28" s="8">
        <f t="shared" si="9"/>
        <v>103.20855614973263</v>
      </c>
      <c r="Y28" s="5" t="s">
        <v>30</v>
      </c>
      <c r="Z28" s="8">
        <f t="shared" si="10"/>
        <v>98.66310160427808</v>
      </c>
      <c r="AA28" s="8">
        <f t="shared" si="11"/>
        <v>94.91978609625669</v>
      </c>
      <c r="AB28" s="8">
        <f t="shared" si="12"/>
        <v>125.40106951871658</v>
      </c>
      <c r="AC28" s="8">
        <f t="shared" si="13"/>
        <v>106.41711229946523</v>
      </c>
      <c r="AD28" s="8">
        <f t="shared" si="14"/>
        <v>103.20855614973263</v>
      </c>
      <c r="AF28" s="3" t="s">
        <v>167</v>
      </c>
      <c r="AG28" s="3">
        <v>97.42268041237114</v>
      </c>
      <c r="AH28" s="3">
        <v>96.13402061855669</v>
      </c>
      <c r="AI28" s="3">
        <v>119.32989690721651</v>
      </c>
      <c r="AJ28" s="3">
        <v>98.1958762886598</v>
      </c>
      <c r="AL28" s="3"/>
    </row>
    <row r="29" spans="1:38" ht="11.25" customHeight="1">
      <c r="A29" s="5" t="s">
        <v>31</v>
      </c>
      <c r="B29" s="67">
        <v>39.3</v>
      </c>
      <c r="C29" s="67">
        <v>38.9</v>
      </c>
      <c r="D29" s="67">
        <v>39.8</v>
      </c>
      <c r="E29" s="67">
        <v>39.3</v>
      </c>
      <c r="F29" s="67">
        <v>45.1</v>
      </c>
      <c r="G29" s="67">
        <v>45.7</v>
      </c>
      <c r="H29" s="67">
        <v>35.5</v>
      </c>
      <c r="I29" s="67">
        <v>34.4</v>
      </c>
      <c r="J29" s="67">
        <v>24.6</v>
      </c>
      <c r="K29" s="67">
        <v>24.7</v>
      </c>
      <c r="M29" s="5" t="s">
        <v>31</v>
      </c>
      <c r="N29" s="7">
        <v>100</v>
      </c>
      <c r="O29" s="8">
        <f t="shared" si="1"/>
        <v>98.9821882951654</v>
      </c>
      <c r="P29" s="8">
        <f t="shared" si="2"/>
        <v>101.27226463104326</v>
      </c>
      <c r="Q29" s="8">
        <f t="shared" si="3"/>
        <v>100</v>
      </c>
      <c r="R29" s="8">
        <f t="shared" si="4"/>
        <v>114.7582697201018</v>
      </c>
      <c r="S29" s="8">
        <f t="shared" si="5"/>
        <v>116.2849872773537</v>
      </c>
      <c r="T29" s="8">
        <f t="shared" si="6"/>
        <v>90.33078880407125</v>
      </c>
      <c r="U29" s="8">
        <f t="shared" si="7"/>
        <v>87.53180661577609</v>
      </c>
      <c r="V29" s="8">
        <f t="shared" si="8"/>
        <v>62.59541984732825</v>
      </c>
      <c r="W29" s="8">
        <f t="shared" si="9"/>
        <v>62.8498727735369</v>
      </c>
      <c r="Y29" s="5" t="s">
        <v>31</v>
      </c>
      <c r="Z29" s="8">
        <f t="shared" si="10"/>
        <v>98.9821882951654</v>
      </c>
      <c r="AA29" s="8">
        <f t="shared" si="11"/>
        <v>100</v>
      </c>
      <c r="AB29" s="8">
        <f t="shared" si="12"/>
        <v>116.2849872773537</v>
      </c>
      <c r="AC29" s="8">
        <f t="shared" si="13"/>
        <v>87.53180661577609</v>
      </c>
      <c r="AD29" s="8">
        <f t="shared" si="14"/>
        <v>62.8498727735369</v>
      </c>
      <c r="AF29" s="3" t="s">
        <v>40</v>
      </c>
      <c r="AG29" s="3">
        <v>98.70466321243524</v>
      </c>
      <c r="AH29" s="3">
        <v>98.70466321243524</v>
      </c>
      <c r="AI29" s="3">
        <v>118.13471502590673</v>
      </c>
      <c r="AJ29" s="3">
        <v>89.63730569948186</v>
      </c>
      <c r="AK29" s="3">
        <v>76.16580310880829</v>
      </c>
      <c r="AL29" s="3"/>
    </row>
    <row r="30" spans="1:38" ht="11.25" customHeight="1">
      <c r="A30" s="5" t="s">
        <v>162</v>
      </c>
      <c r="B30" s="67">
        <v>38.6</v>
      </c>
      <c r="C30" s="67">
        <v>38.6</v>
      </c>
      <c r="D30" s="67">
        <v>38.8</v>
      </c>
      <c r="E30" s="67">
        <v>38.8</v>
      </c>
      <c r="F30" s="67">
        <v>37.5</v>
      </c>
      <c r="G30" s="67">
        <v>39.7</v>
      </c>
      <c r="H30" s="67">
        <v>37.9</v>
      </c>
      <c r="I30" s="67">
        <v>36.9</v>
      </c>
      <c r="J30" s="76">
        <v>29</v>
      </c>
      <c r="K30" s="69"/>
      <c r="M30" s="5" t="s">
        <v>32</v>
      </c>
      <c r="N30" s="7">
        <v>100</v>
      </c>
      <c r="O30" s="8">
        <f t="shared" si="1"/>
        <v>100</v>
      </c>
      <c r="P30" s="8">
        <f t="shared" si="2"/>
        <v>100.5181347150259</v>
      </c>
      <c r="Q30" s="8">
        <f t="shared" si="3"/>
        <v>100.5181347150259</v>
      </c>
      <c r="R30" s="8">
        <f t="shared" si="4"/>
        <v>97.15025906735751</v>
      </c>
      <c r="S30" s="8">
        <f t="shared" si="5"/>
        <v>102.84974093264249</v>
      </c>
      <c r="T30" s="8">
        <f t="shared" si="6"/>
        <v>98.18652849740933</v>
      </c>
      <c r="U30" s="8">
        <f t="shared" si="7"/>
        <v>95.59585492227978</v>
      </c>
      <c r="V30" s="8">
        <f t="shared" si="8"/>
        <v>75.12953367875647</v>
      </c>
      <c r="W30" s="8"/>
      <c r="Y30" s="5" t="s">
        <v>162</v>
      </c>
      <c r="Z30" s="8">
        <f t="shared" si="10"/>
        <v>100</v>
      </c>
      <c r="AA30" s="8">
        <f t="shared" si="11"/>
        <v>100.5181347150259</v>
      </c>
      <c r="AB30" s="8">
        <f t="shared" si="12"/>
        <v>102.84974093264249</v>
      </c>
      <c r="AC30" s="8">
        <f t="shared" si="13"/>
        <v>95.59585492227978</v>
      </c>
      <c r="AD30" s="8"/>
      <c r="AF30" s="3" t="s">
        <v>31</v>
      </c>
      <c r="AG30" s="3">
        <v>98.9821882951654</v>
      </c>
      <c r="AH30" s="3">
        <v>100</v>
      </c>
      <c r="AI30" s="3">
        <v>116.2849872773537</v>
      </c>
      <c r="AJ30" s="3">
        <v>87.53180661577609</v>
      </c>
      <c r="AK30" s="3">
        <v>62.8498727735369</v>
      </c>
      <c r="AL30" s="3"/>
    </row>
    <row r="31" spans="1:38" ht="11.25" customHeight="1">
      <c r="A31" s="5" t="s">
        <v>163</v>
      </c>
      <c r="B31" s="67">
        <v>38.7</v>
      </c>
      <c r="C31" s="67">
        <v>38.6</v>
      </c>
      <c r="D31" s="67">
        <v>38.7</v>
      </c>
      <c r="E31" s="67">
        <v>38.6</v>
      </c>
      <c r="F31" s="67">
        <v>39.8</v>
      </c>
      <c r="G31" s="67">
        <v>40.5</v>
      </c>
      <c r="H31" s="67">
        <v>38.9</v>
      </c>
      <c r="I31" s="67">
        <v>38.2</v>
      </c>
      <c r="J31" s="67">
        <v>34.2</v>
      </c>
      <c r="K31" s="69"/>
      <c r="M31" s="5" t="s">
        <v>33</v>
      </c>
      <c r="N31" s="7">
        <v>100</v>
      </c>
      <c r="O31" s="8">
        <f t="shared" si="1"/>
        <v>99.74160206718345</v>
      </c>
      <c r="P31" s="8">
        <f t="shared" si="2"/>
        <v>100</v>
      </c>
      <c r="Q31" s="8">
        <f t="shared" si="3"/>
        <v>99.74160206718345</v>
      </c>
      <c r="R31" s="8">
        <f t="shared" si="4"/>
        <v>102.84237726098189</v>
      </c>
      <c r="S31" s="8">
        <f t="shared" si="5"/>
        <v>104.65116279069767</v>
      </c>
      <c r="T31" s="8">
        <f t="shared" si="6"/>
        <v>100.51679586563307</v>
      </c>
      <c r="U31" s="8">
        <f t="shared" si="7"/>
        <v>98.70801033591732</v>
      </c>
      <c r="V31" s="8">
        <f t="shared" si="8"/>
        <v>88.37209302325581</v>
      </c>
      <c r="W31" s="8"/>
      <c r="Y31" s="5" t="s">
        <v>163</v>
      </c>
      <c r="Z31" s="8">
        <f t="shared" si="10"/>
        <v>99.74160206718345</v>
      </c>
      <c r="AA31" s="8">
        <f t="shared" si="11"/>
        <v>99.74160206718345</v>
      </c>
      <c r="AB31" s="8">
        <f t="shared" si="12"/>
        <v>104.65116279069767</v>
      </c>
      <c r="AC31" s="8">
        <f t="shared" si="13"/>
        <v>98.70801033591732</v>
      </c>
      <c r="AD31" s="8"/>
      <c r="AF31" s="3" t="s">
        <v>21</v>
      </c>
      <c r="AG31" s="3">
        <v>98.97435897435898</v>
      </c>
      <c r="AH31" s="3">
        <v>97.43589743589743</v>
      </c>
      <c r="AI31" s="3">
        <v>115.12820512820512</v>
      </c>
      <c r="AJ31" s="3">
        <v>104.87179487179488</v>
      </c>
      <c r="AK31" s="3">
        <v>92.05128205128206</v>
      </c>
      <c r="AL31" s="3"/>
    </row>
    <row r="32" spans="1:37" ht="11.25" customHeight="1">
      <c r="A32" s="5" t="s">
        <v>166</v>
      </c>
      <c r="B32" s="67">
        <v>37.6</v>
      </c>
      <c r="C32" s="67">
        <v>37.1</v>
      </c>
      <c r="D32" s="67">
        <v>37.6</v>
      </c>
      <c r="E32" s="67">
        <v>37.1</v>
      </c>
      <c r="F32" s="67">
        <v>44</v>
      </c>
      <c r="G32" s="67">
        <v>42.3</v>
      </c>
      <c r="H32" s="67">
        <v>34.7</v>
      </c>
      <c r="I32" s="67">
        <v>33.8</v>
      </c>
      <c r="J32" s="78"/>
      <c r="K32" s="78"/>
      <c r="M32" s="5" t="s">
        <v>34</v>
      </c>
      <c r="N32" s="7">
        <v>100</v>
      </c>
      <c r="O32" s="8">
        <f t="shared" si="1"/>
        <v>98.67021276595744</v>
      </c>
      <c r="P32" s="8">
        <f t="shared" si="2"/>
        <v>100</v>
      </c>
      <c r="Q32" s="8">
        <f t="shared" si="3"/>
        <v>98.67021276595744</v>
      </c>
      <c r="R32" s="8">
        <f t="shared" si="4"/>
        <v>117.02127659574468</v>
      </c>
      <c r="S32" s="8">
        <f t="shared" si="5"/>
        <v>112.5</v>
      </c>
      <c r="T32" s="8">
        <f t="shared" si="6"/>
        <v>92.2872340425532</v>
      </c>
      <c r="U32" s="8">
        <f t="shared" si="7"/>
        <v>89.89361702127658</v>
      </c>
      <c r="V32" s="8"/>
      <c r="W32" s="8"/>
      <c r="Y32" s="5" t="s">
        <v>166</v>
      </c>
      <c r="Z32" s="8">
        <f t="shared" si="10"/>
        <v>98.67021276595744</v>
      </c>
      <c r="AA32" s="8">
        <f t="shared" si="11"/>
        <v>98.67021276595744</v>
      </c>
      <c r="AB32" s="8">
        <f t="shared" si="12"/>
        <v>112.5</v>
      </c>
      <c r="AC32" s="8">
        <f t="shared" si="13"/>
        <v>89.89361702127658</v>
      </c>
      <c r="AD32" s="8"/>
      <c r="AF32" s="3" t="s">
        <v>45</v>
      </c>
      <c r="AG32" s="3">
        <v>97.21448467966574</v>
      </c>
      <c r="AH32" s="3">
        <v>96.65738161559891</v>
      </c>
      <c r="AI32" s="3">
        <v>114.48467966573817</v>
      </c>
      <c r="AJ32" s="3">
        <v>96.37883008356546</v>
      </c>
      <c r="AK32" s="3">
        <v>50.97493036211699</v>
      </c>
    </row>
    <row r="33" spans="1:38" ht="11.25" customHeight="1">
      <c r="A33" s="5" t="s">
        <v>35</v>
      </c>
      <c r="B33" s="67">
        <v>39.1</v>
      </c>
      <c r="C33" s="67">
        <v>38.3</v>
      </c>
      <c r="D33" s="67">
        <v>39</v>
      </c>
      <c r="E33" s="67">
        <v>38.3</v>
      </c>
      <c r="F33" s="67">
        <v>40.6</v>
      </c>
      <c r="G33" s="67">
        <v>39.5</v>
      </c>
      <c r="H33" s="67">
        <v>39.6</v>
      </c>
      <c r="I33" s="67">
        <v>37.7</v>
      </c>
      <c r="J33" s="67">
        <v>37.9</v>
      </c>
      <c r="K33" s="67">
        <v>37.2</v>
      </c>
      <c r="M33" s="5" t="s">
        <v>35</v>
      </c>
      <c r="N33" s="7">
        <v>100</v>
      </c>
      <c r="O33" s="8">
        <f t="shared" si="1"/>
        <v>97.95396419437338</v>
      </c>
      <c r="P33" s="8">
        <f t="shared" si="2"/>
        <v>99.74424552429667</v>
      </c>
      <c r="Q33" s="8">
        <f t="shared" si="3"/>
        <v>97.95396419437338</v>
      </c>
      <c r="R33" s="8">
        <f t="shared" si="4"/>
        <v>103.83631713554986</v>
      </c>
      <c r="S33" s="8">
        <f t="shared" si="5"/>
        <v>101.0230179028133</v>
      </c>
      <c r="T33" s="8">
        <f t="shared" si="6"/>
        <v>101.27877237851662</v>
      </c>
      <c r="U33" s="8">
        <f t="shared" si="7"/>
        <v>96.41943734015346</v>
      </c>
      <c r="V33" s="8">
        <f t="shared" si="8"/>
        <v>96.9309462915601</v>
      </c>
      <c r="W33" s="8">
        <f t="shared" si="9"/>
        <v>95.14066496163683</v>
      </c>
      <c r="Y33" s="5" t="s">
        <v>35</v>
      </c>
      <c r="Z33" s="8">
        <f t="shared" si="10"/>
        <v>97.95396419437338</v>
      </c>
      <c r="AA33" s="8">
        <f t="shared" si="11"/>
        <v>97.95396419437338</v>
      </c>
      <c r="AB33" s="8">
        <f t="shared" si="12"/>
        <v>101.0230179028133</v>
      </c>
      <c r="AC33" s="8">
        <f t="shared" si="13"/>
        <v>96.41943734015346</v>
      </c>
      <c r="AD33" s="8">
        <f t="shared" si="14"/>
        <v>95.14066496163683</v>
      </c>
      <c r="AF33" s="3" t="s">
        <v>168</v>
      </c>
      <c r="AG33" s="3">
        <v>98.9769820971867</v>
      </c>
      <c r="AH33" s="3">
        <v>97.44245524296674</v>
      </c>
      <c r="AI33" s="3">
        <v>113.29923273657289</v>
      </c>
      <c r="AJ33" s="3">
        <v>106.64961636828644</v>
      </c>
      <c r="AL33" s="3"/>
    </row>
    <row r="34" spans="1:38" ht="11.25" customHeight="1">
      <c r="A34" s="5" t="s">
        <v>167</v>
      </c>
      <c r="B34" s="67">
        <v>38.8</v>
      </c>
      <c r="C34" s="67">
        <v>37.8</v>
      </c>
      <c r="D34" s="67">
        <v>38.2</v>
      </c>
      <c r="E34" s="67">
        <v>37.3</v>
      </c>
      <c r="F34" s="67">
        <v>46.9</v>
      </c>
      <c r="G34" s="67">
        <v>46.3</v>
      </c>
      <c r="H34" s="67">
        <v>39.7</v>
      </c>
      <c r="I34" s="67">
        <v>38.1</v>
      </c>
      <c r="J34" s="78"/>
      <c r="K34" s="78"/>
      <c r="M34" s="5" t="s">
        <v>36</v>
      </c>
      <c r="N34" s="7">
        <v>100</v>
      </c>
      <c r="O34" s="8">
        <f t="shared" si="1"/>
        <v>97.42268041237114</v>
      </c>
      <c r="P34" s="8">
        <f t="shared" si="2"/>
        <v>98.4536082474227</v>
      </c>
      <c r="Q34" s="8">
        <f t="shared" si="3"/>
        <v>96.13402061855669</v>
      </c>
      <c r="R34" s="8">
        <f t="shared" si="4"/>
        <v>120.87628865979383</v>
      </c>
      <c r="S34" s="8">
        <f t="shared" si="5"/>
        <v>119.32989690721651</v>
      </c>
      <c r="T34" s="8">
        <f t="shared" si="6"/>
        <v>102.319587628866</v>
      </c>
      <c r="U34" s="8">
        <f t="shared" si="7"/>
        <v>98.1958762886598</v>
      </c>
      <c r="V34" s="8"/>
      <c r="W34" s="8"/>
      <c r="Y34" s="5" t="s">
        <v>167</v>
      </c>
      <c r="Z34" s="8">
        <f t="shared" si="10"/>
        <v>97.42268041237114</v>
      </c>
      <c r="AA34" s="8">
        <f t="shared" si="11"/>
        <v>96.13402061855669</v>
      </c>
      <c r="AB34" s="8">
        <f t="shared" si="12"/>
        <v>119.32989690721651</v>
      </c>
      <c r="AC34" s="8">
        <f t="shared" si="13"/>
        <v>98.1958762886598</v>
      </c>
      <c r="AD34" s="8"/>
      <c r="AF34" s="2" t="s">
        <v>166</v>
      </c>
      <c r="AG34" s="3">
        <v>98.67021276595744</v>
      </c>
      <c r="AH34" s="3">
        <v>98.67021276595744</v>
      </c>
      <c r="AI34" s="3">
        <v>112.5</v>
      </c>
      <c r="AJ34" s="3">
        <v>89.89361702127658</v>
      </c>
      <c r="AL34" s="3"/>
    </row>
    <row r="35" spans="1:38" ht="11.25" customHeight="1">
      <c r="A35" s="5" t="s">
        <v>37</v>
      </c>
      <c r="B35" s="67">
        <v>32.1</v>
      </c>
      <c r="C35" s="67">
        <v>31.7</v>
      </c>
      <c r="D35" s="67">
        <v>31.1</v>
      </c>
      <c r="E35" s="67">
        <v>30.9</v>
      </c>
      <c r="F35" s="67">
        <v>46.6</v>
      </c>
      <c r="G35" s="67">
        <v>45.7</v>
      </c>
      <c r="H35" s="67">
        <v>34</v>
      </c>
      <c r="I35" s="67">
        <v>32.3</v>
      </c>
      <c r="J35" s="67">
        <v>26</v>
      </c>
      <c r="K35" s="67">
        <v>23.9</v>
      </c>
      <c r="M35" s="5" t="s">
        <v>37</v>
      </c>
      <c r="N35" s="7">
        <v>100</v>
      </c>
      <c r="O35" s="8">
        <f t="shared" si="1"/>
        <v>98.75389408099689</v>
      </c>
      <c r="P35" s="8">
        <f t="shared" si="2"/>
        <v>96.88473520249221</v>
      </c>
      <c r="Q35" s="8">
        <f t="shared" si="3"/>
        <v>96.26168224299064</v>
      </c>
      <c r="R35" s="8">
        <f t="shared" si="4"/>
        <v>145.17133956386292</v>
      </c>
      <c r="S35" s="8">
        <f t="shared" si="5"/>
        <v>142.36760124610592</v>
      </c>
      <c r="T35" s="8">
        <f t="shared" si="6"/>
        <v>105.91900311526479</v>
      </c>
      <c r="U35" s="8">
        <f t="shared" si="7"/>
        <v>100.62305295950154</v>
      </c>
      <c r="V35" s="8">
        <f t="shared" si="8"/>
        <v>80.99688473520249</v>
      </c>
      <c r="W35" s="8">
        <f t="shared" si="9"/>
        <v>74.45482866043614</v>
      </c>
      <c r="Y35" s="5" t="s">
        <v>37</v>
      </c>
      <c r="Z35" s="8">
        <f t="shared" si="10"/>
        <v>98.75389408099689</v>
      </c>
      <c r="AA35" s="8">
        <f t="shared" si="11"/>
        <v>96.26168224299064</v>
      </c>
      <c r="AB35" s="8">
        <f t="shared" si="12"/>
        <v>142.36760124610592</v>
      </c>
      <c r="AC35" s="8">
        <f t="shared" si="13"/>
        <v>100.62305295950154</v>
      </c>
      <c r="AD35" s="8">
        <f t="shared" si="14"/>
        <v>74.45482866043614</v>
      </c>
      <c r="AF35" s="3" t="s">
        <v>39</v>
      </c>
      <c r="AG35" s="3">
        <v>100</v>
      </c>
      <c r="AH35" s="3">
        <v>98.25436408977556</v>
      </c>
      <c r="AI35" s="3">
        <v>110.47381546134663</v>
      </c>
      <c r="AJ35" s="3">
        <v>107.23192019950125</v>
      </c>
      <c r="AK35" s="3">
        <v>97.0074812967581</v>
      </c>
      <c r="AL35" s="3"/>
    </row>
    <row r="36" spans="1:38" ht="11.25" customHeight="1">
      <c r="A36" s="5" t="s">
        <v>38</v>
      </c>
      <c r="B36" s="67">
        <v>36</v>
      </c>
      <c r="C36" s="67">
        <v>35.2</v>
      </c>
      <c r="D36" s="67">
        <v>35.1</v>
      </c>
      <c r="E36" s="67">
        <v>34.2</v>
      </c>
      <c r="F36" s="67">
        <v>49.2</v>
      </c>
      <c r="G36" s="67">
        <v>48.3</v>
      </c>
      <c r="H36" s="67">
        <v>39.3</v>
      </c>
      <c r="I36" s="67">
        <v>39.5</v>
      </c>
      <c r="J36" s="67">
        <v>25.3</v>
      </c>
      <c r="K36" s="67">
        <v>28.9</v>
      </c>
      <c r="M36" s="5" t="s">
        <v>38</v>
      </c>
      <c r="N36" s="7">
        <v>100</v>
      </c>
      <c r="O36" s="8">
        <f t="shared" si="1"/>
        <v>97.77777777777779</v>
      </c>
      <c r="P36" s="8">
        <f t="shared" si="2"/>
        <v>97.5</v>
      </c>
      <c r="Q36" s="8">
        <f t="shared" si="3"/>
        <v>95.00000000000001</v>
      </c>
      <c r="R36" s="8">
        <f t="shared" si="4"/>
        <v>136.66666666666666</v>
      </c>
      <c r="S36" s="8">
        <f t="shared" si="5"/>
        <v>134.16666666666666</v>
      </c>
      <c r="T36" s="8">
        <f t="shared" si="6"/>
        <v>109.16666666666666</v>
      </c>
      <c r="U36" s="8">
        <f t="shared" si="7"/>
        <v>109.72222222222223</v>
      </c>
      <c r="V36" s="8">
        <f t="shared" si="8"/>
        <v>70.27777777777777</v>
      </c>
      <c r="W36" s="8">
        <f t="shared" si="9"/>
        <v>80.27777777777777</v>
      </c>
      <c r="Y36" s="5" t="s">
        <v>38</v>
      </c>
      <c r="Z36" s="8">
        <f t="shared" si="10"/>
        <v>97.77777777777779</v>
      </c>
      <c r="AA36" s="8">
        <f t="shared" si="11"/>
        <v>95.00000000000001</v>
      </c>
      <c r="AB36" s="8">
        <f t="shared" si="12"/>
        <v>134.16666666666666</v>
      </c>
      <c r="AC36" s="8">
        <f t="shared" si="13"/>
        <v>109.72222222222223</v>
      </c>
      <c r="AD36" s="8">
        <f t="shared" si="14"/>
        <v>80.27777777777777</v>
      </c>
      <c r="AF36" s="3" t="s">
        <v>42</v>
      </c>
      <c r="AG36" s="3">
        <v>99.23857868020305</v>
      </c>
      <c r="AH36" s="3">
        <v>98.73096446700508</v>
      </c>
      <c r="AI36" s="3">
        <v>108.62944162436548</v>
      </c>
      <c r="AJ36" s="3">
        <v>106.8527918781726</v>
      </c>
      <c r="AK36" s="3">
        <v>82.74111675126903</v>
      </c>
      <c r="AL36" s="3"/>
    </row>
    <row r="37" spans="1:38" ht="11.25" customHeight="1">
      <c r="A37" s="5" t="s">
        <v>39</v>
      </c>
      <c r="B37" s="67">
        <v>40.1</v>
      </c>
      <c r="C37" s="67">
        <v>40.1</v>
      </c>
      <c r="D37" s="67">
        <v>39.3</v>
      </c>
      <c r="E37" s="67">
        <v>39.4</v>
      </c>
      <c r="F37" s="67">
        <v>44.5</v>
      </c>
      <c r="G37" s="67">
        <v>44.3</v>
      </c>
      <c r="H37" s="67">
        <v>43.1</v>
      </c>
      <c r="I37" s="67">
        <v>43</v>
      </c>
      <c r="J37" s="67">
        <v>39.2</v>
      </c>
      <c r="K37" s="67">
        <v>38.9</v>
      </c>
      <c r="M37" s="5" t="s">
        <v>39</v>
      </c>
      <c r="N37" s="7">
        <v>100</v>
      </c>
      <c r="O37" s="8">
        <f t="shared" si="1"/>
        <v>100</v>
      </c>
      <c r="P37" s="8">
        <f t="shared" si="2"/>
        <v>98.00498753117205</v>
      </c>
      <c r="Q37" s="8">
        <f t="shared" si="3"/>
        <v>98.25436408977556</v>
      </c>
      <c r="R37" s="8">
        <f t="shared" si="4"/>
        <v>110.9725685785536</v>
      </c>
      <c r="S37" s="8">
        <f t="shared" si="5"/>
        <v>110.47381546134663</v>
      </c>
      <c r="T37" s="8">
        <f t="shared" si="6"/>
        <v>107.48129675810473</v>
      </c>
      <c r="U37" s="8">
        <f t="shared" si="7"/>
        <v>107.23192019950125</v>
      </c>
      <c r="V37" s="8">
        <f t="shared" si="8"/>
        <v>97.75561097256859</v>
      </c>
      <c r="W37" s="8">
        <f t="shared" si="9"/>
        <v>97.0074812967581</v>
      </c>
      <c r="Y37" s="5" t="s">
        <v>39</v>
      </c>
      <c r="Z37" s="8">
        <f t="shared" si="10"/>
        <v>100</v>
      </c>
      <c r="AA37" s="8">
        <f t="shared" si="11"/>
        <v>98.25436408977556</v>
      </c>
      <c r="AB37" s="8">
        <f t="shared" si="12"/>
        <v>110.47381546134663</v>
      </c>
      <c r="AC37" s="8">
        <f t="shared" si="13"/>
        <v>107.23192019950125</v>
      </c>
      <c r="AD37" s="8">
        <f t="shared" si="14"/>
        <v>97.0074812967581</v>
      </c>
      <c r="AF37" s="3" t="s">
        <v>109</v>
      </c>
      <c r="AG37" s="3">
        <v>100.25575447570333</v>
      </c>
      <c r="AH37" s="3">
        <v>99.74424552429667</v>
      </c>
      <c r="AI37" s="3">
        <v>107.41687979539641</v>
      </c>
      <c r="AJ37" s="3">
        <v>101.79028132992326</v>
      </c>
      <c r="AL37" s="3"/>
    </row>
    <row r="38" spans="1:38" ht="11.25" customHeight="1">
      <c r="A38" s="5" t="s">
        <v>40</v>
      </c>
      <c r="B38" s="67">
        <v>38.6</v>
      </c>
      <c r="C38" s="67">
        <v>38.1</v>
      </c>
      <c r="D38" s="67">
        <v>38.5</v>
      </c>
      <c r="E38" s="67">
        <v>38.1</v>
      </c>
      <c r="F38" s="67">
        <v>48</v>
      </c>
      <c r="G38" s="67">
        <v>45.6</v>
      </c>
      <c r="H38" s="67">
        <v>35.3</v>
      </c>
      <c r="I38" s="67">
        <v>34.6</v>
      </c>
      <c r="J38" s="67">
        <v>27.8</v>
      </c>
      <c r="K38" s="67">
        <v>29.4</v>
      </c>
      <c r="M38" s="5" t="s">
        <v>40</v>
      </c>
      <c r="N38" s="7">
        <v>100</v>
      </c>
      <c r="O38" s="8">
        <f t="shared" si="1"/>
        <v>98.70466321243524</v>
      </c>
      <c r="P38" s="8">
        <f t="shared" si="2"/>
        <v>99.74093264248704</v>
      </c>
      <c r="Q38" s="8">
        <f t="shared" si="3"/>
        <v>98.70466321243524</v>
      </c>
      <c r="R38" s="8">
        <f t="shared" si="4"/>
        <v>124.35233160621762</v>
      </c>
      <c r="S38" s="8">
        <f t="shared" si="5"/>
        <v>118.13471502590673</v>
      </c>
      <c r="T38" s="8">
        <f t="shared" si="6"/>
        <v>91.45077720207253</v>
      </c>
      <c r="U38" s="8">
        <f t="shared" si="7"/>
        <v>89.63730569948186</v>
      </c>
      <c r="V38" s="8">
        <f t="shared" si="8"/>
        <v>72.02072538860104</v>
      </c>
      <c r="W38" s="8">
        <f t="shared" si="9"/>
        <v>76.16580310880829</v>
      </c>
      <c r="Y38" s="5" t="s">
        <v>40</v>
      </c>
      <c r="Z38" s="8">
        <f t="shared" si="10"/>
        <v>98.70466321243524</v>
      </c>
      <c r="AA38" s="8">
        <f t="shared" si="11"/>
        <v>98.70466321243524</v>
      </c>
      <c r="AB38" s="8">
        <f t="shared" si="12"/>
        <v>118.13471502590673</v>
      </c>
      <c r="AC38" s="8">
        <f t="shared" si="13"/>
        <v>89.63730569948186</v>
      </c>
      <c r="AD38" s="8">
        <f t="shared" si="14"/>
        <v>76.16580310880829</v>
      </c>
      <c r="AF38" s="3" t="s">
        <v>161</v>
      </c>
      <c r="AG38" s="3">
        <v>100</v>
      </c>
      <c r="AH38" s="3">
        <v>99.74937343358395</v>
      </c>
      <c r="AI38" s="3">
        <v>106.51629072681705</v>
      </c>
      <c r="AJ38" s="3">
        <v>103.50877192982456</v>
      </c>
      <c r="AL38" s="3"/>
    </row>
    <row r="39" spans="1:38" ht="11.25" customHeight="1">
      <c r="A39" s="5" t="s">
        <v>41</v>
      </c>
      <c r="B39" s="67">
        <v>39.6</v>
      </c>
      <c r="C39" s="67">
        <v>39.2</v>
      </c>
      <c r="D39" s="67">
        <v>40.7</v>
      </c>
      <c r="E39" s="67">
        <v>40.4</v>
      </c>
      <c r="F39" s="67">
        <v>43.2</v>
      </c>
      <c r="G39" s="67">
        <v>42</v>
      </c>
      <c r="H39" s="67">
        <v>37</v>
      </c>
      <c r="I39" s="67">
        <v>36.8</v>
      </c>
      <c r="J39" s="67">
        <v>33.5</v>
      </c>
      <c r="K39" s="67">
        <v>32.3</v>
      </c>
      <c r="M39" s="5" t="s">
        <v>41</v>
      </c>
      <c r="N39" s="7">
        <v>100</v>
      </c>
      <c r="O39" s="8">
        <f t="shared" si="1"/>
        <v>98.989898989899</v>
      </c>
      <c r="P39" s="8">
        <f t="shared" si="2"/>
        <v>102.77777777777779</v>
      </c>
      <c r="Q39" s="8">
        <f t="shared" si="3"/>
        <v>102.02020202020202</v>
      </c>
      <c r="R39" s="8">
        <f t="shared" si="4"/>
        <v>109.0909090909091</v>
      </c>
      <c r="S39" s="8">
        <f t="shared" si="5"/>
        <v>106.06060606060606</v>
      </c>
      <c r="T39" s="8">
        <f t="shared" si="6"/>
        <v>93.43434343434343</v>
      </c>
      <c r="U39" s="8">
        <f t="shared" si="7"/>
        <v>92.92929292929291</v>
      </c>
      <c r="V39" s="8">
        <f t="shared" si="8"/>
        <v>84.5959595959596</v>
      </c>
      <c r="W39" s="8">
        <f t="shared" si="9"/>
        <v>81.56565656565655</v>
      </c>
      <c r="Y39" s="5" t="s">
        <v>41</v>
      </c>
      <c r="Z39" s="8">
        <f t="shared" si="10"/>
        <v>98.989898989899</v>
      </c>
      <c r="AA39" s="8">
        <f t="shared" si="11"/>
        <v>102.02020202020202</v>
      </c>
      <c r="AB39" s="8">
        <f t="shared" si="12"/>
        <v>106.06060606060606</v>
      </c>
      <c r="AC39" s="8">
        <f t="shared" si="13"/>
        <v>92.92929292929291</v>
      </c>
      <c r="AD39" s="8">
        <f t="shared" si="14"/>
        <v>81.56565656565655</v>
      </c>
      <c r="AF39" s="3" t="s">
        <v>41</v>
      </c>
      <c r="AG39" s="3">
        <v>98.989898989899</v>
      </c>
      <c r="AH39" s="3">
        <v>102.02020202020202</v>
      </c>
      <c r="AI39" s="3">
        <v>106.06060606060606</v>
      </c>
      <c r="AJ39" s="3">
        <v>92.92929292929291</v>
      </c>
      <c r="AK39" s="3">
        <v>81.56565656565655</v>
      </c>
      <c r="AL39" s="3"/>
    </row>
    <row r="40" spans="1:38" ht="11.25" customHeight="1">
      <c r="A40" s="5" t="s">
        <v>42</v>
      </c>
      <c r="B40" s="67">
        <v>39.4</v>
      </c>
      <c r="C40" s="67">
        <v>39.1</v>
      </c>
      <c r="D40" s="67">
        <v>39.1</v>
      </c>
      <c r="E40" s="67">
        <v>38.9</v>
      </c>
      <c r="F40" s="67">
        <v>41.4</v>
      </c>
      <c r="G40" s="67">
        <v>42.8</v>
      </c>
      <c r="H40" s="67">
        <v>42</v>
      </c>
      <c r="I40" s="67">
        <v>42.1</v>
      </c>
      <c r="J40" s="67">
        <v>36.7</v>
      </c>
      <c r="K40" s="67">
        <v>32.6</v>
      </c>
      <c r="M40" s="5" t="s">
        <v>42</v>
      </c>
      <c r="N40" s="7">
        <v>100</v>
      </c>
      <c r="O40" s="8">
        <f t="shared" si="1"/>
        <v>99.23857868020305</v>
      </c>
      <c r="P40" s="8">
        <f t="shared" si="2"/>
        <v>99.23857868020305</v>
      </c>
      <c r="Q40" s="8">
        <f t="shared" si="3"/>
        <v>98.73096446700508</v>
      </c>
      <c r="R40" s="8">
        <f t="shared" si="4"/>
        <v>105.0761421319797</v>
      </c>
      <c r="S40" s="8">
        <f t="shared" si="5"/>
        <v>108.62944162436548</v>
      </c>
      <c r="T40" s="8">
        <f t="shared" si="6"/>
        <v>106.59898477157361</v>
      </c>
      <c r="U40" s="8">
        <f t="shared" si="7"/>
        <v>106.8527918781726</v>
      </c>
      <c r="V40" s="8">
        <f t="shared" si="8"/>
        <v>93.14720812182743</v>
      </c>
      <c r="W40" s="8">
        <f t="shared" si="9"/>
        <v>82.74111675126903</v>
      </c>
      <c r="Y40" s="5" t="s">
        <v>42</v>
      </c>
      <c r="Z40" s="8">
        <f t="shared" si="10"/>
        <v>99.23857868020305</v>
      </c>
      <c r="AA40" s="8">
        <f t="shared" si="11"/>
        <v>98.73096446700508</v>
      </c>
      <c r="AB40" s="8">
        <f t="shared" si="12"/>
        <v>108.62944162436548</v>
      </c>
      <c r="AC40" s="8">
        <f t="shared" si="13"/>
        <v>106.8527918781726</v>
      </c>
      <c r="AD40" s="8">
        <f t="shared" si="14"/>
        <v>82.74111675126903</v>
      </c>
      <c r="AF40" s="3" t="s">
        <v>165</v>
      </c>
      <c r="AG40" s="3">
        <v>99.21052631578948</v>
      </c>
      <c r="AH40" s="3">
        <v>100</v>
      </c>
      <c r="AI40" s="3">
        <v>105</v>
      </c>
      <c r="AJ40" s="3">
        <v>85.26315789473684</v>
      </c>
      <c r="AL40" s="3"/>
    </row>
    <row r="41" spans="1:38" ht="11.25" customHeight="1">
      <c r="A41" s="5" t="s">
        <v>168</v>
      </c>
      <c r="B41" s="67">
        <v>39.1</v>
      </c>
      <c r="C41" s="67">
        <v>38.7</v>
      </c>
      <c r="D41" s="67">
        <v>38.3</v>
      </c>
      <c r="E41" s="67">
        <v>38.1</v>
      </c>
      <c r="F41" s="67">
        <v>43.4</v>
      </c>
      <c r="G41" s="67">
        <v>44.3</v>
      </c>
      <c r="H41" s="67">
        <v>43.4</v>
      </c>
      <c r="I41" s="67">
        <v>41.7</v>
      </c>
      <c r="J41" s="78"/>
      <c r="K41" s="78"/>
      <c r="M41" s="5" t="s">
        <v>43</v>
      </c>
      <c r="N41" s="7">
        <v>100</v>
      </c>
      <c r="O41" s="8">
        <f t="shared" si="1"/>
        <v>98.9769820971867</v>
      </c>
      <c r="P41" s="8">
        <f t="shared" si="2"/>
        <v>97.95396419437338</v>
      </c>
      <c r="Q41" s="8">
        <f t="shared" si="3"/>
        <v>97.44245524296674</v>
      </c>
      <c r="R41" s="8">
        <f t="shared" si="4"/>
        <v>110.99744245524296</v>
      </c>
      <c r="S41" s="8">
        <f t="shared" si="5"/>
        <v>113.29923273657289</v>
      </c>
      <c r="T41" s="8">
        <f t="shared" si="6"/>
        <v>110.99744245524296</v>
      </c>
      <c r="U41" s="8">
        <f t="shared" si="7"/>
        <v>106.64961636828644</v>
      </c>
      <c r="V41" s="8"/>
      <c r="W41" s="8"/>
      <c r="Y41" s="5" t="s">
        <v>168</v>
      </c>
      <c r="Z41" s="8">
        <f t="shared" si="10"/>
        <v>98.9769820971867</v>
      </c>
      <c r="AA41" s="8">
        <f t="shared" si="11"/>
        <v>97.44245524296674</v>
      </c>
      <c r="AB41" s="8">
        <f t="shared" si="12"/>
        <v>113.29923273657289</v>
      </c>
      <c r="AC41" s="8">
        <f t="shared" si="13"/>
        <v>106.64961636828644</v>
      </c>
      <c r="AD41" s="8"/>
      <c r="AF41" s="3" t="s">
        <v>163</v>
      </c>
      <c r="AG41" s="3">
        <v>99.74160206718345</v>
      </c>
      <c r="AH41" s="3">
        <v>99.74160206718345</v>
      </c>
      <c r="AI41" s="3">
        <v>104.65116279069767</v>
      </c>
      <c r="AJ41" s="3">
        <v>98.70801033591732</v>
      </c>
      <c r="AL41" s="3"/>
    </row>
    <row r="42" spans="1:38" ht="11.25" customHeight="1">
      <c r="A42" s="5" t="s">
        <v>44</v>
      </c>
      <c r="B42" s="67">
        <v>36.5</v>
      </c>
      <c r="C42" s="67">
        <v>36.2</v>
      </c>
      <c r="D42" s="67">
        <v>36.1</v>
      </c>
      <c r="E42" s="67">
        <v>35.9</v>
      </c>
      <c r="F42" s="67">
        <v>45.6</v>
      </c>
      <c r="G42" s="67">
        <v>46.3</v>
      </c>
      <c r="H42" s="67">
        <v>37.6</v>
      </c>
      <c r="I42" s="67">
        <v>36.2</v>
      </c>
      <c r="J42" s="67">
        <v>18.7</v>
      </c>
      <c r="K42" s="67">
        <v>17.3</v>
      </c>
      <c r="M42" s="5" t="s">
        <v>44</v>
      </c>
      <c r="N42" s="7">
        <v>100</v>
      </c>
      <c r="O42" s="8">
        <f t="shared" si="1"/>
        <v>99.17808219178083</v>
      </c>
      <c r="P42" s="8">
        <f t="shared" si="2"/>
        <v>98.9041095890411</v>
      </c>
      <c r="Q42" s="8">
        <f t="shared" si="3"/>
        <v>98.35616438356165</v>
      </c>
      <c r="R42" s="8">
        <f t="shared" si="4"/>
        <v>124.93150684931507</v>
      </c>
      <c r="S42" s="8">
        <f t="shared" si="5"/>
        <v>126.84931506849315</v>
      </c>
      <c r="T42" s="8">
        <f t="shared" si="6"/>
        <v>103.01369863013699</v>
      </c>
      <c r="U42" s="8">
        <f t="shared" si="7"/>
        <v>99.17808219178083</v>
      </c>
      <c r="V42" s="8">
        <f t="shared" si="8"/>
        <v>51.23287671232877</v>
      </c>
      <c r="W42" s="8">
        <f t="shared" si="9"/>
        <v>47.397260273972606</v>
      </c>
      <c r="Y42" s="5" t="s">
        <v>44</v>
      </c>
      <c r="Z42" s="8">
        <f t="shared" si="10"/>
        <v>99.17808219178083</v>
      </c>
      <c r="AA42" s="8">
        <f t="shared" si="11"/>
        <v>98.35616438356165</v>
      </c>
      <c r="AB42" s="8">
        <f t="shared" si="12"/>
        <v>126.84931506849315</v>
      </c>
      <c r="AC42" s="8">
        <f t="shared" si="13"/>
        <v>99.17808219178083</v>
      </c>
      <c r="AD42" s="8">
        <f t="shared" si="14"/>
        <v>47.397260273972606</v>
      </c>
      <c r="AF42" s="3" t="s">
        <v>162</v>
      </c>
      <c r="AG42" s="3">
        <v>100</v>
      </c>
      <c r="AH42" s="3">
        <v>100.5181347150259</v>
      </c>
      <c r="AI42" s="3">
        <v>102.84974093264249</v>
      </c>
      <c r="AJ42" s="3">
        <v>95.59585492227978</v>
      </c>
      <c r="AL42" s="3"/>
    </row>
    <row r="43" spans="1:38" ht="11.25" customHeight="1">
      <c r="A43" s="5" t="s">
        <v>45</v>
      </c>
      <c r="B43" s="67">
        <v>35.9</v>
      </c>
      <c r="C43" s="67">
        <v>34.9</v>
      </c>
      <c r="D43" s="67">
        <v>35.5</v>
      </c>
      <c r="E43" s="67">
        <v>34.7</v>
      </c>
      <c r="F43" s="67">
        <v>45.7</v>
      </c>
      <c r="G43" s="67">
        <v>41.1</v>
      </c>
      <c r="H43" s="67">
        <v>36.6</v>
      </c>
      <c r="I43" s="67">
        <v>34.6</v>
      </c>
      <c r="J43" s="67">
        <v>9.8</v>
      </c>
      <c r="K43" s="67">
        <v>18.3</v>
      </c>
      <c r="M43" s="5" t="s">
        <v>45</v>
      </c>
      <c r="N43" s="7">
        <v>100</v>
      </c>
      <c r="O43" s="8">
        <f t="shared" si="1"/>
        <v>97.21448467966574</v>
      </c>
      <c r="P43" s="8">
        <f t="shared" si="2"/>
        <v>98.8857938718663</v>
      </c>
      <c r="Q43" s="8">
        <f t="shared" si="3"/>
        <v>96.65738161559891</v>
      </c>
      <c r="R43" s="8">
        <f t="shared" si="4"/>
        <v>127.29805013927577</v>
      </c>
      <c r="S43" s="8">
        <f t="shared" si="5"/>
        <v>114.48467966573817</v>
      </c>
      <c r="T43" s="8">
        <f t="shared" si="6"/>
        <v>101.94986072423399</v>
      </c>
      <c r="U43" s="8">
        <f t="shared" si="7"/>
        <v>96.37883008356546</v>
      </c>
      <c r="V43" s="8">
        <f>100*J43/$B43</f>
        <v>27.29805013927577</v>
      </c>
      <c r="W43" s="8">
        <f t="shared" si="9"/>
        <v>50.97493036211699</v>
      </c>
      <c r="Y43" s="5" t="s">
        <v>45</v>
      </c>
      <c r="Z43" s="8">
        <f t="shared" si="10"/>
        <v>97.21448467966574</v>
      </c>
      <c r="AA43" s="8">
        <f t="shared" si="11"/>
        <v>96.65738161559891</v>
      </c>
      <c r="AB43" s="8">
        <f t="shared" si="12"/>
        <v>114.48467966573817</v>
      </c>
      <c r="AC43" s="8">
        <f t="shared" si="13"/>
        <v>96.37883008356546</v>
      </c>
      <c r="AD43" s="8">
        <f t="shared" si="14"/>
        <v>50.97493036211699</v>
      </c>
      <c r="AF43" s="3" t="s">
        <v>35</v>
      </c>
      <c r="AG43" s="3">
        <v>97.95396419437338</v>
      </c>
      <c r="AH43" s="3">
        <v>97.95396419437338</v>
      </c>
      <c r="AI43" s="3">
        <v>101.0230179028133</v>
      </c>
      <c r="AJ43" s="3">
        <v>96.41943734015346</v>
      </c>
      <c r="AK43" s="3">
        <v>95.14066496163683</v>
      </c>
      <c r="AL43" s="3"/>
    </row>
    <row r="44" spans="1:38" ht="11.25" customHeight="1">
      <c r="A44" s="5" t="s">
        <v>46</v>
      </c>
      <c r="B44" s="67">
        <v>35.9</v>
      </c>
      <c r="C44" s="67">
        <v>35.4</v>
      </c>
      <c r="D44" s="67">
        <v>35.8</v>
      </c>
      <c r="E44" s="67">
        <v>35.6</v>
      </c>
      <c r="F44" s="67">
        <v>45.1</v>
      </c>
      <c r="G44" s="67">
        <v>44</v>
      </c>
      <c r="H44" s="67">
        <v>35.4</v>
      </c>
      <c r="I44" s="67">
        <v>32.7</v>
      </c>
      <c r="J44" s="67">
        <v>16.7</v>
      </c>
      <c r="K44" s="67">
        <v>21.8</v>
      </c>
      <c r="M44" s="5" t="s">
        <v>46</v>
      </c>
      <c r="N44" s="7">
        <v>100</v>
      </c>
      <c r="O44" s="8">
        <f t="shared" si="1"/>
        <v>98.60724233983288</v>
      </c>
      <c r="P44" s="8">
        <f t="shared" si="2"/>
        <v>99.72144846796657</v>
      </c>
      <c r="Q44" s="8">
        <f t="shared" si="3"/>
        <v>99.16434540389973</v>
      </c>
      <c r="R44" s="8">
        <f t="shared" si="4"/>
        <v>125.62674094707522</v>
      </c>
      <c r="S44" s="8">
        <f t="shared" si="5"/>
        <v>122.56267409470753</v>
      </c>
      <c r="T44" s="8">
        <f t="shared" si="6"/>
        <v>98.60724233983288</v>
      </c>
      <c r="U44" s="8">
        <f t="shared" si="7"/>
        <v>91.08635097493038</v>
      </c>
      <c r="V44" s="8">
        <f t="shared" si="8"/>
        <v>46.51810584958218</v>
      </c>
      <c r="W44" s="8">
        <f t="shared" si="9"/>
        <v>60.72423398328691</v>
      </c>
      <c r="Y44" s="5" t="s">
        <v>46</v>
      </c>
      <c r="Z44" s="8">
        <f t="shared" si="10"/>
        <v>98.60724233983288</v>
      </c>
      <c r="AA44" s="8">
        <f t="shared" si="11"/>
        <v>99.16434540389973</v>
      </c>
      <c r="AB44" s="8">
        <f t="shared" si="12"/>
        <v>122.56267409470753</v>
      </c>
      <c r="AC44" s="8">
        <f t="shared" si="13"/>
        <v>91.08635097493038</v>
      </c>
      <c r="AD44" s="8">
        <f t="shared" si="14"/>
        <v>60.72423398328691</v>
      </c>
      <c r="AL44" s="3"/>
    </row>
    <row r="45" spans="1:38" ht="11.25" customHeight="1">
      <c r="A45" s="5" t="s">
        <v>169</v>
      </c>
      <c r="B45" s="67">
        <v>39.7</v>
      </c>
      <c r="C45" s="68">
        <v>38.4</v>
      </c>
      <c r="D45" s="67">
        <v>38.7</v>
      </c>
      <c r="E45" s="68">
        <v>37.8</v>
      </c>
      <c r="F45" s="67">
        <v>51.3</v>
      </c>
      <c r="G45" s="68">
        <v>43.9</v>
      </c>
      <c r="H45" s="67">
        <v>43.2</v>
      </c>
      <c r="I45" s="68">
        <v>42.3</v>
      </c>
      <c r="J45" s="78"/>
      <c r="K45" s="78"/>
      <c r="M45" s="5" t="s">
        <v>47</v>
      </c>
      <c r="N45" s="7">
        <v>100</v>
      </c>
      <c r="O45" s="8">
        <f t="shared" si="1"/>
        <v>96.72544080604533</v>
      </c>
      <c r="P45" s="8">
        <f t="shared" si="2"/>
        <v>97.48110831234257</v>
      </c>
      <c r="Q45" s="8">
        <f t="shared" si="3"/>
        <v>95.21410579345087</v>
      </c>
      <c r="R45" s="8">
        <f t="shared" si="4"/>
        <v>129.21914357682618</v>
      </c>
      <c r="S45" s="8">
        <f t="shared" si="5"/>
        <v>110.5793450881612</v>
      </c>
      <c r="T45" s="8">
        <f t="shared" si="6"/>
        <v>108.816120906801</v>
      </c>
      <c r="U45" s="8">
        <f t="shared" si="7"/>
        <v>106.54911838790932</v>
      </c>
      <c r="V45" s="8"/>
      <c r="W45" s="8"/>
      <c r="Y45" s="5" t="s">
        <v>169</v>
      </c>
      <c r="Z45" s="8">
        <f t="shared" si="10"/>
        <v>96.72544080604533</v>
      </c>
      <c r="AA45" s="8">
        <f t="shared" si="11"/>
        <v>95.21410579345087</v>
      </c>
      <c r="AB45" s="8">
        <f t="shared" si="12"/>
        <v>110.5793450881612</v>
      </c>
      <c r="AC45" s="8">
        <f t="shared" si="13"/>
        <v>106.54911838790932</v>
      </c>
      <c r="AD45" s="8"/>
      <c r="AF45" s="3" t="s">
        <v>49</v>
      </c>
      <c r="AG45" s="3">
        <v>98.06094182825484</v>
      </c>
      <c r="AH45" s="3">
        <v>98.06094182825484</v>
      </c>
      <c r="AI45" s="3">
        <v>121.05263157894737</v>
      </c>
      <c r="AJ45" s="3">
        <v>86.42659279778393</v>
      </c>
      <c r="AK45" s="3">
        <v>69.52908587257618</v>
      </c>
      <c r="AL45" s="3"/>
    </row>
    <row r="46" spans="1:38" ht="11.25" customHeight="1">
      <c r="A46" s="5" t="s">
        <v>170</v>
      </c>
      <c r="B46" s="67">
        <v>34.4</v>
      </c>
      <c r="C46" s="67">
        <v>34.2</v>
      </c>
      <c r="D46" s="67">
        <v>34.2</v>
      </c>
      <c r="E46" s="67">
        <v>34.1</v>
      </c>
      <c r="F46" s="67">
        <v>41.4</v>
      </c>
      <c r="G46" s="67">
        <v>40.8</v>
      </c>
      <c r="H46" s="67">
        <v>36.1</v>
      </c>
      <c r="I46" s="67">
        <v>34.3</v>
      </c>
      <c r="J46" s="78"/>
      <c r="K46" s="78"/>
      <c r="M46" s="5" t="s">
        <v>48</v>
      </c>
      <c r="N46" s="7">
        <v>100</v>
      </c>
      <c r="O46" s="8">
        <f t="shared" si="1"/>
        <v>99.41860465116281</v>
      </c>
      <c r="P46" s="8">
        <f t="shared" si="2"/>
        <v>99.41860465116281</v>
      </c>
      <c r="Q46" s="8">
        <f t="shared" si="3"/>
        <v>99.12790697674419</v>
      </c>
      <c r="R46" s="8">
        <f t="shared" si="4"/>
        <v>120.34883720930233</v>
      </c>
      <c r="S46" s="8">
        <f t="shared" si="5"/>
        <v>118.60465116279069</v>
      </c>
      <c r="T46" s="8">
        <f t="shared" si="6"/>
        <v>104.94186046511628</v>
      </c>
      <c r="U46" s="8">
        <f t="shared" si="7"/>
        <v>99.70930232558139</v>
      </c>
      <c r="V46" s="8"/>
      <c r="W46" s="8"/>
      <c r="Y46" s="5" t="s">
        <v>170</v>
      </c>
      <c r="Z46" s="8">
        <f t="shared" si="10"/>
        <v>99.41860465116281</v>
      </c>
      <c r="AA46" s="8">
        <f t="shared" si="11"/>
        <v>99.12790697674419</v>
      </c>
      <c r="AB46" s="8">
        <f t="shared" si="12"/>
        <v>118.60465116279069</v>
      </c>
      <c r="AC46" s="8">
        <f t="shared" si="13"/>
        <v>99.70930232558139</v>
      </c>
      <c r="AD46" s="8"/>
      <c r="AF46" s="2" t="s">
        <v>170</v>
      </c>
      <c r="AG46" s="3">
        <v>99.41860465116281</v>
      </c>
      <c r="AH46" s="3">
        <v>99.12790697674419</v>
      </c>
      <c r="AI46" s="3">
        <v>118.60465116279069</v>
      </c>
      <c r="AJ46" s="3">
        <v>99.70930232558139</v>
      </c>
      <c r="AL46" s="3"/>
    </row>
    <row r="47" spans="1:38" ht="11.25" customHeight="1">
      <c r="A47" s="5" t="s">
        <v>49</v>
      </c>
      <c r="B47" s="67">
        <v>36.1</v>
      </c>
      <c r="C47" s="67">
        <v>35.4</v>
      </c>
      <c r="D47" s="67">
        <v>35.9</v>
      </c>
      <c r="E47" s="67">
        <v>35.4</v>
      </c>
      <c r="F47" s="67">
        <v>45.2</v>
      </c>
      <c r="G47" s="67">
        <v>43.7</v>
      </c>
      <c r="H47" s="67">
        <v>32.2</v>
      </c>
      <c r="I47" s="67">
        <v>31.2</v>
      </c>
      <c r="J47" s="67">
        <v>27.1</v>
      </c>
      <c r="K47" s="67">
        <v>25.1</v>
      </c>
      <c r="M47" s="5" t="s">
        <v>49</v>
      </c>
      <c r="N47" s="7">
        <v>100</v>
      </c>
      <c r="O47" s="8">
        <f t="shared" si="1"/>
        <v>98.06094182825484</v>
      </c>
      <c r="P47" s="8">
        <f t="shared" si="2"/>
        <v>99.44598337950139</v>
      </c>
      <c r="Q47" s="8">
        <f t="shared" si="3"/>
        <v>98.06094182825484</v>
      </c>
      <c r="R47" s="8">
        <f t="shared" si="4"/>
        <v>125.20775623268698</v>
      </c>
      <c r="S47" s="8">
        <f t="shared" si="5"/>
        <v>121.05263157894737</v>
      </c>
      <c r="T47" s="8">
        <f t="shared" si="6"/>
        <v>89.19667590027701</v>
      </c>
      <c r="U47" s="8">
        <f t="shared" si="7"/>
        <v>86.42659279778393</v>
      </c>
      <c r="V47" s="8">
        <f t="shared" si="8"/>
        <v>75.06925207756233</v>
      </c>
      <c r="W47" s="8">
        <f t="shared" si="9"/>
        <v>69.52908587257618</v>
      </c>
      <c r="Y47" s="5" t="s">
        <v>49</v>
      </c>
      <c r="Z47" s="8">
        <f t="shared" si="10"/>
        <v>98.06094182825484</v>
      </c>
      <c r="AA47" s="8">
        <f t="shared" si="11"/>
        <v>98.06094182825484</v>
      </c>
      <c r="AB47" s="8">
        <f t="shared" si="12"/>
        <v>121.05263157894737</v>
      </c>
      <c r="AC47" s="8">
        <f t="shared" si="13"/>
        <v>86.42659279778393</v>
      </c>
      <c r="AD47" s="8">
        <f t="shared" si="14"/>
        <v>69.52908587257618</v>
      </c>
      <c r="AF47" s="3" t="s">
        <v>169</v>
      </c>
      <c r="AG47" s="3">
        <v>96.72544080604533</v>
      </c>
      <c r="AH47" s="3">
        <v>95.21410579345087</v>
      </c>
      <c r="AI47" s="3">
        <v>110.5793450881612</v>
      </c>
      <c r="AJ47" s="3">
        <v>106.54911838790932</v>
      </c>
      <c r="AL47" s="3"/>
    </row>
    <row r="48" spans="1:30" ht="11.25" customHeight="1">
      <c r="A48" s="5" t="s">
        <v>50</v>
      </c>
      <c r="B48" s="67">
        <v>44</v>
      </c>
      <c r="C48" s="78"/>
      <c r="D48" s="67">
        <v>44</v>
      </c>
      <c r="E48" s="78"/>
      <c r="F48" s="67">
        <v>44.1</v>
      </c>
      <c r="G48" s="78"/>
      <c r="H48" s="67">
        <v>45.6</v>
      </c>
      <c r="I48" s="78"/>
      <c r="J48" s="67">
        <v>39.2</v>
      </c>
      <c r="K48" s="69"/>
      <c r="M48" s="5" t="s">
        <v>50</v>
      </c>
      <c r="N48" s="7">
        <v>100</v>
      </c>
      <c r="O48" s="8"/>
      <c r="P48" s="8">
        <f aca="true" t="shared" si="15" ref="O48:W49">100*D48/$B48</f>
        <v>100</v>
      </c>
      <c r="Q48" s="8"/>
      <c r="R48" s="8">
        <f t="shared" si="15"/>
        <v>100.22727272727273</v>
      </c>
      <c r="S48" s="8"/>
      <c r="T48" s="8">
        <f t="shared" si="15"/>
        <v>103.63636363636364</v>
      </c>
      <c r="U48" s="8"/>
      <c r="V48" s="8">
        <f t="shared" si="15"/>
        <v>89.09090909090911</v>
      </c>
      <c r="W48" s="8"/>
      <c r="Y48" s="5" t="s">
        <v>50</v>
      </c>
      <c r="Z48" s="8"/>
      <c r="AA48" s="8"/>
      <c r="AB48" s="8"/>
      <c r="AC48" s="8"/>
      <c r="AD48" s="8"/>
    </row>
    <row r="49" spans="1:38" ht="11.25" customHeight="1">
      <c r="A49" s="5" t="s">
        <v>51</v>
      </c>
      <c r="B49" s="67">
        <v>41.2</v>
      </c>
      <c r="C49" s="67">
        <v>39.9</v>
      </c>
      <c r="D49" s="67">
        <v>41</v>
      </c>
      <c r="E49" s="67">
        <v>40</v>
      </c>
      <c r="F49" s="67">
        <v>43.1</v>
      </c>
      <c r="G49" s="67">
        <v>40.7</v>
      </c>
      <c r="H49" s="67">
        <v>42.6</v>
      </c>
      <c r="I49" s="67">
        <v>40</v>
      </c>
      <c r="J49" s="67">
        <v>39.8</v>
      </c>
      <c r="K49" s="67">
        <v>36.9</v>
      </c>
      <c r="M49" s="5" t="s">
        <v>51</v>
      </c>
      <c r="N49" s="7">
        <v>100</v>
      </c>
      <c r="O49" s="8">
        <f t="shared" si="15"/>
        <v>96.84466019417475</v>
      </c>
      <c r="P49" s="8">
        <f t="shared" si="15"/>
        <v>99.5145631067961</v>
      </c>
      <c r="Q49" s="8">
        <f t="shared" si="15"/>
        <v>97.08737864077669</v>
      </c>
      <c r="R49" s="8">
        <f t="shared" si="15"/>
        <v>104.61165048543688</v>
      </c>
      <c r="S49" s="8">
        <f t="shared" si="15"/>
        <v>98.7864077669903</v>
      </c>
      <c r="T49" s="8">
        <f t="shared" si="15"/>
        <v>103.39805825242718</v>
      </c>
      <c r="U49" s="8">
        <f t="shared" si="15"/>
        <v>97.08737864077669</v>
      </c>
      <c r="V49" s="8">
        <f t="shared" si="15"/>
        <v>96.6019417475728</v>
      </c>
      <c r="W49" s="8">
        <f t="shared" si="15"/>
        <v>89.5631067961165</v>
      </c>
      <c r="Y49" s="5" t="s">
        <v>51</v>
      </c>
      <c r="Z49" s="8">
        <f>O49</f>
        <v>96.84466019417475</v>
      </c>
      <c r="AA49" s="8">
        <f>Q49</f>
        <v>97.08737864077669</v>
      </c>
      <c r="AB49" s="8">
        <f>S49</f>
        <v>98.7864077669903</v>
      </c>
      <c r="AC49" s="8">
        <f>U49</f>
        <v>97.08737864077669</v>
      </c>
      <c r="AD49" s="8">
        <f>W49</f>
        <v>89.5631067961165</v>
      </c>
      <c r="AF49" s="2" t="s">
        <v>46</v>
      </c>
      <c r="AG49" s="3">
        <v>98.60724233983288</v>
      </c>
      <c r="AH49" s="3">
        <v>99.16434540389973</v>
      </c>
      <c r="AI49" s="3">
        <v>122.56267409470753</v>
      </c>
      <c r="AJ49" s="3">
        <v>91.08635097493038</v>
      </c>
      <c r="AK49" s="3">
        <v>60.72423398328691</v>
      </c>
      <c r="AL49" s="3"/>
    </row>
    <row r="50" spans="1:30" ht="11.25" customHeight="1">
      <c r="A50" s="5" t="s">
        <v>52</v>
      </c>
      <c r="B50" s="67">
        <v>42.8</v>
      </c>
      <c r="C50" s="67">
        <v>42.6</v>
      </c>
      <c r="D50" s="67">
        <v>42.5</v>
      </c>
      <c r="E50" s="67">
        <v>42.4</v>
      </c>
      <c r="F50" s="67">
        <v>49.9</v>
      </c>
      <c r="G50" s="67">
        <v>47.6</v>
      </c>
      <c r="H50" s="67">
        <v>42.2</v>
      </c>
      <c r="I50" s="67">
        <v>42.4</v>
      </c>
      <c r="J50" s="67">
        <v>44.4</v>
      </c>
      <c r="K50" s="67">
        <v>42.3</v>
      </c>
      <c r="M50" s="5" t="s">
        <v>52</v>
      </c>
      <c r="N50" s="7">
        <v>100</v>
      </c>
      <c r="O50" s="8">
        <f t="shared" si="1"/>
        <v>99.53271028037383</v>
      </c>
      <c r="P50" s="8">
        <f t="shared" si="2"/>
        <v>99.29906542056075</v>
      </c>
      <c r="Q50" s="8">
        <f t="shared" si="3"/>
        <v>99.06542056074767</v>
      </c>
      <c r="R50" s="8">
        <f t="shared" si="4"/>
        <v>116.58878504672899</v>
      </c>
      <c r="S50" s="8">
        <f t="shared" si="5"/>
        <v>111.21495327102805</v>
      </c>
      <c r="T50" s="8">
        <f t="shared" si="6"/>
        <v>98.5981308411215</v>
      </c>
      <c r="U50" s="8">
        <f t="shared" si="7"/>
        <v>99.06542056074767</v>
      </c>
      <c r="V50" s="8">
        <f t="shared" si="8"/>
        <v>103.73831775700936</v>
      </c>
      <c r="W50" s="8">
        <f t="shared" si="9"/>
        <v>98.83177570093459</v>
      </c>
      <c r="Y50" s="5" t="s">
        <v>52</v>
      </c>
      <c r="Z50" s="8">
        <f t="shared" si="10"/>
        <v>99.53271028037383</v>
      </c>
      <c r="AA50" s="8">
        <f t="shared" si="11"/>
        <v>99.06542056074767</v>
      </c>
      <c r="AB50" s="8">
        <f t="shared" si="12"/>
        <v>111.21495327102805</v>
      </c>
      <c r="AC50" s="8">
        <f t="shared" si="13"/>
        <v>99.06542056074767</v>
      </c>
      <c r="AD50" s="8">
        <f t="shared" si="14"/>
        <v>98.83177570093459</v>
      </c>
    </row>
    <row r="51" spans="1:38" ht="11.25" customHeight="1">
      <c r="A51" s="5" t="s">
        <v>53</v>
      </c>
      <c r="B51" s="67">
        <v>45</v>
      </c>
      <c r="C51" s="69"/>
      <c r="D51" s="67">
        <v>46.1</v>
      </c>
      <c r="E51" s="69"/>
      <c r="F51" s="67">
        <v>52.9</v>
      </c>
      <c r="G51" s="69"/>
      <c r="H51" s="67">
        <v>44.5</v>
      </c>
      <c r="I51" s="69"/>
      <c r="J51" s="67">
        <v>36.8</v>
      </c>
      <c r="K51" s="69"/>
      <c r="M51" s="5" t="s">
        <v>53</v>
      </c>
      <c r="N51" s="7">
        <v>100</v>
      </c>
      <c r="O51" s="8"/>
      <c r="P51" s="8">
        <f t="shared" si="2"/>
        <v>102.44444444444444</v>
      </c>
      <c r="Q51" s="8"/>
      <c r="R51" s="8">
        <f t="shared" si="4"/>
        <v>117.55555555555556</v>
      </c>
      <c r="S51" s="8"/>
      <c r="T51" s="8">
        <f t="shared" si="6"/>
        <v>98.88888888888889</v>
      </c>
      <c r="U51" s="8"/>
      <c r="V51" s="8">
        <f t="shared" si="8"/>
        <v>81.77777777777777</v>
      </c>
      <c r="W51" s="8"/>
      <c r="Y51" s="5" t="s">
        <v>53</v>
      </c>
      <c r="Z51" s="8"/>
      <c r="AA51" s="8"/>
      <c r="AB51" s="8"/>
      <c r="AC51" s="8"/>
      <c r="AD51" s="8"/>
      <c r="AF51" s="3" t="s">
        <v>52</v>
      </c>
      <c r="AG51" s="3">
        <v>99.53271028037383</v>
      </c>
      <c r="AH51" s="3">
        <v>99.06542056074767</v>
      </c>
      <c r="AI51" s="3">
        <v>111.21495327102805</v>
      </c>
      <c r="AJ51" s="3">
        <v>99.06542056074767</v>
      </c>
      <c r="AK51" s="3">
        <v>98.83177570093459</v>
      </c>
      <c r="AL51" s="3"/>
    </row>
    <row r="52" spans="32:37" ht="11.25" customHeight="1">
      <c r="AF52" s="3" t="s">
        <v>51</v>
      </c>
      <c r="AG52" s="3">
        <v>96.84466019417475</v>
      </c>
      <c r="AH52" s="3">
        <v>97.08737864077669</v>
      </c>
      <c r="AI52" s="3">
        <v>98.7864077669903</v>
      </c>
      <c r="AJ52" s="3">
        <v>97.08737864077669</v>
      </c>
      <c r="AK52" s="3">
        <v>89.5631067961165</v>
      </c>
    </row>
    <row r="53" spans="1:32" ht="11.25" customHeight="1">
      <c r="A53" s="1" t="s">
        <v>56</v>
      </c>
      <c r="AF53" s="3"/>
    </row>
    <row r="54" spans="1:32" ht="11.25" customHeight="1">
      <c r="A54" s="1" t="s">
        <v>57</v>
      </c>
      <c r="B54" s="1" t="s">
        <v>58</v>
      </c>
      <c r="D54" s="1" t="s">
        <v>77</v>
      </c>
      <c r="AF54" s="3"/>
    </row>
    <row r="55" spans="1:2" ht="11.25" customHeight="1">
      <c r="A55" s="1" t="s">
        <v>55</v>
      </c>
      <c r="B55" s="1" t="s">
        <v>59</v>
      </c>
    </row>
    <row r="56" spans="1:2" ht="11.25" customHeight="1">
      <c r="A56" s="1" t="s">
        <v>60</v>
      </c>
      <c r="B56" s="1" t="s">
        <v>61</v>
      </c>
    </row>
    <row r="57" spans="1:2" ht="11.25" customHeight="1">
      <c r="A57" s="1" t="s">
        <v>62</v>
      </c>
      <c r="B57" s="1" t="s">
        <v>63</v>
      </c>
    </row>
    <row r="58" spans="1:2" ht="11.25" customHeight="1">
      <c r="A58" s="1" t="s">
        <v>64</v>
      </c>
      <c r="B58" s="1" t="s">
        <v>65</v>
      </c>
    </row>
    <row r="59" spans="1:2" ht="11.25" customHeight="1">
      <c r="A59" s="1" t="s">
        <v>66</v>
      </c>
      <c r="B59" s="1" t="s">
        <v>67</v>
      </c>
    </row>
    <row r="60" spans="1:2" ht="11.25" customHeight="1">
      <c r="A60" s="1" t="s">
        <v>68</v>
      </c>
      <c r="B60" s="1" t="s">
        <v>69</v>
      </c>
    </row>
    <row r="61" spans="1:2" ht="11.25" customHeight="1">
      <c r="A61" s="1" t="s">
        <v>70</v>
      </c>
      <c r="B61" s="1" t="s">
        <v>71</v>
      </c>
    </row>
    <row r="62" spans="1:2" ht="11.25" customHeight="1">
      <c r="A62" s="1" t="s">
        <v>72</v>
      </c>
      <c r="B62" s="1" t="s">
        <v>73</v>
      </c>
    </row>
    <row r="63" spans="1:2" ht="11.25" customHeight="1">
      <c r="A63" s="1" t="s">
        <v>54</v>
      </c>
      <c r="B63" s="1" t="s">
        <v>74</v>
      </c>
    </row>
    <row r="64" spans="1:2" ht="11.25" customHeight="1">
      <c r="A64" s="1" t="s">
        <v>75</v>
      </c>
      <c r="B64" s="1" t="s">
        <v>76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9"/>
  <sheetViews>
    <sheetView zoomScalePageLayoutView="0" workbookViewId="0" topLeftCell="A111">
      <selection activeCell="T159" sqref="T159"/>
    </sheetView>
  </sheetViews>
  <sheetFormatPr defaultColWidth="8.625" defaultRowHeight="10.5" customHeight="1"/>
  <cols>
    <col min="1" max="1" width="10.625" style="2" customWidth="1"/>
    <col min="2" max="2" width="11.00390625" style="2" customWidth="1"/>
    <col min="3" max="11" width="5.00390625" style="2" customWidth="1"/>
    <col min="12" max="12" width="8.625" style="2" customWidth="1"/>
    <col min="13" max="13" width="10.125" style="2" customWidth="1"/>
    <col min="14" max="23" width="6.25390625" style="3" customWidth="1"/>
    <col min="24" max="24" width="8.625" style="2" customWidth="1"/>
    <col min="25" max="25" width="9.00390625" style="0" customWidth="1"/>
    <col min="26" max="31" width="8.00390625" style="0" customWidth="1"/>
    <col min="32" max="32" width="11.125" style="3" customWidth="1"/>
    <col min="33" max="35" width="8.00390625" style="3" customWidth="1"/>
    <col min="36" max="36" width="6.875" style="17" customWidth="1"/>
    <col min="37" max="37" width="9.25390625" style="17" customWidth="1"/>
    <col min="38" max="38" width="12.75390625" style="17" customWidth="1"/>
    <col min="39" max="43" width="8.50390625" style="17" customWidth="1"/>
    <col min="44" max="47" width="8.50390625" style="3" customWidth="1"/>
    <col min="48" max="48" width="8.625" style="2" customWidth="1"/>
    <col min="49" max="49" width="8.75390625" style="2" customWidth="1"/>
    <col min="50" max="54" width="6.125" style="3" customWidth="1"/>
    <col min="55" max="55" width="8.625" style="2" customWidth="1"/>
    <col min="56" max="59" width="8.625" style="3" customWidth="1"/>
    <col min="60" max="16384" width="8.625" style="2" customWidth="1"/>
  </cols>
  <sheetData>
    <row r="1" ht="10.5" customHeight="1">
      <c r="A1" s="4" t="s">
        <v>0</v>
      </c>
    </row>
    <row r="2" spans="41:63" ht="22.5">
      <c r="AO2" s="3"/>
      <c r="AP2" s="3"/>
      <c r="AR2" s="61" t="s">
        <v>192</v>
      </c>
      <c r="BF2" s="2"/>
      <c r="BG2" s="2"/>
      <c r="BJ2" s="3"/>
      <c r="BK2" s="3"/>
    </row>
    <row r="3" spans="1:63" ht="22.5">
      <c r="A3" s="1" t="s">
        <v>1</v>
      </c>
      <c r="B3" s="62">
        <v>44146.477106481485</v>
      </c>
      <c r="C3" s="9"/>
      <c r="D3" s="2" t="s">
        <v>83</v>
      </c>
      <c r="P3" s="2"/>
      <c r="Y3" s="25"/>
      <c r="Z3" s="26"/>
      <c r="AO3" s="3"/>
      <c r="AP3" s="3"/>
      <c r="AR3" s="83" t="s">
        <v>190</v>
      </c>
      <c r="BE3" s="2"/>
      <c r="BF3" s="2"/>
      <c r="BG3" s="2"/>
      <c r="BK3" s="3"/>
    </row>
    <row r="4" spans="1:63" ht="10.5" customHeight="1">
      <c r="A4" s="1" t="s">
        <v>2</v>
      </c>
      <c r="B4" s="62">
        <v>44159.58923061343</v>
      </c>
      <c r="C4" s="10"/>
      <c r="D4" s="2" t="s">
        <v>84</v>
      </c>
      <c r="P4" s="2"/>
      <c r="Y4" s="25"/>
      <c r="Z4" s="26"/>
      <c r="AO4" s="3"/>
      <c r="AP4" s="3"/>
      <c r="AR4" s="2" t="s">
        <v>191</v>
      </c>
      <c r="BE4" s="2"/>
      <c r="BF4" s="2"/>
      <c r="BG4" s="2"/>
      <c r="BK4" s="3"/>
    </row>
    <row r="5" spans="1:63" ht="10.5" customHeight="1">
      <c r="A5" s="1" t="s">
        <v>3</v>
      </c>
      <c r="B5" s="63" t="s">
        <v>4</v>
      </c>
      <c r="M5" s="17"/>
      <c r="N5" s="30"/>
      <c r="O5" s="2"/>
      <c r="P5" s="2"/>
      <c r="Y5" s="25"/>
      <c r="Z5" s="25"/>
      <c r="AO5" s="3"/>
      <c r="AP5" s="3"/>
      <c r="AR5" s="2" t="s">
        <v>155</v>
      </c>
      <c r="AS5" s="2"/>
      <c r="AT5" s="2"/>
      <c r="AU5" s="2"/>
      <c r="BE5" s="2"/>
      <c r="BF5" s="2"/>
      <c r="BG5" s="2"/>
      <c r="BK5" s="3"/>
    </row>
    <row r="6" spans="2:63" ht="10.5" customHeight="1">
      <c r="B6" s="64"/>
      <c r="M6" s="66" t="s">
        <v>127</v>
      </c>
      <c r="N6" s="2"/>
      <c r="O6" s="2"/>
      <c r="P6" s="2"/>
      <c r="AO6" s="2"/>
      <c r="AP6" s="2"/>
      <c r="AR6" s="2" t="s">
        <v>156</v>
      </c>
      <c r="AS6" s="2"/>
      <c r="AT6" s="2"/>
      <c r="AU6" s="2"/>
      <c r="BE6" s="2"/>
      <c r="BF6" s="2"/>
      <c r="BG6" s="2"/>
      <c r="BK6" s="3"/>
    </row>
    <row r="7" spans="1:63" ht="10.5" customHeight="1">
      <c r="A7" s="1" t="s">
        <v>5</v>
      </c>
      <c r="B7" s="63" t="s">
        <v>6</v>
      </c>
      <c r="Y7" s="25"/>
      <c r="Z7" s="25"/>
      <c r="AL7" s="2"/>
      <c r="AM7" s="2"/>
      <c r="AN7" s="2"/>
      <c r="AO7" s="2"/>
      <c r="AP7" s="2"/>
      <c r="AR7" s="2" t="s">
        <v>171</v>
      </c>
      <c r="AS7" s="2"/>
      <c r="AT7" s="2"/>
      <c r="AU7" s="2"/>
      <c r="BJ7" s="3"/>
      <c r="BK7" s="3"/>
    </row>
    <row r="8" spans="1:47" ht="10.5" customHeight="1">
      <c r="A8" s="1" t="s">
        <v>7</v>
      </c>
      <c r="B8" s="63" t="s">
        <v>6</v>
      </c>
      <c r="Y8" s="25"/>
      <c r="Z8" s="25"/>
      <c r="AK8" s="2"/>
      <c r="AL8" s="2"/>
      <c r="AM8" s="2"/>
      <c r="AN8" s="2"/>
      <c r="AO8" s="2"/>
      <c r="AP8" s="2"/>
      <c r="AR8" s="2" t="s">
        <v>80</v>
      </c>
      <c r="AS8" s="2"/>
      <c r="AT8" s="2"/>
      <c r="AU8" s="2"/>
    </row>
    <row r="9" spans="1:44" ht="10.5" customHeight="1">
      <c r="A9" s="1" t="s">
        <v>8</v>
      </c>
      <c r="B9" s="63" t="s">
        <v>6</v>
      </c>
      <c r="Y9" s="25"/>
      <c r="Z9" s="25"/>
      <c r="AR9" s="2"/>
    </row>
    <row r="10" spans="1:44" ht="10.5" customHeight="1">
      <c r="A10" s="1" t="s">
        <v>9</v>
      </c>
      <c r="B10" s="63" t="s">
        <v>10</v>
      </c>
      <c r="Y10" s="25"/>
      <c r="Z10" s="25"/>
      <c r="AM10" s="59" t="s">
        <v>113</v>
      </c>
      <c r="AN10" s="59"/>
      <c r="AO10" s="59"/>
      <c r="AR10" s="2"/>
    </row>
    <row r="11" spans="1:44" ht="10.5" customHeight="1">
      <c r="A11" s="1"/>
      <c r="B11" s="1"/>
      <c r="AR11" s="30"/>
    </row>
    <row r="12" spans="1:59" ht="15">
      <c r="A12" s="1"/>
      <c r="B12" s="1"/>
      <c r="M12" s="46" t="s">
        <v>106</v>
      </c>
      <c r="N12" s="34"/>
      <c r="O12" s="34"/>
      <c r="P12" s="47"/>
      <c r="Q12" s="47"/>
      <c r="R12" s="47"/>
      <c r="S12" s="47"/>
      <c r="T12" s="34"/>
      <c r="U12" s="34"/>
      <c r="V12" s="34"/>
      <c r="W12" s="34"/>
      <c r="Y12" s="46" t="s">
        <v>106</v>
      </c>
      <c r="Z12" s="34"/>
      <c r="AA12" s="34"/>
      <c r="AB12" s="47"/>
      <c r="AC12" s="47"/>
      <c r="AD12" s="47"/>
      <c r="AE12" s="2"/>
      <c r="AF12" s="43" t="s">
        <v>104</v>
      </c>
      <c r="AG12" s="44"/>
      <c r="AH12" s="44"/>
      <c r="AI12" s="44"/>
      <c r="AJ12" s="48"/>
      <c r="AK12" s="50"/>
      <c r="AL12" s="43" t="s">
        <v>105</v>
      </c>
      <c r="AM12" s="44"/>
      <c r="AN12" s="44"/>
      <c r="AO12" s="45"/>
      <c r="AP12" s="48"/>
      <c r="AR12" s="17"/>
      <c r="AS12" s="2"/>
      <c r="AZ12" s="2"/>
      <c r="BA12" s="2"/>
      <c r="BB12" s="2"/>
      <c r="BD12" s="2"/>
      <c r="BE12" s="2"/>
      <c r="BF12" s="2"/>
      <c r="BG12" s="2"/>
    </row>
    <row r="13" spans="2:59" ht="10.5" customHeight="1">
      <c r="B13" s="12" t="s">
        <v>78</v>
      </c>
      <c r="M13" s="32" t="s">
        <v>99</v>
      </c>
      <c r="N13" s="34"/>
      <c r="O13" s="34"/>
      <c r="P13" s="33"/>
      <c r="Q13" s="33"/>
      <c r="R13" s="33"/>
      <c r="S13" s="33"/>
      <c r="T13" s="34"/>
      <c r="U13" s="34"/>
      <c r="V13" s="34"/>
      <c r="W13" s="34"/>
      <c r="Y13" s="32" t="s">
        <v>146</v>
      </c>
      <c r="Z13" s="33"/>
      <c r="AA13" s="33"/>
      <c r="AB13" s="33"/>
      <c r="AC13" s="34"/>
      <c r="AD13" s="34"/>
      <c r="AE13" s="2"/>
      <c r="AF13" s="32" t="s">
        <v>146</v>
      </c>
      <c r="AG13" s="35"/>
      <c r="AH13" s="35"/>
      <c r="AI13" s="33"/>
      <c r="AJ13" s="34"/>
      <c r="AK13" s="30"/>
      <c r="AL13" s="32" t="s">
        <v>146</v>
      </c>
      <c r="AM13" s="35"/>
      <c r="AN13" s="35"/>
      <c r="AO13" s="33"/>
      <c r="AP13" s="34"/>
      <c r="AR13" s="30"/>
      <c r="AS13" s="2"/>
      <c r="AZ13" s="2"/>
      <c r="BA13" s="2"/>
      <c r="BB13" s="2"/>
      <c r="BD13" s="2"/>
      <c r="BE13" s="2"/>
      <c r="BF13" s="2"/>
      <c r="BG13" s="2"/>
    </row>
    <row r="14" spans="1:59" ht="10.5" customHeight="1">
      <c r="A14" s="5" t="s">
        <v>11</v>
      </c>
      <c r="B14" s="5" t="s">
        <v>13</v>
      </c>
      <c r="C14" s="5" t="s">
        <v>13</v>
      </c>
      <c r="D14" s="5" t="s">
        <v>14</v>
      </c>
      <c r="E14" s="5" t="s">
        <v>14</v>
      </c>
      <c r="F14" s="5" t="s">
        <v>15</v>
      </c>
      <c r="G14" s="5" t="s">
        <v>15</v>
      </c>
      <c r="H14" s="5" t="s">
        <v>16</v>
      </c>
      <c r="I14" s="5" t="s">
        <v>16</v>
      </c>
      <c r="J14" s="5" t="s">
        <v>17</v>
      </c>
      <c r="K14" s="5" t="s">
        <v>17</v>
      </c>
      <c r="M14" s="13" t="s">
        <v>11</v>
      </c>
      <c r="N14" s="16" t="s">
        <v>13</v>
      </c>
      <c r="O14" s="16" t="s">
        <v>13</v>
      </c>
      <c r="P14" s="16" t="s">
        <v>14</v>
      </c>
      <c r="Q14" s="16" t="s">
        <v>14</v>
      </c>
      <c r="R14" s="16" t="s">
        <v>15</v>
      </c>
      <c r="S14" s="16" t="s">
        <v>15</v>
      </c>
      <c r="T14" s="16" t="s">
        <v>16</v>
      </c>
      <c r="U14" s="16" t="s">
        <v>16</v>
      </c>
      <c r="V14" s="16" t="s">
        <v>17</v>
      </c>
      <c r="W14" s="16" t="s">
        <v>17</v>
      </c>
      <c r="Y14" s="34" t="s">
        <v>100</v>
      </c>
      <c r="Z14" s="33"/>
      <c r="AA14" s="33"/>
      <c r="AB14" s="33"/>
      <c r="AC14" s="33"/>
      <c r="AD14" s="33"/>
      <c r="AE14" s="2"/>
      <c r="AF14" s="34" t="s">
        <v>101</v>
      </c>
      <c r="AG14" s="33"/>
      <c r="AH14" s="33"/>
      <c r="AI14" s="33"/>
      <c r="AJ14" s="34"/>
      <c r="AK14" s="30"/>
      <c r="AL14" s="34" t="s">
        <v>101</v>
      </c>
      <c r="AM14" s="33"/>
      <c r="AN14" s="33"/>
      <c r="AO14" s="33"/>
      <c r="AP14" s="34"/>
      <c r="AR14" s="30"/>
      <c r="AS14" s="2"/>
      <c r="AZ14" s="2"/>
      <c r="BA14" s="2"/>
      <c r="BB14" s="2"/>
      <c r="BD14" s="2"/>
      <c r="BE14" s="2"/>
      <c r="BF14" s="2"/>
      <c r="BG14" s="2"/>
    </row>
    <row r="15" spans="1:59" ht="10.5" customHeight="1">
      <c r="A15" s="5" t="s">
        <v>12</v>
      </c>
      <c r="B15" s="5" t="s">
        <v>141</v>
      </c>
      <c r="C15" s="5" t="s">
        <v>142</v>
      </c>
      <c r="D15" s="5" t="s">
        <v>141</v>
      </c>
      <c r="E15" s="5" t="s">
        <v>142</v>
      </c>
      <c r="F15" s="5" t="s">
        <v>141</v>
      </c>
      <c r="G15" s="5" t="s">
        <v>142</v>
      </c>
      <c r="H15" s="5" t="s">
        <v>141</v>
      </c>
      <c r="I15" s="5" t="s">
        <v>142</v>
      </c>
      <c r="J15" s="5" t="s">
        <v>141</v>
      </c>
      <c r="K15" s="5" t="s">
        <v>142</v>
      </c>
      <c r="M15" s="13" t="s">
        <v>12</v>
      </c>
      <c r="N15" s="5" t="s">
        <v>141</v>
      </c>
      <c r="O15" s="5" t="s">
        <v>142</v>
      </c>
      <c r="P15" s="5" t="s">
        <v>141</v>
      </c>
      <c r="Q15" s="5" t="s">
        <v>142</v>
      </c>
      <c r="R15" s="5" t="s">
        <v>141</v>
      </c>
      <c r="S15" s="5" t="s">
        <v>142</v>
      </c>
      <c r="T15" s="5" t="s">
        <v>141</v>
      </c>
      <c r="U15" s="5" t="s">
        <v>142</v>
      </c>
      <c r="V15" s="5" t="s">
        <v>141</v>
      </c>
      <c r="W15" s="5" t="s">
        <v>142</v>
      </c>
      <c r="Y15" s="5" t="s">
        <v>11</v>
      </c>
      <c r="Z15" s="6" t="s">
        <v>13</v>
      </c>
      <c r="AA15" s="6" t="s">
        <v>14</v>
      </c>
      <c r="AB15" s="6" t="s">
        <v>15</v>
      </c>
      <c r="AC15" s="6" t="s">
        <v>16</v>
      </c>
      <c r="AD15" s="6" t="s">
        <v>17</v>
      </c>
      <c r="AE15" s="2"/>
      <c r="AG15" s="3" t="s">
        <v>14</v>
      </c>
      <c r="AH15" s="3" t="s">
        <v>81</v>
      </c>
      <c r="AI15" s="3" t="s">
        <v>82</v>
      </c>
      <c r="AJ15" s="3" t="s">
        <v>17</v>
      </c>
      <c r="AL15" s="23"/>
      <c r="AM15" s="14" t="s">
        <v>14</v>
      </c>
      <c r="AN15" s="14" t="s">
        <v>81</v>
      </c>
      <c r="AO15" s="14" t="s">
        <v>82</v>
      </c>
      <c r="AP15" s="2" t="s">
        <v>17</v>
      </c>
      <c r="AR15" s="17"/>
      <c r="AS15" s="2"/>
      <c r="AT15" s="2"/>
      <c r="AU15" s="2"/>
      <c r="AX15" s="2"/>
      <c r="AY15" s="2"/>
      <c r="AZ15" s="2"/>
      <c r="BA15" s="2"/>
      <c r="BB15" s="2"/>
      <c r="BD15" s="2"/>
      <c r="BE15" s="2"/>
      <c r="BF15" s="2"/>
      <c r="BG15" s="2"/>
    </row>
    <row r="16" spans="1:59" ht="10.5" customHeight="1">
      <c r="A16" s="5" t="s">
        <v>18</v>
      </c>
      <c r="B16" s="67">
        <v>37.1</v>
      </c>
      <c r="C16" s="68">
        <v>36.6</v>
      </c>
      <c r="D16" s="67">
        <v>36.2</v>
      </c>
      <c r="E16" s="68">
        <v>35.9</v>
      </c>
      <c r="F16" s="67">
        <v>47.3</v>
      </c>
      <c r="G16" s="68">
        <v>46</v>
      </c>
      <c r="H16" s="67">
        <v>40.2</v>
      </c>
      <c r="I16" s="68">
        <v>38.9</v>
      </c>
      <c r="J16" s="67">
        <v>34.9</v>
      </c>
      <c r="K16" s="68">
        <v>33.8</v>
      </c>
      <c r="M16" s="5" t="s">
        <v>128</v>
      </c>
      <c r="N16" s="7">
        <v>100</v>
      </c>
      <c r="O16" s="8">
        <f>100*C16/$B16</f>
        <v>98.6522911051213</v>
      </c>
      <c r="P16" s="8">
        <f>100*D16/$B16</f>
        <v>97.57412398921834</v>
      </c>
      <c r="Q16" s="8">
        <f aca="true" t="shared" si="0" ref="Q16:W31">100*E16/$B16</f>
        <v>96.7654986522911</v>
      </c>
      <c r="R16" s="8">
        <f>100*F16/$B16</f>
        <v>127.4932614555256</v>
      </c>
      <c r="S16" s="8">
        <f t="shared" si="0"/>
        <v>123.98921832884096</v>
      </c>
      <c r="T16" s="8">
        <f t="shared" si="0"/>
        <v>108.35579514824799</v>
      </c>
      <c r="U16" s="8">
        <f t="shared" si="0"/>
        <v>104.85175202156334</v>
      </c>
      <c r="V16" s="8">
        <f t="shared" si="0"/>
        <v>94.07008086253369</v>
      </c>
      <c r="W16" s="8">
        <f t="shared" si="0"/>
        <v>91.10512129380052</v>
      </c>
      <c r="Y16" s="5" t="s">
        <v>128</v>
      </c>
      <c r="Z16" s="8">
        <f>(O16-N16)/N16*100</f>
        <v>-1.347708894878707</v>
      </c>
      <c r="AA16" s="8">
        <f>(Q16-P16)/P16*100</f>
        <v>-0.8287292817679679</v>
      </c>
      <c r="AB16" s="8">
        <f>(S16-R16)/R16*100</f>
        <v>-2.7484143763213527</v>
      </c>
      <c r="AC16" s="8">
        <f>(U16-T16)/T16*100</f>
        <v>-3.2338308457711564</v>
      </c>
      <c r="AD16" s="8">
        <f>(W16-V16)/V16*100</f>
        <v>-3.151862464183392</v>
      </c>
      <c r="AE16" s="2"/>
      <c r="AF16" s="3" t="s">
        <v>128</v>
      </c>
      <c r="AG16" s="3">
        <v>-0.8287292817679679</v>
      </c>
      <c r="AH16" s="3">
        <v>-2.7484143763213527</v>
      </c>
      <c r="AI16" s="3">
        <v>-3.2338308457711564</v>
      </c>
      <c r="AJ16" s="3">
        <v>-3.151862464183392</v>
      </c>
      <c r="AL16" s="3" t="s">
        <v>128</v>
      </c>
      <c r="AM16" s="3">
        <v>-2.300785785990903</v>
      </c>
      <c r="AN16" s="3">
        <v>-6.488289846634557</v>
      </c>
      <c r="AO16" s="3">
        <v>-2.810430700273932</v>
      </c>
      <c r="AP16" s="3">
        <v>-5.269978292637779</v>
      </c>
      <c r="AR16" s="2"/>
      <c r="AS16" s="2"/>
      <c r="AT16" s="2"/>
      <c r="AU16" s="2"/>
      <c r="AX16" s="2"/>
      <c r="AY16" s="2"/>
      <c r="AZ16" s="2"/>
      <c r="BA16" s="2"/>
      <c r="BB16" s="2"/>
      <c r="BD16" s="2"/>
      <c r="BE16" s="2"/>
      <c r="BF16" s="2"/>
      <c r="BG16" s="2"/>
    </row>
    <row r="17" spans="1:59" ht="10.5" customHeight="1">
      <c r="A17" s="5" t="s">
        <v>19</v>
      </c>
      <c r="B17" s="67">
        <v>36.3</v>
      </c>
      <c r="C17" s="67">
        <v>35.9</v>
      </c>
      <c r="D17" s="67">
        <v>34.7</v>
      </c>
      <c r="E17" s="67">
        <v>34.5</v>
      </c>
      <c r="F17" s="67">
        <v>52.3</v>
      </c>
      <c r="G17" s="67">
        <v>49.7</v>
      </c>
      <c r="H17" s="67">
        <v>44.3</v>
      </c>
      <c r="I17" s="67">
        <v>42.9</v>
      </c>
      <c r="J17" s="67">
        <v>34</v>
      </c>
      <c r="K17" s="67">
        <v>28.1</v>
      </c>
      <c r="M17" s="5" t="s">
        <v>19</v>
      </c>
      <c r="N17" s="7">
        <v>100</v>
      </c>
      <c r="O17" s="8">
        <f aca="true" t="shared" si="1" ref="O17:W51">100*C17/$B17</f>
        <v>98.89807162534436</v>
      </c>
      <c r="P17" s="8">
        <f t="shared" si="1"/>
        <v>95.59228650137743</v>
      </c>
      <c r="Q17" s="8">
        <f t="shared" si="0"/>
        <v>95.0413223140496</v>
      </c>
      <c r="R17" s="8">
        <f t="shared" si="0"/>
        <v>144.0771349862259</v>
      </c>
      <c r="S17" s="8">
        <f t="shared" si="0"/>
        <v>136.9146005509642</v>
      </c>
      <c r="T17" s="8">
        <f t="shared" si="0"/>
        <v>122.03856749311296</v>
      </c>
      <c r="U17" s="8">
        <f t="shared" si="0"/>
        <v>118.18181818181819</v>
      </c>
      <c r="V17" s="8">
        <f t="shared" si="0"/>
        <v>93.66391184573004</v>
      </c>
      <c r="W17" s="8">
        <f t="shared" si="0"/>
        <v>77.41046831955923</v>
      </c>
      <c r="Y17" s="5" t="s">
        <v>19</v>
      </c>
      <c r="Z17" s="8">
        <f aca="true" t="shared" si="2" ref="Z17:Z50">(O17-N17)/N17*100</f>
        <v>-1.1019283746556425</v>
      </c>
      <c r="AA17" s="8">
        <f aca="true" t="shared" si="3" ref="AA17:AA50">(Q17-P17)/P17*100</f>
        <v>-0.5763688760807039</v>
      </c>
      <c r="AB17" s="8">
        <f aca="true" t="shared" si="4" ref="AB17:AB50">(S17-R17)/R17*100</f>
        <v>-4.9713193116634775</v>
      </c>
      <c r="AC17" s="8">
        <f aca="true" t="shared" si="5" ref="AC17:AC50">(U17-T17)/T17*100</f>
        <v>-3.160270880361183</v>
      </c>
      <c r="AD17" s="8">
        <f aca="true" t="shared" si="6" ref="AD17:AD50">(W17-V17)/V17*100</f>
        <v>-17.3529411764706</v>
      </c>
      <c r="AE17" s="2"/>
      <c r="AJ17" s="30"/>
      <c r="AL17" s="3"/>
      <c r="AM17" s="30"/>
      <c r="AN17" s="30"/>
      <c r="AO17" s="30"/>
      <c r="AP17" s="30"/>
      <c r="AR17" s="2"/>
      <c r="AS17" s="2"/>
      <c r="AT17" s="2"/>
      <c r="AU17" s="2"/>
      <c r="AX17" s="2"/>
      <c r="AY17" s="2"/>
      <c r="AZ17" s="2"/>
      <c r="BA17" s="2"/>
      <c r="BB17" s="2"/>
      <c r="BD17" s="2"/>
      <c r="BE17" s="2"/>
      <c r="BF17" s="2"/>
      <c r="BG17" s="2"/>
    </row>
    <row r="18" spans="1:59" ht="10.5" customHeight="1">
      <c r="A18" s="5" t="s">
        <v>161</v>
      </c>
      <c r="B18" s="67">
        <v>39.9</v>
      </c>
      <c r="C18" s="67">
        <v>39.9</v>
      </c>
      <c r="D18" s="67">
        <v>39.8</v>
      </c>
      <c r="E18" s="67">
        <v>39.8</v>
      </c>
      <c r="F18" s="67">
        <v>41.6</v>
      </c>
      <c r="G18" s="67">
        <v>42.5</v>
      </c>
      <c r="H18" s="67">
        <v>41.8</v>
      </c>
      <c r="I18" s="67">
        <v>41.3</v>
      </c>
      <c r="J18" s="76">
        <v>40.8</v>
      </c>
      <c r="K18" s="69"/>
      <c r="M18" s="5" t="s">
        <v>20</v>
      </c>
      <c r="N18" s="7">
        <v>100</v>
      </c>
      <c r="O18" s="8">
        <f t="shared" si="1"/>
        <v>100</v>
      </c>
      <c r="P18" s="8">
        <f t="shared" si="1"/>
        <v>99.74937343358395</v>
      </c>
      <c r="Q18" s="8">
        <f t="shared" si="0"/>
        <v>99.74937343358395</v>
      </c>
      <c r="R18" s="8">
        <f t="shared" si="0"/>
        <v>104.26065162907268</v>
      </c>
      <c r="S18" s="8">
        <f t="shared" si="0"/>
        <v>106.51629072681705</v>
      </c>
      <c r="T18" s="8">
        <f t="shared" si="0"/>
        <v>104.76190476190476</v>
      </c>
      <c r="U18" s="8">
        <f t="shared" si="0"/>
        <v>103.50877192982456</v>
      </c>
      <c r="V18" s="8">
        <f t="shared" si="0"/>
        <v>102.25563909774435</v>
      </c>
      <c r="W18" s="8"/>
      <c r="Y18" s="5" t="s">
        <v>20</v>
      </c>
      <c r="Z18" s="8">
        <f t="shared" si="2"/>
        <v>0</v>
      </c>
      <c r="AA18" s="8">
        <f t="shared" si="3"/>
        <v>0</v>
      </c>
      <c r="AB18" s="8">
        <f t="shared" si="4"/>
        <v>2.1634615384615414</v>
      </c>
      <c r="AC18" s="8">
        <f t="shared" si="5"/>
        <v>-1.196172248803825</v>
      </c>
      <c r="AD18" s="8"/>
      <c r="AE18" s="2"/>
      <c r="AF18" s="3" t="s">
        <v>43</v>
      </c>
      <c r="AG18" s="3">
        <v>-0.5221932114882407</v>
      </c>
      <c r="AH18" s="3">
        <v>2.0737327188940142</v>
      </c>
      <c r="AI18" s="3">
        <v>-3.9170506912442353</v>
      </c>
      <c r="AJ18" s="3"/>
      <c r="AL18" s="3" t="s">
        <v>43</v>
      </c>
      <c r="AM18" s="3">
        <v>1.4227959248335398</v>
      </c>
      <c r="AN18" s="3">
        <v>-4.469180742875858</v>
      </c>
      <c r="AO18" s="3">
        <v>-5.520931707149636</v>
      </c>
      <c r="AP18" s="3"/>
      <c r="AR18" s="2"/>
      <c r="AS18" s="2"/>
      <c r="AT18" s="2"/>
      <c r="AU18" s="2"/>
      <c r="AX18" s="2"/>
      <c r="AY18" s="2"/>
      <c r="AZ18" s="2"/>
      <c r="BA18" s="2"/>
      <c r="BB18" s="2"/>
      <c r="BD18" s="2"/>
      <c r="BE18" s="2"/>
      <c r="BF18" s="2"/>
      <c r="BG18" s="2"/>
    </row>
    <row r="19" spans="1:59" ht="10.5" customHeight="1">
      <c r="A19" s="5" t="s">
        <v>21</v>
      </c>
      <c r="B19" s="67">
        <v>39</v>
      </c>
      <c r="C19" s="67">
        <v>38.6</v>
      </c>
      <c r="D19" s="67">
        <v>38.3</v>
      </c>
      <c r="E19" s="67">
        <v>38</v>
      </c>
      <c r="F19" s="67">
        <v>45</v>
      </c>
      <c r="G19" s="67">
        <v>44.9</v>
      </c>
      <c r="H19" s="67">
        <v>41.9</v>
      </c>
      <c r="I19" s="67">
        <v>40.9</v>
      </c>
      <c r="J19" s="67">
        <v>34.3</v>
      </c>
      <c r="K19" s="67">
        <v>35.9</v>
      </c>
      <c r="M19" s="5" t="s">
        <v>21</v>
      </c>
      <c r="N19" s="7">
        <v>100</v>
      </c>
      <c r="O19" s="8">
        <f t="shared" si="1"/>
        <v>98.97435897435898</v>
      </c>
      <c r="P19" s="8">
        <f t="shared" si="1"/>
        <v>98.20512820512819</v>
      </c>
      <c r="Q19" s="8">
        <f t="shared" si="0"/>
        <v>97.43589743589743</v>
      </c>
      <c r="R19" s="8">
        <f t="shared" si="0"/>
        <v>115.38461538461539</v>
      </c>
      <c r="S19" s="8">
        <f t="shared" si="0"/>
        <v>115.12820512820512</v>
      </c>
      <c r="T19" s="8">
        <f t="shared" si="0"/>
        <v>107.43589743589743</v>
      </c>
      <c r="U19" s="8">
        <f t="shared" si="0"/>
        <v>104.87179487179488</v>
      </c>
      <c r="V19" s="8">
        <f t="shared" si="0"/>
        <v>87.94871794871794</v>
      </c>
      <c r="W19" s="8">
        <f t="shared" si="0"/>
        <v>92.05128205128206</v>
      </c>
      <c r="Y19" s="5" t="s">
        <v>21</v>
      </c>
      <c r="Z19" s="8">
        <f t="shared" si="2"/>
        <v>-1.025641025641022</v>
      </c>
      <c r="AA19" s="8">
        <f t="shared" si="3"/>
        <v>-0.783289817232366</v>
      </c>
      <c r="AB19" s="8">
        <f t="shared" si="4"/>
        <v>-0.2222222222222276</v>
      </c>
      <c r="AC19" s="8">
        <f t="shared" si="5"/>
        <v>-2.386634844868727</v>
      </c>
      <c r="AD19" s="8">
        <f t="shared" si="6"/>
        <v>4.664723032069987</v>
      </c>
      <c r="AE19" s="2"/>
      <c r="AF19" s="3" t="s">
        <v>21</v>
      </c>
      <c r="AG19" s="3">
        <v>-0.783289817232366</v>
      </c>
      <c r="AH19" s="3">
        <v>-0.2222222222222276</v>
      </c>
      <c r="AI19" s="3">
        <v>-2.386634844868727</v>
      </c>
      <c r="AJ19" s="3">
        <v>4.664723032069987</v>
      </c>
      <c r="AL19" s="3" t="s">
        <v>21</v>
      </c>
      <c r="AM19" s="3">
        <v>0.4701268026140848</v>
      </c>
      <c r="AN19" s="3">
        <v>-1.7440450276354285</v>
      </c>
      <c r="AO19" s="3">
        <v>-1.9514999789871716</v>
      </c>
      <c r="AP19" s="30">
        <v>11.541389248293214</v>
      </c>
      <c r="AR19" s="2"/>
      <c r="AS19" s="2"/>
      <c r="AT19" s="2"/>
      <c r="AU19" s="2"/>
      <c r="AX19" s="2"/>
      <c r="AY19" s="2"/>
      <c r="AZ19" s="2"/>
      <c r="BA19" s="2"/>
      <c r="BB19" s="2"/>
      <c r="BD19" s="2"/>
      <c r="BE19" s="2"/>
      <c r="BF19" s="2"/>
      <c r="BG19" s="2"/>
    </row>
    <row r="20" spans="1:59" ht="10.5" customHeight="1">
      <c r="A20" s="5" t="s">
        <v>164</v>
      </c>
      <c r="B20" s="67">
        <v>34.2</v>
      </c>
      <c r="C20" s="67">
        <v>34.5</v>
      </c>
      <c r="D20" s="67">
        <v>33.6</v>
      </c>
      <c r="E20" s="67">
        <v>33.8</v>
      </c>
      <c r="F20" s="67">
        <v>45.3</v>
      </c>
      <c r="G20" s="67">
        <v>45.5</v>
      </c>
      <c r="H20" s="67">
        <v>37.2</v>
      </c>
      <c r="I20" s="67">
        <v>38.3</v>
      </c>
      <c r="J20" s="67">
        <v>28.8</v>
      </c>
      <c r="K20" s="69"/>
      <c r="M20" s="5" t="s">
        <v>22</v>
      </c>
      <c r="N20" s="7">
        <v>100</v>
      </c>
      <c r="O20" s="8">
        <f t="shared" si="1"/>
        <v>100.87719298245614</v>
      </c>
      <c r="P20" s="8">
        <f t="shared" si="1"/>
        <v>98.24561403508771</v>
      </c>
      <c r="Q20" s="8">
        <f t="shared" si="0"/>
        <v>98.83040935672513</v>
      </c>
      <c r="R20" s="8">
        <f t="shared" si="0"/>
        <v>132.45614035087718</v>
      </c>
      <c r="S20" s="8">
        <f t="shared" si="0"/>
        <v>133.04093567251462</v>
      </c>
      <c r="T20" s="8">
        <f t="shared" si="0"/>
        <v>108.77192982456141</v>
      </c>
      <c r="U20" s="8">
        <f t="shared" si="0"/>
        <v>111.98830409356722</v>
      </c>
      <c r="V20" s="8">
        <f t="shared" si="0"/>
        <v>84.21052631578947</v>
      </c>
      <c r="W20" s="8"/>
      <c r="Y20" s="5" t="s">
        <v>22</v>
      </c>
      <c r="Z20" s="8">
        <f t="shared" si="2"/>
        <v>0.8771929824561369</v>
      </c>
      <c r="AA20" s="8">
        <f t="shared" si="3"/>
        <v>0.5952380952380832</v>
      </c>
      <c r="AB20" s="8">
        <f t="shared" si="4"/>
        <v>0.44150110375277196</v>
      </c>
      <c r="AC20" s="8">
        <f t="shared" si="5"/>
        <v>2.9569892473117942</v>
      </c>
      <c r="AD20" s="8"/>
      <c r="AE20" s="2"/>
      <c r="AF20" s="3" t="s">
        <v>37</v>
      </c>
      <c r="AG20" s="3">
        <v>-0.6430868167202637</v>
      </c>
      <c r="AH20" s="3">
        <v>-1.9313304721029947</v>
      </c>
      <c r="AI20" s="3">
        <v>-5.000000000000011</v>
      </c>
      <c r="AJ20" s="30">
        <v>-8.076923076923071</v>
      </c>
      <c r="AL20" s="3" t="s">
        <v>37</v>
      </c>
      <c r="AM20" s="3">
        <v>0.1597399200406186</v>
      </c>
      <c r="AN20" s="3">
        <v>2.215308142576952</v>
      </c>
      <c r="AO20" s="3">
        <v>1.5526701901509872</v>
      </c>
      <c r="AP20" s="3">
        <v>-5.30729551834641</v>
      </c>
      <c r="AR20" s="2"/>
      <c r="AS20" s="2"/>
      <c r="AT20" s="2"/>
      <c r="AU20" s="2"/>
      <c r="AX20" s="2"/>
      <c r="AY20" s="2"/>
      <c r="AZ20" s="2"/>
      <c r="BA20" s="2"/>
      <c r="BB20" s="2"/>
      <c r="BD20" s="2"/>
      <c r="BE20" s="2"/>
      <c r="BF20" s="2"/>
      <c r="BG20" s="2"/>
    </row>
    <row r="21" spans="1:59" ht="10.5" customHeight="1">
      <c r="A21" s="5" t="s">
        <v>23</v>
      </c>
      <c r="B21" s="67">
        <v>35.1</v>
      </c>
      <c r="C21" s="78"/>
      <c r="D21" s="67">
        <v>34.4</v>
      </c>
      <c r="E21" s="78"/>
      <c r="F21" s="67">
        <v>48.1</v>
      </c>
      <c r="G21" s="78"/>
      <c r="H21" s="67">
        <v>35.4</v>
      </c>
      <c r="I21" s="78"/>
      <c r="J21" s="67">
        <v>27.6</v>
      </c>
      <c r="K21" s="78"/>
      <c r="M21" s="5" t="s">
        <v>79</v>
      </c>
      <c r="N21" s="7">
        <v>100</v>
      </c>
      <c r="O21" s="8"/>
      <c r="P21" s="8">
        <f t="shared" si="1"/>
        <v>98.00569800569801</v>
      </c>
      <c r="Q21" s="8"/>
      <c r="R21" s="8">
        <f t="shared" si="0"/>
        <v>137.03703703703704</v>
      </c>
      <c r="S21" s="8"/>
      <c r="T21" s="8">
        <f t="shared" si="0"/>
        <v>100.85470085470085</v>
      </c>
      <c r="U21" s="8"/>
      <c r="V21" s="8">
        <f t="shared" si="0"/>
        <v>78.63247863247862</v>
      </c>
      <c r="W21" s="8"/>
      <c r="Y21" s="5" t="s">
        <v>79</v>
      </c>
      <c r="Z21" s="8"/>
      <c r="AA21" s="8"/>
      <c r="AB21" s="8"/>
      <c r="AC21" s="8"/>
      <c r="AD21" s="8"/>
      <c r="AE21" s="2"/>
      <c r="AF21" s="3" t="s">
        <v>44</v>
      </c>
      <c r="AG21" s="3">
        <v>-0.5540166204986136</v>
      </c>
      <c r="AH21" s="3">
        <v>1.5350877192982475</v>
      </c>
      <c r="AI21" s="3">
        <v>-3.7234042553191395</v>
      </c>
      <c r="AJ21" s="3">
        <v>-7.486631016042776</v>
      </c>
      <c r="AL21" s="3" t="s">
        <v>44</v>
      </c>
      <c r="AM21" s="3">
        <v>0.06979563696858276</v>
      </c>
      <c r="AN21" s="3">
        <v>-4.912358171389385</v>
      </c>
      <c r="AO21" s="3">
        <v>-3.2106015371493064</v>
      </c>
      <c r="AP21" s="3">
        <v>-7.037934216537053</v>
      </c>
      <c r="AR21" s="2"/>
      <c r="AS21" s="2"/>
      <c r="AT21" s="2"/>
      <c r="AU21" s="2"/>
      <c r="AX21" s="2"/>
      <c r="AY21" s="2"/>
      <c r="AZ21" s="2"/>
      <c r="BA21" s="2"/>
      <c r="BB21" s="2"/>
      <c r="BD21" s="2"/>
      <c r="BE21" s="2"/>
      <c r="BF21" s="2"/>
      <c r="BG21" s="2"/>
    </row>
    <row r="22" spans="1:59" ht="10.5" customHeight="1">
      <c r="A22" s="5" t="s">
        <v>165</v>
      </c>
      <c r="B22" s="67">
        <v>38</v>
      </c>
      <c r="C22" s="67">
        <v>37.7</v>
      </c>
      <c r="D22" s="67">
        <v>38.1</v>
      </c>
      <c r="E22" s="67">
        <v>38</v>
      </c>
      <c r="F22" s="67">
        <v>42.2</v>
      </c>
      <c r="G22" s="67">
        <v>39.9</v>
      </c>
      <c r="H22" s="67">
        <v>34.1</v>
      </c>
      <c r="I22" s="67">
        <v>32.4</v>
      </c>
      <c r="J22" s="78"/>
      <c r="K22" s="78"/>
      <c r="M22" s="5" t="s">
        <v>24</v>
      </c>
      <c r="N22" s="7">
        <v>100</v>
      </c>
      <c r="O22" s="8">
        <f t="shared" si="1"/>
        <v>99.21052631578948</v>
      </c>
      <c r="P22" s="8">
        <f t="shared" si="1"/>
        <v>100.26315789473684</v>
      </c>
      <c r="Q22" s="8">
        <f t="shared" si="0"/>
        <v>100</v>
      </c>
      <c r="R22" s="8">
        <f t="shared" si="0"/>
        <v>111.05263157894737</v>
      </c>
      <c r="S22" s="8">
        <f t="shared" si="0"/>
        <v>105</v>
      </c>
      <c r="T22" s="8">
        <f t="shared" si="0"/>
        <v>89.73684210526316</v>
      </c>
      <c r="U22" s="8">
        <f t="shared" si="0"/>
        <v>85.26315789473684</v>
      </c>
      <c r="V22" s="8"/>
      <c r="W22" s="8"/>
      <c r="Y22" s="5" t="s">
        <v>24</v>
      </c>
      <c r="Z22" s="8">
        <f t="shared" si="2"/>
        <v>-0.7894736842105202</v>
      </c>
      <c r="AA22" s="8">
        <f>(Q22-P22)/P22*100</f>
        <v>-0.2624671916010432</v>
      </c>
      <c r="AB22" s="8">
        <f t="shared" si="4"/>
        <v>-5.450236966824646</v>
      </c>
      <c r="AC22" s="8">
        <f>(U22-T22)/T22*100</f>
        <v>-4.985337243401774</v>
      </c>
      <c r="AD22" s="8"/>
      <c r="AE22" s="2"/>
      <c r="AF22" s="3" t="s">
        <v>39</v>
      </c>
      <c r="AG22" s="3">
        <v>0.25445292620867593</v>
      </c>
      <c r="AH22" s="3">
        <v>-0.44943820224718306</v>
      </c>
      <c r="AI22" s="3">
        <v>-0.23201856148491468</v>
      </c>
      <c r="AJ22" s="3">
        <v>-0.765306122448995</v>
      </c>
      <c r="AL22" s="3" t="s">
        <v>39</v>
      </c>
      <c r="AM22" s="3">
        <v>-0.5905919303040033</v>
      </c>
      <c r="AN22" s="3">
        <v>-5.279471526640747</v>
      </c>
      <c r="AO22" s="3">
        <v>3.933866657879998</v>
      </c>
      <c r="AP22" s="3">
        <v>-3.2339161375515686</v>
      </c>
      <c r="AR22" s="2"/>
      <c r="AS22" s="2"/>
      <c r="AT22" s="2"/>
      <c r="AU22" s="2"/>
      <c r="AX22" s="2"/>
      <c r="AY22" s="2"/>
      <c r="AZ22" s="2"/>
      <c r="BA22" s="2"/>
      <c r="BB22" s="2"/>
      <c r="BD22" s="2"/>
      <c r="BE22" s="2"/>
      <c r="BF22" s="2"/>
      <c r="BG22" s="2"/>
    </row>
    <row r="23" spans="1:59" ht="10.5" customHeight="1">
      <c r="A23" s="5" t="s">
        <v>25</v>
      </c>
      <c r="B23" s="67">
        <v>36.6</v>
      </c>
      <c r="C23" s="67">
        <v>36.4</v>
      </c>
      <c r="D23" s="67">
        <v>35.3</v>
      </c>
      <c r="E23" s="67">
        <v>35.5</v>
      </c>
      <c r="F23" s="67">
        <v>49.8</v>
      </c>
      <c r="G23" s="67">
        <v>48.7</v>
      </c>
      <c r="H23" s="67">
        <v>42.7</v>
      </c>
      <c r="I23" s="67">
        <v>41.1</v>
      </c>
      <c r="J23" s="67">
        <v>16.2</v>
      </c>
      <c r="K23" s="67">
        <v>17.7</v>
      </c>
      <c r="M23" s="5" t="s">
        <v>25</v>
      </c>
      <c r="N23" s="7">
        <v>100</v>
      </c>
      <c r="O23" s="8">
        <f t="shared" si="1"/>
        <v>99.4535519125683</v>
      </c>
      <c r="P23" s="8">
        <f t="shared" si="1"/>
        <v>96.44808743169398</v>
      </c>
      <c r="Q23" s="8">
        <f t="shared" si="0"/>
        <v>96.99453551912568</v>
      </c>
      <c r="R23" s="8">
        <f>100*F23/$B23</f>
        <v>136.0655737704918</v>
      </c>
      <c r="S23" s="8">
        <f t="shared" si="0"/>
        <v>133.0601092896175</v>
      </c>
      <c r="T23" s="8">
        <f t="shared" si="0"/>
        <v>116.66666666666666</v>
      </c>
      <c r="U23" s="8">
        <f t="shared" si="0"/>
        <v>112.29508196721311</v>
      </c>
      <c r="V23" s="8">
        <f t="shared" si="0"/>
        <v>44.26229508196721</v>
      </c>
      <c r="W23" s="8">
        <f t="shared" si="0"/>
        <v>48.36065573770492</v>
      </c>
      <c r="Y23" s="5" t="s">
        <v>25</v>
      </c>
      <c r="Z23" s="8">
        <f t="shared" si="2"/>
        <v>-0.546448087431699</v>
      </c>
      <c r="AA23" s="8">
        <f t="shared" si="3"/>
        <v>0.5665722379603453</v>
      </c>
      <c r="AB23" s="8">
        <f t="shared" si="4"/>
        <v>-2.2088353413654565</v>
      </c>
      <c r="AC23" s="8">
        <f t="shared" si="5"/>
        <v>-3.7470725995316148</v>
      </c>
      <c r="AD23" s="8">
        <f t="shared" si="6"/>
        <v>9.259259259259265</v>
      </c>
      <c r="AE23" s="2"/>
      <c r="AF23" s="3" t="s">
        <v>34</v>
      </c>
      <c r="AG23" s="3">
        <v>-1.3297872340425556</v>
      </c>
      <c r="AH23" s="3">
        <v>-3.8636363636363633</v>
      </c>
      <c r="AI23" s="3">
        <v>-2.5936599423631295</v>
      </c>
      <c r="AJ23" s="3"/>
      <c r="AL23" s="3" t="s">
        <v>34</v>
      </c>
      <c r="AM23" s="3">
        <v>-0.6087952217277909</v>
      </c>
      <c r="AN23" s="3">
        <v>9.440161359746526</v>
      </c>
      <c r="AO23" s="3">
        <v>15.980105328925632</v>
      </c>
      <c r="AP23" s="3"/>
      <c r="AR23" s="2"/>
      <c r="AS23" s="2"/>
      <c r="AT23" s="2"/>
      <c r="AU23" s="2"/>
      <c r="AX23" s="2"/>
      <c r="AY23" s="2"/>
      <c r="AZ23" s="2"/>
      <c r="BA23" s="2"/>
      <c r="BB23" s="2"/>
      <c r="BD23" s="2"/>
      <c r="BE23" s="2"/>
      <c r="BF23" s="2"/>
      <c r="BG23" s="2"/>
    </row>
    <row r="24" spans="1:59" ht="10.5" customHeight="1">
      <c r="A24" s="5" t="s">
        <v>26</v>
      </c>
      <c r="B24" s="67">
        <v>41.4</v>
      </c>
      <c r="C24" s="67">
        <v>42</v>
      </c>
      <c r="D24" s="67">
        <v>38.7</v>
      </c>
      <c r="E24" s="67">
        <v>39.4</v>
      </c>
      <c r="F24" s="67">
        <v>51.7</v>
      </c>
      <c r="G24" s="67">
        <v>50.9</v>
      </c>
      <c r="H24" s="67">
        <v>46.2</v>
      </c>
      <c r="I24" s="67">
        <v>47.1</v>
      </c>
      <c r="J24" s="67">
        <v>40.7</v>
      </c>
      <c r="K24" s="67">
        <v>41.4</v>
      </c>
      <c r="M24" s="5" t="s">
        <v>26</v>
      </c>
      <c r="N24" s="7">
        <v>100</v>
      </c>
      <c r="O24" s="8">
        <f t="shared" si="1"/>
        <v>101.44927536231884</v>
      </c>
      <c r="P24" s="8">
        <f t="shared" si="1"/>
        <v>93.47826086956523</v>
      </c>
      <c r="Q24" s="8">
        <f t="shared" si="0"/>
        <v>95.16908212560386</v>
      </c>
      <c r="R24" s="8">
        <f t="shared" si="0"/>
        <v>124.8792270531401</v>
      </c>
      <c r="S24" s="8">
        <f t="shared" si="0"/>
        <v>122.94685990338165</v>
      </c>
      <c r="T24" s="8">
        <f t="shared" si="0"/>
        <v>111.59420289855073</v>
      </c>
      <c r="U24" s="8">
        <f t="shared" si="0"/>
        <v>113.76811594202898</v>
      </c>
      <c r="V24" s="8">
        <f t="shared" si="0"/>
        <v>98.30917874396137</v>
      </c>
      <c r="W24" s="8">
        <f t="shared" si="0"/>
        <v>100</v>
      </c>
      <c r="Y24" s="5" t="s">
        <v>26</v>
      </c>
      <c r="Z24" s="8">
        <f t="shared" si="2"/>
        <v>1.4492753623188435</v>
      </c>
      <c r="AA24" s="8">
        <f t="shared" si="3"/>
        <v>1.8087855297157451</v>
      </c>
      <c r="AB24" s="8">
        <f t="shared" si="4"/>
        <v>-1.54738878143133</v>
      </c>
      <c r="AC24" s="8">
        <f t="shared" si="5"/>
        <v>1.948051948051939</v>
      </c>
      <c r="AD24" s="8">
        <f t="shared" si="6"/>
        <v>1.719901719901704</v>
      </c>
      <c r="AE24" s="2"/>
      <c r="AF24" s="3" t="s">
        <v>19</v>
      </c>
      <c r="AG24" s="3">
        <v>-0.5763688760807039</v>
      </c>
      <c r="AH24" s="3">
        <v>-4.9713193116634775</v>
      </c>
      <c r="AI24" s="3">
        <v>-3.160270880361183</v>
      </c>
      <c r="AJ24" s="3">
        <v>-17.3529411764706</v>
      </c>
      <c r="AL24" s="3" t="s">
        <v>19</v>
      </c>
      <c r="AM24" s="3">
        <v>-0.7769962408329482</v>
      </c>
      <c r="AN24" s="3">
        <v>-1.3329031099063147</v>
      </c>
      <c r="AO24" s="3">
        <v>-1.8513672182266327</v>
      </c>
      <c r="AP24" s="3">
        <v>-31.446707147823567</v>
      </c>
      <c r="AR24" s="2"/>
      <c r="AS24" s="2"/>
      <c r="AT24" s="2"/>
      <c r="AU24" s="2"/>
      <c r="AX24" s="2"/>
      <c r="AY24" s="2"/>
      <c r="AZ24" s="2"/>
      <c r="BA24" s="2"/>
      <c r="BB24" s="2"/>
      <c r="BD24" s="2"/>
      <c r="BE24" s="2"/>
      <c r="BF24" s="2"/>
      <c r="BG24" s="2"/>
    </row>
    <row r="25" spans="1:59" ht="10.5" customHeight="1">
      <c r="A25" s="5" t="s">
        <v>27</v>
      </c>
      <c r="B25" s="67">
        <v>37.3</v>
      </c>
      <c r="C25" s="67">
        <v>36.9</v>
      </c>
      <c r="D25" s="67">
        <v>36.2</v>
      </c>
      <c r="E25" s="67">
        <v>36</v>
      </c>
      <c r="F25" s="67">
        <v>46.4</v>
      </c>
      <c r="G25" s="67">
        <v>45.4</v>
      </c>
      <c r="H25" s="67">
        <v>43</v>
      </c>
      <c r="I25" s="67">
        <v>41.4</v>
      </c>
      <c r="J25" s="67">
        <v>28.1</v>
      </c>
      <c r="K25" s="67">
        <v>27.1</v>
      </c>
      <c r="M25" s="5" t="s">
        <v>27</v>
      </c>
      <c r="N25" s="7">
        <v>100</v>
      </c>
      <c r="O25" s="8">
        <f t="shared" si="1"/>
        <v>98.92761394101878</v>
      </c>
      <c r="P25" s="8">
        <f t="shared" si="1"/>
        <v>97.05093833780163</v>
      </c>
      <c r="Q25" s="8">
        <f t="shared" si="0"/>
        <v>96.51474530831099</v>
      </c>
      <c r="R25" s="8">
        <f t="shared" si="0"/>
        <v>124.39678284182307</v>
      </c>
      <c r="S25" s="8">
        <f t="shared" si="0"/>
        <v>121.71581769436999</v>
      </c>
      <c r="T25" s="8">
        <f t="shared" si="0"/>
        <v>115.28150134048258</v>
      </c>
      <c r="U25" s="8">
        <f t="shared" si="0"/>
        <v>110.99195710455766</v>
      </c>
      <c r="V25" s="8">
        <f t="shared" si="0"/>
        <v>75.33512064343164</v>
      </c>
      <c r="W25" s="8">
        <f t="shared" si="0"/>
        <v>72.65415549597856</v>
      </c>
      <c r="Y25" s="5" t="s">
        <v>27</v>
      </c>
      <c r="Z25" s="8">
        <f t="shared" si="2"/>
        <v>-1.0723860589812233</v>
      </c>
      <c r="AA25" s="8">
        <f t="shared" si="3"/>
        <v>-0.5524861878453206</v>
      </c>
      <c r="AB25" s="8">
        <f t="shared" si="4"/>
        <v>-2.1551724137931005</v>
      </c>
      <c r="AC25" s="8">
        <f t="shared" si="5"/>
        <v>-3.7209302325581297</v>
      </c>
      <c r="AD25" s="8">
        <f t="shared" si="6"/>
        <v>-3.55871886120996</v>
      </c>
      <c r="AE25" s="2"/>
      <c r="AF25" s="3" t="s">
        <v>22</v>
      </c>
      <c r="AG25" s="3">
        <v>0.5952380952380832</v>
      </c>
      <c r="AH25" s="3">
        <v>0.44150110375277196</v>
      </c>
      <c r="AI25" s="3">
        <v>2.9569892473117942</v>
      </c>
      <c r="AJ25" s="3"/>
      <c r="AL25" s="3" t="s">
        <v>22</v>
      </c>
      <c r="AM25" s="3">
        <v>-1.0924395550094887</v>
      </c>
      <c r="AN25" s="3">
        <v>5.349015490478316</v>
      </c>
      <c r="AO25" s="3">
        <v>9.976717668654379</v>
      </c>
      <c r="AP25" s="3"/>
      <c r="AR25" s="2"/>
      <c r="AS25" s="2"/>
      <c r="AT25" s="2"/>
      <c r="AU25" s="2"/>
      <c r="AX25" s="2"/>
      <c r="AY25" s="2"/>
      <c r="AZ25" s="2"/>
      <c r="BA25" s="2"/>
      <c r="BB25" s="2"/>
      <c r="BD25" s="2"/>
      <c r="BE25" s="2"/>
      <c r="BF25" s="2"/>
      <c r="BG25" s="2"/>
    </row>
    <row r="26" spans="1:59" ht="10.5" customHeight="1">
      <c r="A26" s="5" t="s">
        <v>28</v>
      </c>
      <c r="B26" s="67">
        <v>36.7</v>
      </c>
      <c r="C26" s="67">
        <v>36.1</v>
      </c>
      <c r="D26" s="67">
        <v>35.5</v>
      </c>
      <c r="E26" s="67">
        <v>35.2</v>
      </c>
      <c r="F26" s="67">
        <v>50.6</v>
      </c>
      <c r="G26" s="67">
        <v>48.6</v>
      </c>
      <c r="H26" s="67">
        <v>41.3</v>
      </c>
      <c r="I26" s="67">
        <v>39</v>
      </c>
      <c r="J26" s="67">
        <v>36.7</v>
      </c>
      <c r="K26" s="67">
        <v>32.2</v>
      </c>
      <c r="M26" s="5" t="s">
        <v>28</v>
      </c>
      <c r="N26" s="7">
        <v>100</v>
      </c>
      <c r="O26" s="8">
        <f t="shared" si="1"/>
        <v>98.36512261580381</v>
      </c>
      <c r="P26" s="8">
        <f t="shared" si="1"/>
        <v>96.73024523160763</v>
      </c>
      <c r="Q26" s="8">
        <f t="shared" si="0"/>
        <v>95.91280653950955</v>
      </c>
      <c r="R26" s="8">
        <f t="shared" si="0"/>
        <v>137.87465940054494</v>
      </c>
      <c r="S26" s="8">
        <f t="shared" si="0"/>
        <v>132.425068119891</v>
      </c>
      <c r="T26" s="8">
        <f t="shared" si="0"/>
        <v>112.53405994550408</v>
      </c>
      <c r="U26" s="8">
        <f t="shared" si="0"/>
        <v>106.26702997275204</v>
      </c>
      <c r="V26" s="8">
        <f t="shared" si="0"/>
        <v>100</v>
      </c>
      <c r="W26" s="8">
        <f t="shared" si="0"/>
        <v>87.73841961852861</v>
      </c>
      <c r="Y26" s="5" t="s">
        <v>28</v>
      </c>
      <c r="Z26" s="8">
        <f t="shared" si="2"/>
        <v>-1.6348773841961872</v>
      </c>
      <c r="AA26" s="8">
        <f t="shared" si="3"/>
        <v>-0.8450704225351977</v>
      </c>
      <c r="AB26" s="8">
        <f t="shared" si="4"/>
        <v>-3.9525691699604724</v>
      </c>
      <c r="AC26" s="8">
        <f t="shared" si="5"/>
        <v>-5.569007263922517</v>
      </c>
      <c r="AD26" s="8">
        <f t="shared" si="6"/>
        <v>-12.26158038147139</v>
      </c>
      <c r="AE26" s="2"/>
      <c r="AF26" s="3" t="s">
        <v>42</v>
      </c>
      <c r="AG26" s="3">
        <v>-0.511508951406648</v>
      </c>
      <c r="AH26" s="3">
        <v>3.3816425120772977</v>
      </c>
      <c r="AI26" s="3">
        <v>0.23809523809523733</v>
      </c>
      <c r="AJ26" s="3">
        <v>-11.171662125340623</v>
      </c>
      <c r="AL26" s="3" t="s">
        <v>42</v>
      </c>
      <c r="AM26" s="3">
        <v>-1.1194591389375816</v>
      </c>
      <c r="AN26" s="3">
        <v>-5.636231436351499</v>
      </c>
      <c r="AO26" s="3">
        <v>-15.257946493344116</v>
      </c>
      <c r="AP26" s="3">
        <v>-2.4759352632755287</v>
      </c>
      <c r="AR26" s="2"/>
      <c r="AS26" s="2"/>
      <c r="AT26" s="2"/>
      <c r="AU26" s="2"/>
      <c r="AX26" s="2"/>
      <c r="AY26" s="2"/>
      <c r="AZ26" s="2"/>
      <c r="BA26" s="2"/>
      <c r="BB26" s="2"/>
      <c r="BD26" s="2"/>
      <c r="BE26" s="2"/>
      <c r="BF26" s="2"/>
      <c r="BG26" s="2"/>
    </row>
    <row r="27" spans="1:59" ht="10.5" customHeight="1">
      <c r="A27" s="5" t="s">
        <v>109</v>
      </c>
      <c r="B27" s="67">
        <v>39.1</v>
      </c>
      <c r="C27" s="67">
        <v>39.2</v>
      </c>
      <c r="D27" s="67">
        <v>38.9</v>
      </c>
      <c r="E27" s="67">
        <v>39</v>
      </c>
      <c r="F27" s="67">
        <v>41.7</v>
      </c>
      <c r="G27" s="67">
        <v>42</v>
      </c>
      <c r="H27" s="67">
        <v>40.5</v>
      </c>
      <c r="I27" s="67">
        <v>39.8</v>
      </c>
      <c r="J27" s="76">
        <v>34.1</v>
      </c>
      <c r="K27" s="69"/>
      <c r="M27" s="5" t="s">
        <v>29</v>
      </c>
      <c r="N27" s="7">
        <v>100</v>
      </c>
      <c r="O27" s="8">
        <f t="shared" si="1"/>
        <v>100.25575447570333</v>
      </c>
      <c r="P27" s="8">
        <f t="shared" si="1"/>
        <v>99.48849104859335</v>
      </c>
      <c r="Q27" s="8">
        <f t="shared" si="0"/>
        <v>99.74424552429667</v>
      </c>
      <c r="R27" s="8">
        <f t="shared" si="0"/>
        <v>106.64961636828644</v>
      </c>
      <c r="S27" s="8">
        <f t="shared" si="0"/>
        <v>107.41687979539641</v>
      </c>
      <c r="T27" s="8">
        <f t="shared" si="0"/>
        <v>103.58056265984655</v>
      </c>
      <c r="U27" s="8">
        <f t="shared" si="0"/>
        <v>101.79028132992326</v>
      </c>
      <c r="V27" s="8">
        <f t="shared" si="0"/>
        <v>87.21227621483375</v>
      </c>
      <c r="W27" s="8"/>
      <c r="Y27" s="5" t="s">
        <v>29</v>
      </c>
      <c r="Z27" s="8">
        <f t="shared" si="2"/>
        <v>0.255754475703327</v>
      </c>
      <c r="AA27" s="8">
        <f t="shared" si="3"/>
        <v>0.2570694087403621</v>
      </c>
      <c r="AB27" s="8">
        <f t="shared" si="4"/>
        <v>0.7194244604316475</v>
      </c>
      <c r="AC27" s="8">
        <f t="shared" si="5"/>
        <v>-1.7283950617284098</v>
      </c>
      <c r="AD27" s="8"/>
      <c r="AE27" s="2"/>
      <c r="AF27" s="3" t="s">
        <v>24</v>
      </c>
      <c r="AG27" s="3">
        <v>-0.2624671916010432</v>
      </c>
      <c r="AH27" s="3">
        <v>-5.450236966824646</v>
      </c>
      <c r="AI27" s="3">
        <v>-4.985337243401774</v>
      </c>
      <c r="AJ27" s="3"/>
      <c r="AL27" s="3" t="s">
        <v>24</v>
      </c>
      <c r="AM27" s="3">
        <v>-1.6772450020810374</v>
      </c>
      <c r="AN27" s="3">
        <v>13.125505157723993</v>
      </c>
      <c r="AO27" s="3">
        <v>-11.734097258578283</v>
      </c>
      <c r="AP27" s="3"/>
      <c r="AR27" s="2"/>
      <c r="AS27" s="2"/>
      <c r="AT27" s="2"/>
      <c r="AU27" s="2"/>
      <c r="AX27" s="2"/>
      <c r="AY27" s="2"/>
      <c r="AZ27" s="2"/>
      <c r="BA27" s="2"/>
      <c r="BB27" s="2"/>
      <c r="BD27" s="2"/>
      <c r="BE27" s="2"/>
      <c r="BF27" s="2"/>
      <c r="BG27" s="2"/>
    </row>
    <row r="28" spans="1:59" ht="10.5" customHeight="1">
      <c r="A28" s="5" t="s">
        <v>30</v>
      </c>
      <c r="B28" s="67">
        <v>37.4</v>
      </c>
      <c r="C28" s="67">
        <v>36.9</v>
      </c>
      <c r="D28" s="67">
        <v>35.7</v>
      </c>
      <c r="E28" s="67">
        <v>35.5</v>
      </c>
      <c r="F28" s="67">
        <v>47.9</v>
      </c>
      <c r="G28" s="67">
        <v>46.9</v>
      </c>
      <c r="H28" s="67">
        <v>40.9</v>
      </c>
      <c r="I28" s="67">
        <v>39.8</v>
      </c>
      <c r="J28" s="67">
        <v>39.5</v>
      </c>
      <c r="K28" s="67">
        <v>38.6</v>
      </c>
      <c r="M28" s="5" t="s">
        <v>30</v>
      </c>
      <c r="N28" s="7">
        <v>100</v>
      </c>
      <c r="O28" s="8">
        <f t="shared" si="1"/>
        <v>98.66310160427808</v>
      </c>
      <c r="P28" s="8">
        <f t="shared" si="1"/>
        <v>95.45454545454547</v>
      </c>
      <c r="Q28" s="8">
        <f t="shared" si="0"/>
        <v>94.91978609625669</v>
      </c>
      <c r="R28" s="8">
        <f t="shared" si="0"/>
        <v>128.07486631016044</v>
      </c>
      <c r="S28" s="8">
        <f t="shared" si="0"/>
        <v>125.40106951871658</v>
      </c>
      <c r="T28" s="8">
        <f t="shared" si="0"/>
        <v>109.35828877005348</v>
      </c>
      <c r="U28" s="8">
        <f t="shared" si="0"/>
        <v>106.41711229946523</v>
      </c>
      <c r="V28" s="8">
        <f t="shared" si="0"/>
        <v>105.6149732620321</v>
      </c>
      <c r="W28" s="8">
        <f t="shared" si="0"/>
        <v>103.20855614973263</v>
      </c>
      <c r="Y28" s="5" t="s">
        <v>30</v>
      </c>
      <c r="Z28" s="8">
        <f t="shared" si="2"/>
        <v>-1.3368983957219172</v>
      </c>
      <c r="AA28" s="8">
        <f t="shared" si="3"/>
        <v>-0.5602240896358658</v>
      </c>
      <c r="AB28" s="8">
        <f t="shared" si="4"/>
        <v>-2.08768267223383</v>
      </c>
      <c r="AC28" s="8">
        <f t="shared" si="5"/>
        <v>-2.689486552567247</v>
      </c>
      <c r="AD28" s="8">
        <f t="shared" si="6"/>
        <v>-2.2784810126582276</v>
      </c>
      <c r="AE28" s="2"/>
      <c r="AF28" s="3" t="s">
        <v>26</v>
      </c>
      <c r="AG28" s="3">
        <v>1.8087855297157451</v>
      </c>
      <c r="AH28" s="3">
        <v>-1.54738878143133</v>
      </c>
      <c r="AI28" s="3">
        <v>1.948051948051939</v>
      </c>
      <c r="AJ28" s="3">
        <v>1.719901719901704</v>
      </c>
      <c r="AL28" s="3" t="s">
        <v>26</v>
      </c>
      <c r="AM28" s="3">
        <v>-2.0809183335999752</v>
      </c>
      <c r="AN28" s="3">
        <v>9.006505247337143</v>
      </c>
      <c r="AO28" s="3">
        <v>-2.5840826389826805</v>
      </c>
      <c r="AP28" s="3">
        <v>-1.887894068056445</v>
      </c>
      <c r="AR28" s="2"/>
      <c r="AS28" s="2"/>
      <c r="AT28" s="2"/>
      <c r="AU28" s="2"/>
      <c r="AX28" s="2"/>
      <c r="AY28" s="2"/>
      <c r="AZ28" s="2"/>
      <c r="BA28" s="2"/>
      <c r="BB28" s="2"/>
      <c r="BD28" s="2"/>
      <c r="BE28" s="2"/>
      <c r="BF28" s="2"/>
      <c r="BG28" s="2"/>
    </row>
    <row r="29" spans="1:59" ht="10.5" customHeight="1">
      <c r="A29" s="5" t="s">
        <v>31</v>
      </c>
      <c r="B29" s="67">
        <v>39.3</v>
      </c>
      <c r="C29" s="67">
        <v>38.9</v>
      </c>
      <c r="D29" s="67">
        <v>39.8</v>
      </c>
      <c r="E29" s="67">
        <v>39.3</v>
      </c>
      <c r="F29" s="67">
        <v>45.1</v>
      </c>
      <c r="G29" s="67">
        <v>45.7</v>
      </c>
      <c r="H29" s="67">
        <v>35.5</v>
      </c>
      <c r="I29" s="67">
        <v>34.4</v>
      </c>
      <c r="J29" s="67">
        <v>24.6</v>
      </c>
      <c r="K29" s="67">
        <v>24.7</v>
      </c>
      <c r="M29" s="5" t="s">
        <v>31</v>
      </c>
      <c r="N29" s="7">
        <v>100</v>
      </c>
      <c r="O29" s="8">
        <f t="shared" si="1"/>
        <v>98.9821882951654</v>
      </c>
      <c r="P29" s="8">
        <f t="shared" si="1"/>
        <v>101.27226463104326</v>
      </c>
      <c r="Q29" s="8">
        <f t="shared" si="0"/>
        <v>100</v>
      </c>
      <c r="R29" s="8">
        <f t="shared" si="0"/>
        <v>114.7582697201018</v>
      </c>
      <c r="S29" s="8">
        <f t="shared" si="0"/>
        <v>116.2849872773537</v>
      </c>
      <c r="T29" s="8">
        <f t="shared" si="0"/>
        <v>90.33078880407125</v>
      </c>
      <c r="U29" s="8">
        <f t="shared" si="0"/>
        <v>87.53180661577609</v>
      </c>
      <c r="V29" s="8">
        <f t="shared" si="0"/>
        <v>62.59541984732825</v>
      </c>
      <c r="W29" s="8">
        <f t="shared" si="0"/>
        <v>62.8498727735369</v>
      </c>
      <c r="Y29" s="5" t="s">
        <v>31</v>
      </c>
      <c r="Z29" s="8">
        <f t="shared" si="2"/>
        <v>-1.0178117048345996</v>
      </c>
      <c r="AA29" s="8">
        <f t="shared" si="3"/>
        <v>-1.2562814070351753</v>
      </c>
      <c r="AB29" s="8">
        <f t="shared" si="4"/>
        <v>1.3303769401330297</v>
      </c>
      <c r="AC29" s="8">
        <f t="shared" si="5"/>
        <v>-3.0985915492957643</v>
      </c>
      <c r="AD29" s="8">
        <f t="shared" si="6"/>
        <v>0.40650406504064795</v>
      </c>
      <c r="AE29" s="2"/>
      <c r="AF29" s="3" t="s">
        <v>30</v>
      </c>
      <c r="AG29" s="3">
        <v>-0.5602240896358658</v>
      </c>
      <c r="AH29" s="3">
        <v>-2.08768267223383</v>
      </c>
      <c r="AI29" s="3">
        <v>-2.689486552567247</v>
      </c>
      <c r="AJ29" s="3">
        <v>-2.2784810126582276</v>
      </c>
      <c r="AL29" s="3" t="s">
        <v>30</v>
      </c>
      <c r="AM29" s="3">
        <v>-2.183046851144069</v>
      </c>
      <c r="AN29" s="3">
        <v>-6.4108197938487494</v>
      </c>
      <c r="AO29" s="3">
        <v>-5.947682919225187</v>
      </c>
      <c r="AP29" s="3">
        <v>-4.218625093491081</v>
      </c>
      <c r="AR29" s="2"/>
      <c r="AS29" s="2"/>
      <c r="AT29" s="2"/>
      <c r="AU29" s="2"/>
      <c r="AX29" s="2"/>
      <c r="AY29" s="2"/>
      <c r="AZ29" s="2"/>
      <c r="BA29" s="2"/>
      <c r="BB29" s="2"/>
      <c r="BD29" s="2"/>
      <c r="BE29" s="2"/>
      <c r="BF29" s="2"/>
      <c r="BG29" s="2"/>
    </row>
    <row r="30" spans="1:59" ht="10.5" customHeight="1">
      <c r="A30" s="5" t="s">
        <v>162</v>
      </c>
      <c r="B30" s="67">
        <v>38.6</v>
      </c>
      <c r="C30" s="67">
        <v>38.6</v>
      </c>
      <c r="D30" s="67">
        <v>38.8</v>
      </c>
      <c r="E30" s="67">
        <v>38.8</v>
      </c>
      <c r="F30" s="67">
        <v>37.5</v>
      </c>
      <c r="G30" s="67">
        <v>39.7</v>
      </c>
      <c r="H30" s="67">
        <v>37.9</v>
      </c>
      <c r="I30" s="67">
        <v>36.9</v>
      </c>
      <c r="J30" s="76">
        <v>29</v>
      </c>
      <c r="K30" s="69"/>
      <c r="M30" s="5" t="s">
        <v>32</v>
      </c>
      <c r="N30" s="7">
        <v>100</v>
      </c>
      <c r="O30" s="8">
        <f t="shared" si="1"/>
        <v>100</v>
      </c>
      <c r="P30" s="8">
        <f t="shared" si="1"/>
        <v>100.5181347150259</v>
      </c>
      <c r="Q30" s="8">
        <f t="shared" si="0"/>
        <v>100.5181347150259</v>
      </c>
      <c r="R30" s="8">
        <f t="shared" si="0"/>
        <v>97.15025906735751</v>
      </c>
      <c r="S30" s="8">
        <f t="shared" si="0"/>
        <v>102.84974093264249</v>
      </c>
      <c r="T30" s="8">
        <f t="shared" si="0"/>
        <v>98.18652849740933</v>
      </c>
      <c r="U30" s="8">
        <f t="shared" si="0"/>
        <v>95.59585492227978</v>
      </c>
      <c r="V30" s="8">
        <f t="shared" si="0"/>
        <v>75.12953367875647</v>
      </c>
      <c r="W30" s="8"/>
      <c r="Y30" s="5" t="s">
        <v>32</v>
      </c>
      <c r="Z30" s="8">
        <f t="shared" si="2"/>
        <v>0</v>
      </c>
      <c r="AA30" s="8">
        <f t="shared" si="3"/>
        <v>0</v>
      </c>
      <c r="AB30" s="8">
        <f t="shared" si="4"/>
        <v>5.8666666666666725</v>
      </c>
      <c r="AC30" s="8">
        <f t="shared" si="5"/>
        <v>-2.638522427440643</v>
      </c>
      <c r="AD30" s="8"/>
      <c r="AE30" s="2"/>
      <c r="AF30" s="3" t="s">
        <v>28</v>
      </c>
      <c r="AG30" s="3">
        <v>-0.8450704225351977</v>
      </c>
      <c r="AH30" s="3">
        <v>-3.9525691699604724</v>
      </c>
      <c r="AI30" s="3">
        <v>-5.569007263922517</v>
      </c>
      <c r="AJ30" s="3">
        <v>-12.26158038147139</v>
      </c>
      <c r="AL30" s="3" t="s">
        <v>28</v>
      </c>
      <c r="AM30" s="3">
        <v>-2.395711551958483</v>
      </c>
      <c r="AN30" s="3">
        <v>-3.670262804710791</v>
      </c>
      <c r="AO30" s="3">
        <v>0.6877977315714857</v>
      </c>
      <c r="AP30" s="3">
        <v>-26.921299407393043</v>
      </c>
      <c r="AR30" s="2"/>
      <c r="AS30" s="2"/>
      <c r="AT30" s="2"/>
      <c r="AU30" s="2"/>
      <c r="AX30" s="2"/>
      <c r="AY30" s="2"/>
      <c r="AZ30" s="2"/>
      <c r="BA30" s="2"/>
      <c r="BB30" s="2"/>
      <c r="BD30" s="2"/>
      <c r="BE30" s="2"/>
      <c r="BF30" s="2"/>
      <c r="BG30" s="2"/>
    </row>
    <row r="31" spans="1:59" ht="10.5" customHeight="1">
      <c r="A31" s="5" t="s">
        <v>163</v>
      </c>
      <c r="B31" s="67">
        <v>38.7</v>
      </c>
      <c r="C31" s="67">
        <v>38.6</v>
      </c>
      <c r="D31" s="67">
        <v>38.7</v>
      </c>
      <c r="E31" s="67">
        <v>38.6</v>
      </c>
      <c r="F31" s="67">
        <v>39.8</v>
      </c>
      <c r="G31" s="67">
        <v>40.5</v>
      </c>
      <c r="H31" s="67">
        <v>38.9</v>
      </c>
      <c r="I31" s="67">
        <v>38.2</v>
      </c>
      <c r="J31" s="67">
        <v>34.2</v>
      </c>
      <c r="K31" s="69"/>
      <c r="M31" s="5" t="s">
        <v>33</v>
      </c>
      <c r="N31" s="7">
        <v>100</v>
      </c>
      <c r="O31" s="8">
        <f t="shared" si="1"/>
        <v>99.74160206718345</v>
      </c>
      <c r="P31" s="8">
        <f t="shared" si="1"/>
        <v>100</v>
      </c>
      <c r="Q31" s="8">
        <f t="shared" si="0"/>
        <v>99.74160206718345</v>
      </c>
      <c r="R31" s="8">
        <f t="shared" si="0"/>
        <v>102.84237726098189</v>
      </c>
      <c r="S31" s="8">
        <f t="shared" si="0"/>
        <v>104.65116279069767</v>
      </c>
      <c r="T31" s="8">
        <f t="shared" si="0"/>
        <v>100.51679586563307</v>
      </c>
      <c r="U31" s="8">
        <f t="shared" si="0"/>
        <v>98.70801033591732</v>
      </c>
      <c r="V31" s="8">
        <f t="shared" si="0"/>
        <v>88.37209302325581</v>
      </c>
      <c r="W31" s="8"/>
      <c r="Y31" s="5" t="s">
        <v>33</v>
      </c>
      <c r="Z31" s="8">
        <f t="shared" si="2"/>
        <v>-0.25839793281654977</v>
      </c>
      <c r="AA31" s="8">
        <f t="shared" si="3"/>
        <v>-0.25839793281654977</v>
      </c>
      <c r="AB31" s="8">
        <f t="shared" si="4"/>
        <v>1.7587939698492612</v>
      </c>
      <c r="AC31" s="8">
        <f t="shared" si="5"/>
        <v>-1.7994858611825062</v>
      </c>
      <c r="AD31" s="8"/>
      <c r="AE31" s="2"/>
      <c r="AF31" s="3" t="s">
        <v>29</v>
      </c>
      <c r="AG31" s="3">
        <v>0.2570694087403621</v>
      </c>
      <c r="AH31" s="3">
        <v>0.7194244604316475</v>
      </c>
      <c r="AI31" s="3">
        <v>-1.7283950617284098</v>
      </c>
      <c r="AJ31" s="3"/>
      <c r="AL31" s="3" t="s">
        <v>29</v>
      </c>
      <c r="AM31" s="3">
        <v>-2.857832031171366</v>
      </c>
      <c r="AN31" s="3">
        <v>1.532345708275169</v>
      </c>
      <c r="AO31" s="3">
        <v>0.6207007309292271</v>
      </c>
      <c r="AP31" s="3"/>
      <c r="AR31" s="2"/>
      <c r="AS31" s="2"/>
      <c r="AT31" s="2"/>
      <c r="AU31" s="2"/>
      <c r="AX31" s="2"/>
      <c r="AY31" s="2"/>
      <c r="AZ31" s="2"/>
      <c r="BA31" s="2"/>
      <c r="BB31" s="2"/>
      <c r="BD31" s="2"/>
      <c r="BE31" s="2"/>
      <c r="BF31" s="2"/>
      <c r="BG31" s="2"/>
    </row>
    <row r="32" spans="1:59" ht="10.5" customHeight="1">
      <c r="A32" s="5" t="s">
        <v>166</v>
      </c>
      <c r="B32" s="67">
        <v>37.6</v>
      </c>
      <c r="C32" s="67">
        <v>37.1</v>
      </c>
      <c r="D32" s="67">
        <v>37.6</v>
      </c>
      <c r="E32" s="67">
        <v>37.1</v>
      </c>
      <c r="F32" s="67">
        <v>44</v>
      </c>
      <c r="G32" s="67">
        <v>42.3</v>
      </c>
      <c r="H32" s="67">
        <v>34.7</v>
      </c>
      <c r="I32" s="67">
        <v>33.8</v>
      </c>
      <c r="J32" s="78"/>
      <c r="K32" s="78"/>
      <c r="M32" s="5" t="s">
        <v>34</v>
      </c>
      <c r="N32" s="7">
        <v>100</v>
      </c>
      <c r="O32" s="8">
        <f t="shared" si="1"/>
        <v>98.67021276595744</v>
      </c>
      <c r="P32" s="8">
        <f t="shared" si="1"/>
        <v>100</v>
      </c>
      <c r="Q32" s="8">
        <f t="shared" si="1"/>
        <v>98.67021276595744</v>
      </c>
      <c r="R32" s="8">
        <f t="shared" si="1"/>
        <v>117.02127659574468</v>
      </c>
      <c r="S32" s="8">
        <f t="shared" si="1"/>
        <v>112.5</v>
      </c>
      <c r="T32" s="8">
        <f t="shared" si="1"/>
        <v>92.2872340425532</v>
      </c>
      <c r="U32" s="8">
        <f t="shared" si="1"/>
        <v>89.89361702127658</v>
      </c>
      <c r="V32" s="8"/>
      <c r="W32" s="8"/>
      <c r="Y32" s="5" t="s">
        <v>34</v>
      </c>
      <c r="Z32" s="8">
        <f t="shared" si="2"/>
        <v>-1.3297872340425556</v>
      </c>
      <c r="AA32" s="8">
        <f t="shared" si="3"/>
        <v>-1.3297872340425556</v>
      </c>
      <c r="AB32" s="8">
        <f t="shared" si="4"/>
        <v>-3.8636363636363633</v>
      </c>
      <c r="AC32" s="8">
        <f t="shared" si="5"/>
        <v>-2.5936599423631295</v>
      </c>
      <c r="AD32" s="8"/>
      <c r="AE32" s="2"/>
      <c r="AF32" s="3" t="s">
        <v>36</v>
      </c>
      <c r="AG32" s="3">
        <v>-2.3560209424084007</v>
      </c>
      <c r="AH32" s="3">
        <v>-1.2793176972281461</v>
      </c>
      <c r="AI32" s="3">
        <v>-4.030226700251902</v>
      </c>
      <c r="AJ32" s="3"/>
      <c r="AL32" s="3" t="s">
        <v>36</v>
      </c>
      <c r="AM32" s="3">
        <v>-2.9283311983489364</v>
      </c>
      <c r="AN32" s="3">
        <v>-0.19275482886444653</v>
      </c>
      <c r="AO32" s="3">
        <v>-5.430940089007624</v>
      </c>
      <c r="AP32" s="30"/>
      <c r="AR32" s="2"/>
      <c r="AS32" s="2"/>
      <c r="AT32" s="2"/>
      <c r="AU32" s="2"/>
      <c r="AX32" s="2"/>
      <c r="AY32" s="2"/>
      <c r="AZ32" s="2"/>
      <c r="BA32" s="2"/>
      <c r="BB32" s="2"/>
      <c r="BD32" s="2"/>
      <c r="BE32" s="2"/>
      <c r="BF32" s="2"/>
      <c r="BG32" s="2"/>
    </row>
    <row r="33" spans="1:59" ht="10.5" customHeight="1">
      <c r="A33" s="5" t="s">
        <v>35</v>
      </c>
      <c r="B33" s="67">
        <v>39.1</v>
      </c>
      <c r="C33" s="67">
        <v>38.3</v>
      </c>
      <c r="D33" s="67">
        <v>39</v>
      </c>
      <c r="E33" s="67">
        <v>38.3</v>
      </c>
      <c r="F33" s="67">
        <v>40.6</v>
      </c>
      <c r="G33" s="67">
        <v>39.5</v>
      </c>
      <c r="H33" s="67">
        <v>39.6</v>
      </c>
      <c r="I33" s="67">
        <v>37.7</v>
      </c>
      <c r="J33" s="67">
        <v>37.9</v>
      </c>
      <c r="K33" s="67">
        <v>37.2</v>
      </c>
      <c r="M33" s="5" t="s">
        <v>35</v>
      </c>
      <c r="N33" s="7">
        <v>100</v>
      </c>
      <c r="O33" s="8">
        <f t="shared" si="1"/>
        <v>97.95396419437338</v>
      </c>
      <c r="P33" s="8">
        <f t="shared" si="1"/>
        <v>99.74424552429667</v>
      </c>
      <c r="Q33" s="8">
        <f t="shared" si="1"/>
        <v>97.95396419437338</v>
      </c>
      <c r="R33" s="8">
        <f t="shared" si="1"/>
        <v>103.83631713554986</v>
      </c>
      <c r="S33" s="8">
        <f t="shared" si="1"/>
        <v>101.0230179028133</v>
      </c>
      <c r="T33" s="8">
        <f t="shared" si="1"/>
        <v>101.27877237851662</v>
      </c>
      <c r="U33" s="8">
        <f t="shared" si="1"/>
        <v>96.41943734015346</v>
      </c>
      <c r="V33" s="8">
        <f t="shared" si="1"/>
        <v>96.9309462915601</v>
      </c>
      <c r="W33" s="8">
        <f t="shared" si="1"/>
        <v>95.14066496163683</v>
      </c>
      <c r="Y33" s="5" t="s">
        <v>35</v>
      </c>
      <c r="Z33" s="8">
        <f t="shared" si="2"/>
        <v>-2.046035805626616</v>
      </c>
      <c r="AA33" s="8">
        <f t="shared" si="3"/>
        <v>-1.7948717948718103</v>
      </c>
      <c r="AB33" s="8">
        <f t="shared" si="4"/>
        <v>-2.709359605911326</v>
      </c>
      <c r="AC33" s="8">
        <f t="shared" si="5"/>
        <v>-4.797979797979783</v>
      </c>
      <c r="AD33" s="8">
        <f t="shared" si="6"/>
        <v>-1.8469656992084444</v>
      </c>
      <c r="AE33" s="2"/>
      <c r="AF33" s="3" t="s">
        <v>35</v>
      </c>
      <c r="AG33" s="3">
        <v>-1.7948717948718103</v>
      </c>
      <c r="AH33" s="3">
        <v>-2.709359605911326</v>
      </c>
      <c r="AI33" s="3">
        <v>-4.797979797979783</v>
      </c>
      <c r="AJ33" s="3">
        <v>-1.8469656992084444</v>
      </c>
      <c r="AL33" s="3" t="s">
        <v>35</v>
      </c>
      <c r="AM33" s="3">
        <v>-3.0683615464997667</v>
      </c>
      <c r="AN33" s="3">
        <v>3.653422983529149</v>
      </c>
      <c r="AO33" s="3">
        <v>9.604522841649185</v>
      </c>
      <c r="AP33" s="3">
        <v>21.815653955064732</v>
      </c>
      <c r="AR33" s="2"/>
      <c r="AS33" s="2"/>
      <c r="AT33" s="2"/>
      <c r="AU33" s="2"/>
      <c r="AX33" s="2"/>
      <c r="AY33" s="2"/>
      <c r="AZ33" s="2"/>
      <c r="BA33" s="2"/>
      <c r="BB33" s="2"/>
      <c r="BD33" s="2"/>
      <c r="BE33" s="2"/>
      <c r="BF33" s="2"/>
      <c r="BG33" s="2"/>
    </row>
    <row r="34" spans="1:59" ht="10.5" customHeight="1">
      <c r="A34" s="5" t="s">
        <v>167</v>
      </c>
      <c r="B34" s="67">
        <v>38.8</v>
      </c>
      <c r="C34" s="67">
        <v>37.8</v>
      </c>
      <c r="D34" s="67">
        <v>38.2</v>
      </c>
      <c r="E34" s="67">
        <v>37.3</v>
      </c>
      <c r="F34" s="67">
        <v>46.9</v>
      </c>
      <c r="G34" s="67">
        <v>46.3</v>
      </c>
      <c r="H34" s="67">
        <v>39.7</v>
      </c>
      <c r="I34" s="67">
        <v>38.1</v>
      </c>
      <c r="J34" s="78"/>
      <c r="K34" s="78"/>
      <c r="M34" s="5" t="s">
        <v>36</v>
      </c>
      <c r="N34" s="7">
        <v>100</v>
      </c>
      <c r="O34" s="8">
        <f t="shared" si="1"/>
        <v>97.42268041237114</v>
      </c>
      <c r="P34" s="8">
        <f t="shared" si="1"/>
        <v>98.4536082474227</v>
      </c>
      <c r="Q34" s="8">
        <f t="shared" si="1"/>
        <v>96.13402061855669</v>
      </c>
      <c r="R34" s="8">
        <f t="shared" si="1"/>
        <v>120.87628865979383</v>
      </c>
      <c r="S34" s="8">
        <f t="shared" si="1"/>
        <v>119.32989690721651</v>
      </c>
      <c r="T34" s="8">
        <f t="shared" si="1"/>
        <v>102.319587628866</v>
      </c>
      <c r="U34" s="8">
        <f t="shared" si="1"/>
        <v>98.1958762886598</v>
      </c>
      <c r="V34" s="8"/>
      <c r="W34" s="8"/>
      <c r="Y34" s="5" t="s">
        <v>36</v>
      </c>
      <c r="Z34" s="8">
        <f t="shared" si="2"/>
        <v>-2.577319587628864</v>
      </c>
      <c r="AA34" s="8">
        <f t="shared" si="3"/>
        <v>-2.3560209424084007</v>
      </c>
      <c r="AB34" s="8">
        <f t="shared" si="4"/>
        <v>-1.2793176972281461</v>
      </c>
      <c r="AC34" s="8">
        <f t="shared" si="5"/>
        <v>-4.030226700251902</v>
      </c>
      <c r="AD34" s="8"/>
      <c r="AE34" s="2"/>
      <c r="AF34" s="3" t="s">
        <v>31</v>
      </c>
      <c r="AG34" s="3">
        <v>-1.2562814070351753</v>
      </c>
      <c r="AH34" s="3">
        <v>1.3303769401330297</v>
      </c>
      <c r="AI34" s="3">
        <v>-3.0985915492957643</v>
      </c>
      <c r="AJ34" s="3">
        <v>0.40650406504064795</v>
      </c>
      <c r="AL34" s="3" t="s">
        <v>31</v>
      </c>
      <c r="AM34" s="3">
        <v>-3.2759860408747485</v>
      </c>
      <c r="AN34" s="3">
        <v>-5.965957847575102</v>
      </c>
      <c r="AO34" s="3">
        <v>1.2517428293614727</v>
      </c>
      <c r="AP34" s="3">
        <v>-52.199546791689095</v>
      </c>
      <c r="AR34" s="2"/>
      <c r="AS34" s="2"/>
      <c r="AT34" s="2"/>
      <c r="AU34" s="2"/>
      <c r="AX34" s="2"/>
      <c r="AY34" s="2"/>
      <c r="AZ34" s="2"/>
      <c r="BA34" s="2"/>
      <c r="BB34" s="2"/>
      <c r="BD34" s="2"/>
      <c r="BE34" s="2"/>
      <c r="BF34" s="2"/>
      <c r="BG34" s="2"/>
    </row>
    <row r="35" spans="1:59" ht="10.5" customHeight="1">
      <c r="A35" s="5" t="s">
        <v>37</v>
      </c>
      <c r="B35" s="67">
        <v>32.1</v>
      </c>
      <c r="C35" s="67">
        <v>31.7</v>
      </c>
      <c r="D35" s="67">
        <v>31.1</v>
      </c>
      <c r="E35" s="67">
        <v>30.9</v>
      </c>
      <c r="F35" s="67">
        <v>46.6</v>
      </c>
      <c r="G35" s="67">
        <v>45.7</v>
      </c>
      <c r="H35" s="67">
        <v>34</v>
      </c>
      <c r="I35" s="67">
        <v>32.3</v>
      </c>
      <c r="J35" s="67">
        <v>26</v>
      </c>
      <c r="K35" s="67">
        <v>23.9</v>
      </c>
      <c r="M35" s="5" t="s">
        <v>37</v>
      </c>
      <c r="N35" s="7">
        <v>100</v>
      </c>
      <c r="O35" s="8">
        <f t="shared" si="1"/>
        <v>98.75389408099689</v>
      </c>
      <c r="P35" s="8">
        <f t="shared" si="1"/>
        <v>96.88473520249221</v>
      </c>
      <c r="Q35" s="8">
        <f t="shared" si="1"/>
        <v>96.26168224299064</v>
      </c>
      <c r="R35" s="8">
        <f t="shared" si="1"/>
        <v>145.17133956386292</v>
      </c>
      <c r="S35" s="8">
        <f t="shared" si="1"/>
        <v>142.36760124610592</v>
      </c>
      <c r="T35" s="8">
        <f t="shared" si="1"/>
        <v>105.91900311526479</v>
      </c>
      <c r="U35" s="8">
        <f t="shared" si="1"/>
        <v>100.62305295950154</v>
      </c>
      <c r="V35" s="8">
        <f t="shared" si="1"/>
        <v>80.99688473520249</v>
      </c>
      <c r="W35" s="8">
        <f t="shared" si="1"/>
        <v>74.45482866043614</v>
      </c>
      <c r="Y35" s="5" t="s">
        <v>37</v>
      </c>
      <c r="Z35" s="8">
        <f t="shared" si="2"/>
        <v>-1.2461059190031136</v>
      </c>
      <c r="AA35" s="8">
        <f t="shared" si="3"/>
        <v>-0.6430868167202637</v>
      </c>
      <c r="AB35" s="8">
        <f t="shared" si="4"/>
        <v>-1.9313304721029947</v>
      </c>
      <c r="AC35" s="8">
        <f t="shared" si="5"/>
        <v>-5.000000000000011</v>
      </c>
      <c r="AD35" s="8">
        <f t="shared" si="6"/>
        <v>-8.076923076923071</v>
      </c>
      <c r="AE35" s="2"/>
      <c r="AF35" s="3" t="s">
        <v>41</v>
      </c>
      <c r="AG35" s="3">
        <v>-0.7371007371007442</v>
      </c>
      <c r="AH35" s="3">
        <v>-2.7777777777777786</v>
      </c>
      <c r="AI35" s="3">
        <v>-0.5405405405405559</v>
      </c>
      <c r="AJ35" s="3">
        <v>-3.5820895522388234</v>
      </c>
      <c r="AL35" s="3" t="s">
        <v>41</v>
      </c>
      <c r="AM35" s="3">
        <v>-3.3951458050219885</v>
      </c>
      <c r="AN35" s="3">
        <v>2.3553137583004657</v>
      </c>
      <c r="AO35" s="3">
        <v>-4.619575619460843</v>
      </c>
      <c r="AP35" s="30">
        <v>-7.096734118790583</v>
      </c>
      <c r="AR35" s="2"/>
      <c r="AS35" s="2"/>
      <c r="AT35" s="2"/>
      <c r="AU35" s="2"/>
      <c r="AX35" s="2"/>
      <c r="AY35" s="2"/>
      <c r="AZ35" s="2"/>
      <c r="BA35" s="2"/>
      <c r="BB35" s="2"/>
      <c r="BD35" s="2"/>
      <c r="BE35" s="2"/>
      <c r="BF35" s="2"/>
      <c r="BG35" s="2"/>
    </row>
    <row r="36" spans="1:59" ht="10.5" customHeight="1">
      <c r="A36" s="5" t="s">
        <v>38</v>
      </c>
      <c r="B36" s="67">
        <v>36</v>
      </c>
      <c r="C36" s="67">
        <v>35.2</v>
      </c>
      <c r="D36" s="67">
        <v>35.1</v>
      </c>
      <c r="E36" s="67">
        <v>34.2</v>
      </c>
      <c r="F36" s="67">
        <v>49.2</v>
      </c>
      <c r="G36" s="67">
        <v>48.3</v>
      </c>
      <c r="H36" s="67">
        <v>39.3</v>
      </c>
      <c r="I36" s="67">
        <v>39.5</v>
      </c>
      <c r="J36" s="67">
        <v>25.3</v>
      </c>
      <c r="K36" s="67">
        <v>28.9</v>
      </c>
      <c r="M36" s="5" t="s">
        <v>38</v>
      </c>
      <c r="N36" s="7">
        <v>100</v>
      </c>
      <c r="O36" s="8">
        <f t="shared" si="1"/>
        <v>97.77777777777779</v>
      </c>
      <c r="P36" s="8">
        <f t="shared" si="1"/>
        <v>97.5</v>
      </c>
      <c r="Q36" s="8">
        <f t="shared" si="1"/>
        <v>95.00000000000001</v>
      </c>
      <c r="R36" s="8">
        <f t="shared" si="1"/>
        <v>136.66666666666666</v>
      </c>
      <c r="S36" s="8">
        <f t="shared" si="1"/>
        <v>134.16666666666666</v>
      </c>
      <c r="T36" s="8">
        <f t="shared" si="1"/>
        <v>109.16666666666666</v>
      </c>
      <c r="U36" s="8">
        <f t="shared" si="1"/>
        <v>109.72222222222223</v>
      </c>
      <c r="V36" s="8">
        <f t="shared" si="1"/>
        <v>70.27777777777777</v>
      </c>
      <c r="W36" s="8">
        <f t="shared" si="1"/>
        <v>80.27777777777777</v>
      </c>
      <c r="Y36" s="5" t="s">
        <v>38</v>
      </c>
      <c r="Z36" s="8">
        <f t="shared" si="2"/>
        <v>-2.2222222222222143</v>
      </c>
      <c r="AA36" s="8">
        <f t="shared" si="3"/>
        <v>-2.5641025641025497</v>
      </c>
      <c r="AB36" s="8">
        <f t="shared" si="4"/>
        <v>-1.8292682926829271</v>
      </c>
      <c r="AC36" s="8">
        <f t="shared" si="5"/>
        <v>0.5089058524173173</v>
      </c>
      <c r="AD36" s="8">
        <f t="shared" si="6"/>
        <v>14.229249011857709</v>
      </c>
      <c r="AE36" s="2"/>
      <c r="AF36" s="3" t="s">
        <v>32</v>
      </c>
      <c r="AG36" s="3">
        <v>0</v>
      </c>
      <c r="AH36" s="3">
        <v>5.8666666666666725</v>
      </c>
      <c r="AI36" s="3">
        <v>-2.638522427440643</v>
      </c>
      <c r="AJ36" s="3"/>
      <c r="AL36" s="3" t="s">
        <v>32</v>
      </c>
      <c r="AM36" s="3">
        <v>-3.4330834313956826</v>
      </c>
      <c r="AN36" s="3">
        <v>0.9105505009133388</v>
      </c>
      <c r="AO36" s="3">
        <v>-11.07953173949283</v>
      </c>
      <c r="AP36" s="3"/>
      <c r="AR36" s="2"/>
      <c r="AS36" s="2"/>
      <c r="AT36" s="2"/>
      <c r="AU36" s="2"/>
      <c r="AX36" s="2"/>
      <c r="AY36" s="2"/>
      <c r="AZ36" s="2"/>
      <c r="BA36" s="2"/>
      <c r="BB36" s="2"/>
      <c r="BD36" s="2"/>
      <c r="BE36" s="2"/>
      <c r="BF36" s="2"/>
      <c r="BG36" s="2"/>
    </row>
    <row r="37" spans="1:59" ht="10.5" customHeight="1">
      <c r="A37" s="5" t="s">
        <v>39</v>
      </c>
      <c r="B37" s="67">
        <v>40.1</v>
      </c>
      <c r="C37" s="67">
        <v>40.1</v>
      </c>
      <c r="D37" s="67">
        <v>39.3</v>
      </c>
      <c r="E37" s="67">
        <v>39.4</v>
      </c>
      <c r="F37" s="67">
        <v>44.5</v>
      </c>
      <c r="G37" s="67">
        <v>44.3</v>
      </c>
      <c r="H37" s="67">
        <v>43.1</v>
      </c>
      <c r="I37" s="67">
        <v>43</v>
      </c>
      <c r="J37" s="67">
        <v>39.2</v>
      </c>
      <c r="K37" s="67">
        <v>38.9</v>
      </c>
      <c r="M37" s="5" t="s">
        <v>39</v>
      </c>
      <c r="N37" s="7">
        <v>100</v>
      </c>
      <c r="O37" s="8">
        <f t="shared" si="1"/>
        <v>100</v>
      </c>
      <c r="P37" s="8">
        <f t="shared" si="1"/>
        <v>98.00498753117205</v>
      </c>
      <c r="Q37" s="8">
        <f t="shared" si="1"/>
        <v>98.25436408977556</v>
      </c>
      <c r="R37" s="8">
        <f t="shared" si="1"/>
        <v>110.9725685785536</v>
      </c>
      <c r="S37" s="8">
        <f t="shared" si="1"/>
        <v>110.47381546134663</v>
      </c>
      <c r="T37" s="8">
        <f t="shared" si="1"/>
        <v>107.48129675810473</v>
      </c>
      <c r="U37" s="8">
        <f t="shared" si="1"/>
        <v>107.23192019950125</v>
      </c>
      <c r="V37" s="8">
        <f t="shared" si="1"/>
        <v>97.75561097256859</v>
      </c>
      <c r="W37" s="8">
        <f t="shared" si="1"/>
        <v>97.0074812967581</v>
      </c>
      <c r="Y37" s="5" t="s">
        <v>39</v>
      </c>
      <c r="Z37" s="8">
        <f t="shared" si="2"/>
        <v>0</v>
      </c>
      <c r="AA37" s="8">
        <f t="shared" si="3"/>
        <v>0.25445292620867593</v>
      </c>
      <c r="AB37" s="8">
        <f t="shared" si="4"/>
        <v>-0.44943820224718306</v>
      </c>
      <c r="AC37" s="8">
        <f t="shared" si="5"/>
        <v>-0.23201856148491468</v>
      </c>
      <c r="AD37" s="8">
        <f t="shared" si="6"/>
        <v>-0.765306122448995</v>
      </c>
      <c r="AE37" s="2"/>
      <c r="AF37" s="3" t="s">
        <v>33</v>
      </c>
      <c r="AG37" s="3">
        <v>-0.25839793281654977</v>
      </c>
      <c r="AH37" s="3">
        <v>1.7587939698492612</v>
      </c>
      <c r="AI37" s="3">
        <v>-1.7994858611825062</v>
      </c>
      <c r="AJ37" s="3"/>
      <c r="AL37" s="3" t="s">
        <v>33</v>
      </c>
      <c r="AM37" s="3">
        <v>-3.616224977843888</v>
      </c>
      <c r="AN37" s="3">
        <v>-22.286614339739064</v>
      </c>
      <c r="AO37" s="3">
        <v>5.857467237720523</v>
      </c>
      <c r="AP37" s="3"/>
      <c r="AR37" s="2"/>
      <c r="AS37" s="2"/>
      <c r="AT37" s="2"/>
      <c r="AU37" s="2"/>
      <c r="AX37" s="2"/>
      <c r="AY37" s="2"/>
      <c r="AZ37" s="2"/>
      <c r="BA37" s="2"/>
      <c r="BB37" s="2"/>
      <c r="BD37" s="2"/>
      <c r="BE37" s="2"/>
      <c r="BF37" s="2"/>
      <c r="BG37" s="2"/>
    </row>
    <row r="38" spans="1:59" ht="10.5" customHeight="1">
      <c r="A38" s="5" t="s">
        <v>40</v>
      </c>
      <c r="B38" s="67">
        <v>38.6</v>
      </c>
      <c r="C38" s="67">
        <v>38.1</v>
      </c>
      <c r="D38" s="67">
        <v>38.5</v>
      </c>
      <c r="E38" s="67">
        <v>38.1</v>
      </c>
      <c r="F38" s="67">
        <v>48</v>
      </c>
      <c r="G38" s="67">
        <v>45.6</v>
      </c>
      <c r="H38" s="67">
        <v>35.3</v>
      </c>
      <c r="I38" s="67">
        <v>34.6</v>
      </c>
      <c r="J38" s="67">
        <v>27.8</v>
      </c>
      <c r="K38" s="67">
        <v>29.4</v>
      </c>
      <c r="M38" s="5" t="s">
        <v>40</v>
      </c>
      <c r="N38" s="7">
        <v>100</v>
      </c>
      <c r="O38" s="8">
        <f t="shared" si="1"/>
        <v>98.70466321243524</v>
      </c>
      <c r="P38" s="8">
        <f t="shared" si="1"/>
        <v>99.74093264248704</v>
      </c>
      <c r="Q38" s="8">
        <f t="shared" si="1"/>
        <v>98.70466321243524</v>
      </c>
      <c r="R38" s="8">
        <f t="shared" si="1"/>
        <v>124.35233160621762</v>
      </c>
      <c r="S38" s="8">
        <f t="shared" si="1"/>
        <v>118.13471502590673</v>
      </c>
      <c r="T38" s="8">
        <f t="shared" si="1"/>
        <v>91.45077720207253</v>
      </c>
      <c r="U38" s="8">
        <f t="shared" si="1"/>
        <v>89.63730569948186</v>
      </c>
      <c r="V38" s="8">
        <f t="shared" si="1"/>
        <v>72.02072538860104</v>
      </c>
      <c r="W38" s="8">
        <f t="shared" si="1"/>
        <v>76.16580310880829</v>
      </c>
      <c r="Y38" s="5" t="s">
        <v>40</v>
      </c>
      <c r="Z38" s="8">
        <f t="shared" si="2"/>
        <v>-1.2953367875647643</v>
      </c>
      <c r="AA38" s="8">
        <f t="shared" si="3"/>
        <v>-1.0389610389610286</v>
      </c>
      <c r="AB38" s="8">
        <f t="shared" si="4"/>
        <v>-5.000000000000006</v>
      </c>
      <c r="AC38" s="8">
        <f t="shared" si="5"/>
        <v>-1.9830028328611895</v>
      </c>
      <c r="AD38" s="8">
        <f t="shared" si="6"/>
        <v>5.755395683453238</v>
      </c>
      <c r="AE38" s="2"/>
      <c r="AF38" s="3" t="s">
        <v>20</v>
      </c>
      <c r="AG38" s="3">
        <v>0</v>
      </c>
      <c r="AH38" s="3">
        <v>2.1634615384615414</v>
      </c>
      <c r="AI38" s="3">
        <v>-1.196172248803825</v>
      </c>
      <c r="AJ38" s="3"/>
      <c r="AL38" s="3" t="s">
        <v>20</v>
      </c>
      <c r="AM38" s="3">
        <v>-3.7332302782370212</v>
      </c>
      <c r="AN38" s="3">
        <v>-3.356585175754255</v>
      </c>
      <c r="AO38" s="3">
        <v>20.93094292800302</v>
      </c>
      <c r="AP38" s="3"/>
      <c r="AR38" s="2"/>
      <c r="AS38" s="2"/>
      <c r="AT38" s="2"/>
      <c r="AU38" s="2"/>
      <c r="AX38" s="2"/>
      <c r="AY38" s="2"/>
      <c r="AZ38" s="2"/>
      <c r="BA38" s="2"/>
      <c r="BB38" s="2"/>
      <c r="BD38" s="2"/>
      <c r="BE38" s="2"/>
      <c r="BF38" s="2"/>
      <c r="BG38" s="2"/>
    </row>
    <row r="39" spans="1:59" ht="10.5" customHeight="1">
      <c r="A39" s="5" t="s">
        <v>41</v>
      </c>
      <c r="B39" s="67">
        <v>39.6</v>
      </c>
      <c r="C39" s="67">
        <v>39.2</v>
      </c>
      <c r="D39" s="67">
        <v>40.7</v>
      </c>
      <c r="E39" s="67">
        <v>40.4</v>
      </c>
      <c r="F39" s="67">
        <v>43.2</v>
      </c>
      <c r="G39" s="67">
        <v>42</v>
      </c>
      <c r="H39" s="67">
        <v>37</v>
      </c>
      <c r="I39" s="67">
        <v>36.8</v>
      </c>
      <c r="J39" s="67">
        <v>33.5</v>
      </c>
      <c r="K39" s="67">
        <v>32.3</v>
      </c>
      <c r="M39" s="5" t="s">
        <v>41</v>
      </c>
      <c r="N39" s="7">
        <v>100</v>
      </c>
      <c r="O39" s="8">
        <f t="shared" si="1"/>
        <v>98.989898989899</v>
      </c>
      <c r="P39" s="8">
        <f t="shared" si="1"/>
        <v>102.77777777777779</v>
      </c>
      <c r="Q39" s="8">
        <f t="shared" si="1"/>
        <v>102.02020202020202</v>
      </c>
      <c r="R39" s="8">
        <f t="shared" si="1"/>
        <v>109.0909090909091</v>
      </c>
      <c r="S39" s="8">
        <f t="shared" si="1"/>
        <v>106.06060606060606</v>
      </c>
      <c r="T39" s="8">
        <f t="shared" si="1"/>
        <v>93.43434343434343</v>
      </c>
      <c r="U39" s="8">
        <f t="shared" si="1"/>
        <v>92.92929292929291</v>
      </c>
      <c r="V39" s="8">
        <f t="shared" si="1"/>
        <v>84.5959595959596</v>
      </c>
      <c r="W39" s="8">
        <f t="shared" si="1"/>
        <v>81.56565656565655</v>
      </c>
      <c r="Y39" s="5" t="s">
        <v>41</v>
      </c>
      <c r="Z39" s="8">
        <f t="shared" si="2"/>
        <v>-1.0101010101009962</v>
      </c>
      <c r="AA39" s="8">
        <f t="shared" si="3"/>
        <v>-0.7371007371007442</v>
      </c>
      <c r="AB39" s="8">
        <f t="shared" si="4"/>
        <v>-2.7777777777777786</v>
      </c>
      <c r="AC39" s="8">
        <f t="shared" si="5"/>
        <v>-0.5405405405405559</v>
      </c>
      <c r="AD39" s="8">
        <f t="shared" si="6"/>
        <v>-3.5820895522388234</v>
      </c>
      <c r="AE39" s="2"/>
      <c r="AF39" s="3" t="s">
        <v>25</v>
      </c>
      <c r="AG39" s="3">
        <v>0.5665722379603453</v>
      </c>
      <c r="AH39" s="3">
        <v>-2.2088353413654565</v>
      </c>
      <c r="AI39" s="3">
        <v>-3.7470725995316148</v>
      </c>
      <c r="AJ39" s="3">
        <v>9.259259259259265</v>
      </c>
      <c r="AL39" s="3" t="s">
        <v>25</v>
      </c>
      <c r="AM39" s="3">
        <v>-3.7544786289558796</v>
      </c>
      <c r="AN39" s="3">
        <v>-15.532977230222754</v>
      </c>
      <c r="AO39" s="3">
        <v>-12.943565657396578</v>
      </c>
      <c r="AP39" s="3">
        <v>37.21159130291078</v>
      </c>
      <c r="AR39" s="2"/>
      <c r="AS39" s="2"/>
      <c r="AT39" s="2"/>
      <c r="AU39" s="2"/>
      <c r="AX39" s="2"/>
      <c r="AY39" s="2"/>
      <c r="AZ39" s="2"/>
      <c r="BA39" s="2"/>
      <c r="BB39" s="2"/>
      <c r="BD39" s="2"/>
      <c r="BE39" s="2"/>
      <c r="BF39" s="2"/>
      <c r="BG39" s="2"/>
    </row>
    <row r="40" spans="1:59" ht="10.5" customHeight="1">
      <c r="A40" s="5" t="s">
        <v>42</v>
      </c>
      <c r="B40" s="67">
        <v>39.4</v>
      </c>
      <c r="C40" s="67">
        <v>39.1</v>
      </c>
      <c r="D40" s="67">
        <v>39.1</v>
      </c>
      <c r="E40" s="67">
        <v>38.9</v>
      </c>
      <c r="F40" s="67">
        <v>41.4</v>
      </c>
      <c r="G40" s="67">
        <v>42.8</v>
      </c>
      <c r="H40" s="67">
        <v>42</v>
      </c>
      <c r="I40" s="67">
        <v>42.1</v>
      </c>
      <c r="J40" s="67">
        <v>36.7</v>
      </c>
      <c r="K40" s="67">
        <v>32.6</v>
      </c>
      <c r="M40" s="5" t="s">
        <v>42</v>
      </c>
      <c r="N40" s="7">
        <v>100</v>
      </c>
      <c r="O40" s="8">
        <f t="shared" si="1"/>
        <v>99.23857868020305</v>
      </c>
      <c r="P40" s="8">
        <f t="shared" si="1"/>
        <v>99.23857868020305</v>
      </c>
      <c r="Q40" s="8">
        <f t="shared" si="1"/>
        <v>98.73096446700508</v>
      </c>
      <c r="R40" s="8">
        <f t="shared" si="1"/>
        <v>105.0761421319797</v>
      </c>
      <c r="S40" s="8">
        <f t="shared" si="1"/>
        <v>108.62944162436548</v>
      </c>
      <c r="T40" s="8">
        <f t="shared" si="1"/>
        <v>106.59898477157361</v>
      </c>
      <c r="U40" s="8">
        <f t="shared" si="1"/>
        <v>106.8527918781726</v>
      </c>
      <c r="V40" s="8">
        <f t="shared" si="1"/>
        <v>93.14720812182743</v>
      </c>
      <c r="W40" s="8">
        <f t="shared" si="1"/>
        <v>82.74111675126903</v>
      </c>
      <c r="Y40" s="5" t="s">
        <v>42</v>
      </c>
      <c r="Z40" s="8">
        <f t="shared" si="2"/>
        <v>-0.7614213197969519</v>
      </c>
      <c r="AA40" s="8">
        <f t="shared" si="3"/>
        <v>-0.511508951406648</v>
      </c>
      <c r="AB40" s="8">
        <f t="shared" si="4"/>
        <v>3.3816425120772977</v>
      </c>
      <c r="AC40" s="8">
        <f t="shared" si="5"/>
        <v>0.23809523809523733</v>
      </c>
      <c r="AD40" s="8">
        <f t="shared" si="6"/>
        <v>-11.171662125340623</v>
      </c>
      <c r="AE40" s="2"/>
      <c r="AF40" s="3" t="s">
        <v>38</v>
      </c>
      <c r="AG40" s="3">
        <v>-2.5641025641025497</v>
      </c>
      <c r="AH40" s="3">
        <v>-1.8292682926829271</v>
      </c>
      <c r="AI40" s="3">
        <v>0.5089058524173173</v>
      </c>
      <c r="AJ40" s="3">
        <v>14.229249011857709</v>
      </c>
      <c r="AL40" s="3" t="s">
        <v>38</v>
      </c>
      <c r="AM40" s="3">
        <v>-4.256066091868683</v>
      </c>
      <c r="AN40" s="3">
        <v>-2.8747534045252925</v>
      </c>
      <c r="AO40" s="3">
        <v>1.6418624248169364</v>
      </c>
      <c r="AP40" s="3">
        <v>40.09118263108458</v>
      </c>
      <c r="AR40" s="2"/>
      <c r="AS40" s="2"/>
      <c r="AT40" s="2"/>
      <c r="AU40" s="2"/>
      <c r="AX40" s="2"/>
      <c r="AY40" s="2"/>
      <c r="AZ40" s="2"/>
      <c r="BA40" s="2"/>
      <c r="BB40" s="2"/>
      <c r="BD40" s="2"/>
      <c r="BE40" s="2"/>
      <c r="BF40" s="2"/>
      <c r="BG40" s="2"/>
    </row>
    <row r="41" spans="1:59" ht="10.5" customHeight="1">
      <c r="A41" s="5" t="s">
        <v>168</v>
      </c>
      <c r="B41" s="67">
        <v>39.1</v>
      </c>
      <c r="C41" s="67">
        <v>38.7</v>
      </c>
      <c r="D41" s="67">
        <v>38.3</v>
      </c>
      <c r="E41" s="67">
        <v>38.1</v>
      </c>
      <c r="F41" s="67">
        <v>43.4</v>
      </c>
      <c r="G41" s="67">
        <v>44.3</v>
      </c>
      <c r="H41" s="67">
        <v>43.4</v>
      </c>
      <c r="I41" s="67">
        <v>41.7</v>
      </c>
      <c r="J41" s="78"/>
      <c r="K41" s="78"/>
      <c r="M41" s="5" t="s">
        <v>43</v>
      </c>
      <c r="N41" s="7">
        <v>100</v>
      </c>
      <c r="O41" s="8">
        <f t="shared" si="1"/>
        <v>98.9769820971867</v>
      </c>
      <c r="P41" s="8">
        <f t="shared" si="1"/>
        <v>97.95396419437338</v>
      </c>
      <c r="Q41" s="8">
        <f t="shared" si="1"/>
        <v>97.44245524296674</v>
      </c>
      <c r="R41" s="8">
        <f t="shared" si="1"/>
        <v>110.99744245524296</v>
      </c>
      <c r="S41" s="8">
        <f t="shared" si="1"/>
        <v>113.29923273657289</v>
      </c>
      <c r="T41" s="8">
        <f t="shared" si="1"/>
        <v>110.99744245524296</v>
      </c>
      <c r="U41" s="8">
        <f t="shared" si="1"/>
        <v>106.64961636828644</v>
      </c>
      <c r="V41" s="8"/>
      <c r="W41" s="8"/>
      <c r="Y41" s="5" t="s">
        <v>43</v>
      </c>
      <c r="Z41" s="8">
        <f t="shared" si="2"/>
        <v>-1.0230179028132937</v>
      </c>
      <c r="AA41" s="8">
        <f t="shared" si="3"/>
        <v>-0.5221932114882407</v>
      </c>
      <c r="AB41" s="8">
        <f t="shared" si="4"/>
        <v>2.0737327188940142</v>
      </c>
      <c r="AC41" s="8">
        <f t="shared" si="5"/>
        <v>-3.9170506912442353</v>
      </c>
      <c r="AD41" s="8"/>
      <c r="AE41" s="2"/>
      <c r="AF41" s="3" t="s">
        <v>45</v>
      </c>
      <c r="AG41" s="3">
        <v>-2.2535211267605435</v>
      </c>
      <c r="AH41" s="3">
        <v>-10.065645514223192</v>
      </c>
      <c r="AI41" s="3">
        <v>-5.4644808743169415</v>
      </c>
      <c r="AJ41" s="3">
        <v>86.73469387755101</v>
      </c>
      <c r="AL41" s="3" t="s">
        <v>45</v>
      </c>
      <c r="AM41" s="3">
        <v>-4.927428431824773</v>
      </c>
      <c r="AN41" s="3">
        <v>-15.63620034389675</v>
      </c>
      <c r="AO41" s="3">
        <v>-5.462537729447491</v>
      </c>
      <c r="AP41" s="3">
        <v>128.77814737728522</v>
      </c>
      <c r="AR41" s="2"/>
      <c r="AS41" s="2"/>
      <c r="AT41" s="2"/>
      <c r="AU41" s="2"/>
      <c r="AX41" s="2"/>
      <c r="AY41" s="2"/>
      <c r="AZ41" s="2"/>
      <c r="BA41" s="2"/>
      <c r="BB41" s="2"/>
      <c r="BD41" s="2"/>
      <c r="BE41" s="2"/>
      <c r="BF41" s="2"/>
      <c r="BG41" s="2"/>
    </row>
    <row r="42" spans="1:59" ht="10.5" customHeight="1">
      <c r="A42" s="5" t="s">
        <v>44</v>
      </c>
      <c r="B42" s="67">
        <v>36.5</v>
      </c>
      <c r="C42" s="67">
        <v>36.2</v>
      </c>
      <c r="D42" s="67">
        <v>36.1</v>
      </c>
      <c r="E42" s="67">
        <v>35.9</v>
      </c>
      <c r="F42" s="67">
        <v>45.6</v>
      </c>
      <c r="G42" s="67">
        <v>46.3</v>
      </c>
      <c r="H42" s="67">
        <v>37.6</v>
      </c>
      <c r="I42" s="67">
        <v>36.2</v>
      </c>
      <c r="J42" s="67">
        <v>18.7</v>
      </c>
      <c r="K42" s="67">
        <v>17.3</v>
      </c>
      <c r="M42" s="5" t="s">
        <v>44</v>
      </c>
      <c r="N42" s="7">
        <v>100</v>
      </c>
      <c r="O42" s="8">
        <f t="shared" si="1"/>
        <v>99.17808219178083</v>
      </c>
      <c r="P42" s="8">
        <f t="shared" si="1"/>
        <v>98.9041095890411</v>
      </c>
      <c r="Q42" s="8">
        <f t="shared" si="1"/>
        <v>98.35616438356165</v>
      </c>
      <c r="R42" s="8">
        <f t="shared" si="1"/>
        <v>124.93150684931507</v>
      </c>
      <c r="S42" s="8">
        <f t="shared" si="1"/>
        <v>126.84931506849315</v>
      </c>
      <c r="T42" s="8">
        <f t="shared" si="1"/>
        <v>103.01369863013699</v>
      </c>
      <c r="U42" s="8">
        <f t="shared" si="1"/>
        <v>99.17808219178083</v>
      </c>
      <c r="V42" s="8">
        <f t="shared" si="1"/>
        <v>51.23287671232877</v>
      </c>
      <c r="W42" s="8">
        <f t="shared" si="1"/>
        <v>47.397260273972606</v>
      </c>
      <c r="Y42" s="5" t="s">
        <v>44</v>
      </c>
      <c r="Z42" s="8">
        <f t="shared" si="2"/>
        <v>-0.8219178082191689</v>
      </c>
      <c r="AA42" s="8">
        <f t="shared" si="3"/>
        <v>-0.5540166204986136</v>
      </c>
      <c r="AB42" s="8">
        <f t="shared" si="4"/>
        <v>1.5350877192982475</v>
      </c>
      <c r="AC42" s="8">
        <f t="shared" si="5"/>
        <v>-3.7234042553191395</v>
      </c>
      <c r="AD42" s="8">
        <f t="shared" si="6"/>
        <v>-7.486631016042776</v>
      </c>
      <c r="AE42" s="2"/>
      <c r="AF42" s="3" t="s">
        <v>40</v>
      </c>
      <c r="AG42" s="3">
        <v>-1.0389610389610286</v>
      </c>
      <c r="AH42" s="3">
        <v>-5.000000000000006</v>
      </c>
      <c r="AI42" s="3">
        <v>-1.9830028328611895</v>
      </c>
      <c r="AJ42" s="3">
        <v>5.755395683453238</v>
      </c>
      <c r="AL42" s="3" t="s">
        <v>40</v>
      </c>
      <c r="AM42" s="3">
        <v>-6.614601275317689</v>
      </c>
      <c r="AN42" s="3">
        <v>-11.592856750281243</v>
      </c>
      <c r="AO42" s="3">
        <v>-10.825466575505601</v>
      </c>
      <c r="AP42" s="30">
        <v>29.83616695614023</v>
      </c>
      <c r="AR42" s="2"/>
      <c r="AS42" s="2"/>
      <c r="AT42" s="2"/>
      <c r="AU42" s="2"/>
      <c r="AX42" s="2"/>
      <c r="AY42" s="2"/>
      <c r="AZ42" s="2"/>
      <c r="BA42" s="2"/>
      <c r="BB42" s="2"/>
      <c r="BD42" s="2"/>
      <c r="BE42" s="2"/>
      <c r="BF42" s="2"/>
      <c r="BG42" s="2"/>
    </row>
    <row r="43" spans="1:59" ht="10.5" customHeight="1">
      <c r="A43" s="5" t="s">
        <v>45</v>
      </c>
      <c r="B43" s="67">
        <v>35.9</v>
      </c>
      <c r="C43" s="67">
        <v>34.9</v>
      </c>
      <c r="D43" s="67">
        <v>35.5</v>
      </c>
      <c r="E43" s="67">
        <v>34.7</v>
      </c>
      <c r="F43" s="67">
        <v>45.7</v>
      </c>
      <c r="G43" s="67">
        <v>41.1</v>
      </c>
      <c r="H43" s="67">
        <v>36.6</v>
      </c>
      <c r="I43" s="67">
        <v>34.6</v>
      </c>
      <c r="J43" s="67">
        <v>9.8</v>
      </c>
      <c r="K43" s="67">
        <v>18.3</v>
      </c>
      <c r="M43" s="5" t="s">
        <v>45</v>
      </c>
      <c r="N43" s="7">
        <v>100</v>
      </c>
      <c r="O43" s="8">
        <f t="shared" si="1"/>
        <v>97.21448467966574</v>
      </c>
      <c r="P43" s="8">
        <f t="shared" si="1"/>
        <v>98.8857938718663</v>
      </c>
      <c r="Q43" s="8">
        <f t="shared" si="1"/>
        <v>96.65738161559891</v>
      </c>
      <c r="R43" s="8">
        <f t="shared" si="1"/>
        <v>127.29805013927577</v>
      </c>
      <c r="S43" s="8">
        <f t="shared" si="1"/>
        <v>114.48467966573817</v>
      </c>
      <c r="T43" s="8">
        <f t="shared" si="1"/>
        <v>101.94986072423399</v>
      </c>
      <c r="U43" s="8">
        <f t="shared" si="1"/>
        <v>96.37883008356546</v>
      </c>
      <c r="V43" s="8">
        <f>100*J43/$B43</f>
        <v>27.29805013927577</v>
      </c>
      <c r="W43" s="8">
        <f t="shared" si="1"/>
        <v>50.97493036211699</v>
      </c>
      <c r="Y43" s="5" t="s">
        <v>45</v>
      </c>
      <c r="Z43" s="8">
        <f t="shared" si="2"/>
        <v>-2.7855153203342553</v>
      </c>
      <c r="AA43" s="8">
        <f t="shared" si="3"/>
        <v>-2.2535211267605435</v>
      </c>
      <c r="AB43" s="8">
        <f t="shared" si="4"/>
        <v>-10.065645514223192</v>
      </c>
      <c r="AC43" s="8">
        <f t="shared" si="5"/>
        <v>-5.4644808743169415</v>
      </c>
      <c r="AD43" s="8">
        <f t="shared" si="6"/>
        <v>86.73469387755101</v>
      </c>
      <c r="AE43" s="2"/>
      <c r="AF43" s="3" t="s">
        <v>27</v>
      </c>
      <c r="AG43" s="3">
        <v>-0.5524861878453206</v>
      </c>
      <c r="AH43" s="3">
        <v>-2.1551724137931005</v>
      </c>
      <c r="AI43" s="3">
        <v>-3.7209302325581297</v>
      </c>
      <c r="AJ43" s="3">
        <v>-3.55871886120996</v>
      </c>
      <c r="AL43" s="3" t="s">
        <v>27</v>
      </c>
      <c r="AM43" s="3">
        <v>-7.7313633858876285</v>
      </c>
      <c r="AN43" s="3">
        <v>-7.340330450225973</v>
      </c>
      <c r="AO43" s="3">
        <v>-1.6597983798709208</v>
      </c>
      <c r="AP43" s="30">
        <v>-12.9606897418461</v>
      </c>
      <c r="AR43" s="2"/>
      <c r="AS43" s="2"/>
      <c r="AT43" s="2"/>
      <c r="AU43" s="2"/>
      <c r="AX43" s="2"/>
      <c r="AY43" s="2"/>
      <c r="AZ43" s="2"/>
      <c r="BA43" s="2"/>
      <c r="BB43" s="2"/>
      <c r="BD43" s="2"/>
      <c r="BE43" s="2"/>
      <c r="BF43" s="2"/>
      <c r="BG43" s="2"/>
    </row>
    <row r="44" spans="1:59" ht="10.5" customHeight="1">
      <c r="A44" s="5" t="s">
        <v>46</v>
      </c>
      <c r="B44" s="67">
        <v>35.9</v>
      </c>
      <c r="C44" s="67">
        <v>35.4</v>
      </c>
      <c r="D44" s="67">
        <v>35.8</v>
      </c>
      <c r="E44" s="67">
        <v>35.6</v>
      </c>
      <c r="F44" s="67">
        <v>45.1</v>
      </c>
      <c r="G44" s="67">
        <v>44</v>
      </c>
      <c r="H44" s="67">
        <v>35.4</v>
      </c>
      <c r="I44" s="67">
        <v>32.7</v>
      </c>
      <c r="J44" s="67">
        <v>16.7</v>
      </c>
      <c r="K44" s="67">
        <v>21.8</v>
      </c>
      <c r="M44" s="5" t="s">
        <v>46</v>
      </c>
      <c r="N44" s="7">
        <v>100</v>
      </c>
      <c r="O44" s="8">
        <f t="shared" si="1"/>
        <v>98.60724233983288</v>
      </c>
      <c r="P44" s="8">
        <f t="shared" si="1"/>
        <v>99.72144846796657</v>
      </c>
      <c r="Q44" s="8">
        <f t="shared" si="1"/>
        <v>99.16434540389973</v>
      </c>
      <c r="R44" s="8">
        <f t="shared" si="1"/>
        <v>125.62674094707522</v>
      </c>
      <c r="S44" s="8">
        <f t="shared" si="1"/>
        <v>122.56267409470753</v>
      </c>
      <c r="T44" s="8">
        <f t="shared" si="1"/>
        <v>98.60724233983288</v>
      </c>
      <c r="U44" s="8">
        <f t="shared" si="1"/>
        <v>91.08635097493038</v>
      </c>
      <c r="V44" s="8">
        <f t="shared" si="1"/>
        <v>46.51810584958218</v>
      </c>
      <c r="W44" s="8">
        <f t="shared" si="1"/>
        <v>60.72423398328691</v>
      </c>
      <c r="Y44" s="5" t="s">
        <v>46</v>
      </c>
      <c r="Z44" s="8">
        <f t="shared" si="2"/>
        <v>-1.3927576601671205</v>
      </c>
      <c r="AA44" s="8">
        <f t="shared" si="3"/>
        <v>-0.5586592178770795</v>
      </c>
      <c r="AB44" s="8">
        <f t="shared" si="4"/>
        <v>-2.4390243902439024</v>
      </c>
      <c r="AC44" s="8">
        <f t="shared" si="5"/>
        <v>-7.627118644067784</v>
      </c>
      <c r="AD44" s="8">
        <f t="shared" si="6"/>
        <v>30.53892215568861</v>
      </c>
      <c r="AE44" s="2"/>
      <c r="AJ44" s="30"/>
      <c r="AL44" s="3"/>
      <c r="AM44" s="3"/>
      <c r="AN44" s="3"/>
      <c r="AO44" s="3"/>
      <c r="AP44" s="3"/>
      <c r="AR44" s="2"/>
      <c r="AS44" s="2"/>
      <c r="AT44" s="2"/>
      <c r="AU44" s="2"/>
      <c r="AX44" s="2"/>
      <c r="AY44" s="2"/>
      <c r="AZ44" s="2"/>
      <c r="BA44" s="2"/>
      <c r="BB44" s="2"/>
      <c r="BD44" s="2"/>
      <c r="BE44" s="2"/>
      <c r="BF44" s="2"/>
      <c r="BG44" s="2"/>
    </row>
    <row r="45" spans="1:59" ht="10.5" customHeight="1">
      <c r="A45" s="5" t="s">
        <v>169</v>
      </c>
      <c r="B45" s="67">
        <v>39.7</v>
      </c>
      <c r="C45" s="68">
        <v>38.4</v>
      </c>
      <c r="D45" s="67">
        <v>38.7</v>
      </c>
      <c r="E45" s="68">
        <v>37.8</v>
      </c>
      <c r="F45" s="67">
        <v>51.3</v>
      </c>
      <c r="G45" s="68">
        <v>43.9</v>
      </c>
      <c r="H45" s="67">
        <v>43.2</v>
      </c>
      <c r="I45" s="68">
        <v>42.3</v>
      </c>
      <c r="J45" s="78"/>
      <c r="K45" s="78"/>
      <c r="M45" s="5" t="s">
        <v>47</v>
      </c>
      <c r="N45" s="7">
        <v>100</v>
      </c>
      <c r="O45" s="8">
        <f t="shared" si="1"/>
        <v>96.72544080604533</v>
      </c>
      <c r="P45" s="8">
        <f t="shared" si="1"/>
        <v>97.48110831234257</v>
      </c>
      <c r="Q45" s="8">
        <f t="shared" si="1"/>
        <v>95.21410579345087</v>
      </c>
      <c r="R45" s="8">
        <f t="shared" si="1"/>
        <v>129.21914357682618</v>
      </c>
      <c r="S45" s="8">
        <f t="shared" si="1"/>
        <v>110.5793450881612</v>
      </c>
      <c r="T45" s="8">
        <f t="shared" si="1"/>
        <v>108.816120906801</v>
      </c>
      <c r="U45" s="8">
        <f t="shared" si="1"/>
        <v>106.54911838790932</v>
      </c>
      <c r="V45" s="8"/>
      <c r="W45" s="8"/>
      <c r="Y45" s="5" t="s">
        <v>47</v>
      </c>
      <c r="Z45" s="8">
        <f t="shared" si="2"/>
        <v>-3.2745591939546728</v>
      </c>
      <c r="AA45" s="8">
        <f t="shared" si="3"/>
        <v>-2.3255813953488507</v>
      </c>
      <c r="AB45" s="8">
        <f t="shared" si="4"/>
        <v>-14.424951267056526</v>
      </c>
      <c r="AC45" s="8">
        <f t="shared" si="5"/>
        <v>-2.0833333333333326</v>
      </c>
      <c r="AD45" s="8"/>
      <c r="AE45" s="2"/>
      <c r="AF45" s="3" t="s">
        <v>46</v>
      </c>
      <c r="AG45" s="3">
        <v>-0.5586592178770795</v>
      </c>
      <c r="AH45" s="3">
        <v>-2.4390243902439024</v>
      </c>
      <c r="AI45" s="3">
        <v>-7.627118644067784</v>
      </c>
      <c r="AJ45" s="3">
        <v>30.53892215568861</v>
      </c>
      <c r="AL45" s="3" t="s">
        <v>47</v>
      </c>
      <c r="AM45" s="3">
        <v>0.09391641145721141</v>
      </c>
      <c r="AN45" s="3">
        <v>-24.711217134497446</v>
      </c>
      <c r="AO45" s="3">
        <v>4.234619562533957</v>
      </c>
      <c r="AP45" s="30"/>
      <c r="AR45" s="2"/>
      <c r="AS45" s="2"/>
      <c r="AT45" s="2"/>
      <c r="AU45" s="2"/>
      <c r="AX45" s="2"/>
      <c r="AY45" s="2"/>
      <c r="AZ45" s="2"/>
      <c r="BA45" s="2"/>
      <c r="BB45" s="2"/>
      <c r="BD45" s="2"/>
      <c r="BE45" s="2"/>
      <c r="BF45" s="2"/>
      <c r="BG45" s="2"/>
    </row>
    <row r="46" spans="1:59" ht="10.5" customHeight="1">
      <c r="A46" s="5" t="s">
        <v>170</v>
      </c>
      <c r="B46" s="67">
        <v>34.4</v>
      </c>
      <c r="C46" s="67">
        <v>34.2</v>
      </c>
      <c r="D46" s="67">
        <v>34.2</v>
      </c>
      <c r="E46" s="67">
        <v>34.1</v>
      </c>
      <c r="F46" s="67">
        <v>41.4</v>
      </c>
      <c r="G46" s="67">
        <v>40.8</v>
      </c>
      <c r="H46" s="67">
        <v>36.1</v>
      </c>
      <c r="I46" s="67">
        <v>34.3</v>
      </c>
      <c r="J46" s="78"/>
      <c r="K46" s="78"/>
      <c r="M46" s="5" t="s">
        <v>48</v>
      </c>
      <c r="N46" s="7">
        <v>100</v>
      </c>
      <c r="O46" s="8">
        <f t="shared" si="1"/>
        <v>99.41860465116281</v>
      </c>
      <c r="P46" s="8">
        <f t="shared" si="1"/>
        <v>99.41860465116281</v>
      </c>
      <c r="Q46" s="8">
        <f t="shared" si="1"/>
        <v>99.12790697674419</v>
      </c>
      <c r="R46" s="8">
        <f t="shared" si="1"/>
        <v>120.34883720930233</v>
      </c>
      <c r="S46" s="8">
        <f t="shared" si="1"/>
        <v>118.60465116279069</v>
      </c>
      <c r="T46" s="8">
        <f t="shared" si="1"/>
        <v>104.94186046511628</v>
      </c>
      <c r="U46" s="8">
        <f t="shared" si="1"/>
        <v>99.70930232558139</v>
      </c>
      <c r="V46" s="8"/>
      <c r="W46" s="8"/>
      <c r="Y46" s="5" t="s">
        <v>48</v>
      </c>
      <c r="Z46" s="8">
        <f t="shared" si="2"/>
        <v>-0.5813953488371908</v>
      </c>
      <c r="AA46" s="8">
        <f t="shared" si="3"/>
        <v>-0.2923976608187327</v>
      </c>
      <c r="AB46" s="8">
        <f t="shared" si="4"/>
        <v>-1.4492753623188535</v>
      </c>
      <c r="AC46" s="8">
        <f t="shared" si="5"/>
        <v>-4.9861495844875385</v>
      </c>
      <c r="AD46" s="8"/>
      <c r="AE46" s="2"/>
      <c r="AJ46" s="30"/>
      <c r="AL46" s="3" t="s">
        <v>48</v>
      </c>
      <c r="AM46" s="3">
        <v>-0.6521337385390714</v>
      </c>
      <c r="AN46" s="3">
        <v>-10.582089523575297</v>
      </c>
      <c r="AO46" s="3">
        <v>-14.798236028521334</v>
      </c>
      <c r="AP46" s="30"/>
      <c r="AR46" s="2"/>
      <c r="AS46" s="2"/>
      <c r="AT46" s="2"/>
      <c r="AU46" s="2"/>
      <c r="AX46" s="2"/>
      <c r="AY46" s="2"/>
      <c r="AZ46" s="2"/>
      <c r="BA46" s="2"/>
      <c r="BB46" s="2"/>
      <c r="BD46" s="2"/>
      <c r="BE46" s="2"/>
      <c r="BF46" s="2"/>
      <c r="BG46" s="2"/>
    </row>
    <row r="47" spans="1:59" ht="10.5" customHeight="1">
      <c r="A47" s="5" t="s">
        <v>49</v>
      </c>
      <c r="B47" s="67">
        <v>36.1</v>
      </c>
      <c r="C47" s="67">
        <v>35.4</v>
      </c>
      <c r="D47" s="67">
        <v>35.9</v>
      </c>
      <c r="E47" s="67">
        <v>35.4</v>
      </c>
      <c r="F47" s="67">
        <v>45.2</v>
      </c>
      <c r="G47" s="67">
        <v>43.7</v>
      </c>
      <c r="H47" s="67">
        <v>32.2</v>
      </c>
      <c r="I47" s="67">
        <v>31.2</v>
      </c>
      <c r="J47" s="67">
        <v>27.1</v>
      </c>
      <c r="K47" s="67">
        <v>25.1</v>
      </c>
      <c r="M47" s="5" t="s">
        <v>49</v>
      </c>
      <c r="N47" s="7">
        <v>100</v>
      </c>
      <c r="O47" s="8">
        <f t="shared" si="1"/>
        <v>98.06094182825484</v>
      </c>
      <c r="P47" s="8">
        <f t="shared" si="1"/>
        <v>99.44598337950139</v>
      </c>
      <c r="Q47" s="8">
        <f t="shared" si="1"/>
        <v>98.06094182825484</v>
      </c>
      <c r="R47" s="8">
        <f t="shared" si="1"/>
        <v>125.20775623268698</v>
      </c>
      <c r="S47" s="8">
        <f t="shared" si="1"/>
        <v>121.05263157894737</v>
      </c>
      <c r="T47" s="8">
        <f t="shared" si="1"/>
        <v>89.19667590027701</v>
      </c>
      <c r="U47" s="8">
        <f t="shared" si="1"/>
        <v>86.42659279778393</v>
      </c>
      <c r="V47" s="8">
        <f t="shared" si="1"/>
        <v>75.06925207756233</v>
      </c>
      <c r="W47" s="8">
        <f t="shared" si="1"/>
        <v>69.52908587257618</v>
      </c>
      <c r="Y47" s="5" t="s">
        <v>49</v>
      </c>
      <c r="Z47" s="8">
        <f t="shared" si="2"/>
        <v>-1.9390581717451596</v>
      </c>
      <c r="AA47" s="8">
        <f t="shared" si="3"/>
        <v>-1.392757660167138</v>
      </c>
      <c r="AB47" s="8">
        <f t="shared" si="4"/>
        <v>-3.318584070796455</v>
      </c>
      <c r="AC47" s="8">
        <f t="shared" si="5"/>
        <v>-3.1055900621118173</v>
      </c>
      <c r="AD47" s="8">
        <f t="shared" si="6"/>
        <v>-7.380073800738009</v>
      </c>
      <c r="AE47" s="2"/>
      <c r="AF47" s="3" t="s">
        <v>47</v>
      </c>
      <c r="AG47" s="3">
        <v>-2.3255813953488507</v>
      </c>
      <c r="AH47" s="3">
        <v>-14.424951267056526</v>
      </c>
      <c r="AI47" s="3">
        <v>-2.0833333333333326</v>
      </c>
      <c r="AJ47" s="3"/>
      <c r="AL47" s="3" t="s">
        <v>49</v>
      </c>
      <c r="AM47" s="3">
        <v>-3.5386063626849653</v>
      </c>
      <c r="AN47" s="3">
        <v>-1.2726278245154672</v>
      </c>
      <c r="AO47" s="3">
        <v>-1.546474613288779</v>
      </c>
      <c r="AP47" s="3">
        <v>3.7463626289202145</v>
      </c>
      <c r="AR47" s="2"/>
      <c r="AS47" s="2"/>
      <c r="AT47" s="2"/>
      <c r="AU47" s="2"/>
      <c r="AX47" s="2"/>
      <c r="AY47" s="2"/>
      <c r="AZ47" s="2"/>
      <c r="BA47" s="2"/>
      <c r="BB47" s="2"/>
      <c r="BD47" s="2"/>
      <c r="BE47" s="2"/>
      <c r="BF47" s="2"/>
      <c r="BG47" s="2"/>
    </row>
    <row r="48" spans="1:59" ht="10.5" customHeight="1">
      <c r="A48" s="5" t="s">
        <v>50</v>
      </c>
      <c r="B48" s="67">
        <v>44</v>
      </c>
      <c r="C48" s="78"/>
      <c r="D48" s="67">
        <v>44</v>
      </c>
      <c r="E48" s="78"/>
      <c r="F48" s="67">
        <v>44.1</v>
      </c>
      <c r="G48" s="78"/>
      <c r="H48" s="67">
        <v>45.6</v>
      </c>
      <c r="I48" s="78"/>
      <c r="J48" s="67">
        <v>39.2</v>
      </c>
      <c r="K48" s="69"/>
      <c r="M48" s="5" t="s">
        <v>50</v>
      </c>
      <c r="N48" s="7">
        <v>100</v>
      </c>
      <c r="O48" s="8"/>
      <c r="P48" s="8">
        <f t="shared" si="1"/>
        <v>100</v>
      </c>
      <c r="Q48" s="8"/>
      <c r="R48" s="8">
        <f t="shared" si="1"/>
        <v>100.22727272727273</v>
      </c>
      <c r="S48" s="8"/>
      <c r="T48" s="8">
        <f t="shared" si="1"/>
        <v>103.63636363636364</v>
      </c>
      <c r="U48" s="8"/>
      <c r="V48" s="8">
        <f t="shared" si="1"/>
        <v>89.09090909090911</v>
      </c>
      <c r="W48" s="8"/>
      <c r="Y48" s="5" t="s">
        <v>50</v>
      </c>
      <c r="Z48" s="8"/>
      <c r="AA48" s="8"/>
      <c r="AB48" s="8"/>
      <c r="AC48" s="8"/>
      <c r="AD48" s="8"/>
      <c r="AE48" s="2"/>
      <c r="AF48" s="3" t="s">
        <v>48</v>
      </c>
      <c r="AG48" s="3">
        <v>-0.2923976608187327</v>
      </c>
      <c r="AH48" s="3">
        <v>-1.4492753623188535</v>
      </c>
      <c r="AI48" s="3">
        <v>-4.9861495844875385</v>
      </c>
      <c r="AJ48" s="3"/>
      <c r="AR48" s="2"/>
      <c r="AS48" s="2"/>
      <c r="AT48" s="2"/>
      <c r="AU48" s="2"/>
      <c r="AX48" s="2"/>
      <c r="AY48" s="2"/>
      <c r="AZ48" s="2"/>
      <c r="BA48" s="2"/>
      <c r="BB48" s="2"/>
      <c r="BD48" s="2"/>
      <c r="BE48" s="2"/>
      <c r="BF48" s="2"/>
      <c r="BG48" s="2"/>
    </row>
    <row r="49" spans="1:59" ht="10.5" customHeight="1">
      <c r="A49" s="5" t="s">
        <v>51</v>
      </c>
      <c r="B49" s="67">
        <v>41.2</v>
      </c>
      <c r="C49" s="67">
        <v>39.9</v>
      </c>
      <c r="D49" s="67">
        <v>41</v>
      </c>
      <c r="E49" s="67">
        <v>40</v>
      </c>
      <c r="F49" s="67">
        <v>43.1</v>
      </c>
      <c r="G49" s="67">
        <v>40.7</v>
      </c>
      <c r="H49" s="67">
        <v>42.6</v>
      </c>
      <c r="I49" s="67">
        <v>40</v>
      </c>
      <c r="J49" s="67">
        <v>39.8</v>
      </c>
      <c r="K49" s="67">
        <v>36.9</v>
      </c>
      <c r="M49" s="5" t="s">
        <v>51</v>
      </c>
      <c r="N49" s="7">
        <v>100</v>
      </c>
      <c r="O49" s="8">
        <f t="shared" si="1"/>
        <v>96.84466019417475</v>
      </c>
      <c r="P49" s="8">
        <f t="shared" si="1"/>
        <v>99.5145631067961</v>
      </c>
      <c r="Q49" s="8">
        <f t="shared" si="1"/>
        <v>97.08737864077669</v>
      </c>
      <c r="R49" s="8">
        <f t="shared" si="1"/>
        <v>104.61165048543688</v>
      </c>
      <c r="S49" s="8">
        <f t="shared" si="1"/>
        <v>98.7864077669903</v>
      </c>
      <c r="T49" s="8">
        <f t="shared" si="1"/>
        <v>103.39805825242718</v>
      </c>
      <c r="U49" s="8">
        <f t="shared" si="1"/>
        <v>97.08737864077669</v>
      </c>
      <c r="V49" s="8">
        <f t="shared" si="1"/>
        <v>96.6019417475728</v>
      </c>
      <c r="W49" s="8">
        <f t="shared" si="1"/>
        <v>89.5631067961165</v>
      </c>
      <c r="Y49" s="5" t="s">
        <v>51</v>
      </c>
      <c r="Z49" s="8">
        <f>(O49-N49)/N49*100</f>
        <v>-3.1553398058252498</v>
      </c>
      <c r="AA49" s="8">
        <f>(Q49-P49)/P49*100</f>
        <v>-2.4390243902438975</v>
      </c>
      <c r="AB49" s="8">
        <f>(S49-R49)/R49*100</f>
        <v>-5.568445475638039</v>
      </c>
      <c r="AC49" s="8">
        <f>(U49-T49)/T49*100</f>
        <v>-6.103286384976527</v>
      </c>
      <c r="AD49" s="8">
        <f>(W49-V49)/V49*100</f>
        <v>-7.286432160804004</v>
      </c>
      <c r="AE49" s="2"/>
      <c r="AF49" s="3" t="s">
        <v>49</v>
      </c>
      <c r="AG49" s="3">
        <v>-1.392757660167138</v>
      </c>
      <c r="AH49" s="3">
        <v>-3.318584070796455</v>
      </c>
      <c r="AI49" s="3">
        <v>-3.1055900621118173</v>
      </c>
      <c r="AJ49" s="3">
        <v>-7.380073800738009</v>
      </c>
      <c r="AL49" s="3" t="s">
        <v>46</v>
      </c>
      <c r="AM49" s="3">
        <v>-8.818768100618305</v>
      </c>
      <c r="AN49" s="3">
        <v>-26.846820454990723</v>
      </c>
      <c r="AO49" s="3">
        <v>-26.40132743880853</v>
      </c>
      <c r="AP49" s="3">
        <v>-2.8273390233242326</v>
      </c>
      <c r="AR49" s="2"/>
      <c r="AS49" s="2"/>
      <c r="AT49" s="2"/>
      <c r="AU49" s="2"/>
      <c r="AX49" s="2"/>
      <c r="AY49" s="2"/>
      <c r="AZ49" s="2"/>
      <c r="BA49" s="2"/>
      <c r="BB49" s="2"/>
      <c r="BD49" s="2"/>
      <c r="BE49" s="2"/>
      <c r="BF49" s="2"/>
      <c r="BG49" s="2"/>
    </row>
    <row r="50" spans="1:59" ht="10.5" customHeight="1">
      <c r="A50" s="5" t="s">
        <v>52</v>
      </c>
      <c r="B50" s="67">
        <v>42.8</v>
      </c>
      <c r="C50" s="67">
        <v>42.6</v>
      </c>
      <c r="D50" s="67">
        <v>42.5</v>
      </c>
      <c r="E50" s="67">
        <v>42.4</v>
      </c>
      <c r="F50" s="67">
        <v>49.9</v>
      </c>
      <c r="G50" s="67">
        <v>47.6</v>
      </c>
      <c r="H50" s="67">
        <v>42.2</v>
      </c>
      <c r="I50" s="67">
        <v>42.4</v>
      </c>
      <c r="J50" s="67">
        <v>44.4</v>
      </c>
      <c r="K50" s="67">
        <v>42.3</v>
      </c>
      <c r="M50" s="5" t="s">
        <v>52</v>
      </c>
      <c r="N50" s="7">
        <v>100</v>
      </c>
      <c r="O50" s="8">
        <f t="shared" si="1"/>
        <v>99.53271028037383</v>
      </c>
      <c r="P50" s="8">
        <f t="shared" si="1"/>
        <v>99.29906542056075</v>
      </c>
      <c r="Q50" s="8">
        <f t="shared" si="1"/>
        <v>99.06542056074767</v>
      </c>
      <c r="R50" s="8">
        <f t="shared" si="1"/>
        <v>116.58878504672899</v>
      </c>
      <c r="S50" s="8">
        <f t="shared" si="1"/>
        <v>111.21495327102805</v>
      </c>
      <c r="T50" s="8">
        <f t="shared" si="1"/>
        <v>98.5981308411215</v>
      </c>
      <c r="U50" s="8">
        <f t="shared" si="1"/>
        <v>99.06542056074767</v>
      </c>
      <c r="V50" s="8">
        <f t="shared" si="1"/>
        <v>103.73831775700936</v>
      </c>
      <c r="W50" s="8">
        <f t="shared" si="1"/>
        <v>98.83177570093459</v>
      </c>
      <c r="Y50" s="5" t="s">
        <v>52</v>
      </c>
      <c r="Z50" s="8">
        <f t="shared" si="2"/>
        <v>-0.46728971962616583</v>
      </c>
      <c r="AA50" s="8">
        <f t="shared" si="3"/>
        <v>-0.23529411764705763</v>
      </c>
      <c r="AB50" s="8">
        <f t="shared" si="4"/>
        <v>-4.609218436873748</v>
      </c>
      <c r="AC50" s="8">
        <f t="shared" si="5"/>
        <v>0.47393364928909704</v>
      </c>
      <c r="AD50" s="8">
        <f t="shared" si="6"/>
        <v>-4.7297297297297325</v>
      </c>
      <c r="AE50" s="2"/>
      <c r="AJ50" s="30"/>
      <c r="AR50" s="2"/>
      <c r="AS50" s="2"/>
      <c r="AT50" s="2"/>
      <c r="AU50" s="2"/>
      <c r="AX50" s="2"/>
      <c r="AY50" s="2"/>
      <c r="AZ50" s="2"/>
      <c r="BA50" s="2"/>
      <c r="BB50" s="2"/>
      <c r="BD50" s="2"/>
      <c r="BE50" s="2"/>
      <c r="BF50" s="2"/>
      <c r="BG50" s="2"/>
    </row>
    <row r="51" spans="1:59" ht="10.5" customHeight="1">
      <c r="A51" s="5" t="s">
        <v>53</v>
      </c>
      <c r="B51" s="67">
        <v>45</v>
      </c>
      <c r="C51" s="69"/>
      <c r="D51" s="67">
        <v>46.1</v>
      </c>
      <c r="E51" s="69"/>
      <c r="F51" s="67">
        <v>52.9</v>
      </c>
      <c r="G51" s="69"/>
      <c r="H51" s="67">
        <v>44.5</v>
      </c>
      <c r="I51" s="69"/>
      <c r="J51" s="67">
        <v>36.8</v>
      </c>
      <c r="K51" s="69"/>
      <c r="M51" s="5" t="s">
        <v>53</v>
      </c>
      <c r="N51" s="7">
        <v>100</v>
      </c>
      <c r="O51" s="8"/>
      <c r="P51" s="8">
        <f t="shared" si="1"/>
        <v>102.44444444444444</v>
      </c>
      <c r="Q51" s="8"/>
      <c r="R51" s="8">
        <f t="shared" si="1"/>
        <v>117.55555555555556</v>
      </c>
      <c r="S51" s="8"/>
      <c r="T51" s="8">
        <f t="shared" si="1"/>
        <v>98.88888888888889</v>
      </c>
      <c r="U51" s="8"/>
      <c r="V51" s="8">
        <f t="shared" si="1"/>
        <v>81.77777777777777</v>
      </c>
      <c r="W51" s="8"/>
      <c r="Y51" s="5" t="s">
        <v>53</v>
      </c>
      <c r="Z51" s="8"/>
      <c r="AA51" s="8"/>
      <c r="AB51" s="8"/>
      <c r="AC51" s="8"/>
      <c r="AD51" s="8"/>
      <c r="AE51" s="2"/>
      <c r="AF51" s="3" t="s">
        <v>52</v>
      </c>
      <c r="AG51" s="3">
        <v>-0.23529411764705763</v>
      </c>
      <c r="AH51" s="3">
        <v>-4.609218436873748</v>
      </c>
      <c r="AI51" s="3">
        <v>0.47393364928909704</v>
      </c>
      <c r="AJ51" s="3">
        <v>-4.7297297297297325</v>
      </c>
      <c r="AK51" s="30"/>
      <c r="AL51" s="3" t="s">
        <v>52</v>
      </c>
      <c r="AM51" s="17">
        <v>3.9594798213728066</v>
      </c>
      <c r="AN51" s="17">
        <v>2.762483598796289</v>
      </c>
      <c r="AO51" s="17">
        <v>-1.8358487253399527</v>
      </c>
      <c r="AP51" s="17">
        <v>-0.14985818063392925</v>
      </c>
      <c r="AR51" s="2"/>
      <c r="AS51" s="2"/>
      <c r="AT51" s="2"/>
      <c r="AU51" s="2"/>
      <c r="AX51" s="2"/>
      <c r="AY51" s="2"/>
      <c r="AZ51" s="2"/>
      <c r="BA51" s="2"/>
      <c r="BB51" s="2"/>
      <c r="BD51" s="2"/>
      <c r="BE51" s="2"/>
      <c r="BF51" s="2"/>
      <c r="BG51" s="2"/>
    </row>
    <row r="52" spans="1:42" s="17" customFormat="1" ht="10.5" customHeight="1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M52" s="1"/>
      <c r="N52" s="14"/>
      <c r="O52" s="14"/>
      <c r="P52" s="14"/>
      <c r="Q52" s="14"/>
      <c r="R52" s="14"/>
      <c r="S52" s="14"/>
      <c r="T52" s="14"/>
      <c r="U52" s="14"/>
      <c r="V52" s="14"/>
      <c r="W52" s="14"/>
      <c r="Y52" s="1"/>
      <c r="Z52" s="14"/>
      <c r="AA52" s="14"/>
      <c r="AB52" s="14"/>
      <c r="AC52" s="14"/>
      <c r="AD52" s="14"/>
      <c r="AF52" s="3" t="s">
        <v>51</v>
      </c>
      <c r="AG52" s="3">
        <v>-2.4390243902438975</v>
      </c>
      <c r="AH52" s="3">
        <v>-5.568445475638039</v>
      </c>
      <c r="AI52" s="3">
        <v>-6.103286384976527</v>
      </c>
      <c r="AJ52" s="3">
        <v>-7.286432160804004</v>
      </c>
      <c r="AK52" s="3"/>
      <c r="AL52" s="3" t="s">
        <v>51</v>
      </c>
      <c r="AM52" s="30">
        <v>-4.204901401937196</v>
      </c>
      <c r="AN52" s="30">
        <v>-12.42779864467652</v>
      </c>
      <c r="AO52" s="30">
        <v>-28.89903855444449</v>
      </c>
      <c r="AP52" s="30">
        <v>-28.68639832925553</v>
      </c>
    </row>
    <row r="53" spans="1:49" s="17" customFormat="1" ht="10.5" customHeight="1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M53" s="1"/>
      <c r="N53" s="14"/>
      <c r="O53" s="14"/>
      <c r="P53" s="14"/>
      <c r="Q53" s="14"/>
      <c r="R53" s="14"/>
      <c r="S53" s="14"/>
      <c r="T53" s="14"/>
      <c r="U53" s="14"/>
      <c r="V53" s="14"/>
      <c r="W53" s="14"/>
      <c r="Y53" s="1"/>
      <c r="Z53" s="14"/>
      <c r="AA53" s="14"/>
      <c r="AB53" s="14"/>
      <c r="AC53" s="14"/>
      <c r="AD53" s="14"/>
      <c r="AK53" s="30"/>
      <c r="AR53" s="3"/>
      <c r="AS53" s="30"/>
      <c r="AT53" s="30"/>
      <c r="AU53" s="30"/>
      <c r="AV53" s="30"/>
      <c r="AW53" s="30"/>
    </row>
    <row r="54" spans="1:42" s="17" customFormat="1" ht="10.5" customHeight="1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M54" s="1"/>
      <c r="N54" s="14"/>
      <c r="O54" s="14"/>
      <c r="P54" s="14"/>
      <c r="Q54" s="14"/>
      <c r="R54" s="14"/>
      <c r="S54" s="14"/>
      <c r="T54" s="14"/>
      <c r="U54" s="14"/>
      <c r="V54" s="14"/>
      <c r="W54" s="14"/>
      <c r="Y54" s="1"/>
      <c r="Z54" s="14"/>
      <c r="AA54" s="14"/>
      <c r="AB54" s="14"/>
      <c r="AC54" s="14"/>
      <c r="AD54" s="14"/>
      <c r="AF54" s="30"/>
      <c r="AG54" s="30"/>
      <c r="AH54" s="30"/>
      <c r="AI54" s="30"/>
      <c r="AJ54" s="30"/>
      <c r="AK54" s="30"/>
      <c r="AM54" s="30"/>
      <c r="AN54" s="30"/>
      <c r="AO54" s="30"/>
      <c r="AP54" s="30"/>
    </row>
    <row r="55" spans="1:37" s="17" customFormat="1" ht="10.5" customHeight="1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M55" s="1"/>
      <c r="N55" s="14"/>
      <c r="O55" s="14"/>
      <c r="P55" s="14"/>
      <c r="Q55" s="14"/>
      <c r="R55" s="14"/>
      <c r="S55" s="14"/>
      <c r="T55" s="14"/>
      <c r="U55" s="14"/>
      <c r="V55" s="14"/>
      <c r="W55" s="14"/>
      <c r="Y55" s="1"/>
      <c r="Z55" s="14"/>
      <c r="AA55" s="14"/>
      <c r="AB55" s="14"/>
      <c r="AC55" s="14"/>
      <c r="AD55" s="14"/>
      <c r="AF55" s="30"/>
      <c r="AG55" s="30"/>
      <c r="AH55" s="30"/>
      <c r="AI55" s="30"/>
      <c r="AJ55" s="30"/>
      <c r="AK55" s="30"/>
    </row>
    <row r="56" spans="25:59" ht="10.5" customHeight="1">
      <c r="Y56" s="2"/>
      <c r="Z56" s="2"/>
      <c r="AA56" s="2"/>
      <c r="AB56" s="2"/>
      <c r="AC56" s="2"/>
      <c r="AD56" s="2"/>
      <c r="AE56" s="2"/>
      <c r="AF56" s="2"/>
      <c r="AJ56" s="3"/>
      <c r="AK56" s="3"/>
      <c r="AL56" s="2"/>
      <c r="AV56" s="3"/>
      <c r="AW56" s="3"/>
      <c r="AZ56" s="2"/>
      <c r="BA56" s="2"/>
      <c r="BB56" s="2"/>
      <c r="BD56" s="2"/>
      <c r="BE56" s="2"/>
      <c r="BF56" s="2"/>
      <c r="BG56" s="2"/>
    </row>
    <row r="57" spans="1:60" ht="11.25">
      <c r="A57" s="1"/>
      <c r="B57" s="1"/>
      <c r="M57" s="46" t="s">
        <v>130</v>
      </c>
      <c r="N57" s="47"/>
      <c r="O57" s="47"/>
      <c r="P57" s="47"/>
      <c r="Q57" s="47"/>
      <c r="R57" s="47"/>
      <c r="S57" s="47"/>
      <c r="T57" s="34"/>
      <c r="U57" s="34"/>
      <c r="V57" s="34"/>
      <c r="W57" s="34"/>
      <c r="Y57" s="46" t="s">
        <v>132</v>
      </c>
      <c r="Z57" s="47"/>
      <c r="AA57" s="47"/>
      <c r="AB57" s="47"/>
      <c r="AC57" s="47"/>
      <c r="AD57" s="47"/>
      <c r="AE57" s="47"/>
      <c r="AF57" s="33"/>
      <c r="AG57" s="33"/>
      <c r="AH57" s="33"/>
      <c r="AI57" s="33"/>
      <c r="AK57" s="47"/>
      <c r="AL57" s="47"/>
      <c r="AM57" s="34"/>
      <c r="AN57" s="34"/>
      <c r="AO57" s="34"/>
      <c r="AP57" s="34"/>
      <c r="AQ57" s="33"/>
      <c r="AR57" s="33"/>
      <c r="AS57" s="33"/>
      <c r="AT57" s="33"/>
      <c r="AU57" s="2"/>
      <c r="AV57" s="46" t="s">
        <v>129</v>
      </c>
      <c r="AW57" s="47"/>
      <c r="AX57" s="47"/>
      <c r="AY57" s="33"/>
      <c r="AZ57" s="33"/>
      <c r="BA57" s="33"/>
      <c r="BB57" s="2"/>
      <c r="BC57" s="46" t="s">
        <v>129</v>
      </c>
      <c r="BD57" s="33"/>
      <c r="BE57" s="33"/>
      <c r="BF57" s="35"/>
      <c r="BG57" s="34"/>
      <c r="BH57" s="34"/>
    </row>
    <row r="58" spans="2:60" ht="10.5" customHeight="1">
      <c r="B58" s="12" t="s">
        <v>78</v>
      </c>
      <c r="M58" s="32" t="s">
        <v>99</v>
      </c>
      <c r="N58" s="33"/>
      <c r="O58" s="33"/>
      <c r="P58" s="33"/>
      <c r="Q58" s="33"/>
      <c r="R58" s="33"/>
      <c r="S58" s="33"/>
      <c r="T58" s="34"/>
      <c r="U58" s="34"/>
      <c r="V58" s="34"/>
      <c r="W58" s="34"/>
      <c r="Y58" s="36" t="s">
        <v>133</v>
      </c>
      <c r="Z58" s="42"/>
      <c r="AA58" s="42"/>
      <c r="AB58" s="42"/>
      <c r="AC58" s="42"/>
      <c r="AD58" s="42"/>
      <c r="AE58" s="42"/>
      <c r="AF58" s="33"/>
      <c r="AG58" s="33"/>
      <c r="AH58" s="33"/>
      <c r="AI58" s="33"/>
      <c r="AK58" s="34"/>
      <c r="AL58" s="34"/>
      <c r="AM58" s="34"/>
      <c r="AN58" s="34"/>
      <c r="AO58" s="34"/>
      <c r="AP58" s="34"/>
      <c r="AQ58" s="33"/>
      <c r="AR58" s="33"/>
      <c r="AS58" s="33"/>
      <c r="AT58" s="33"/>
      <c r="AU58" s="2"/>
      <c r="AV58" s="32" t="s">
        <v>146</v>
      </c>
      <c r="AW58" s="33"/>
      <c r="AX58" s="33"/>
      <c r="AY58" s="33"/>
      <c r="AZ58" s="34"/>
      <c r="BA58" s="33"/>
      <c r="BB58" s="2"/>
      <c r="BC58" s="32" t="s">
        <v>146</v>
      </c>
      <c r="BD58" s="35"/>
      <c r="BE58" s="35"/>
      <c r="BF58" s="33"/>
      <c r="BG58" s="34"/>
      <c r="BH58" s="34"/>
    </row>
    <row r="59" spans="1:60" ht="10.5" customHeight="1">
      <c r="A59" s="5" t="s">
        <v>11</v>
      </c>
      <c r="B59" s="5" t="s">
        <v>13</v>
      </c>
      <c r="C59" s="5" t="s">
        <v>13</v>
      </c>
      <c r="D59" s="5" t="s">
        <v>14</v>
      </c>
      <c r="E59" s="5" t="s">
        <v>14</v>
      </c>
      <c r="F59" s="5" t="s">
        <v>15</v>
      </c>
      <c r="G59" s="5" t="s">
        <v>15</v>
      </c>
      <c r="H59" s="5" t="s">
        <v>16</v>
      </c>
      <c r="I59" s="5" t="s">
        <v>16</v>
      </c>
      <c r="J59" s="5" t="s">
        <v>17</v>
      </c>
      <c r="K59" s="5" t="s">
        <v>17</v>
      </c>
      <c r="M59" s="5" t="s">
        <v>11</v>
      </c>
      <c r="N59" s="6" t="s">
        <v>13</v>
      </c>
      <c r="O59" s="6" t="s">
        <v>13</v>
      </c>
      <c r="P59" s="6" t="s">
        <v>14</v>
      </c>
      <c r="Q59" s="6" t="s">
        <v>14</v>
      </c>
      <c r="R59" s="6" t="s">
        <v>15</v>
      </c>
      <c r="S59" s="6" t="s">
        <v>15</v>
      </c>
      <c r="T59" s="6" t="s">
        <v>16</v>
      </c>
      <c r="U59" s="6" t="s">
        <v>16</v>
      </c>
      <c r="V59" s="6" t="s">
        <v>17</v>
      </c>
      <c r="W59" s="6" t="s">
        <v>17</v>
      </c>
      <c r="Y59" s="5" t="s">
        <v>5</v>
      </c>
      <c r="Z59" s="6" t="s">
        <v>13</v>
      </c>
      <c r="AA59" s="6" t="s">
        <v>13</v>
      </c>
      <c r="AB59" s="6" t="s">
        <v>14</v>
      </c>
      <c r="AC59" s="6" t="s">
        <v>14</v>
      </c>
      <c r="AD59" s="6" t="s">
        <v>15</v>
      </c>
      <c r="AE59" s="6" t="s">
        <v>15</v>
      </c>
      <c r="AF59" s="6" t="s">
        <v>16</v>
      </c>
      <c r="AG59" s="6" t="s">
        <v>16</v>
      </c>
      <c r="AH59" s="6" t="s">
        <v>17</v>
      </c>
      <c r="AI59" s="6" t="s">
        <v>17</v>
      </c>
      <c r="AJ59" s="1"/>
      <c r="AK59" s="6" t="s">
        <v>13</v>
      </c>
      <c r="AL59" s="6" t="s">
        <v>13</v>
      </c>
      <c r="AM59" s="6" t="s">
        <v>14</v>
      </c>
      <c r="AN59" s="6" t="s">
        <v>14</v>
      </c>
      <c r="AO59" s="6" t="s">
        <v>15</v>
      </c>
      <c r="AP59" s="6" t="s">
        <v>15</v>
      </c>
      <c r="AQ59" s="6" t="s">
        <v>16</v>
      </c>
      <c r="AR59" s="6" t="s">
        <v>16</v>
      </c>
      <c r="AS59" s="6" t="s">
        <v>17</v>
      </c>
      <c r="AT59" s="6" t="s">
        <v>17</v>
      </c>
      <c r="AU59" s="2"/>
      <c r="AV59" s="34" t="s">
        <v>100</v>
      </c>
      <c r="AW59" s="33"/>
      <c r="AX59" s="33"/>
      <c r="AY59" s="33"/>
      <c r="AZ59" s="34"/>
      <c r="BA59" s="33"/>
      <c r="BB59" s="2"/>
      <c r="BC59" s="34" t="s">
        <v>100</v>
      </c>
      <c r="BD59" s="33"/>
      <c r="BE59" s="33"/>
      <c r="BF59" s="33"/>
      <c r="BG59" s="34"/>
      <c r="BH59" s="34"/>
    </row>
    <row r="60" spans="1:60" ht="10.5" customHeight="1">
      <c r="A60" s="5" t="s">
        <v>12</v>
      </c>
      <c r="B60" s="5" t="s">
        <v>141</v>
      </c>
      <c r="C60" s="5" t="s">
        <v>142</v>
      </c>
      <c r="D60" s="5" t="s">
        <v>141</v>
      </c>
      <c r="E60" s="5" t="s">
        <v>142</v>
      </c>
      <c r="F60" s="5" t="s">
        <v>141</v>
      </c>
      <c r="G60" s="5" t="s">
        <v>142</v>
      </c>
      <c r="H60" s="5" t="s">
        <v>141</v>
      </c>
      <c r="I60" s="5" t="s">
        <v>142</v>
      </c>
      <c r="J60" s="5" t="s">
        <v>141</v>
      </c>
      <c r="K60" s="5" t="s">
        <v>142</v>
      </c>
      <c r="M60" s="5" t="s">
        <v>12</v>
      </c>
      <c r="N60" s="5" t="s">
        <v>141</v>
      </c>
      <c r="O60" s="5" t="s">
        <v>142</v>
      </c>
      <c r="P60" s="5" t="s">
        <v>141</v>
      </c>
      <c r="Q60" s="5" t="s">
        <v>142</v>
      </c>
      <c r="R60" s="5" t="s">
        <v>141</v>
      </c>
      <c r="S60" s="5" t="s">
        <v>142</v>
      </c>
      <c r="T60" s="5" t="s">
        <v>141</v>
      </c>
      <c r="U60" s="5" t="s">
        <v>142</v>
      </c>
      <c r="V60" s="5" t="s">
        <v>141</v>
      </c>
      <c r="W60" s="5" t="s">
        <v>142</v>
      </c>
      <c r="Y60" s="5" t="s">
        <v>12</v>
      </c>
      <c r="Z60" s="5" t="s">
        <v>141</v>
      </c>
      <c r="AA60" s="5" t="s">
        <v>142</v>
      </c>
      <c r="AB60" s="5" t="s">
        <v>141</v>
      </c>
      <c r="AC60" s="5" t="s">
        <v>142</v>
      </c>
      <c r="AD60" s="5" t="s">
        <v>141</v>
      </c>
      <c r="AE60" s="5" t="s">
        <v>142</v>
      </c>
      <c r="AF60" s="5" t="s">
        <v>141</v>
      </c>
      <c r="AG60" s="5" t="s">
        <v>142</v>
      </c>
      <c r="AH60" s="5" t="s">
        <v>141</v>
      </c>
      <c r="AI60" s="5" t="s">
        <v>142</v>
      </c>
      <c r="AJ60" s="1"/>
      <c r="AK60" s="5" t="s">
        <v>141</v>
      </c>
      <c r="AL60" s="5" t="s">
        <v>142</v>
      </c>
      <c r="AM60" s="5" t="s">
        <v>141</v>
      </c>
      <c r="AN60" s="5" t="s">
        <v>142</v>
      </c>
      <c r="AO60" s="5" t="s">
        <v>141</v>
      </c>
      <c r="AP60" s="5" t="s">
        <v>142</v>
      </c>
      <c r="AQ60" s="5" t="s">
        <v>141</v>
      </c>
      <c r="AR60" s="5" t="s">
        <v>142</v>
      </c>
      <c r="AS60" s="5" t="s">
        <v>141</v>
      </c>
      <c r="AT60" s="5" t="s">
        <v>142</v>
      </c>
      <c r="AU60" s="2"/>
      <c r="AV60" s="5" t="s">
        <v>11</v>
      </c>
      <c r="AW60" s="6" t="s">
        <v>13</v>
      </c>
      <c r="AX60" s="6" t="s">
        <v>14</v>
      </c>
      <c r="AY60" s="6" t="s">
        <v>15</v>
      </c>
      <c r="AZ60" s="6" t="s">
        <v>16</v>
      </c>
      <c r="BA60" s="6" t="s">
        <v>17</v>
      </c>
      <c r="BB60" s="2"/>
      <c r="BC60" s="23"/>
      <c r="BD60" s="14" t="s">
        <v>13</v>
      </c>
      <c r="BE60" s="14" t="s">
        <v>14</v>
      </c>
      <c r="BF60" s="14" t="s">
        <v>15</v>
      </c>
      <c r="BG60" s="2" t="s">
        <v>16</v>
      </c>
      <c r="BH60" s="2" t="s">
        <v>17</v>
      </c>
    </row>
    <row r="61" spans="1:60" ht="10.5" customHeight="1">
      <c r="A61" s="5" t="s">
        <v>18</v>
      </c>
      <c r="B61" s="67">
        <v>37.1</v>
      </c>
      <c r="C61" s="68">
        <v>36.6</v>
      </c>
      <c r="D61" s="67">
        <v>36.2</v>
      </c>
      <c r="E61" s="68">
        <v>35.9</v>
      </c>
      <c r="F61" s="67">
        <v>47.3</v>
      </c>
      <c r="G61" s="68">
        <v>46</v>
      </c>
      <c r="H61" s="67">
        <v>40.2</v>
      </c>
      <c r="I61" s="68">
        <v>38.9</v>
      </c>
      <c r="J61" s="67">
        <v>34.9</v>
      </c>
      <c r="K61" s="68">
        <v>33.8</v>
      </c>
      <c r="M61" s="5" t="s">
        <v>128</v>
      </c>
      <c r="N61" s="7">
        <v>100</v>
      </c>
      <c r="O61" s="8">
        <f>100*C61/$B61</f>
        <v>98.6522911051213</v>
      </c>
      <c r="P61" s="8">
        <f>100*D61/$B61</f>
        <v>97.57412398921834</v>
      </c>
      <c r="Q61" s="8">
        <f aca="true" t="shared" si="7" ref="Q61:W76">100*E61/$B61</f>
        <v>96.7654986522911</v>
      </c>
      <c r="R61" s="8">
        <f>100*F61/$B61</f>
        <v>127.4932614555256</v>
      </c>
      <c r="S61" s="8">
        <f t="shared" si="7"/>
        <v>123.98921832884096</v>
      </c>
      <c r="T61" s="8">
        <f t="shared" si="7"/>
        <v>108.35579514824799</v>
      </c>
      <c r="U61" s="8">
        <f t="shared" si="7"/>
        <v>104.85175202156334</v>
      </c>
      <c r="V61" s="8">
        <f t="shared" si="7"/>
        <v>94.07008086253369</v>
      </c>
      <c r="W61" s="8">
        <f t="shared" si="7"/>
        <v>91.10512129380052</v>
      </c>
      <c r="Y61" s="49" t="s">
        <v>128</v>
      </c>
      <c r="Z61" s="67">
        <v>167228.82145</v>
      </c>
      <c r="AA61" s="67">
        <v>164875.69913</v>
      </c>
      <c r="AB61" s="67">
        <v>140938.41815</v>
      </c>
      <c r="AC61" s="68">
        <v>138846.38773</v>
      </c>
      <c r="AD61" s="67">
        <v>7515.58937</v>
      </c>
      <c r="AE61" s="68">
        <v>7226.5723</v>
      </c>
      <c r="AF61" s="8">
        <v>16860.76555</v>
      </c>
      <c r="AG61" s="8">
        <v>16934.53979</v>
      </c>
      <c r="AH61" s="8">
        <v>1906.24434</v>
      </c>
      <c r="AI61" s="8">
        <v>1864.55385</v>
      </c>
      <c r="AJ61" s="1"/>
      <c r="AK61" s="29">
        <f aca="true" t="shared" si="8" ref="AK61:AT62">N61*Z61</f>
        <v>16722882.145</v>
      </c>
      <c r="AL61" s="29">
        <f t="shared" si="8"/>
        <v>16265365.466733152</v>
      </c>
      <c r="AM61" s="29">
        <f t="shared" si="8"/>
        <v>13751942.687412402</v>
      </c>
      <c r="AN61" s="29">
        <f t="shared" si="8"/>
        <v>13435539.944762802</v>
      </c>
      <c r="AO61" s="29">
        <f t="shared" si="8"/>
        <v>958187.0005417789</v>
      </c>
      <c r="AP61" s="29">
        <f t="shared" si="8"/>
        <v>896017.0506738544</v>
      </c>
      <c r="AQ61" s="29">
        <f t="shared" si="8"/>
        <v>1826961.657978437</v>
      </c>
      <c r="AR61" s="29">
        <f t="shared" si="8"/>
        <v>1775616.1666603773</v>
      </c>
      <c r="AS61" s="29">
        <f t="shared" si="8"/>
        <v>179320.55920754716</v>
      </c>
      <c r="AT61" s="29">
        <f t="shared" si="8"/>
        <v>169870.40466307275</v>
      </c>
      <c r="AU61" s="2"/>
      <c r="AV61" s="49" t="s">
        <v>128</v>
      </c>
      <c r="AW61" s="8">
        <f>100*(AL61-AK61)/AK61</f>
        <v>-2.7358721678466242</v>
      </c>
      <c r="AX61" s="8">
        <f>100*(AN61-AM61)/AM61</f>
        <v>-2.300785785990903</v>
      </c>
      <c r="AY61" s="8">
        <f>100*(AP61-AO61)/AO61</f>
        <v>-6.488289846634557</v>
      </c>
      <c r="AZ61" s="8">
        <f>100*(AR61-AQ61)/AQ61</f>
        <v>-2.810430700273932</v>
      </c>
      <c r="BA61" s="8">
        <f>100*(AT61-AS61)/AS61</f>
        <v>-5.269978292637779</v>
      </c>
      <c r="BB61" s="2"/>
      <c r="BC61" s="2" t="s">
        <v>128</v>
      </c>
      <c r="BD61" s="30">
        <v>-2.7358721678466242</v>
      </c>
      <c r="BE61" s="30">
        <v>-2.300785785990903</v>
      </c>
      <c r="BF61" s="30">
        <v>-6.488289846634557</v>
      </c>
      <c r="BG61" s="30">
        <v>-2.810430700273932</v>
      </c>
      <c r="BH61" s="30">
        <v>-5.269978292637779</v>
      </c>
    </row>
    <row r="62" spans="1:54" ht="10.5" customHeight="1">
      <c r="A62" s="5" t="s">
        <v>19</v>
      </c>
      <c r="B62" s="67">
        <v>36.3</v>
      </c>
      <c r="C62" s="67">
        <v>35.9</v>
      </c>
      <c r="D62" s="67">
        <v>34.7</v>
      </c>
      <c r="E62" s="67">
        <v>34.5</v>
      </c>
      <c r="F62" s="67">
        <v>52.3</v>
      </c>
      <c r="G62" s="67">
        <v>49.7</v>
      </c>
      <c r="H62" s="67">
        <v>44.3</v>
      </c>
      <c r="I62" s="67">
        <v>42.9</v>
      </c>
      <c r="J62" s="67">
        <v>34</v>
      </c>
      <c r="K62" s="67">
        <v>28.1</v>
      </c>
      <c r="M62" s="5" t="s">
        <v>19</v>
      </c>
      <c r="N62" s="7">
        <v>100</v>
      </c>
      <c r="O62" s="8">
        <f aca="true" t="shared" si="9" ref="O62:W96">100*C62/$B62</f>
        <v>98.89807162534436</v>
      </c>
      <c r="P62" s="8">
        <f t="shared" si="9"/>
        <v>95.59228650137743</v>
      </c>
      <c r="Q62" s="8">
        <f t="shared" si="7"/>
        <v>95.0413223140496</v>
      </c>
      <c r="R62" s="8">
        <f t="shared" si="7"/>
        <v>144.0771349862259</v>
      </c>
      <c r="S62" s="8">
        <f t="shared" si="7"/>
        <v>136.9146005509642</v>
      </c>
      <c r="T62" s="8">
        <f t="shared" si="7"/>
        <v>122.03856749311296</v>
      </c>
      <c r="U62" s="8">
        <f t="shared" si="7"/>
        <v>118.18181818181819</v>
      </c>
      <c r="V62" s="8">
        <f t="shared" si="7"/>
        <v>93.66391184573004</v>
      </c>
      <c r="W62" s="8">
        <f t="shared" si="7"/>
        <v>77.41046831955923</v>
      </c>
      <c r="Y62" s="5" t="s">
        <v>19</v>
      </c>
      <c r="Z62" s="67">
        <v>3516.51044</v>
      </c>
      <c r="AA62" s="67">
        <v>3514.63062</v>
      </c>
      <c r="AB62" s="67">
        <v>3008.19035</v>
      </c>
      <c r="AC62" s="67">
        <v>3002.12011</v>
      </c>
      <c r="AD62" s="67">
        <v>133.22735</v>
      </c>
      <c r="AE62" s="67">
        <v>138.3283</v>
      </c>
      <c r="AF62" s="8">
        <v>342.5989</v>
      </c>
      <c r="AG62" s="8">
        <v>347.22953</v>
      </c>
      <c r="AH62" s="8">
        <v>32.49384</v>
      </c>
      <c r="AI62" s="8">
        <v>26.95268</v>
      </c>
      <c r="AJ62" s="24"/>
      <c r="AK62" s="29">
        <f t="shared" si="8"/>
        <v>351651.044</v>
      </c>
      <c r="AL62" s="29">
        <f t="shared" si="8"/>
        <v>347590.19079338846</v>
      </c>
      <c r="AM62" s="29">
        <f t="shared" si="8"/>
        <v>287559.7937878788</v>
      </c>
      <c r="AN62" s="29">
        <f t="shared" si="8"/>
        <v>285325.465</v>
      </c>
      <c r="AO62" s="29">
        <f t="shared" si="8"/>
        <v>19195.014889807164</v>
      </c>
      <c r="AP62" s="29">
        <f t="shared" si="8"/>
        <v>18939.163939393944</v>
      </c>
      <c r="AQ62" s="29">
        <f t="shared" si="8"/>
        <v>41810.27898071626</v>
      </c>
      <c r="AR62" s="29">
        <f t="shared" si="8"/>
        <v>41036.21718181818</v>
      </c>
      <c r="AS62" s="29">
        <f t="shared" si="8"/>
        <v>3043.5001652892565</v>
      </c>
      <c r="AT62" s="29">
        <f t="shared" si="8"/>
        <v>2086.419581267218</v>
      </c>
      <c r="AU62" s="2"/>
      <c r="AV62" s="5" t="s">
        <v>19</v>
      </c>
      <c r="AW62" s="8">
        <f>100*(AL62-AK62)/AK62</f>
        <v>-1.1547962890767158</v>
      </c>
      <c r="AX62" s="8">
        <f aca="true" t="shared" si="10" ref="AX62:AX95">100*(AN62-AM62)/AM62</f>
        <v>-0.7769962408329482</v>
      </c>
      <c r="AY62" s="8">
        <f aca="true" t="shared" si="11" ref="AY62:AY95">100*(AP62-AO62)/AO62</f>
        <v>-1.3329031099063147</v>
      </c>
      <c r="AZ62" s="8">
        <f aca="true" t="shared" si="12" ref="AZ62:AZ95">100*(AR62-AQ62)/AQ62</f>
        <v>-1.8513672182266327</v>
      </c>
      <c r="BA62" s="8">
        <f aca="true" t="shared" si="13" ref="BA62:BA95">100*(AT62-AS62)/AS62</f>
        <v>-31.446707147823567</v>
      </c>
      <c r="BB62" s="2"/>
    </row>
    <row r="63" spans="1:60" ht="10.5" customHeight="1">
      <c r="A63" s="5" t="s">
        <v>110</v>
      </c>
      <c r="B63" s="67">
        <v>39.9</v>
      </c>
      <c r="C63" s="67">
        <v>39.9</v>
      </c>
      <c r="D63" s="67">
        <v>39.8</v>
      </c>
      <c r="E63" s="67">
        <v>39.8</v>
      </c>
      <c r="F63" s="67">
        <v>41.6</v>
      </c>
      <c r="G63" s="67">
        <v>42.5</v>
      </c>
      <c r="H63" s="67">
        <v>41.8</v>
      </c>
      <c r="I63" s="67">
        <v>41.3</v>
      </c>
      <c r="J63" s="76">
        <v>40.8</v>
      </c>
      <c r="K63" s="69"/>
      <c r="M63" s="5" t="s">
        <v>20</v>
      </c>
      <c r="N63" s="7">
        <v>100</v>
      </c>
      <c r="O63" s="8">
        <f t="shared" si="9"/>
        <v>100</v>
      </c>
      <c r="P63" s="8">
        <f t="shared" si="9"/>
        <v>99.74937343358395</v>
      </c>
      <c r="Q63" s="8">
        <f t="shared" si="7"/>
        <v>99.74937343358395</v>
      </c>
      <c r="R63" s="8">
        <f t="shared" si="7"/>
        <v>104.26065162907268</v>
      </c>
      <c r="S63" s="8">
        <f t="shared" si="7"/>
        <v>106.51629072681705</v>
      </c>
      <c r="T63" s="8">
        <f t="shared" si="7"/>
        <v>104.76190476190476</v>
      </c>
      <c r="U63" s="8">
        <f t="shared" si="7"/>
        <v>103.50877192982456</v>
      </c>
      <c r="V63" s="8">
        <f t="shared" si="7"/>
        <v>102.25563909774435</v>
      </c>
      <c r="W63" s="8"/>
      <c r="Y63" s="5" t="s">
        <v>20</v>
      </c>
      <c r="Z63" s="67">
        <v>2941.9808</v>
      </c>
      <c r="AA63" s="67">
        <v>2867.62024</v>
      </c>
      <c r="AB63" s="67">
        <v>2706.43578</v>
      </c>
      <c r="AC63" s="67">
        <v>2605.3983</v>
      </c>
      <c r="AD63" s="67">
        <v>94.47116</v>
      </c>
      <c r="AE63" s="67">
        <v>89.36674</v>
      </c>
      <c r="AF63" s="8">
        <v>130.35076</v>
      </c>
      <c r="AG63" s="8">
        <v>159.54281</v>
      </c>
      <c r="AH63" s="81">
        <v>10.7231</v>
      </c>
      <c r="AI63" s="81">
        <v>13.31239</v>
      </c>
      <c r="AJ63" s="24"/>
      <c r="AK63" s="29">
        <f aca="true" t="shared" si="14" ref="AK63:AS65">N63*Z63</f>
        <v>294198.07999999996</v>
      </c>
      <c r="AL63" s="29">
        <f t="shared" si="14"/>
        <v>286762.02400000003</v>
      </c>
      <c r="AM63" s="29">
        <f t="shared" si="14"/>
        <v>269965.27329323307</v>
      </c>
      <c r="AN63" s="29">
        <f t="shared" si="14"/>
        <v>259886.84796992477</v>
      </c>
      <c r="AO63" s="29">
        <f t="shared" si="14"/>
        <v>9849.624701754386</v>
      </c>
      <c r="AP63" s="29">
        <f t="shared" si="14"/>
        <v>9519.01365914787</v>
      </c>
      <c r="AQ63" s="29">
        <f t="shared" si="14"/>
        <v>13655.793904761906</v>
      </c>
      <c r="AR63" s="29">
        <f t="shared" si="14"/>
        <v>16514.080333333335</v>
      </c>
      <c r="AS63" s="29">
        <f t="shared" si="14"/>
        <v>1096.4974436090224</v>
      </c>
      <c r="AT63" s="29"/>
      <c r="AU63" s="2"/>
      <c r="AV63" s="5" t="s">
        <v>20</v>
      </c>
      <c r="AW63" s="8">
        <f>100*(AL63-AK63)/AK63</f>
        <v>-2.5275678209728376</v>
      </c>
      <c r="AX63" s="8">
        <f t="shared" si="10"/>
        <v>-3.7332302782370212</v>
      </c>
      <c r="AY63" s="8">
        <f t="shared" si="11"/>
        <v>-3.356585175754255</v>
      </c>
      <c r="AZ63" s="8">
        <f t="shared" si="12"/>
        <v>20.93094292800302</v>
      </c>
      <c r="BA63" s="8"/>
      <c r="BB63" s="2"/>
      <c r="BC63" s="3" t="s">
        <v>19</v>
      </c>
      <c r="BD63" s="30">
        <v>-1.1547962890767158</v>
      </c>
      <c r="BE63" s="30">
        <v>-0.7769962408329482</v>
      </c>
      <c r="BF63" s="30">
        <v>-1.3329031099063147</v>
      </c>
      <c r="BG63" s="30">
        <v>-1.8513672182266327</v>
      </c>
      <c r="BH63" s="30">
        <v>-31.446707147823567</v>
      </c>
    </row>
    <row r="64" spans="1:60" ht="10.5" customHeight="1">
      <c r="A64" s="5" t="s">
        <v>21</v>
      </c>
      <c r="B64" s="67">
        <v>39</v>
      </c>
      <c r="C64" s="67">
        <v>38.6</v>
      </c>
      <c r="D64" s="67">
        <v>38.3</v>
      </c>
      <c r="E64" s="67">
        <v>38</v>
      </c>
      <c r="F64" s="67">
        <v>45</v>
      </c>
      <c r="G64" s="67">
        <v>44.9</v>
      </c>
      <c r="H64" s="67">
        <v>41.9</v>
      </c>
      <c r="I64" s="67">
        <v>40.9</v>
      </c>
      <c r="J64" s="67">
        <v>34.3</v>
      </c>
      <c r="K64" s="67">
        <v>35.9</v>
      </c>
      <c r="M64" s="5" t="s">
        <v>21</v>
      </c>
      <c r="N64" s="7">
        <v>100</v>
      </c>
      <c r="O64" s="8">
        <f t="shared" si="9"/>
        <v>98.97435897435898</v>
      </c>
      <c r="P64" s="8">
        <f t="shared" si="9"/>
        <v>98.20512820512819</v>
      </c>
      <c r="Q64" s="8">
        <f t="shared" si="7"/>
        <v>97.43589743589743</v>
      </c>
      <c r="R64" s="8">
        <f t="shared" si="7"/>
        <v>115.38461538461539</v>
      </c>
      <c r="S64" s="8">
        <f t="shared" si="7"/>
        <v>115.12820512820512</v>
      </c>
      <c r="T64" s="8">
        <f t="shared" si="7"/>
        <v>107.43589743589743</v>
      </c>
      <c r="U64" s="8">
        <f t="shared" si="7"/>
        <v>104.87179487179488</v>
      </c>
      <c r="V64" s="8">
        <f t="shared" si="7"/>
        <v>87.94871794871794</v>
      </c>
      <c r="W64" s="8">
        <f t="shared" si="7"/>
        <v>92.05128205128206</v>
      </c>
      <c r="Y64" s="5" t="s">
        <v>21</v>
      </c>
      <c r="Z64" s="67">
        <v>4503.51654</v>
      </c>
      <c r="AA64" s="67">
        <v>4552.5908</v>
      </c>
      <c r="AB64" s="67">
        <v>3694.37237</v>
      </c>
      <c r="AC64" s="67">
        <v>3741.04382</v>
      </c>
      <c r="AD64" s="67">
        <v>139.32619</v>
      </c>
      <c r="AE64" s="67">
        <v>137.20117</v>
      </c>
      <c r="AF64" s="8">
        <v>644.64076</v>
      </c>
      <c r="AG64" s="8">
        <v>647.5144</v>
      </c>
      <c r="AH64" s="8">
        <v>25.17722</v>
      </c>
      <c r="AI64" s="8">
        <v>26.83141</v>
      </c>
      <c r="AJ64" s="24"/>
      <c r="AK64" s="29">
        <f t="shared" si="14"/>
        <v>450351.654</v>
      </c>
      <c r="AL64" s="29">
        <f t="shared" si="14"/>
        <v>450589.7561025641</v>
      </c>
      <c r="AM64" s="29">
        <f t="shared" si="14"/>
        <v>362806.3122333333</v>
      </c>
      <c r="AN64" s="29">
        <f t="shared" si="14"/>
        <v>364511.96194871794</v>
      </c>
      <c r="AO64" s="29">
        <f t="shared" si="14"/>
        <v>16076.098846153845</v>
      </c>
      <c r="AP64" s="29">
        <f t="shared" si="14"/>
        <v>15795.724443589743</v>
      </c>
      <c r="AQ64" s="29">
        <f t="shared" si="14"/>
        <v>69257.55857435898</v>
      </c>
      <c r="AR64" s="29">
        <f t="shared" si="14"/>
        <v>67905.99733333333</v>
      </c>
      <c r="AS64" s="29">
        <f t="shared" si="14"/>
        <v>2214.3042205128204</v>
      </c>
      <c r="AT64" s="29">
        <f>W64*AI64</f>
        <v>2469.86568974359</v>
      </c>
      <c r="AU64" s="2"/>
      <c r="AV64" s="5" t="s">
        <v>21</v>
      </c>
      <c r="AW64" s="8">
        <f>100*(AL64-AK64)/AK64</f>
        <v>0.05287026270455841</v>
      </c>
      <c r="AX64" s="8">
        <f t="shared" si="10"/>
        <v>0.4701268026140848</v>
      </c>
      <c r="AY64" s="8">
        <f t="shared" si="11"/>
        <v>-1.7440450276354285</v>
      </c>
      <c r="AZ64" s="8">
        <f t="shared" si="12"/>
        <v>-1.9514999789871716</v>
      </c>
      <c r="BA64" s="8">
        <f t="shared" si="13"/>
        <v>11.541389248293214</v>
      </c>
      <c r="BB64" s="2"/>
      <c r="BC64" s="3" t="s">
        <v>20</v>
      </c>
      <c r="BD64" s="30">
        <v>-2.5275678209728376</v>
      </c>
      <c r="BE64" s="30">
        <v>-3.7332302782370212</v>
      </c>
      <c r="BF64" s="30">
        <v>-3.356585175754255</v>
      </c>
      <c r="BG64" s="30">
        <v>20.93094292800302</v>
      </c>
      <c r="BH64" s="30"/>
    </row>
    <row r="65" spans="1:60" ht="10.5" customHeight="1">
      <c r="A65" s="5" t="s">
        <v>22</v>
      </c>
      <c r="B65" s="67">
        <v>34.2</v>
      </c>
      <c r="C65" s="67">
        <v>34.5</v>
      </c>
      <c r="D65" s="67">
        <v>33.6</v>
      </c>
      <c r="E65" s="67">
        <v>33.8</v>
      </c>
      <c r="F65" s="67">
        <v>45.3</v>
      </c>
      <c r="G65" s="67">
        <v>45.5</v>
      </c>
      <c r="H65" s="67">
        <v>37.2</v>
      </c>
      <c r="I65" s="67">
        <v>38.3</v>
      </c>
      <c r="J65" s="67">
        <v>28.8</v>
      </c>
      <c r="K65" s="69"/>
      <c r="M65" s="5" t="s">
        <v>22</v>
      </c>
      <c r="N65" s="7">
        <v>100</v>
      </c>
      <c r="O65" s="8">
        <f t="shared" si="9"/>
        <v>100.87719298245614</v>
      </c>
      <c r="P65" s="8">
        <f t="shared" si="9"/>
        <v>98.24561403508771</v>
      </c>
      <c r="Q65" s="8">
        <f t="shared" si="7"/>
        <v>98.83040935672513</v>
      </c>
      <c r="R65" s="8">
        <f t="shared" si="7"/>
        <v>132.45614035087718</v>
      </c>
      <c r="S65" s="8">
        <f t="shared" si="7"/>
        <v>133.04093567251462</v>
      </c>
      <c r="T65" s="8">
        <f t="shared" si="7"/>
        <v>108.77192982456141</v>
      </c>
      <c r="U65" s="8">
        <f t="shared" si="7"/>
        <v>111.98830409356722</v>
      </c>
      <c r="V65" s="8">
        <f t="shared" si="7"/>
        <v>84.21052631578947</v>
      </c>
      <c r="W65" s="8"/>
      <c r="Y65" s="5" t="s">
        <v>22</v>
      </c>
      <c r="Z65" s="67">
        <v>2300.40485</v>
      </c>
      <c r="AA65" s="67">
        <v>2274.23756</v>
      </c>
      <c r="AB65" s="67">
        <v>2095.47776</v>
      </c>
      <c r="AC65" s="67">
        <v>2060.32211</v>
      </c>
      <c r="AD65" s="67">
        <v>84.47479</v>
      </c>
      <c r="AE65" s="67">
        <v>88.60218</v>
      </c>
      <c r="AF65" s="8">
        <v>110.82018</v>
      </c>
      <c r="AG65" s="8">
        <v>118.37603</v>
      </c>
      <c r="AH65" s="8">
        <v>9.63212</v>
      </c>
      <c r="AI65" s="81">
        <v>6.93724</v>
      </c>
      <c r="AJ65" s="24"/>
      <c r="AK65" s="29">
        <f t="shared" si="14"/>
        <v>230040.485</v>
      </c>
      <c r="AL65" s="29">
        <f t="shared" si="14"/>
        <v>229418.70122807016</v>
      </c>
      <c r="AM65" s="29">
        <f t="shared" si="14"/>
        <v>205871.49922807017</v>
      </c>
      <c r="AN65" s="29">
        <f t="shared" si="14"/>
        <v>203622.47753801168</v>
      </c>
      <c r="AO65" s="29">
        <f t="shared" si="14"/>
        <v>11189.204640350876</v>
      </c>
      <c r="AP65" s="29">
        <f t="shared" si="14"/>
        <v>11787.716929824563</v>
      </c>
      <c r="AQ65" s="29">
        <f t="shared" si="14"/>
        <v>12054.124842105264</v>
      </c>
      <c r="AR65" s="29">
        <f t="shared" si="14"/>
        <v>13256.730845029237</v>
      </c>
      <c r="AS65" s="29">
        <f t="shared" si="14"/>
        <v>811.125894736842</v>
      </c>
      <c r="AT65" s="29"/>
      <c r="AU65" s="2"/>
      <c r="AV65" s="5" t="s">
        <v>22</v>
      </c>
      <c r="AW65" s="8">
        <f>100*(AL65-AK65)/AK65</f>
        <v>-0.2702931929263781</v>
      </c>
      <c r="AX65" s="8">
        <f t="shared" si="10"/>
        <v>-1.0924395550094887</v>
      </c>
      <c r="AY65" s="8">
        <f t="shared" si="11"/>
        <v>5.349015490478316</v>
      </c>
      <c r="AZ65" s="8">
        <f t="shared" si="12"/>
        <v>9.976717668654379</v>
      </c>
      <c r="BA65" s="8"/>
      <c r="BB65" s="2"/>
      <c r="BC65" s="3" t="s">
        <v>21</v>
      </c>
      <c r="BD65" s="30">
        <v>0.05287026270455841</v>
      </c>
      <c r="BE65" s="30">
        <v>0.4701268026140848</v>
      </c>
      <c r="BF65" s="30">
        <v>-1.7440450276354285</v>
      </c>
      <c r="BG65" s="30">
        <v>-1.9514999789871716</v>
      </c>
      <c r="BH65" s="30">
        <v>11.541389248293214</v>
      </c>
    </row>
    <row r="66" spans="1:60" ht="10.5" customHeight="1">
      <c r="A66" s="5" t="s">
        <v>23</v>
      </c>
      <c r="B66" s="67">
        <v>35.1</v>
      </c>
      <c r="C66" s="78"/>
      <c r="D66" s="67">
        <v>34.4</v>
      </c>
      <c r="E66" s="78"/>
      <c r="F66" s="67">
        <v>48.1</v>
      </c>
      <c r="G66" s="78"/>
      <c r="H66" s="67">
        <v>35.4</v>
      </c>
      <c r="I66" s="78"/>
      <c r="J66" s="67">
        <v>27.6</v>
      </c>
      <c r="K66" s="78"/>
      <c r="M66" s="5" t="s">
        <v>79</v>
      </c>
      <c r="N66" s="7">
        <v>100</v>
      </c>
      <c r="O66" s="8"/>
      <c r="P66" s="8">
        <f t="shared" si="9"/>
        <v>98.00569800569801</v>
      </c>
      <c r="Q66" s="8"/>
      <c r="R66" s="8">
        <f t="shared" si="7"/>
        <v>137.03703703703704</v>
      </c>
      <c r="S66" s="8"/>
      <c r="T66" s="8">
        <f t="shared" si="7"/>
        <v>100.85470085470085</v>
      </c>
      <c r="U66" s="8"/>
      <c r="V66" s="8">
        <f t="shared" si="7"/>
        <v>78.63247863247862</v>
      </c>
      <c r="W66" s="8"/>
      <c r="Y66" s="5" t="s">
        <v>23</v>
      </c>
      <c r="Z66" s="67">
        <v>35877.80099</v>
      </c>
      <c r="AA66" s="69"/>
      <c r="AB66" s="67">
        <v>32273.85999</v>
      </c>
      <c r="AC66" s="78"/>
      <c r="AD66" s="67">
        <v>1635.13354</v>
      </c>
      <c r="AE66" s="78"/>
      <c r="AF66" s="8">
        <v>1847.07258</v>
      </c>
      <c r="AG66" s="77"/>
      <c r="AH66" s="8">
        <v>121.73488</v>
      </c>
      <c r="AI66" s="77"/>
      <c r="AJ66" s="1"/>
      <c r="AK66" s="29">
        <f aca="true" t="shared" si="15" ref="AK66:AK96">N66*Z66</f>
        <v>3587780.0990000004</v>
      </c>
      <c r="AL66" s="29"/>
      <c r="AM66" s="29">
        <f aca="true" t="shared" si="16" ref="AM66:AM96">P66*AB66</f>
        <v>3163022.17565812</v>
      </c>
      <c r="AN66" s="29"/>
      <c r="AO66" s="29">
        <f aca="true" t="shared" si="17" ref="AO66:AO96">R66*AD66</f>
        <v>224073.8554814815</v>
      </c>
      <c r="AP66" s="29"/>
      <c r="AQ66" s="29">
        <f aca="true" t="shared" si="18" ref="AQ66:AQ96">T66*AF66</f>
        <v>186285.9525128205</v>
      </c>
      <c r="AR66" s="29"/>
      <c r="AS66" s="29">
        <f>V66*AH66</f>
        <v>9572.31535042735</v>
      </c>
      <c r="AT66" s="29"/>
      <c r="AU66" s="2"/>
      <c r="AV66" s="5" t="s">
        <v>79</v>
      </c>
      <c r="AW66" s="8"/>
      <c r="AX66" s="8"/>
      <c r="AY66" s="8"/>
      <c r="AZ66" s="8"/>
      <c r="BA66" s="8"/>
      <c r="BB66" s="2"/>
      <c r="BC66" s="3" t="s">
        <v>22</v>
      </c>
      <c r="BD66" s="30">
        <v>-0.2702931929263781</v>
      </c>
      <c r="BE66" s="30">
        <v>-1.0924395550094887</v>
      </c>
      <c r="BF66" s="30">
        <v>5.349015490478316</v>
      </c>
      <c r="BG66" s="30">
        <v>9.976717668654379</v>
      </c>
      <c r="BH66" s="30"/>
    </row>
    <row r="67" spans="1:60" ht="10.5" customHeight="1">
      <c r="A67" s="5" t="s">
        <v>119</v>
      </c>
      <c r="B67" s="67">
        <v>38</v>
      </c>
      <c r="C67" s="67">
        <v>37.7</v>
      </c>
      <c r="D67" s="67">
        <v>38.1</v>
      </c>
      <c r="E67" s="67">
        <v>38</v>
      </c>
      <c r="F67" s="67">
        <v>42.2</v>
      </c>
      <c r="G67" s="67">
        <v>39.9</v>
      </c>
      <c r="H67" s="67">
        <v>34.1</v>
      </c>
      <c r="I67" s="67">
        <v>32.4</v>
      </c>
      <c r="J67" s="78"/>
      <c r="K67" s="78"/>
      <c r="M67" s="5" t="s">
        <v>24</v>
      </c>
      <c r="N67" s="7">
        <v>100</v>
      </c>
      <c r="O67" s="8">
        <f t="shared" si="9"/>
        <v>99.21052631578948</v>
      </c>
      <c r="P67" s="8">
        <f t="shared" si="9"/>
        <v>100.26315789473684</v>
      </c>
      <c r="Q67" s="8">
        <f t="shared" si="7"/>
        <v>100</v>
      </c>
      <c r="R67" s="8">
        <f t="shared" si="7"/>
        <v>111.05263157894737</v>
      </c>
      <c r="S67" s="8">
        <f t="shared" si="7"/>
        <v>105</v>
      </c>
      <c r="T67" s="8">
        <f t="shared" si="7"/>
        <v>89.73684210526316</v>
      </c>
      <c r="U67" s="8">
        <f t="shared" si="7"/>
        <v>85.26315789473684</v>
      </c>
      <c r="V67" s="8"/>
      <c r="W67" s="8"/>
      <c r="Y67" s="5" t="s">
        <v>24</v>
      </c>
      <c r="Z67" s="67">
        <v>570.67789</v>
      </c>
      <c r="AA67" s="67">
        <v>566.63192</v>
      </c>
      <c r="AB67" s="67">
        <v>501.37296</v>
      </c>
      <c r="AC67" s="67">
        <v>494.26098</v>
      </c>
      <c r="AD67" s="67">
        <v>27.86839</v>
      </c>
      <c r="AE67" s="67">
        <v>33.34356</v>
      </c>
      <c r="AF67" s="8">
        <v>41.14032</v>
      </c>
      <c r="AG67" s="8">
        <v>38.21818</v>
      </c>
      <c r="AH67" s="77"/>
      <c r="AI67" s="77"/>
      <c r="AJ67" s="24"/>
      <c r="AK67" s="29">
        <f t="shared" si="15"/>
        <v>57067.789000000004</v>
      </c>
      <c r="AL67" s="29">
        <f aca="true" t="shared" si="19" ref="AL67:AL92">O67*AA67</f>
        <v>56215.85101052632</v>
      </c>
      <c r="AM67" s="29">
        <f t="shared" si="16"/>
        <v>50269.23625263157</v>
      </c>
      <c r="AN67" s="29">
        <f aca="true" t="shared" si="20" ref="AN67:AN92">Q67*AC67</f>
        <v>49426.098</v>
      </c>
      <c r="AO67" s="29">
        <f t="shared" si="17"/>
        <v>3094.8580473684215</v>
      </c>
      <c r="AP67" s="29">
        <f aca="true" t="shared" si="21" ref="AP67:AP92">S67*AE67</f>
        <v>3501.0737999999997</v>
      </c>
      <c r="AQ67" s="29">
        <f t="shared" si="18"/>
        <v>3691.8024000000005</v>
      </c>
      <c r="AR67" s="29">
        <f aca="true" t="shared" si="22" ref="AR67:AR92">U67*AG67</f>
        <v>3258.602715789473</v>
      </c>
      <c r="AS67" s="29"/>
      <c r="AT67" s="29"/>
      <c r="AU67" s="2"/>
      <c r="AV67" s="5" t="s">
        <v>24</v>
      </c>
      <c r="AW67" s="8">
        <f aca="true" t="shared" si="23" ref="AW67:AW92">100*(AL67-AK67)/AK67</f>
        <v>-1.4928526308837458</v>
      </c>
      <c r="AX67" s="8">
        <f t="shared" si="10"/>
        <v>-1.6772450020810374</v>
      </c>
      <c r="AY67" s="8">
        <f t="shared" si="11"/>
        <v>13.125505157723993</v>
      </c>
      <c r="AZ67" s="8">
        <f t="shared" si="12"/>
        <v>-11.734097258578283</v>
      </c>
      <c r="BA67" s="8"/>
      <c r="BB67" s="2"/>
      <c r="BC67" s="3" t="s">
        <v>24</v>
      </c>
      <c r="BD67" s="30">
        <v>-1.4928526308837458</v>
      </c>
      <c r="BE67" s="30">
        <v>-1.6772450020810374</v>
      </c>
      <c r="BF67" s="30">
        <v>13.125505157723993</v>
      </c>
      <c r="BG67" s="30">
        <v>-11.734097258578283</v>
      </c>
      <c r="BH67" s="30"/>
    </row>
    <row r="68" spans="1:60" ht="10.5" customHeight="1">
      <c r="A68" s="5" t="s">
        <v>25</v>
      </c>
      <c r="B68" s="67">
        <v>36.6</v>
      </c>
      <c r="C68" s="67">
        <v>36.4</v>
      </c>
      <c r="D68" s="67">
        <v>35.3</v>
      </c>
      <c r="E68" s="67">
        <v>35.5</v>
      </c>
      <c r="F68" s="67">
        <v>49.8</v>
      </c>
      <c r="G68" s="67">
        <v>48.7</v>
      </c>
      <c r="H68" s="67">
        <v>42.7</v>
      </c>
      <c r="I68" s="67">
        <v>41.1</v>
      </c>
      <c r="J68" s="67">
        <v>16.2</v>
      </c>
      <c r="K68" s="67">
        <v>17.7</v>
      </c>
      <c r="M68" s="5" t="s">
        <v>25</v>
      </c>
      <c r="N68" s="7">
        <v>100</v>
      </c>
      <c r="O68" s="8">
        <f t="shared" si="9"/>
        <v>99.4535519125683</v>
      </c>
      <c r="P68" s="8">
        <f t="shared" si="9"/>
        <v>96.44808743169398</v>
      </c>
      <c r="Q68" s="8">
        <f t="shared" si="7"/>
        <v>96.99453551912568</v>
      </c>
      <c r="R68" s="8">
        <f>100*F68/$B68</f>
        <v>136.0655737704918</v>
      </c>
      <c r="S68" s="8">
        <f t="shared" si="7"/>
        <v>133.0601092896175</v>
      </c>
      <c r="T68" s="8">
        <f t="shared" si="7"/>
        <v>116.66666666666666</v>
      </c>
      <c r="U68" s="8">
        <f t="shared" si="7"/>
        <v>112.29508196721311</v>
      </c>
      <c r="V68" s="8">
        <f t="shared" si="7"/>
        <v>44.26229508196721</v>
      </c>
      <c r="W68" s="8">
        <f t="shared" si="7"/>
        <v>48.36065573770492</v>
      </c>
      <c r="Y68" s="5" t="s">
        <v>25</v>
      </c>
      <c r="Z68" s="67">
        <v>2036.76083</v>
      </c>
      <c r="AA68" s="67">
        <v>1933.71953</v>
      </c>
      <c r="AB68" s="67">
        <v>1742.89849</v>
      </c>
      <c r="AC68" s="67">
        <v>1668.01125</v>
      </c>
      <c r="AD68" s="67">
        <v>87.7477</v>
      </c>
      <c r="AE68" s="67">
        <v>75.79199</v>
      </c>
      <c r="AF68" s="8">
        <v>196.16846</v>
      </c>
      <c r="AG68" s="8">
        <v>177.42553</v>
      </c>
      <c r="AH68" s="8">
        <v>9.94618</v>
      </c>
      <c r="AI68" s="8">
        <v>12.49076</v>
      </c>
      <c r="AJ68" s="24"/>
      <c r="AK68" s="29">
        <f t="shared" si="15"/>
        <v>203676.08299999998</v>
      </c>
      <c r="AL68" s="29">
        <f t="shared" si="19"/>
        <v>192315.27566120218</v>
      </c>
      <c r="AM68" s="29">
        <f t="shared" si="16"/>
        <v>168099.2259480874</v>
      </c>
      <c r="AN68" s="29">
        <f t="shared" si="20"/>
        <v>161787.9764344262</v>
      </c>
      <c r="AO68" s="29">
        <f t="shared" si="17"/>
        <v>11939.441147540982</v>
      </c>
      <c r="AP68" s="29">
        <f t="shared" si="21"/>
        <v>10084.890472677595</v>
      </c>
      <c r="AQ68" s="29">
        <f t="shared" si="18"/>
        <v>22886.320333333333</v>
      </c>
      <c r="AR68" s="29">
        <f t="shared" si="22"/>
        <v>19924.01443442623</v>
      </c>
      <c r="AS68" s="29">
        <f aca="true" t="shared" si="24" ref="AS68:AT71">V68*AH68</f>
        <v>440.24075409836064</v>
      </c>
      <c r="AT68" s="29">
        <f t="shared" si="24"/>
        <v>604.061344262295</v>
      </c>
      <c r="AU68" s="2"/>
      <c r="AV68" s="5" t="s">
        <v>25</v>
      </c>
      <c r="AW68" s="8">
        <f t="shared" si="23"/>
        <v>-5.577879921619373</v>
      </c>
      <c r="AX68" s="8">
        <f t="shared" si="10"/>
        <v>-3.7544786289558796</v>
      </c>
      <c r="AY68" s="8">
        <f t="shared" si="11"/>
        <v>-15.532977230222754</v>
      </c>
      <c r="AZ68" s="8">
        <f t="shared" si="12"/>
        <v>-12.943565657396578</v>
      </c>
      <c r="BA68" s="8">
        <f t="shared" si="13"/>
        <v>37.21159130291078</v>
      </c>
      <c r="BB68" s="2"/>
      <c r="BC68" s="3" t="s">
        <v>25</v>
      </c>
      <c r="BD68" s="30">
        <v>-5.577879921619373</v>
      </c>
      <c r="BE68" s="30">
        <v>-3.7544786289558796</v>
      </c>
      <c r="BF68" s="30">
        <v>-15.532977230222754</v>
      </c>
      <c r="BG68" s="30">
        <v>-12.943565657396578</v>
      </c>
      <c r="BH68" s="30">
        <v>37.21159130291078</v>
      </c>
    </row>
    <row r="69" spans="1:60" ht="10.5" customHeight="1">
      <c r="A69" s="5" t="s">
        <v>26</v>
      </c>
      <c r="B69" s="67">
        <v>41.4</v>
      </c>
      <c r="C69" s="67">
        <v>42</v>
      </c>
      <c r="D69" s="67">
        <v>38.7</v>
      </c>
      <c r="E69" s="67">
        <v>39.4</v>
      </c>
      <c r="F69" s="67">
        <v>51.7</v>
      </c>
      <c r="G69" s="67">
        <v>50.9</v>
      </c>
      <c r="H69" s="67">
        <v>46.2</v>
      </c>
      <c r="I69" s="67">
        <v>47.1</v>
      </c>
      <c r="J69" s="67">
        <v>40.7</v>
      </c>
      <c r="K69" s="67">
        <v>41.4</v>
      </c>
      <c r="M69" s="5" t="s">
        <v>26</v>
      </c>
      <c r="N69" s="7">
        <v>100</v>
      </c>
      <c r="O69" s="8">
        <f t="shared" si="9"/>
        <v>101.44927536231884</v>
      </c>
      <c r="P69" s="8">
        <f t="shared" si="9"/>
        <v>93.47826086956523</v>
      </c>
      <c r="Q69" s="8">
        <f t="shared" si="7"/>
        <v>95.16908212560386</v>
      </c>
      <c r="R69" s="8">
        <f t="shared" si="7"/>
        <v>124.8792270531401</v>
      </c>
      <c r="S69" s="8">
        <f t="shared" si="7"/>
        <v>122.94685990338165</v>
      </c>
      <c r="T69" s="8">
        <f t="shared" si="7"/>
        <v>111.59420289855073</v>
      </c>
      <c r="U69" s="8">
        <f t="shared" si="7"/>
        <v>113.76811594202898</v>
      </c>
      <c r="V69" s="8">
        <f t="shared" si="7"/>
        <v>98.30917874396137</v>
      </c>
      <c r="W69" s="8">
        <f t="shared" si="7"/>
        <v>100</v>
      </c>
      <c r="Y69" s="5" t="s">
        <v>26</v>
      </c>
      <c r="Z69" s="67">
        <v>3697.66237</v>
      </c>
      <c r="AA69" s="67">
        <v>3590.46493</v>
      </c>
      <c r="AB69" s="67">
        <v>2507.44841</v>
      </c>
      <c r="AC69" s="67">
        <v>2411.6489</v>
      </c>
      <c r="AD69" s="67">
        <v>266.78724</v>
      </c>
      <c r="AE69" s="67">
        <v>295.38622</v>
      </c>
      <c r="AF69" s="8">
        <v>806.11431</v>
      </c>
      <c r="AG69" s="8">
        <v>770.27823</v>
      </c>
      <c r="AH69" s="8">
        <v>117.31241</v>
      </c>
      <c r="AI69" s="8">
        <v>113.15158</v>
      </c>
      <c r="AJ69" s="24"/>
      <c r="AK69" s="29">
        <f t="shared" si="15"/>
        <v>369766.237</v>
      </c>
      <c r="AL69" s="29">
        <f t="shared" si="19"/>
        <v>364250.0653623189</v>
      </c>
      <c r="AM69" s="29">
        <f t="shared" si="16"/>
        <v>234391.91658695656</v>
      </c>
      <c r="AN69" s="29">
        <f t="shared" si="20"/>
        <v>229514.41222222222</v>
      </c>
      <c r="AO69" s="29">
        <f t="shared" si="17"/>
        <v>33316.18431884058</v>
      </c>
      <c r="AP69" s="29">
        <f t="shared" si="21"/>
        <v>36316.80820772947</v>
      </c>
      <c r="AQ69" s="29">
        <f t="shared" si="18"/>
        <v>89957.68386956523</v>
      </c>
      <c r="AR69" s="29">
        <f t="shared" si="22"/>
        <v>87633.10297826087</v>
      </c>
      <c r="AS69" s="29">
        <f t="shared" si="24"/>
        <v>11532.886683574881</v>
      </c>
      <c r="AT69" s="29">
        <f t="shared" si="24"/>
        <v>11315.158</v>
      </c>
      <c r="AU69" s="2"/>
      <c r="AV69" s="5" t="s">
        <v>26</v>
      </c>
      <c r="AW69" s="8">
        <f t="shared" si="23"/>
        <v>-1.4917997063320678</v>
      </c>
      <c r="AX69" s="8">
        <f t="shared" si="10"/>
        <v>-2.0809183335999752</v>
      </c>
      <c r="AY69" s="8">
        <f t="shared" si="11"/>
        <v>9.006505247337143</v>
      </c>
      <c r="AZ69" s="8">
        <f t="shared" si="12"/>
        <v>-2.5840826389826805</v>
      </c>
      <c r="BA69" s="8">
        <f t="shared" si="13"/>
        <v>-1.887894068056445</v>
      </c>
      <c r="BB69" s="2"/>
      <c r="BC69" s="3" t="s">
        <v>26</v>
      </c>
      <c r="BD69" s="30">
        <v>-1.4917997063320678</v>
      </c>
      <c r="BE69" s="30">
        <v>-2.0809183335999752</v>
      </c>
      <c r="BF69" s="30">
        <v>9.006505247337143</v>
      </c>
      <c r="BG69" s="30">
        <v>-2.5840826389826805</v>
      </c>
      <c r="BH69" s="30">
        <v>-1.887894068056445</v>
      </c>
    </row>
    <row r="70" spans="1:60" ht="10.5" customHeight="1">
      <c r="A70" s="5" t="s">
        <v>27</v>
      </c>
      <c r="B70" s="67">
        <v>37.3</v>
      </c>
      <c r="C70" s="67">
        <v>36.9</v>
      </c>
      <c r="D70" s="67">
        <v>36.2</v>
      </c>
      <c r="E70" s="67">
        <v>36</v>
      </c>
      <c r="F70" s="67">
        <v>46.4</v>
      </c>
      <c r="G70" s="67">
        <v>45.4</v>
      </c>
      <c r="H70" s="67">
        <v>43</v>
      </c>
      <c r="I70" s="67">
        <v>41.4</v>
      </c>
      <c r="J70" s="67">
        <v>28.1</v>
      </c>
      <c r="K70" s="67">
        <v>27.1</v>
      </c>
      <c r="M70" s="5" t="s">
        <v>27</v>
      </c>
      <c r="N70" s="7">
        <v>100</v>
      </c>
      <c r="O70" s="8">
        <f t="shared" si="9"/>
        <v>98.92761394101878</v>
      </c>
      <c r="P70" s="8">
        <f t="shared" si="9"/>
        <v>97.05093833780163</v>
      </c>
      <c r="Q70" s="8">
        <f t="shared" si="7"/>
        <v>96.51474530831099</v>
      </c>
      <c r="R70" s="8">
        <f t="shared" si="7"/>
        <v>124.39678284182307</v>
      </c>
      <c r="S70" s="8">
        <f t="shared" si="7"/>
        <v>121.71581769436999</v>
      </c>
      <c r="T70" s="8">
        <f t="shared" si="7"/>
        <v>115.28150134048258</v>
      </c>
      <c r="U70" s="8">
        <f t="shared" si="7"/>
        <v>110.99195710455766</v>
      </c>
      <c r="V70" s="8">
        <f t="shared" si="7"/>
        <v>75.33512064343164</v>
      </c>
      <c r="W70" s="8">
        <f t="shared" si="7"/>
        <v>72.65415549597856</v>
      </c>
      <c r="Y70" s="5" t="s">
        <v>27</v>
      </c>
      <c r="Z70" s="67">
        <v>15761.78074</v>
      </c>
      <c r="AA70" s="67">
        <v>14771.31504</v>
      </c>
      <c r="AB70" s="67">
        <v>13527.03415</v>
      </c>
      <c r="AC70" s="67">
        <v>12550.55004</v>
      </c>
      <c r="AD70" s="67">
        <v>715.41429</v>
      </c>
      <c r="AE70" s="67">
        <v>677.50185</v>
      </c>
      <c r="AF70" s="8">
        <v>1460.13681</v>
      </c>
      <c r="AG70" s="8">
        <v>1491.39526</v>
      </c>
      <c r="AH70" s="8">
        <v>53.71597</v>
      </c>
      <c r="AI70" s="8">
        <v>48.47925</v>
      </c>
      <c r="AJ70" s="24"/>
      <c r="AK70" s="29">
        <f t="shared" si="15"/>
        <v>1576178.074</v>
      </c>
      <c r="AL70" s="29">
        <f t="shared" si="19"/>
        <v>1461290.9516782842</v>
      </c>
      <c r="AM70" s="29">
        <f t="shared" si="16"/>
        <v>1312811.3571849868</v>
      </c>
      <c r="AN70" s="29">
        <f t="shared" si="20"/>
        <v>1211313.1405898123</v>
      </c>
      <c r="AO70" s="29">
        <f t="shared" si="17"/>
        <v>88995.23607506703</v>
      </c>
      <c r="AP70" s="29">
        <f t="shared" si="21"/>
        <v>82462.6916621984</v>
      </c>
      <c r="AQ70" s="29">
        <f t="shared" si="18"/>
        <v>168326.76361930295</v>
      </c>
      <c r="AR70" s="29">
        <f t="shared" si="22"/>
        <v>165532.8787238606</v>
      </c>
      <c r="AS70" s="29">
        <f t="shared" si="24"/>
        <v>4046.6990804289544</v>
      </c>
      <c r="AT70" s="29">
        <f t="shared" si="24"/>
        <v>3522.2189678284185</v>
      </c>
      <c r="AU70" s="2"/>
      <c r="AV70" s="5" t="s">
        <v>27</v>
      </c>
      <c r="AW70" s="8">
        <f t="shared" si="23"/>
        <v>-7.288968436805942</v>
      </c>
      <c r="AX70" s="8">
        <f t="shared" si="10"/>
        <v>-7.7313633858876285</v>
      </c>
      <c r="AY70" s="8">
        <f t="shared" si="11"/>
        <v>-7.340330450225973</v>
      </c>
      <c r="AZ70" s="8">
        <f t="shared" si="12"/>
        <v>-1.6597983798709208</v>
      </c>
      <c r="BA70" s="8">
        <f t="shared" si="13"/>
        <v>-12.9606897418461</v>
      </c>
      <c r="BB70" s="2"/>
      <c r="BC70" s="3" t="s">
        <v>27</v>
      </c>
      <c r="BD70" s="30">
        <v>-7.288968436805942</v>
      </c>
      <c r="BE70" s="30">
        <v>-7.7313633858876285</v>
      </c>
      <c r="BF70" s="30">
        <v>-7.340330450225973</v>
      </c>
      <c r="BG70" s="30">
        <v>-1.6597983798709208</v>
      </c>
      <c r="BH70" s="30">
        <v>-12.9606897418461</v>
      </c>
    </row>
    <row r="71" spans="1:60" ht="10.5" customHeight="1">
      <c r="A71" s="5" t="s">
        <v>28</v>
      </c>
      <c r="B71" s="67">
        <v>36.7</v>
      </c>
      <c r="C71" s="67">
        <v>36.1</v>
      </c>
      <c r="D71" s="67">
        <v>35.5</v>
      </c>
      <c r="E71" s="67">
        <v>35.2</v>
      </c>
      <c r="F71" s="67">
        <v>50.6</v>
      </c>
      <c r="G71" s="67">
        <v>48.6</v>
      </c>
      <c r="H71" s="67">
        <v>41.3</v>
      </c>
      <c r="I71" s="67">
        <v>39</v>
      </c>
      <c r="J71" s="67">
        <v>36.7</v>
      </c>
      <c r="K71" s="67">
        <v>32.2</v>
      </c>
      <c r="M71" s="5" t="s">
        <v>28</v>
      </c>
      <c r="N71" s="7">
        <v>100</v>
      </c>
      <c r="O71" s="8">
        <f t="shared" si="9"/>
        <v>98.36512261580381</v>
      </c>
      <c r="P71" s="8">
        <f t="shared" si="9"/>
        <v>96.73024523160763</v>
      </c>
      <c r="Q71" s="8">
        <f t="shared" si="7"/>
        <v>95.91280653950955</v>
      </c>
      <c r="R71" s="8">
        <f t="shared" si="7"/>
        <v>137.87465940054494</v>
      </c>
      <c r="S71" s="8">
        <f t="shared" si="7"/>
        <v>132.425068119891</v>
      </c>
      <c r="T71" s="8">
        <f t="shared" si="7"/>
        <v>112.53405994550408</v>
      </c>
      <c r="U71" s="8">
        <f t="shared" si="7"/>
        <v>106.26702997275204</v>
      </c>
      <c r="V71" s="8">
        <f t="shared" si="7"/>
        <v>100</v>
      </c>
      <c r="W71" s="8">
        <f t="shared" si="7"/>
        <v>87.73841961852861</v>
      </c>
      <c r="Y71" s="5" t="s">
        <v>28</v>
      </c>
      <c r="Z71" s="67">
        <v>20693.82605</v>
      </c>
      <c r="AA71" s="67">
        <v>20507.72558</v>
      </c>
      <c r="AB71" s="67">
        <v>18043.45361</v>
      </c>
      <c r="AC71" s="67">
        <v>17761.27983</v>
      </c>
      <c r="AD71" s="67">
        <v>945.00988</v>
      </c>
      <c r="AE71" s="67">
        <v>947.78749</v>
      </c>
      <c r="AF71" s="8">
        <v>1629.24257</v>
      </c>
      <c r="AG71" s="8">
        <v>1737.19286</v>
      </c>
      <c r="AH71" s="8">
        <v>73.79547</v>
      </c>
      <c r="AI71" s="8">
        <v>61.4654</v>
      </c>
      <c r="AJ71" s="24"/>
      <c r="AK71" s="29">
        <f t="shared" si="15"/>
        <v>2069382.605</v>
      </c>
      <c r="AL71" s="29">
        <f t="shared" si="19"/>
        <v>2017244.9412479561</v>
      </c>
      <c r="AM71" s="29">
        <f t="shared" si="16"/>
        <v>1745347.692520436</v>
      </c>
      <c r="AN71" s="29">
        <f t="shared" si="20"/>
        <v>1703534.196228883</v>
      </c>
      <c r="AO71" s="29">
        <f t="shared" si="17"/>
        <v>130292.91533514984</v>
      </c>
      <c r="AP71" s="29">
        <f t="shared" si="21"/>
        <v>125510.82292643051</v>
      </c>
      <c r="AQ71" s="29">
        <f t="shared" si="18"/>
        <v>183345.2810381471</v>
      </c>
      <c r="AR71" s="29">
        <f t="shared" si="22"/>
        <v>184606.32572207085</v>
      </c>
      <c r="AS71" s="29">
        <f t="shared" si="24"/>
        <v>7379.547</v>
      </c>
      <c r="AT71" s="29">
        <f t="shared" si="24"/>
        <v>5392.877057220709</v>
      </c>
      <c r="AU71" s="2"/>
      <c r="AV71" s="5" t="s">
        <v>28</v>
      </c>
      <c r="AW71" s="8">
        <f t="shared" si="23"/>
        <v>-2.5194791734534685</v>
      </c>
      <c r="AX71" s="8">
        <f t="shared" si="10"/>
        <v>-2.395711551958483</v>
      </c>
      <c r="AY71" s="8">
        <f t="shared" si="11"/>
        <v>-3.670262804710791</v>
      </c>
      <c r="AZ71" s="8">
        <f t="shared" si="12"/>
        <v>0.6877977315714857</v>
      </c>
      <c r="BA71" s="8">
        <f t="shared" si="13"/>
        <v>-26.921299407393043</v>
      </c>
      <c r="BB71" s="2"/>
      <c r="BC71" s="3" t="s">
        <v>28</v>
      </c>
      <c r="BD71" s="30">
        <v>-2.5194791734534685</v>
      </c>
      <c r="BE71" s="30">
        <v>-2.395711551958483</v>
      </c>
      <c r="BF71" s="30">
        <v>-3.670262804710791</v>
      </c>
      <c r="BG71" s="30">
        <v>0.6877977315714857</v>
      </c>
      <c r="BH71" s="30">
        <v>-26.921299407393043</v>
      </c>
    </row>
    <row r="72" spans="1:60" ht="10.5" customHeight="1">
      <c r="A72" s="5" t="s">
        <v>109</v>
      </c>
      <c r="B72" s="67">
        <v>39.1</v>
      </c>
      <c r="C72" s="67">
        <v>39.2</v>
      </c>
      <c r="D72" s="67">
        <v>38.9</v>
      </c>
      <c r="E72" s="67">
        <v>39</v>
      </c>
      <c r="F72" s="67">
        <v>41.7</v>
      </c>
      <c r="G72" s="67">
        <v>42</v>
      </c>
      <c r="H72" s="67">
        <v>40.5</v>
      </c>
      <c r="I72" s="67">
        <v>39.8</v>
      </c>
      <c r="J72" s="76">
        <v>34.1</v>
      </c>
      <c r="K72" s="69"/>
      <c r="M72" s="5" t="s">
        <v>29</v>
      </c>
      <c r="N72" s="7">
        <v>100</v>
      </c>
      <c r="O72" s="8">
        <f t="shared" si="9"/>
        <v>100.25575447570333</v>
      </c>
      <c r="P72" s="8">
        <f t="shared" si="9"/>
        <v>99.48849104859335</v>
      </c>
      <c r="Q72" s="8">
        <f t="shared" si="7"/>
        <v>99.74424552429667</v>
      </c>
      <c r="R72" s="8">
        <f t="shared" si="7"/>
        <v>106.64961636828644</v>
      </c>
      <c r="S72" s="8">
        <f t="shared" si="7"/>
        <v>107.41687979539641</v>
      </c>
      <c r="T72" s="8">
        <f t="shared" si="7"/>
        <v>103.58056265984655</v>
      </c>
      <c r="U72" s="8">
        <f t="shared" si="7"/>
        <v>101.79028132992326</v>
      </c>
      <c r="V72" s="8">
        <f t="shared" si="7"/>
        <v>87.21227621483375</v>
      </c>
      <c r="W72" s="8"/>
      <c r="Y72" s="5" t="s">
        <v>29</v>
      </c>
      <c r="Z72" s="67">
        <v>1456.9753</v>
      </c>
      <c r="AA72" s="67">
        <v>1420.30551</v>
      </c>
      <c r="AB72" s="67">
        <v>1260.64653</v>
      </c>
      <c r="AC72" s="67">
        <v>1221.47932</v>
      </c>
      <c r="AD72" s="67">
        <v>82.00074</v>
      </c>
      <c r="AE72" s="67">
        <v>82.66258</v>
      </c>
      <c r="AF72" s="8">
        <v>93.85957</v>
      </c>
      <c r="AG72" s="8">
        <v>96.1032</v>
      </c>
      <c r="AH72" s="81">
        <v>20.46846</v>
      </c>
      <c r="AI72" s="81">
        <v>20.06041</v>
      </c>
      <c r="AJ72" s="24"/>
      <c r="AK72" s="29">
        <f t="shared" si="15"/>
        <v>145697.53</v>
      </c>
      <c r="AL72" s="29">
        <f t="shared" si="19"/>
        <v>142393.80049104858</v>
      </c>
      <c r="AM72" s="29">
        <f t="shared" si="16"/>
        <v>125419.82101534527</v>
      </c>
      <c r="AN72" s="29">
        <f t="shared" si="20"/>
        <v>121835.53319693093</v>
      </c>
      <c r="AO72" s="29">
        <f t="shared" si="17"/>
        <v>8745.3474629156</v>
      </c>
      <c r="AP72" s="29">
        <f t="shared" si="21"/>
        <v>8879.35641943734</v>
      </c>
      <c r="AQ72" s="29">
        <f t="shared" si="18"/>
        <v>9722.027071611254</v>
      </c>
      <c r="AR72" s="29">
        <f t="shared" si="22"/>
        <v>9782.371764705882</v>
      </c>
      <c r="AS72" s="29">
        <f>V72*AH72</f>
        <v>1785.100987212276</v>
      </c>
      <c r="AT72" s="29"/>
      <c r="AU72" s="2"/>
      <c r="AV72" s="5" t="s">
        <v>29</v>
      </c>
      <c r="AW72" s="8">
        <f t="shared" si="23"/>
        <v>-2.2675260925503835</v>
      </c>
      <c r="AX72" s="8">
        <f t="shared" si="10"/>
        <v>-2.857832031171366</v>
      </c>
      <c r="AY72" s="8">
        <f t="shared" si="11"/>
        <v>1.532345708275169</v>
      </c>
      <c r="AZ72" s="8">
        <f t="shared" si="12"/>
        <v>0.6207007309292271</v>
      </c>
      <c r="BA72" s="8"/>
      <c r="BB72" s="2"/>
      <c r="BC72" s="3" t="s">
        <v>29</v>
      </c>
      <c r="BD72" s="30">
        <v>-2.2675260925503835</v>
      </c>
      <c r="BE72" s="30">
        <v>-2.857832031171366</v>
      </c>
      <c r="BF72" s="30">
        <v>1.532345708275169</v>
      </c>
      <c r="BG72" s="30">
        <v>0.6207007309292271</v>
      </c>
      <c r="BH72" s="30"/>
    </row>
    <row r="73" spans="1:60" ht="10.5" customHeight="1">
      <c r="A73" s="5" t="s">
        <v>30</v>
      </c>
      <c r="B73" s="67">
        <v>37.4</v>
      </c>
      <c r="C73" s="67">
        <v>36.9</v>
      </c>
      <c r="D73" s="67">
        <v>35.7</v>
      </c>
      <c r="E73" s="67">
        <v>35.5</v>
      </c>
      <c r="F73" s="67">
        <v>47.9</v>
      </c>
      <c r="G73" s="67">
        <v>46.9</v>
      </c>
      <c r="H73" s="67">
        <v>40.9</v>
      </c>
      <c r="I73" s="67">
        <v>39.8</v>
      </c>
      <c r="J73" s="67">
        <v>39.5</v>
      </c>
      <c r="K73" s="67">
        <v>38.6</v>
      </c>
      <c r="M73" s="5" t="s">
        <v>30</v>
      </c>
      <c r="N73" s="7">
        <v>100</v>
      </c>
      <c r="O73" s="8">
        <f t="shared" si="9"/>
        <v>98.66310160427808</v>
      </c>
      <c r="P73" s="8">
        <f t="shared" si="9"/>
        <v>95.45454545454547</v>
      </c>
      <c r="Q73" s="8">
        <f t="shared" si="7"/>
        <v>94.91978609625669</v>
      </c>
      <c r="R73" s="8">
        <f t="shared" si="7"/>
        <v>128.07486631016044</v>
      </c>
      <c r="S73" s="8">
        <f t="shared" si="7"/>
        <v>125.40106951871658</v>
      </c>
      <c r="T73" s="8">
        <f t="shared" si="7"/>
        <v>109.35828877005348</v>
      </c>
      <c r="U73" s="8">
        <f t="shared" si="7"/>
        <v>106.41711229946523</v>
      </c>
      <c r="V73" s="8">
        <f t="shared" si="7"/>
        <v>105.6149732620321</v>
      </c>
      <c r="W73" s="8">
        <f t="shared" si="7"/>
        <v>103.20855614973263</v>
      </c>
      <c r="Y73" s="5" t="s">
        <v>30</v>
      </c>
      <c r="Z73" s="67">
        <v>19659.9796</v>
      </c>
      <c r="AA73" s="67">
        <v>19250.4548</v>
      </c>
      <c r="AB73" s="67">
        <v>15065.5704</v>
      </c>
      <c r="AC73" s="67">
        <v>14819.7055</v>
      </c>
      <c r="AD73" s="67">
        <v>1266.7545</v>
      </c>
      <c r="AE73" s="67">
        <v>1210.8233</v>
      </c>
      <c r="AF73" s="8">
        <v>3056.9459</v>
      </c>
      <c r="AG73" s="8">
        <v>2954.5918</v>
      </c>
      <c r="AH73" s="8">
        <v>270.7088</v>
      </c>
      <c r="AI73" s="8">
        <v>265.3342</v>
      </c>
      <c r="AJ73" s="24"/>
      <c r="AK73" s="29">
        <f t="shared" si="15"/>
        <v>1965997.96</v>
      </c>
      <c r="AL73" s="29">
        <f t="shared" si="19"/>
        <v>1899309.5778609626</v>
      </c>
      <c r="AM73" s="29">
        <f t="shared" si="16"/>
        <v>1438077.1745454548</v>
      </c>
      <c r="AN73" s="29">
        <f t="shared" si="20"/>
        <v>1406683.2760695186</v>
      </c>
      <c r="AO73" s="29">
        <f t="shared" si="17"/>
        <v>162239.41323529414</v>
      </c>
      <c r="AP73" s="29">
        <f t="shared" si="21"/>
        <v>151838.53681818183</v>
      </c>
      <c r="AQ73" s="29">
        <f t="shared" si="18"/>
        <v>334302.37248663104</v>
      </c>
      <c r="AR73" s="29">
        <f t="shared" si="22"/>
        <v>314419.1273796791</v>
      </c>
      <c r="AS73" s="29">
        <f>V73*AH73</f>
        <v>28590.902673796794</v>
      </c>
      <c r="AT73" s="29">
        <f>W73*AI73</f>
        <v>27384.75967914439</v>
      </c>
      <c r="AU73" s="2"/>
      <c r="AV73" s="5" t="s">
        <v>30</v>
      </c>
      <c r="AW73" s="8">
        <f t="shared" si="23"/>
        <v>-3.3920880639691693</v>
      </c>
      <c r="AX73" s="8">
        <f t="shared" si="10"/>
        <v>-2.183046851144069</v>
      </c>
      <c r="AY73" s="8">
        <f t="shared" si="11"/>
        <v>-6.4108197938487494</v>
      </c>
      <c r="AZ73" s="8">
        <f t="shared" si="12"/>
        <v>-5.947682919225187</v>
      </c>
      <c r="BA73" s="8">
        <f t="shared" si="13"/>
        <v>-4.218625093491081</v>
      </c>
      <c r="BB73" s="2"/>
      <c r="BC73" s="3" t="s">
        <v>30</v>
      </c>
      <c r="BD73" s="30">
        <v>-3.3920880639691693</v>
      </c>
      <c r="BE73" s="30">
        <v>-2.183046851144069</v>
      </c>
      <c r="BF73" s="30">
        <v>-6.4108197938487494</v>
      </c>
      <c r="BG73" s="30">
        <v>-5.947682919225187</v>
      </c>
      <c r="BH73" s="30">
        <v>-4.218625093491081</v>
      </c>
    </row>
    <row r="74" spans="1:60" ht="10.5" customHeight="1">
      <c r="A74" s="5" t="s">
        <v>135</v>
      </c>
      <c r="B74" s="67">
        <v>39.3</v>
      </c>
      <c r="C74" s="67">
        <v>38.9</v>
      </c>
      <c r="D74" s="67">
        <v>39.8</v>
      </c>
      <c r="E74" s="67">
        <v>39.3</v>
      </c>
      <c r="F74" s="67">
        <v>45.1</v>
      </c>
      <c r="G74" s="67">
        <v>45.7</v>
      </c>
      <c r="H74" s="67">
        <v>35.5</v>
      </c>
      <c r="I74" s="67">
        <v>34.4</v>
      </c>
      <c r="J74" s="67">
        <v>24.6</v>
      </c>
      <c r="K74" s="67">
        <v>24.7</v>
      </c>
      <c r="M74" s="5" t="s">
        <v>31</v>
      </c>
      <c r="N74" s="7">
        <v>100</v>
      </c>
      <c r="O74" s="8">
        <f t="shared" si="9"/>
        <v>98.9821882951654</v>
      </c>
      <c r="P74" s="8">
        <f t="shared" si="9"/>
        <v>101.27226463104326</v>
      </c>
      <c r="Q74" s="8">
        <f t="shared" si="7"/>
        <v>100</v>
      </c>
      <c r="R74" s="8">
        <f t="shared" si="7"/>
        <v>114.7582697201018</v>
      </c>
      <c r="S74" s="8">
        <f t="shared" si="7"/>
        <v>116.2849872773537</v>
      </c>
      <c r="T74" s="8">
        <f t="shared" si="7"/>
        <v>90.33078880407125</v>
      </c>
      <c r="U74" s="8">
        <f t="shared" si="7"/>
        <v>87.53180661577609</v>
      </c>
      <c r="V74" s="8">
        <f t="shared" si="7"/>
        <v>62.59541984732825</v>
      </c>
      <c r="W74" s="8">
        <f t="shared" si="7"/>
        <v>62.8498727735369</v>
      </c>
      <c r="Y74" s="5" t="s">
        <v>31</v>
      </c>
      <c r="Z74" s="67">
        <v>354.74331</v>
      </c>
      <c r="AA74" s="67">
        <v>347.90054</v>
      </c>
      <c r="AB74" s="67">
        <v>309.14775</v>
      </c>
      <c r="AC74" s="67">
        <v>302.82444</v>
      </c>
      <c r="AD74" s="67">
        <v>6.40938</v>
      </c>
      <c r="AE74" s="67">
        <v>5.94787</v>
      </c>
      <c r="AF74" s="8">
        <v>35.99154</v>
      </c>
      <c r="AG74" s="8">
        <v>37.60736</v>
      </c>
      <c r="AH74" s="8">
        <v>3.19464</v>
      </c>
      <c r="AI74" s="8">
        <v>1.52087</v>
      </c>
      <c r="AJ74" s="24"/>
      <c r="AK74" s="29">
        <f t="shared" si="15"/>
        <v>35474.331</v>
      </c>
      <c r="AL74" s="29">
        <f t="shared" si="19"/>
        <v>34435.95675826972</v>
      </c>
      <c r="AM74" s="29">
        <f t="shared" si="16"/>
        <v>31308.0927480916</v>
      </c>
      <c r="AN74" s="29">
        <f t="shared" si="20"/>
        <v>30282.444</v>
      </c>
      <c r="AO74" s="29">
        <f t="shared" si="17"/>
        <v>735.529358778626</v>
      </c>
      <c r="AP74" s="29">
        <f t="shared" si="21"/>
        <v>691.6479872773538</v>
      </c>
      <c r="AQ74" s="29">
        <f t="shared" si="18"/>
        <v>3251.1441984732824</v>
      </c>
      <c r="AR74" s="29">
        <f t="shared" si="22"/>
        <v>3291.840162849873</v>
      </c>
      <c r="AS74" s="29">
        <f>V74*AH74</f>
        <v>199.96983206106873</v>
      </c>
      <c r="AT74" s="29">
        <f>W74*AI74</f>
        <v>95.58648600508906</v>
      </c>
      <c r="AU74" s="2"/>
      <c r="AV74" s="5" t="s">
        <v>31</v>
      </c>
      <c r="AW74" s="8">
        <f t="shared" si="23"/>
        <v>-2.927114373856066</v>
      </c>
      <c r="AX74" s="8">
        <f t="shared" si="10"/>
        <v>-3.2759860408747485</v>
      </c>
      <c r="AY74" s="8">
        <f t="shared" si="11"/>
        <v>-5.965957847575102</v>
      </c>
      <c r="AZ74" s="8">
        <f t="shared" si="12"/>
        <v>1.2517428293614727</v>
      </c>
      <c r="BA74" s="8">
        <f t="shared" si="13"/>
        <v>-52.199546791689095</v>
      </c>
      <c r="BB74" s="2"/>
      <c r="BC74" s="3" t="s">
        <v>31</v>
      </c>
      <c r="BD74" s="30">
        <v>-2.927114373856066</v>
      </c>
      <c r="BE74" s="30">
        <v>-3.2759860408747485</v>
      </c>
      <c r="BF74" s="30">
        <v>-5.965957847575102</v>
      </c>
      <c r="BG74" s="30">
        <v>1.2517428293614727</v>
      </c>
      <c r="BH74" s="30">
        <v>-52.199546791689095</v>
      </c>
    </row>
    <row r="75" spans="1:60" ht="10.5" customHeight="1">
      <c r="A75" s="5" t="s">
        <v>136</v>
      </c>
      <c r="B75" s="67">
        <v>38.6</v>
      </c>
      <c r="C75" s="67">
        <v>38.6</v>
      </c>
      <c r="D75" s="67">
        <v>38.8</v>
      </c>
      <c r="E75" s="67">
        <v>38.8</v>
      </c>
      <c r="F75" s="67">
        <v>37.5</v>
      </c>
      <c r="G75" s="67">
        <v>39.7</v>
      </c>
      <c r="H75" s="67">
        <v>37.9</v>
      </c>
      <c r="I75" s="67">
        <v>36.9</v>
      </c>
      <c r="J75" s="76">
        <v>29</v>
      </c>
      <c r="K75" s="69"/>
      <c r="M75" s="5" t="s">
        <v>32</v>
      </c>
      <c r="N75" s="7">
        <v>100</v>
      </c>
      <c r="O75" s="8">
        <f t="shared" si="9"/>
        <v>100</v>
      </c>
      <c r="P75" s="8">
        <f t="shared" si="9"/>
        <v>100.5181347150259</v>
      </c>
      <c r="Q75" s="8">
        <f t="shared" si="7"/>
        <v>100.5181347150259</v>
      </c>
      <c r="R75" s="8">
        <f t="shared" si="7"/>
        <v>97.15025906735751</v>
      </c>
      <c r="S75" s="8">
        <f t="shared" si="7"/>
        <v>102.84974093264249</v>
      </c>
      <c r="T75" s="8">
        <f t="shared" si="7"/>
        <v>98.18652849740933</v>
      </c>
      <c r="U75" s="8">
        <f t="shared" si="7"/>
        <v>95.59585492227978</v>
      </c>
      <c r="V75" s="8">
        <f t="shared" si="7"/>
        <v>75.12953367875647</v>
      </c>
      <c r="W75" s="8"/>
      <c r="Y75" s="5" t="s">
        <v>32</v>
      </c>
      <c r="Z75" s="67">
        <v>816.00688</v>
      </c>
      <c r="AA75" s="67">
        <v>783.3432</v>
      </c>
      <c r="AB75" s="67">
        <v>714.20548</v>
      </c>
      <c r="AC75" s="67">
        <v>689.68621</v>
      </c>
      <c r="AD75" s="67">
        <v>36.52528</v>
      </c>
      <c r="AE75" s="67">
        <v>34.81536</v>
      </c>
      <c r="AF75" s="8">
        <v>60.9117</v>
      </c>
      <c r="AG75" s="8">
        <v>55.6308</v>
      </c>
      <c r="AH75" s="81">
        <v>4.36442</v>
      </c>
      <c r="AI75" s="77"/>
      <c r="AJ75" s="24"/>
      <c r="AK75" s="29">
        <f t="shared" si="15"/>
        <v>81600.68800000001</v>
      </c>
      <c r="AL75" s="29">
        <f t="shared" si="19"/>
        <v>78334.32</v>
      </c>
      <c r="AM75" s="29">
        <f t="shared" si="16"/>
        <v>71790.60265284973</v>
      </c>
      <c r="AN75" s="29">
        <f t="shared" si="20"/>
        <v>69325.97136787564</v>
      </c>
      <c r="AO75" s="29">
        <f t="shared" si="17"/>
        <v>3548.440414507772</v>
      </c>
      <c r="AP75" s="29">
        <f t="shared" si="21"/>
        <v>3580.750756476684</v>
      </c>
      <c r="AQ75" s="29">
        <f t="shared" si="18"/>
        <v>5980.708367875648</v>
      </c>
      <c r="AR75" s="29">
        <f t="shared" si="22"/>
        <v>5318.073886010362</v>
      </c>
      <c r="AS75" s="29">
        <f>V75*AH75</f>
        <v>327.8968393782383</v>
      </c>
      <c r="AT75" s="29"/>
      <c r="AU75" s="2"/>
      <c r="AV75" s="5" t="s">
        <v>32</v>
      </c>
      <c r="AW75" s="8">
        <f t="shared" si="23"/>
        <v>-4.0028682111111635</v>
      </c>
      <c r="AX75" s="8">
        <f t="shared" si="10"/>
        <v>-3.4330834313956826</v>
      </c>
      <c r="AY75" s="8">
        <f t="shared" si="11"/>
        <v>0.9105505009133388</v>
      </c>
      <c r="AZ75" s="8">
        <f t="shared" si="12"/>
        <v>-11.07953173949283</v>
      </c>
      <c r="BA75" s="8"/>
      <c r="BB75" s="2"/>
      <c r="BC75" s="3" t="s">
        <v>32</v>
      </c>
      <c r="BD75" s="30">
        <v>-4.0028682111111635</v>
      </c>
      <c r="BE75" s="30">
        <v>-3.4330834313956826</v>
      </c>
      <c r="BF75" s="30">
        <v>0.9105505009133388</v>
      </c>
      <c r="BG75" s="30">
        <v>-11.07953173949283</v>
      </c>
      <c r="BH75" s="30"/>
    </row>
    <row r="76" spans="1:60" ht="10.5" customHeight="1">
      <c r="A76" s="5" t="s">
        <v>33</v>
      </c>
      <c r="B76" s="67">
        <v>38.7</v>
      </c>
      <c r="C76" s="67">
        <v>38.6</v>
      </c>
      <c r="D76" s="67">
        <v>38.7</v>
      </c>
      <c r="E76" s="67">
        <v>38.6</v>
      </c>
      <c r="F76" s="67">
        <v>39.8</v>
      </c>
      <c r="G76" s="67">
        <v>40.5</v>
      </c>
      <c r="H76" s="67">
        <v>38.9</v>
      </c>
      <c r="I76" s="67">
        <v>38.2</v>
      </c>
      <c r="J76" s="67">
        <v>34.2</v>
      </c>
      <c r="K76" s="69"/>
      <c r="M76" s="5" t="s">
        <v>33</v>
      </c>
      <c r="N76" s="7">
        <v>100</v>
      </c>
      <c r="O76" s="8">
        <f t="shared" si="9"/>
        <v>99.74160206718345</v>
      </c>
      <c r="P76" s="8">
        <f t="shared" si="9"/>
        <v>100</v>
      </c>
      <c r="Q76" s="8">
        <f t="shared" si="7"/>
        <v>99.74160206718345</v>
      </c>
      <c r="R76" s="8">
        <f t="shared" si="7"/>
        <v>102.84237726098189</v>
      </c>
      <c r="S76" s="8">
        <f t="shared" si="7"/>
        <v>104.65116279069767</v>
      </c>
      <c r="T76" s="8">
        <f t="shared" si="7"/>
        <v>100.51679586563307</v>
      </c>
      <c r="U76" s="8">
        <f t="shared" si="7"/>
        <v>98.70801033591732</v>
      </c>
      <c r="V76" s="8">
        <f t="shared" si="7"/>
        <v>88.37209302325581</v>
      </c>
      <c r="W76" s="8"/>
      <c r="Y76" s="5" t="s">
        <v>33</v>
      </c>
      <c r="Z76" s="67">
        <v>1250.86786</v>
      </c>
      <c r="AA76" s="67">
        <v>1212.50998</v>
      </c>
      <c r="AB76" s="67">
        <v>1096.78283</v>
      </c>
      <c r="AC76" s="67">
        <v>1059.85935</v>
      </c>
      <c r="AD76" s="67">
        <v>38.76028</v>
      </c>
      <c r="AE76" s="67">
        <v>29.6013</v>
      </c>
      <c r="AF76" s="8">
        <v>107.25147</v>
      </c>
      <c r="AG76" s="8">
        <v>115.61415</v>
      </c>
      <c r="AH76" s="8">
        <v>8.07328</v>
      </c>
      <c r="AI76" s="81">
        <v>7.43518</v>
      </c>
      <c r="AJ76" s="24"/>
      <c r="AK76" s="29">
        <f t="shared" si="15"/>
        <v>125086.78600000001</v>
      </c>
      <c r="AL76" s="29">
        <f t="shared" si="19"/>
        <v>120937.68792764857</v>
      </c>
      <c r="AM76" s="29">
        <f t="shared" si="16"/>
        <v>109678.28300000001</v>
      </c>
      <c r="AN76" s="29">
        <f t="shared" si="20"/>
        <v>105712.0695348837</v>
      </c>
      <c r="AO76" s="29">
        <f t="shared" si="17"/>
        <v>3986.1993385012915</v>
      </c>
      <c r="AP76" s="29">
        <f t="shared" si="21"/>
        <v>3097.810465116279</v>
      </c>
      <c r="AQ76" s="29">
        <f t="shared" si="18"/>
        <v>10780.57411627907</v>
      </c>
      <c r="AR76" s="29">
        <f t="shared" si="22"/>
        <v>11412.042713178294</v>
      </c>
      <c r="AS76" s="29">
        <f>V76*AH76</f>
        <v>713.4526511627907</v>
      </c>
      <c r="AT76" s="29"/>
      <c r="AU76" s="2"/>
      <c r="AV76" s="5" t="s">
        <v>33</v>
      </c>
      <c r="AW76" s="8">
        <f t="shared" si="23"/>
        <v>-3.3169755215802224</v>
      </c>
      <c r="AX76" s="8">
        <f t="shared" si="10"/>
        <v>-3.616224977843888</v>
      </c>
      <c r="AY76" s="8">
        <f t="shared" si="11"/>
        <v>-22.286614339739064</v>
      </c>
      <c r="AZ76" s="8">
        <f t="shared" si="12"/>
        <v>5.857467237720523</v>
      </c>
      <c r="BA76" s="8"/>
      <c r="BB76" s="2"/>
      <c r="BC76" s="3" t="s">
        <v>33</v>
      </c>
      <c r="BD76" s="30">
        <v>-3.3169755215802224</v>
      </c>
      <c r="BE76" s="30">
        <v>-3.616224977843888</v>
      </c>
      <c r="BF76" s="30">
        <v>-22.286614339739064</v>
      </c>
      <c r="BG76" s="30">
        <v>5.857467237720523</v>
      </c>
      <c r="BH76" s="30"/>
    </row>
    <row r="77" spans="1:60" ht="10.5" customHeight="1">
      <c r="A77" s="5" t="s">
        <v>137</v>
      </c>
      <c r="B77" s="67">
        <v>37.6</v>
      </c>
      <c r="C77" s="67">
        <v>37.1</v>
      </c>
      <c r="D77" s="67">
        <v>37.6</v>
      </c>
      <c r="E77" s="67">
        <v>37.1</v>
      </c>
      <c r="F77" s="67">
        <v>44</v>
      </c>
      <c r="G77" s="67">
        <v>42.3</v>
      </c>
      <c r="H77" s="67">
        <v>34.7</v>
      </c>
      <c r="I77" s="67">
        <v>33.8</v>
      </c>
      <c r="J77" s="78"/>
      <c r="K77" s="78"/>
      <c r="M77" s="5" t="s">
        <v>34</v>
      </c>
      <c r="N77" s="7">
        <v>100</v>
      </c>
      <c r="O77" s="8">
        <f t="shared" si="9"/>
        <v>98.67021276595744</v>
      </c>
      <c r="P77" s="8">
        <f t="shared" si="9"/>
        <v>100</v>
      </c>
      <c r="Q77" s="8">
        <f t="shared" si="9"/>
        <v>98.67021276595744</v>
      </c>
      <c r="R77" s="8">
        <f t="shared" si="9"/>
        <v>117.02127659574468</v>
      </c>
      <c r="S77" s="8">
        <f t="shared" si="9"/>
        <v>112.5</v>
      </c>
      <c r="T77" s="8">
        <f t="shared" si="9"/>
        <v>92.2872340425532</v>
      </c>
      <c r="U77" s="8">
        <f t="shared" si="9"/>
        <v>89.89361702127658</v>
      </c>
      <c r="V77" s="8"/>
      <c r="W77" s="8"/>
      <c r="Y77" s="5" t="s">
        <v>34</v>
      </c>
      <c r="Z77" s="67">
        <v>244.73319</v>
      </c>
      <c r="AA77" s="67">
        <v>250.16217</v>
      </c>
      <c r="AB77" s="67">
        <v>225.71506</v>
      </c>
      <c r="AC77" s="67">
        <v>227.36438</v>
      </c>
      <c r="AD77" s="67">
        <v>8.30251</v>
      </c>
      <c r="AE77" s="67">
        <v>9.45145</v>
      </c>
      <c r="AF77" s="8">
        <v>9.25073</v>
      </c>
      <c r="AG77" s="8">
        <v>11.01469</v>
      </c>
      <c r="AH77" s="77"/>
      <c r="AI77" s="81">
        <v>2.33165</v>
      </c>
      <c r="AJ77" s="24"/>
      <c r="AK77" s="29">
        <f t="shared" si="15"/>
        <v>24473.319</v>
      </c>
      <c r="AL77" s="29">
        <f t="shared" si="19"/>
        <v>24683.554539893616</v>
      </c>
      <c r="AM77" s="29">
        <f t="shared" si="16"/>
        <v>22571.506</v>
      </c>
      <c r="AN77" s="29">
        <f t="shared" si="20"/>
        <v>22434.09175</v>
      </c>
      <c r="AO77" s="29">
        <f t="shared" si="17"/>
        <v>971.5703191489362</v>
      </c>
      <c r="AP77" s="29">
        <f t="shared" si="21"/>
        <v>1063.288125</v>
      </c>
      <c r="AQ77" s="29">
        <f t="shared" si="18"/>
        <v>853.7242845744681</v>
      </c>
      <c r="AR77" s="29">
        <f t="shared" si="22"/>
        <v>990.1503244680849</v>
      </c>
      <c r="AS77" s="29"/>
      <c r="AT77" s="29"/>
      <c r="AU77" s="2"/>
      <c r="AV77" s="5" t="s">
        <v>34</v>
      </c>
      <c r="AW77" s="8">
        <f t="shared" si="23"/>
        <v>0.8590397562897623</v>
      </c>
      <c r="AX77" s="8">
        <f t="shared" si="10"/>
        <v>-0.6087952217277909</v>
      </c>
      <c r="AY77" s="8">
        <f t="shared" si="11"/>
        <v>9.440161359746526</v>
      </c>
      <c r="AZ77" s="8">
        <f t="shared" si="12"/>
        <v>15.980105328925632</v>
      </c>
      <c r="BA77" s="8"/>
      <c r="BB77" s="2"/>
      <c r="BC77" s="3" t="s">
        <v>34</v>
      </c>
      <c r="BD77" s="30">
        <v>0.8590397562897623</v>
      </c>
      <c r="BE77" s="30">
        <v>-0.6087952217277909</v>
      </c>
      <c r="BF77" s="30">
        <v>9.440161359746526</v>
      </c>
      <c r="BG77" s="30">
        <v>15.980105328925632</v>
      </c>
      <c r="BH77" s="30"/>
    </row>
    <row r="78" spans="1:60" ht="10.5" customHeight="1">
      <c r="A78" s="5" t="s">
        <v>35</v>
      </c>
      <c r="B78" s="67">
        <v>39.1</v>
      </c>
      <c r="C78" s="67">
        <v>38.3</v>
      </c>
      <c r="D78" s="67">
        <v>39</v>
      </c>
      <c r="E78" s="67">
        <v>38.3</v>
      </c>
      <c r="F78" s="67">
        <v>40.6</v>
      </c>
      <c r="G78" s="67">
        <v>39.5</v>
      </c>
      <c r="H78" s="67">
        <v>39.6</v>
      </c>
      <c r="I78" s="67">
        <v>37.7</v>
      </c>
      <c r="J78" s="67">
        <v>37.9</v>
      </c>
      <c r="K78" s="67">
        <v>37.2</v>
      </c>
      <c r="M78" s="5" t="s">
        <v>35</v>
      </c>
      <c r="N78" s="7">
        <v>100</v>
      </c>
      <c r="O78" s="8">
        <f t="shared" si="9"/>
        <v>97.95396419437338</v>
      </c>
      <c r="P78" s="8">
        <f t="shared" si="9"/>
        <v>99.74424552429667</v>
      </c>
      <c r="Q78" s="8">
        <f t="shared" si="9"/>
        <v>97.95396419437338</v>
      </c>
      <c r="R78" s="8">
        <f t="shared" si="9"/>
        <v>103.83631713554986</v>
      </c>
      <c r="S78" s="8">
        <f t="shared" si="9"/>
        <v>101.0230179028133</v>
      </c>
      <c r="T78" s="8">
        <f t="shared" si="9"/>
        <v>101.27877237851662</v>
      </c>
      <c r="U78" s="8">
        <f t="shared" si="9"/>
        <v>96.41943734015346</v>
      </c>
      <c r="V78" s="8">
        <f t="shared" si="9"/>
        <v>96.9309462915601</v>
      </c>
      <c r="W78" s="8">
        <f t="shared" si="9"/>
        <v>95.14066496163683</v>
      </c>
      <c r="Y78" s="5" t="s">
        <v>35</v>
      </c>
      <c r="Z78" s="67">
        <v>4205.46927</v>
      </c>
      <c r="AA78" s="67">
        <v>4210.88378</v>
      </c>
      <c r="AB78" s="67">
        <v>3746.86695</v>
      </c>
      <c r="AC78" s="67">
        <v>3698.27889</v>
      </c>
      <c r="AD78" s="67">
        <v>188.4087</v>
      </c>
      <c r="AE78" s="67">
        <v>200.73058</v>
      </c>
      <c r="AF78" s="8">
        <v>261.23066</v>
      </c>
      <c r="AG78" s="8">
        <v>300.75057</v>
      </c>
      <c r="AH78" s="81">
        <v>8.96296</v>
      </c>
      <c r="AI78" s="81">
        <v>11.12374</v>
      </c>
      <c r="AJ78" s="24"/>
      <c r="AK78" s="29">
        <f t="shared" si="15"/>
        <v>420546.92699999997</v>
      </c>
      <c r="AL78" s="29">
        <f t="shared" si="19"/>
        <v>412472.75901278766</v>
      </c>
      <c r="AM78" s="29">
        <f t="shared" si="16"/>
        <v>373728.41700767266</v>
      </c>
      <c r="AN78" s="29">
        <f t="shared" si="20"/>
        <v>362261.07797186694</v>
      </c>
      <c r="AO78" s="29">
        <f t="shared" si="17"/>
        <v>19563.665524296674</v>
      </c>
      <c r="AP78" s="29">
        <f t="shared" si="21"/>
        <v>20278.408976982097</v>
      </c>
      <c r="AQ78" s="29">
        <f t="shared" si="18"/>
        <v>26457.120552429667</v>
      </c>
      <c r="AR78" s="29">
        <f t="shared" si="22"/>
        <v>28998.200739130436</v>
      </c>
      <c r="AS78" s="29">
        <f>V78*AH78</f>
        <v>868.7881943734017</v>
      </c>
      <c r="AT78" s="29">
        <f>W78*AI78</f>
        <v>1058.3200204603581</v>
      </c>
      <c r="AU78" s="2"/>
      <c r="AV78" s="5" t="s">
        <v>35</v>
      </c>
      <c r="AW78" s="8">
        <f t="shared" si="23"/>
        <v>-1.9199208147375921</v>
      </c>
      <c r="AX78" s="8">
        <f t="shared" si="10"/>
        <v>-3.0683615464997667</v>
      </c>
      <c r="AY78" s="8">
        <f t="shared" si="11"/>
        <v>3.653422983529149</v>
      </c>
      <c r="AZ78" s="8">
        <f t="shared" si="12"/>
        <v>9.604522841649185</v>
      </c>
      <c r="BA78" s="8">
        <f t="shared" si="13"/>
        <v>21.815653955064732</v>
      </c>
      <c r="BB78" s="2"/>
      <c r="BC78" s="3" t="s">
        <v>35</v>
      </c>
      <c r="BD78" s="30">
        <v>-1.9199208147375921</v>
      </c>
      <c r="BE78" s="30">
        <v>-3.0683615464997667</v>
      </c>
      <c r="BF78" s="30">
        <v>3.653422983529149</v>
      </c>
      <c r="BG78" s="30">
        <v>9.604522841649185</v>
      </c>
      <c r="BH78" s="30">
        <v>21.815653955064732</v>
      </c>
    </row>
    <row r="79" spans="1:60" ht="10.5" customHeight="1">
      <c r="A79" s="5" t="s">
        <v>120</v>
      </c>
      <c r="B79" s="67">
        <v>38.8</v>
      </c>
      <c r="C79" s="67">
        <v>37.8</v>
      </c>
      <c r="D79" s="67">
        <v>38.2</v>
      </c>
      <c r="E79" s="67">
        <v>37.3</v>
      </c>
      <c r="F79" s="67">
        <v>46.9</v>
      </c>
      <c r="G79" s="67">
        <v>46.3</v>
      </c>
      <c r="H79" s="67">
        <v>39.7</v>
      </c>
      <c r="I79" s="67">
        <v>38.1</v>
      </c>
      <c r="J79" s="78"/>
      <c r="K79" s="78"/>
      <c r="M79" s="5" t="s">
        <v>36</v>
      </c>
      <c r="N79" s="7">
        <v>100</v>
      </c>
      <c r="O79" s="8">
        <f t="shared" si="9"/>
        <v>97.42268041237114</v>
      </c>
      <c r="P79" s="8">
        <f t="shared" si="9"/>
        <v>98.4536082474227</v>
      </c>
      <c r="Q79" s="8">
        <f t="shared" si="9"/>
        <v>96.13402061855669</v>
      </c>
      <c r="R79" s="8">
        <f t="shared" si="9"/>
        <v>120.87628865979383</v>
      </c>
      <c r="S79" s="8">
        <f t="shared" si="9"/>
        <v>119.32989690721651</v>
      </c>
      <c r="T79" s="8">
        <f t="shared" si="9"/>
        <v>102.319587628866</v>
      </c>
      <c r="U79" s="8">
        <f t="shared" si="9"/>
        <v>98.1958762886598</v>
      </c>
      <c r="V79" s="8"/>
      <c r="W79" s="8"/>
      <c r="Y79" s="5" t="s">
        <v>36</v>
      </c>
      <c r="Z79" s="67">
        <v>235.122</v>
      </c>
      <c r="AA79" s="67">
        <v>233.575</v>
      </c>
      <c r="AB79" s="67">
        <v>196.547</v>
      </c>
      <c r="AC79" s="67">
        <v>195.395</v>
      </c>
      <c r="AD79" s="67">
        <v>10.721</v>
      </c>
      <c r="AE79" s="67">
        <v>10.839</v>
      </c>
      <c r="AF79" s="8">
        <v>27.543</v>
      </c>
      <c r="AG79" s="8">
        <v>27.141</v>
      </c>
      <c r="AH79" s="77"/>
      <c r="AI79" s="77"/>
      <c r="AJ79" s="24"/>
      <c r="AK79" s="29">
        <f t="shared" si="15"/>
        <v>23512.2</v>
      </c>
      <c r="AL79" s="29">
        <f t="shared" si="19"/>
        <v>22755.50257731959</v>
      </c>
      <c r="AM79" s="29">
        <f t="shared" si="16"/>
        <v>19350.761340206187</v>
      </c>
      <c r="AN79" s="29">
        <f t="shared" si="20"/>
        <v>18784.106958762884</v>
      </c>
      <c r="AO79" s="29">
        <f t="shared" si="17"/>
        <v>1295.9146907216495</v>
      </c>
      <c r="AP79" s="29">
        <f t="shared" si="21"/>
        <v>1293.4167525773198</v>
      </c>
      <c r="AQ79" s="29">
        <f t="shared" si="18"/>
        <v>2818.1884020618563</v>
      </c>
      <c r="AR79" s="29">
        <f t="shared" si="22"/>
        <v>2665.1342783505156</v>
      </c>
      <c r="AS79" s="29"/>
      <c r="AT79" s="29"/>
      <c r="AU79" s="2"/>
      <c r="AV79" s="5" t="s">
        <v>36</v>
      </c>
      <c r="AW79" s="8">
        <f t="shared" si="23"/>
        <v>-3.218318246188839</v>
      </c>
      <c r="AX79" s="8">
        <f t="shared" si="10"/>
        <v>-2.9283311983489364</v>
      </c>
      <c r="AY79" s="8">
        <f t="shared" si="11"/>
        <v>-0.19275482886444653</v>
      </c>
      <c r="AZ79" s="8">
        <f t="shared" si="12"/>
        <v>-5.430940089007624</v>
      </c>
      <c r="BA79" s="8"/>
      <c r="BB79" s="2"/>
      <c r="BC79" s="3" t="s">
        <v>36</v>
      </c>
      <c r="BD79" s="30">
        <v>-3.218318246188839</v>
      </c>
      <c r="BE79" s="30">
        <v>-2.9283311983489364</v>
      </c>
      <c r="BF79" s="30">
        <v>-0.19275482886444653</v>
      </c>
      <c r="BG79" s="30">
        <v>-5.430940089007624</v>
      </c>
      <c r="BH79" s="30"/>
    </row>
    <row r="80" spans="1:60" ht="10.5" customHeight="1">
      <c r="A80" s="5" t="s">
        <v>37</v>
      </c>
      <c r="B80" s="67">
        <v>32.1</v>
      </c>
      <c r="C80" s="67">
        <v>31.7</v>
      </c>
      <c r="D80" s="67">
        <v>31.1</v>
      </c>
      <c r="E80" s="67">
        <v>30.9</v>
      </c>
      <c r="F80" s="67">
        <v>46.6</v>
      </c>
      <c r="G80" s="67">
        <v>45.7</v>
      </c>
      <c r="H80" s="67">
        <v>34</v>
      </c>
      <c r="I80" s="67">
        <v>32.3</v>
      </c>
      <c r="J80" s="67">
        <v>26</v>
      </c>
      <c r="K80" s="67">
        <v>23.9</v>
      </c>
      <c r="M80" s="5" t="s">
        <v>37</v>
      </c>
      <c r="N80" s="7">
        <v>100</v>
      </c>
      <c r="O80" s="8">
        <f t="shared" si="9"/>
        <v>98.75389408099689</v>
      </c>
      <c r="P80" s="8">
        <f t="shared" si="9"/>
        <v>96.88473520249221</v>
      </c>
      <c r="Q80" s="8">
        <f t="shared" si="9"/>
        <v>96.26168224299064</v>
      </c>
      <c r="R80" s="8">
        <f t="shared" si="9"/>
        <v>145.17133956386292</v>
      </c>
      <c r="S80" s="8">
        <f t="shared" si="9"/>
        <v>142.36760124610592</v>
      </c>
      <c r="T80" s="8">
        <f t="shared" si="9"/>
        <v>105.91900311526479</v>
      </c>
      <c r="U80" s="8">
        <f t="shared" si="9"/>
        <v>100.62305295950154</v>
      </c>
      <c r="V80" s="8">
        <f t="shared" si="9"/>
        <v>80.99688473520249</v>
      </c>
      <c r="W80" s="8">
        <f t="shared" si="9"/>
        <v>74.45482866043614</v>
      </c>
      <c r="Y80" s="5" t="s">
        <v>37</v>
      </c>
      <c r="Z80" s="67">
        <v>7145.66996</v>
      </c>
      <c r="AA80" s="67">
        <v>7267.68944</v>
      </c>
      <c r="AB80" s="67">
        <v>5947.70179</v>
      </c>
      <c r="AC80" s="67">
        <v>5995.76059</v>
      </c>
      <c r="AD80" s="67">
        <v>285.24648</v>
      </c>
      <c r="AE80" s="67">
        <v>297.30756</v>
      </c>
      <c r="AF80" s="8">
        <v>885.54199</v>
      </c>
      <c r="AG80" s="8">
        <v>946.62267</v>
      </c>
      <c r="AH80" s="8">
        <v>27.1797</v>
      </c>
      <c r="AI80" s="8">
        <v>27.99862</v>
      </c>
      <c r="AJ80" s="24"/>
      <c r="AK80" s="29">
        <f t="shared" si="15"/>
        <v>714566.996</v>
      </c>
      <c r="AL80" s="29">
        <f t="shared" si="19"/>
        <v>717712.6331713396</v>
      </c>
      <c r="AM80" s="29">
        <f t="shared" si="16"/>
        <v>576241.5129875389</v>
      </c>
      <c r="AN80" s="29">
        <f t="shared" si="20"/>
        <v>577162.0007196261</v>
      </c>
      <c r="AO80" s="29">
        <f t="shared" si="17"/>
        <v>41409.61360747663</v>
      </c>
      <c r="AP80" s="29">
        <f t="shared" si="21"/>
        <v>42326.964149532716</v>
      </c>
      <c r="AQ80" s="29">
        <f t="shared" si="18"/>
        <v>93795.72479750778</v>
      </c>
      <c r="AR80" s="29">
        <f t="shared" si="22"/>
        <v>95252.06305607474</v>
      </c>
      <c r="AS80" s="29">
        <f aca="true" t="shared" si="25" ref="AS80:AT85">V80*AH80</f>
        <v>2201.471028037383</v>
      </c>
      <c r="AT80" s="29">
        <f t="shared" si="25"/>
        <v>2084.6324548286602</v>
      </c>
      <c r="AU80" s="2"/>
      <c r="AV80" s="5" t="s">
        <v>37</v>
      </c>
      <c r="AW80" s="8">
        <f t="shared" si="23"/>
        <v>0.4402158494512378</v>
      </c>
      <c r="AX80" s="8">
        <f t="shared" si="10"/>
        <v>0.1597399200406186</v>
      </c>
      <c r="AY80" s="8">
        <f t="shared" si="11"/>
        <v>2.215308142576952</v>
      </c>
      <c r="AZ80" s="8">
        <f t="shared" si="12"/>
        <v>1.5526701901509872</v>
      </c>
      <c r="BA80" s="8">
        <f t="shared" si="13"/>
        <v>-5.30729551834641</v>
      </c>
      <c r="BB80" s="2"/>
      <c r="BC80" s="3" t="s">
        <v>37</v>
      </c>
      <c r="BD80" s="30">
        <v>0.4402158494512378</v>
      </c>
      <c r="BE80" s="30">
        <v>0.1597399200406186</v>
      </c>
      <c r="BF80" s="30">
        <v>2.215308142576952</v>
      </c>
      <c r="BG80" s="30">
        <v>1.5526701901509872</v>
      </c>
      <c r="BH80" s="30">
        <v>-5.30729551834641</v>
      </c>
    </row>
    <row r="81" spans="1:60" ht="10.5" customHeight="1">
      <c r="A81" s="5" t="s">
        <v>38</v>
      </c>
      <c r="B81" s="67">
        <v>36</v>
      </c>
      <c r="C81" s="67">
        <v>35.2</v>
      </c>
      <c r="D81" s="67">
        <v>35.1</v>
      </c>
      <c r="E81" s="67">
        <v>34.2</v>
      </c>
      <c r="F81" s="67">
        <v>49.2</v>
      </c>
      <c r="G81" s="67">
        <v>48.3</v>
      </c>
      <c r="H81" s="67">
        <v>39.3</v>
      </c>
      <c r="I81" s="67">
        <v>39.5</v>
      </c>
      <c r="J81" s="67">
        <v>25.3</v>
      </c>
      <c r="K81" s="67">
        <v>28.9</v>
      </c>
      <c r="M81" s="5" t="s">
        <v>38</v>
      </c>
      <c r="N81" s="7">
        <v>100</v>
      </c>
      <c r="O81" s="8">
        <f t="shared" si="9"/>
        <v>97.77777777777779</v>
      </c>
      <c r="P81" s="8">
        <f t="shared" si="9"/>
        <v>97.5</v>
      </c>
      <c r="Q81" s="8">
        <f t="shared" si="9"/>
        <v>95.00000000000001</v>
      </c>
      <c r="R81" s="8">
        <f t="shared" si="9"/>
        <v>136.66666666666666</v>
      </c>
      <c r="S81" s="8">
        <f t="shared" si="9"/>
        <v>134.16666666666666</v>
      </c>
      <c r="T81" s="8">
        <f t="shared" si="9"/>
        <v>109.16666666666666</v>
      </c>
      <c r="U81" s="8">
        <f t="shared" si="9"/>
        <v>109.72222222222223</v>
      </c>
      <c r="V81" s="8">
        <f t="shared" si="9"/>
        <v>70.27777777777777</v>
      </c>
      <c r="W81" s="8">
        <f t="shared" si="9"/>
        <v>80.27777777777777</v>
      </c>
      <c r="Y81" s="5" t="s">
        <v>38</v>
      </c>
      <c r="Z81" s="67">
        <v>3615.11416</v>
      </c>
      <c r="AA81" s="67">
        <v>3571.54769</v>
      </c>
      <c r="AB81" s="67">
        <v>3141.2375</v>
      </c>
      <c r="AC81" s="67">
        <v>3086.69026</v>
      </c>
      <c r="AD81" s="67">
        <v>186.04628</v>
      </c>
      <c r="AE81" s="67">
        <v>184.06495</v>
      </c>
      <c r="AF81" s="8">
        <v>242.6598</v>
      </c>
      <c r="AG81" s="8">
        <v>245.39511</v>
      </c>
      <c r="AH81" s="8">
        <v>45.17058</v>
      </c>
      <c r="AI81" s="8">
        <v>55.39737</v>
      </c>
      <c r="AJ81" s="24"/>
      <c r="AK81" s="29">
        <f t="shared" si="15"/>
        <v>361511.416</v>
      </c>
      <c r="AL81" s="29">
        <f t="shared" si="19"/>
        <v>349217.99635555554</v>
      </c>
      <c r="AM81" s="29">
        <f t="shared" si="16"/>
        <v>306270.65625</v>
      </c>
      <c r="AN81" s="29">
        <f t="shared" si="20"/>
        <v>293235.57470000006</v>
      </c>
      <c r="AO81" s="29">
        <f t="shared" si="17"/>
        <v>25426.32493333333</v>
      </c>
      <c r="AP81" s="29">
        <f t="shared" si="21"/>
        <v>24695.380791666666</v>
      </c>
      <c r="AQ81" s="29">
        <f t="shared" si="18"/>
        <v>26490.361499999995</v>
      </c>
      <c r="AR81" s="29">
        <f t="shared" si="22"/>
        <v>26925.296791666668</v>
      </c>
      <c r="AS81" s="29">
        <f t="shared" si="25"/>
        <v>3174.487983333333</v>
      </c>
      <c r="AT81" s="29">
        <f t="shared" si="25"/>
        <v>4447.177758333333</v>
      </c>
      <c r="AU81" s="2"/>
      <c r="AV81" s="5" t="s">
        <v>38</v>
      </c>
      <c r="AW81" s="8">
        <f t="shared" si="23"/>
        <v>-3.400561946415679</v>
      </c>
      <c r="AX81" s="8">
        <f t="shared" si="10"/>
        <v>-4.256066091868683</v>
      </c>
      <c r="AY81" s="8">
        <f t="shared" si="11"/>
        <v>-2.8747534045252925</v>
      </c>
      <c r="AZ81" s="8">
        <f t="shared" si="12"/>
        <v>1.6418624248169364</v>
      </c>
      <c r="BA81" s="8">
        <f t="shared" si="13"/>
        <v>40.09118263108458</v>
      </c>
      <c r="BB81" s="2"/>
      <c r="BC81" s="3" t="s">
        <v>38</v>
      </c>
      <c r="BD81" s="30">
        <v>-3.400561946415679</v>
      </c>
      <c r="BE81" s="30">
        <v>-4.256066091868683</v>
      </c>
      <c r="BF81" s="30">
        <v>-2.8747534045252925</v>
      </c>
      <c r="BG81" s="30">
        <v>1.6418624248169364</v>
      </c>
      <c r="BH81" s="30">
        <v>40.09118263108458</v>
      </c>
    </row>
    <row r="82" spans="1:60" ht="10.5" customHeight="1">
      <c r="A82" s="5" t="s">
        <v>39</v>
      </c>
      <c r="B82" s="67">
        <v>40.1</v>
      </c>
      <c r="C82" s="67">
        <v>40.1</v>
      </c>
      <c r="D82" s="67">
        <v>39.3</v>
      </c>
      <c r="E82" s="67">
        <v>39.4</v>
      </c>
      <c r="F82" s="67">
        <v>44.5</v>
      </c>
      <c r="G82" s="67">
        <v>44.3</v>
      </c>
      <c r="H82" s="67">
        <v>43.1</v>
      </c>
      <c r="I82" s="67">
        <v>43</v>
      </c>
      <c r="J82" s="67">
        <v>39.2</v>
      </c>
      <c r="K82" s="67">
        <v>38.9</v>
      </c>
      <c r="M82" s="5" t="s">
        <v>39</v>
      </c>
      <c r="N82" s="7">
        <v>100</v>
      </c>
      <c r="O82" s="8">
        <f t="shared" si="9"/>
        <v>100</v>
      </c>
      <c r="P82" s="8">
        <f t="shared" si="9"/>
        <v>98.00498753117205</v>
      </c>
      <c r="Q82" s="8">
        <f t="shared" si="9"/>
        <v>98.25436408977556</v>
      </c>
      <c r="R82" s="8">
        <f t="shared" si="9"/>
        <v>110.9725685785536</v>
      </c>
      <c r="S82" s="8">
        <f t="shared" si="9"/>
        <v>110.47381546134663</v>
      </c>
      <c r="T82" s="8">
        <f t="shared" si="9"/>
        <v>107.48129675810473</v>
      </c>
      <c r="U82" s="8">
        <f t="shared" si="9"/>
        <v>107.23192019950125</v>
      </c>
      <c r="V82" s="8">
        <f t="shared" si="9"/>
        <v>97.75561097256859</v>
      </c>
      <c r="W82" s="8">
        <f t="shared" si="9"/>
        <v>97.0074812967581</v>
      </c>
      <c r="Y82" s="5" t="s">
        <v>39</v>
      </c>
      <c r="Z82" s="67">
        <v>14986.71244</v>
      </c>
      <c r="AA82" s="67">
        <v>14940.07966</v>
      </c>
      <c r="AB82" s="67">
        <v>11761.71212</v>
      </c>
      <c r="AC82" s="67">
        <v>11662.57264</v>
      </c>
      <c r="AD82" s="67">
        <v>647.35202</v>
      </c>
      <c r="AE82" s="67">
        <v>615.94354</v>
      </c>
      <c r="AF82" s="8">
        <v>2221.71814</v>
      </c>
      <c r="AG82" s="8">
        <v>2314.48761</v>
      </c>
      <c r="AH82" s="8">
        <v>355.93016</v>
      </c>
      <c r="AI82" s="8">
        <v>347.07587</v>
      </c>
      <c r="AJ82" s="24"/>
      <c r="AK82" s="29">
        <f t="shared" si="15"/>
        <v>1498671.244</v>
      </c>
      <c r="AL82" s="29">
        <f t="shared" si="19"/>
        <v>1494007.966</v>
      </c>
      <c r="AM82" s="29">
        <f t="shared" si="16"/>
        <v>1152706.4496658351</v>
      </c>
      <c r="AN82" s="29">
        <f t="shared" si="20"/>
        <v>1145898.658394015</v>
      </c>
      <c r="AO82" s="29">
        <f t="shared" si="17"/>
        <v>71838.31643391521</v>
      </c>
      <c r="AP82" s="29">
        <f t="shared" si="21"/>
        <v>68045.63297256858</v>
      </c>
      <c r="AQ82" s="29">
        <f t="shared" si="18"/>
        <v>238793.14671820446</v>
      </c>
      <c r="AR82" s="29">
        <f t="shared" si="22"/>
        <v>248186.95069825437</v>
      </c>
      <c r="AS82" s="29">
        <f t="shared" si="25"/>
        <v>34794.17025436409</v>
      </c>
      <c r="AT82" s="29">
        <f t="shared" si="25"/>
        <v>33668.955967581045</v>
      </c>
      <c r="AU82" s="2"/>
      <c r="AV82" s="5" t="s">
        <v>39</v>
      </c>
      <c r="AW82" s="8">
        <f t="shared" si="23"/>
        <v>-0.311160837886867</v>
      </c>
      <c r="AX82" s="8">
        <f t="shared" si="10"/>
        <v>-0.5905919303040033</v>
      </c>
      <c r="AY82" s="8">
        <f t="shared" si="11"/>
        <v>-5.279471526640747</v>
      </c>
      <c r="AZ82" s="8">
        <f t="shared" si="12"/>
        <v>3.933866657879998</v>
      </c>
      <c r="BA82" s="8">
        <f t="shared" si="13"/>
        <v>-3.2339161375515686</v>
      </c>
      <c r="BB82" s="2"/>
      <c r="BC82" s="3" t="s">
        <v>39</v>
      </c>
      <c r="BD82" s="30">
        <v>-0.311160837886867</v>
      </c>
      <c r="BE82" s="30">
        <v>-0.5905919303040033</v>
      </c>
      <c r="BF82" s="30">
        <v>-5.279471526640747</v>
      </c>
      <c r="BG82" s="30">
        <v>3.933866657879998</v>
      </c>
      <c r="BH82" s="30">
        <v>-3.2339161375515686</v>
      </c>
    </row>
    <row r="83" spans="1:60" ht="10.5" customHeight="1">
      <c r="A83" s="5" t="s">
        <v>40</v>
      </c>
      <c r="B83" s="67">
        <v>38.6</v>
      </c>
      <c r="C83" s="67">
        <v>38.1</v>
      </c>
      <c r="D83" s="67">
        <v>38.5</v>
      </c>
      <c r="E83" s="67">
        <v>38.1</v>
      </c>
      <c r="F83" s="67">
        <v>48</v>
      </c>
      <c r="G83" s="67">
        <v>45.6</v>
      </c>
      <c r="H83" s="67">
        <v>35.3</v>
      </c>
      <c r="I83" s="67">
        <v>34.6</v>
      </c>
      <c r="J83" s="67">
        <v>27.8</v>
      </c>
      <c r="K83" s="67">
        <v>29.4</v>
      </c>
      <c r="M83" s="5" t="s">
        <v>40</v>
      </c>
      <c r="N83" s="7">
        <v>100</v>
      </c>
      <c r="O83" s="8">
        <f t="shared" si="9"/>
        <v>98.70466321243524</v>
      </c>
      <c r="P83" s="8">
        <f t="shared" si="9"/>
        <v>99.74093264248704</v>
      </c>
      <c r="Q83" s="8">
        <f t="shared" si="9"/>
        <v>98.70466321243524</v>
      </c>
      <c r="R83" s="8">
        <f t="shared" si="9"/>
        <v>124.35233160621762</v>
      </c>
      <c r="S83" s="8">
        <f t="shared" si="9"/>
        <v>118.13471502590673</v>
      </c>
      <c r="T83" s="8">
        <f t="shared" si="9"/>
        <v>91.45077720207253</v>
      </c>
      <c r="U83" s="8">
        <f t="shared" si="9"/>
        <v>89.63730569948186</v>
      </c>
      <c r="V83" s="8">
        <f t="shared" si="9"/>
        <v>72.02072538860104</v>
      </c>
      <c r="W83" s="8">
        <f t="shared" si="9"/>
        <v>76.16580310880829</v>
      </c>
      <c r="Y83" s="5" t="s">
        <v>40</v>
      </c>
      <c r="Z83" s="67">
        <v>3955.24795</v>
      </c>
      <c r="AA83" s="67">
        <v>3717.62164</v>
      </c>
      <c r="AB83" s="67">
        <v>3285.31417</v>
      </c>
      <c r="AC83" s="67">
        <v>3100.21375</v>
      </c>
      <c r="AD83" s="67">
        <v>194.86677</v>
      </c>
      <c r="AE83" s="67">
        <v>181.34331</v>
      </c>
      <c r="AF83" s="8">
        <v>462.94097</v>
      </c>
      <c r="AG83" s="8">
        <v>421.17741</v>
      </c>
      <c r="AH83" s="8">
        <v>12.12604</v>
      </c>
      <c r="AI83" s="8">
        <v>14.88717</v>
      </c>
      <c r="AJ83" s="24"/>
      <c r="AK83" s="29">
        <f t="shared" si="15"/>
        <v>395524.795</v>
      </c>
      <c r="AL83" s="29">
        <f t="shared" si="19"/>
        <v>366946.59192746115</v>
      </c>
      <c r="AM83" s="29">
        <f t="shared" si="16"/>
        <v>327680.2993393782</v>
      </c>
      <c r="AN83" s="29">
        <f t="shared" si="20"/>
        <v>306005.55408031086</v>
      </c>
      <c r="AO83" s="29">
        <f t="shared" si="17"/>
        <v>24232.13720207254</v>
      </c>
      <c r="AP83" s="29">
        <f t="shared" si="21"/>
        <v>21422.94024870466</v>
      </c>
      <c r="AQ83" s="29">
        <f t="shared" si="18"/>
        <v>42336.311505181344</v>
      </c>
      <c r="AR83" s="29">
        <f t="shared" si="22"/>
        <v>37753.208253886005</v>
      </c>
      <c r="AS83" s="29">
        <f t="shared" si="25"/>
        <v>873.3261968911917</v>
      </c>
      <c r="AT83" s="29">
        <f t="shared" si="25"/>
        <v>1133.8932590673576</v>
      </c>
      <c r="AU83" s="2"/>
      <c r="AV83" s="5" t="s">
        <v>40</v>
      </c>
      <c r="AW83" s="8">
        <f t="shared" si="23"/>
        <v>-7.225388505046525</v>
      </c>
      <c r="AX83" s="8">
        <f t="shared" si="10"/>
        <v>-6.614601275317689</v>
      </c>
      <c r="AY83" s="8">
        <f t="shared" si="11"/>
        <v>-11.592856750281243</v>
      </c>
      <c r="AZ83" s="8">
        <f t="shared" si="12"/>
        <v>-10.825466575505601</v>
      </c>
      <c r="BA83" s="8">
        <f t="shared" si="13"/>
        <v>29.83616695614023</v>
      </c>
      <c r="BB83" s="2"/>
      <c r="BC83" s="3" t="s">
        <v>40</v>
      </c>
      <c r="BD83" s="30">
        <v>-7.225388505046525</v>
      </c>
      <c r="BE83" s="30">
        <v>-6.614601275317689</v>
      </c>
      <c r="BF83" s="30">
        <v>-11.592856750281243</v>
      </c>
      <c r="BG83" s="30">
        <v>-10.825466575505601</v>
      </c>
      <c r="BH83" s="30">
        <v>29.83616695614023</v>
      </c>
    </row>
    <row r="84" spans="1:60" ht="10.5" customHeight="1">
      <c r="A84" s="5" t="s">
        <v>41</v>
      </c>
      <c r="B84" s="67">
        <v>39.6</v>
      </c>
      <c r="C84" s="67">
        <v>39.2</v>
      </c>
      <c r="D84" s="67">
        <v>40.7</v>
      </c>
      <c r="E84" s="67">
        <v>40.4</v>
      </c>
      <c r="F84" s="67">
        <v>43.2</v>
      </c>
      <c r="G84" s="67">
        <v>42</v>
      </c>
      <c r="H84" s="67">
        <v>37</v>
      </c>
      <c r="I84" s="67">
        <v>36.8</v>
      </c>
      <c r="J84" s="67">
        <v>33.5</v>
      </c>
      <c r="K84" s="67">
        <v>32.3</v>
      </c>
      <c r="M84" s="5" t="s">
        <v>41</v>
      </c>
      <c r="N84" s="7">
        <v>100</v>
      </c>
      <c r="O84" s="8">
        <f t="shared" si="9"/>
        <v>98.989898989899</v>
      </c>
      <c r="P84" s="8">
        <f t="shared" si="9"/>
        <v>102.77777777777779</v>
      </c>
      <c r="Q84" s="8">
        <f t="shared" si="9"/>
        <v>102.02020202020202</v>
      </c>
      <c r="R84" s="8">
        <f t="shared" si="9"/>
        <v>109.0909090909091</v>
      </c>
      <c r="S84" s="8">
        <f t="shared" si="9"/>
        <v>106.06060606060606</v>
      </c>
      <c r="T84" s="8">
        <f t="shared" si="9"/>
        <v>93.43434343434343</v>
      </c>
      <c r="U84" s="8">
        <f t="shared" si="9"/>
        <v>92.92929292929291</v>
      </c>
      <c r="V84" s="8">
        <f t="shared" si="9"/>
        <v>84.5959595959596</v>
      </c>
      <c r="W84" s="8">
        <f t="shared" si="9"/>
        <v>81.56565656565655</v>
      </c>
      <c r="Y84" s="5" t="s">
        <v>41</v>
      </c>
      <c r="Z84" s="67">
        <v>8599.3789</v>
      </c>
      <c r="AA84" s="67">
        <v>8350.07929</v>
      </c>
      <c r="AB84" s="67">
        <v>6472.34665</v>
      </c>
      <c r="AC84" s="67">
        <v>6299.03125</v>
      </c>
      <c r="AD84" s="67">
        <v>87.87895</v>
      </c>
      <c r="AE84" s="67">
        <v>92.51874</v>
      </c>
      <c r="AF84" s="8">
        <v>1379.9568</v>
      </c>
      <c r="AG84" s="8">
        <v>1323.36196</v>
      </c>
      <c r="AH84" s="8">
        <v>659.1965</v>
      </c>
      <c r="AI84" s="8">
        <v>635.16734</v>
      </c>
      <c r="AJ84" s="24"/>
      <c r="AK84" s="29">
        <f t="shared" si="15"/>
        <v>859937.89</v>
      </c>
      <c r="AL84" s="29">
        <f t="shared" si="19"/>
        <v>826573.5054747475</v>
      </c>
      <c r="AM84" s="29">
        <f t="shared" si="16"/>
        <v>665213.4056944445</v>
      </c>
      <c r="AN84" s="29">
        <f t="shared" si="20"/>
        <v>642628.4406565657</v>
      </c>
      <c r="AO84" s="29">
        <f t="shared" si="17"/>
        <v>9586.794545454546</v>
      </c>
      <c r="AP84" s="29">
        <f t="shared" si="21"/>
        <v>9812.593636363636</v>
      </c>
      <c r="AQ84" s="29">
        <f t="shared" si="18"/>
        <v>128935.35757575756</v>
      </c>
      <c r="AR84" s="29">
        <f t="shared" si="22"/>
        <v>122979.0912323232</v>
      </c>
      <c r="AS84" s="29">
        <f t="shared" si="25"/>
        <v>55765.360479797986</v>
      </c>
      <c r="AT84" s="29">
        <f t="shared" si="25"/>
        <v>51807.8411161616</v>
      </c>
      <c r="AU84" s="2"/>
      <c r="AV84" s="5" t="s">
        <v>41</v>
      </c>
      <c r="AW84" s="8">
        <f t="shared" si="23"/>
        <v>-3.8798598030437415</v>
      </c>
      <c r="AX84" s="8">
        <f t="shared" si="10"/>
        <v>-3.3951458050219885</v>
      </c>
      <c r="AY84" s="8">
        <f t="shared" si="11"/>
        <v>2.3553137583004657</v>
      </c>
      <c r="AZ84" s="8">
        <f t="shared" si="12"/>
        <v>-4.619575619460843</v>
      </c>
      <c r="BA84" s="8">
        <f t="shared" si="13"/>
        <v>-7.096734118790583</v>
      </c>
      <c r="BB84" s="2"/>
      <c r="BC84" s="3" t="s">
        <v>41</v>
      </c>
      <c r="BD84" s="30">
        <v>-3.8798598030437415</v>
      </c>
      <c r="BE84" s="30">
        <v>-3.3951458050219885</v>
      </c>
      <c r="BF84" s="30">
        <v>2.3553137583004657</v>
      </c>
      <c r="BG84" s="30">
        <v>-4.619575619460843</v>
      </c>
      <c r="BH84" s="30">
        <v>-7.096734118790583</v>
      </c>
    </row>
    <row r="85" spans="1:60" ht="10.5" customHeight="1">
      <c r="A85" s="5" t="s">
        <v>42</v>
      </c>
      <c r="B85" s="67">
        <v>39.4</v>
      </c>
      <c r="C85" s="67">
        <v>39.1</v>
      </c>
      <c r="D85" s="67">
        <v>39.1</v>
      </c>
      <c r="E85" s="67">
        <v>38.9</v>
      </c>
      <c r="F85" s="67">
        <v>41.4</v>
      </c>
      <c r="G85" s="67">
        <v>42.8</v>
      </c>
      <c r="H85" s="67">
        <v>42</v>
      </c>
      <c r="I85" s="67">
        <v>42.1</v>
      </c>
      <c r="J85" s="67">
        <v>36.7</v>
      </c>
      <c r="K85" s="67">
        <v>32.6</v>
      </c>
      <c r="M85" s="5" t="s">
        <v>42</v>
      </c>
      <c r="N85" s="7">
        <v>100</v>
      </c>
      <c r="O85" s="8">
        <f t="shared" si="9"/>
        <v>99.23857868020305</v>
      </c>
      <c r="P85" s="8">
        <f t="shared" si="9"/>
        <v>99.23857868020305</v>
      </c>
      <c r="Q85" s="8">
        <f t="shared" si="9"/>
        <v>98.73096446700508</v>
      </c>
      <c r="R85" s="8">
        <f t="shared" si="9"/>
        <v>105.0761421319797</v>
      </c>
      <c r="S85" s="8">
        <f t="shared" si="9"/>
        <v>108.62944162436548</v>
      </c>
      <c r="T85" s="8">
        <f t="shared" si="9"/>
        <v>106.59898477157361</v>
      </c>
      <c r="U85" s="8">
        <f t="shared" si="9"/>
        <v>106.8527918781726</v>
      </c>
      <c r="V85" s="8">
        <f t="shared" si="9"/>
        <v>93.14720812182743</v>
      </c>
      <c r="W85" s="8">
        <f t="shared" si="9"/>
        <v>82.74111675126903</v>
      </c>
      <c r="Y85" s="5" t="s">
        <v>42</v>
      </c>
      <c r="Z85" s="67">
        <v>803.43594</v>
      </c>
      <c r="AA85" s="67">
        <v>786.03669</v>
      </c>
      <c r="AB85" s="67">
        <v>684.41744</v>
      </c>
      <c r="AC85" s="67">
        <v>680.23513</v>
      </c>
      <c r="AD85" s="67">
        <v>28.09812</v>
      </c>
      <c r="AE85" s="67">
        <v>25.64715</v>
      </c>
      <c r="AF85" s="8">
        <v>77.89144</v>
      </c>
      <c r="AG85" s="8">
        <v>65.85002</v>
      </c>
      <c r="AH85" s="8">
        <v>13.02894</v>
      </c>
      <c r="AI85" s="8">
        <v>14.30439</v>
      </c>
      <c r="AJ85" s="24"/>
      <c r="AK85" s="29">
        <f t="shared" si="15"/>
        <v>80343.594</v>
      </c>
      <c r="AL85" s="29">
        <f t="shared" si="19"/>
        <v>78005.16390609137</v>
      </c>
      <c r="AM85" s="29">
        <f t="shared" si="16"/>
        <v>67920.61396954315</v>
      </c>
      <c r="AN85" s="29">
        <f t="shared" si="20"/>
        <v>67160.27044923858</v>
      </c>
      <c r="AO85" s="29">
        <f t="shared" si="17"/>
        <v>2952.4420507614213</v>
      </c>
      <c r="AP85" s="29">
        <f t="shared" si="21"/>
        <v>2786.035583756345</v>
      </c>
      <c r="AQ85" s="29">
        <f t="shared" si="18"/>
        <v>8303.14842639594</v>
      </c>
      <c r="AR85" s="29">
        <f t="shared" si="22"/>
        <v>7036.258482233503</v>
      </c>
      <c r="AS85" s="29">
        <f t="shared" si="25"/>
        <v>1213.6093857868022</v>
      </c>
      <c r="AT85" s="29">
        <f t="shared" si="25"/>
        <v>1183.5612030456853</v>
      </c>
      <c r="AU85" s="2"/>
      <c r="AV85" s="5" t="s">
        <v>42</v>
      </c>
      <c r="AW85" s="8">
        <f t="shared" si="23"/>
        <v>-2.910537078922091</v>
      </c>
      <c r="AX85" s="8">
        <f t="shared" si="10"/>
        <v>-1.1194591389375816</v>
      </c>
      <c r="AY85" s="8">
        <f t="shared" si="11"/>
        <v>-5.636231436351499</v>
      </c>
      <c r="AZ85" s="8">
        <f t="shared" si="12"/>
        <v>-15.257946493344116</v>
      </c>
      <c r="BA85" s="8">
        <f t="shared" si="13"/>
        <v>-2.4759352632755287</v>
      </c>
      <c r="BB85" s="2"/>
      <c r="BC85" s="3" t="s">
        <v>42</v>
      </c>
      <c r="BD85" s="30">
        <v>-2.910537078922091</v>
      </c>
      <c r="BE85" s="30">
        <v>-1.1194591389375816</v>
      </c>
      <c r="BF85" s="30">
        <v>-5.636231436351499</v>
      </c>
      <c r="BG85" s="30">
        <v>-15.257946493344116</v>
      </c>
      <c r="BH85" s="30">
        <v>-2.4759352632755287</v>
      </c>
    </row>
    <row r="86" spans="1:60" ht="10.5" customHeight="1">
      <c r="A86" s="5" t="s">
        <v>117</v>
      </c>
      <c r="B86" s="67">
        <v>39.1</v>
      </c>
      <c r="C86" s="67">
        <v>38.7</v>
      </c>
      <c r="D86" s="67">
        <v>38.3</v>
      </c>
      <c r="E86" s="67">
        <v>38.1</v>
      </c>
      <c r="F86" s="67">
        <v>43.4</v>
      </c>
      <c r="G86" s="67">
        <v>44.3</v>
      </c>
      <c r="H86" s="67">
        <v>43.4</v>
      </c>
      <c r="I86" s="67">
        <v>41.7</v>
      </c>
      <c r="J86" s="78"/>
      <c r="K86" s="78"/>
      <c r="M86" s="5" t="s">
        <v>43</v>
      </c>
      <c r="N86" s="7">
        <v>100</v>
      </c>
      <c r="O86" s="8">
        <f t="shared" si="9"/>
        <v>98.9769820971867</v>
      </c>
      <c r="P86" s="8">
        <f t="shared" si="9"/>
        <v>97.95396419437338</v>
      </c>
      <c r="Q86" s="8">
        <f t="shared" si="9"/>
        <v>97.44245524296674</v>
      </c>
      <c r="R86" s="8">
        <f t="shared" si="9"/>
        <v>110.99744245524296</v>
      </c>
      <c r="S86" s="8">
        <f t="shared" si="9"/>
        <v>113.29923273657289</v>
      </c>
      <c r="T86" s="8">
        <f t="shared" si="9"/>
        <v>110.99744245524296</v>
      </c>
      <c r="U86" s="8">
        <f t="shared" si="9"/>
        <v>106.64961636828644</v>
      </c>
      <c r="V86" s="8"/>
      <c r="W86" s="8"/>
      <c r="Y86" s="5" t="s">
        <v>43</v>
      </c>
      <c r="Z86" s="67">
        <v>2237.32628</v>
      </c>
      <c r="AA86" s="67">
        <v>2262.41685</v>
      </c>
      <c r="AB86" s="67">
        <v>1870.82742</v>
      </c>
      <c r="AC86" s="67">
        <v>1907.40582</v>
      </c>
      <c r="AD86" s="67">
        <v>74.21871</v>
      </c>
      <c r="AE86" s="67">
        <v>69.4613</v>
      </c>
      <c r="AF86" s="8">
        <v>290.03388</v>
      </c>
      <c r="AG86" s="8">
        <v>285.19244</v>
      </c>
      <c r="AH86" s="77"/>
      <c r="AI86" s="77"/>
      <c r="AJ86" s="24"/>
      <c r="AK86" s="29">
        <f t="shared" si="15"/>
        <v>223732.62800000003</v>
      </c>
      <c r="AL86" s="29">
        <f t="shared" si="19"/>
        <v>223927.19205882354</v>
      </c>
      <c r="AM86" s="29">
        <f t="shared" si="16"/>
        <v>183254.96211253194</v>
      </c>
      <c r="AN86" s="29">
        <f t="shared" si="20"/>
        <v>185862.3062455243</v>
      </c>
      <c r="AO86" s="29">
        <f t="shared" si="17"/>
        <v>8238.086992327366</v>
      </c>
      <c r="AP86" s="29">
        <f t="shared" si="21"/>
        <v>7869.91199488491</v>
      </c>
      <c r="AQ86" s="29">
        <f t="shared" si="18"/>
        <v>32193.018905370842</v>
      </c>
      <c r="AR86" s="29">
        <f t="shared" si="22"/>
        <v>30415.664317135546</v>
      </c>
      <c r="AS86" s="29"/>
      <c r="AT86" s="29"/>
      <c r="AU86" s="2"/>
      <c r="AV86" s="5" t="s">
        <v>43</v>
      </c>
      <c r="AW86" s="8">
        <f t="shared" si="23"/>
        <v>0.08696275575125814</v>
      </c>
      <c r="AX86" s="8">
        <f t="shared" si="10"/>
        <v>1.4227959248335398</v>
      </c>
      <c r="AY86" s="8">
        <f t="shared" si="11"/>
        <v>-4.469180742875858</v>
      </c>
      <c r="AZ86" s="8">
        <f t="shared" si="12"/>
        <v>-5.520931707149636</v>
      </c>
      <c r="BA86" s="8"/>
      <c r="BB86" s="2"/>
      <c r="BC86" s="3" t="s">
        <v>43</v>
      </c>
      <c r="BD86" s="30">
        <v>0.08696275575125814</v>
      </c>
      <c r="BE86" s="30">
        <v>1.4227959248335398</v>
      </c>
      <c r="BF86" s="30">
        <v>-4.469180742875858</v>
      </c>
      <c r="BG86" s="30">
        <v>-5.520931707149636</v>
      </c>
      <c r="BH86" s="30"/>
    </row>
    <row r="87" spans="1:60" ht="10.5" customHeight="1">
      <c r="A87" s="5" t="s">
        <v>44</v>
      </c>
      <c r="B87" s="67">
        <v>36.5</v>
      </c>
      <c r="C87" s="67">
        <v>36.2</v>
      </c>
      <c r="D87" s="67">
        <v>36.1</v>
      </c>
      <c r="E87" s="67">
        <v>35.9</v>
      </c>
      <c r="F87" s="67">
        <v>45.6</v>
      </c>
      <c r="G87" s="67">
        <v>46.3</v>
      </c>
      <c r="H87" s="67">
        <v>37.6</v>
      </c>
      <c r="I87" s="67">
        <v>36.2</v>
      </c>
      <c r="J87" s="67">
        <v>18.7</v>
      </c>
      <c r="K87" s="67">
        <v>17.3</v>
      </c>
      <c r="M87" s="5" t="s">
        <v>44</v>
      </c>
      <c r="N87" s="7">
        <v>100</v>
      </c>
      <c r="O87" s="8">
        <f t="shared" si="9"/>
        <v>99.17808219178083</v>
      </c>
      <c r="P87" s="8">
        <f t="shared" si="9"/>
        <v>98.9041095890411</v>
      </c>
      <c r="Q87" s="8">
        <f t="shared" si="9"/>
        <v>98.35616438356165</v>
      </c>
      <c r="R87" s="8">
        <f t="shared" si="9"/>
        <v>124.93150684931507</v>
      </c>
      <c r="S87" s="8">
        <f t="shared" si="9"/>
        <v>126.84931506849315</v>
      </c>
      <c r="T87" s="8">
        <f t="shared" si="9"/>
        <v>103.01369863013699</v>
      </c>
      <c r="U87" s="8">
        <f t="shared" si="9"/>
        <v>99.17808219178083</v>
      </c>
      <c r="V87" s="8">
        <f t="shared" si="9"/>
        <v>51.23287671232877</v>
      </c>
      <c r="W87" s="8">
        <f t="shared" si="9"/>
        <v>47.397260273972606</v>
      </c>
      <c r="Y87" s="5" t="s">
        <v>44</v>
      </c>
      <c r="Z87" s="67">
        <v>2010.48369</v>
      </c>
      <c r="AA87" s="67">
        <v>2016.80641</v>
      </c>
      <c r="AB87" s="67">
        <v>1719.46028</v>
      </c>
      <c r="AC87" s="67">
        <v>1730.24624</v>
      </c>
      <c r="AD87" s="67">
        <v>87.30642</v>
      </c>
      <c r="AE87" s="67">
        <v>81.76249</v>
      </c>
      <c r="AF87" s="8">
        <v>194.52538</v>
      </c>
      <c r="AG87" s="8">
        <v>195.56149</v>
      </c>
      <c r="AH87" s="8">
        <v>9.19161</v>
      </c>
      <c r="AI87" s="8">
        <v>9.23619</v>
      </c>
      <c r="AJ87" s="24"/>
      <c r="AK87" s="29">
        <f t="shared" si="15"/>
        <v>201048.369</v>
      </c>
      <c r="AL87" s="29">
        <f t="shared" si="19"/>
        <v>200022.99189589042</v>
      </c>
      <c r="AM87" s="29">
        <f t="shared" si="16"/>
        <v>170061.6879671233</v>
      </c>
      <c r="AN87" s="29">
        <f t="shared" si="20"/>
        <v>170180.38360547947</v>
      </c>
      <c r="AO87" s="29">
        <f t="shared" si="17"/>
        <v>10907.322608219178</v>
      </c>
      <c r="AP87" s="29">
        <f t="shared" si="21"/>
        <v>10371.515854794521</v>
      </c>
      <c r="AQ87" s="29">
        <f t="shared" si="18"/>
        <v>20038.778871232877</v>
      </c>
      <c r="AR87" s="29">
        <f t="shared" si="22"/>
        <v>19395.413528767123</v>
      </c>
      <c r="AS87" s="29">
        <f aca="true" t="shared" si="26" ref="AS87:AT89">V87*AH87</f>
        <v>470.9126219178083</v>
      </c>
      <c r="AT87" s="29">
        <f t="shared" si="26"/>
        <v>437.7701013698631</v>
      </c>
      <c r="AU87" s="2"/>
      <c r="AV87" s="5" t="s">
        <v>44</v>
      </c>
      <c r="AW87" s="8">
        <f t="shared" si="23"/>
        <v>-0.5100151317863164</v>
      </c>
      <c r="AX87" s="8">
        <f t="shared" si="10"/>
        <v>0.06979563696858276</v>
      </c>
      <c r="AY87" s="8">
        <f t="shared" si="11"/>
        <v>-4.912358171389385</v>
      </c>
      <c r="AZ87" s="8">
        <f t="shared" si="12"/>
        <v>-3.2106015371493064</v>
      </c>
      <c r="BA87" s="8">
        <f t="shared" si="13"/>
        <v>-7.037934216537053</v>
      </c>
      <c r="BB87" s="2"/>
      <c r="BC87" s="3" t="s">
        <v>44</v>
      </c>
      <c r="BD87" s="30">
        <v>-0.5100151317863164</v>
      </c>
      <c r="BE87" s="30">
        <v>0.06979563696858276</v>
      </c>
      <c r="BF87" s="30">
        <v>-4.912358171389385</v>
      </c>
      <c r="BG87" s="30">
        <v>-3.2106015371493064</v>
      </c>
      <c r="BH87" s="30">
        <v>-7.037934216537053</v>
      </c>
    </row>
    <row r="88" spans="1:60" ht="10.5" customHeight="1">
      <c r="A88" s="5" t="s">
        <v>134</v>
      </c>
      <c r="B88" s="67">
        <v>35.9</v>
      </c>
      <c r="C88" s="67">
        <v>34.9</v>
      </c>
      <c r="D88" s="67">
        <v>35.5</v>
      </c>
      <c r="E88" s="67">
        <v>34.7</v>
      </c>
      <c r="F88" s="67">
        <v>45.7</v>
      </c>
      <c r="G88" s="67">
        <v>41.1</v>
      </c>
      <c r="H88" s="67">
        <v>36.6</v>
      </c>
      <c r="I88" s="67">
        <v>34.6</v>
      </c>
      <c r="J88" s="67">
        <v>9.8</v>
      </c>
      <c r="K88" s="67">
        <v>18.3</v>
      </c>
      <c r="M88" s="5" t="s">
        <v>45</v>
      </c>
      <c r="N88" s="7">
        <v>100</v>
      </c>
      <c r="O88" s="8">
        <f t="shared" si="9"/>
        <v>97.21448467966574</v>
      </c>
      <c r="P88" s="8">
        <f t="shared" si="9"/>
        <v>98.8857938718663</v>
      </c>
      <c r="Q88" s="8">
        <f t="shared" si="9"/>
        <v>96.65738161559891</v>
      </c>
      <c r="R88" s="8">
        <f t="shared" si="9"/>
        <v>127.29805013927577</v>
      </c>
      <c r="S88" s="8">
        <f t="shared" si="9"/>
        <v>114.48467966573817</v>
      </c>
      <c r="T88" s="8">
        <f t="shared" si="9"/>
        <v>101.94986072423399</v>
      </c>
      <c r="U88" s="8">
        <f t="shared" si="9"/>
        <v>96.37883008356546</v>
      </c>
      <c r="V88" s="8">
        <f>100*J88/$B88</f>
        <v>27.29805013927577</v>
      </c>
      <c r="W88" s="8">
        <f t="shared" si="9"/>
        <v>50.97493036211699</v>
      </c>
      <c r="Y88" s="5" t="s">
        <v>45</v>
      </c>
      <c r="Z88" s="67">
        <v>3750.63322</v>
      </c>
      <c r="AA88" s="67">
        <v>3652.01182</v>
      </c>
      <c r="AB88" s="67">
        <v>3339.37491</v>
      </c>
      <c r="AC88" s="67">
        <v>3248.02452</v>
      </c>
      <c r="AD88" s="67">
        <v>157.2327</v>
      </c>
      <c r="AE88" s="67">
        <v>147.49367</v>
      </c>
      <c r="AF88" s="8">
        <v>244.22693</v>
      </c>
      <c r="AG88" s="8">
        <v>244.23195</v>
      </c>
      <c r="AH88" s="8">
        <v>9.79868</v>
      </c>
      <c r="AI88" s="8">
        <v>12.00486</v>
      </c>
      <c r="AJ88" s="24"/>
      <c r="AK88" s="29">
        <f t="shared" si="15"/>
        <v>375063.32200000004</v>
      </c>
      <c r="AL88" s="29">
        <f t="shared" si="19"/>
        <v>355028.4471253482</v>
      </c>
      <c r="AM88" s="29">
        <f t="shared" si="16"/>
        <v>330216.73901114205</v>
      </c>
      <c r="AN88" s="29">
        <f t="shared" si="20"/>
        <v>313945.54552646243</v>
      </c>
      <c r="AO88" s="29">
        <f t="shared" si="17"/>
        <v>20015.416128133704</v>
      </c>
      <c r="AP88" s="29">
        <f t="shared" si="21"/>
        <v>16885.765562674096</v>
      </c>
      <c r="AQ88" s="29">
        <f t="shared" si="18"/>
        <v>24898.901498607243</v>
      </c>
      <c r="AR88" s="29">
        <f t="shared" si="22"/>
        <v>23538.789610027856</v>
      </c>
      <c r="AS88" s="29">
        <f t="shared" si="26"/>
        <v>267.4848579387187</v>
      </c>
      <c r="AT88" s="29">
        <f t="shared" si="26"/>
        <v>611.9469025069639</v>
      </c>
      <c r="AU88" s="2"/>
      <c r="AV88" s="5" t="s">
        <v>45</v>
      </c>
      <c r="AW88" s="8">
        <f t="shared" si="23"/>
        <v>-5.341731302281762</v>
      </c>
      <c r="AX88" s="8">
        <f t="shared" si="10"/>
        <v>-4.927428431824773</v>
      </c>
      <c r="AY88" s="8">
        <f t="shared" si="11"/>
        <v>-15.63620034389675</v>
      </c>
      <c r="AZ88" s="8">
        <f t="shared" si="12"/>
        <v>-5.462537729447491</v>
      </c>
      <c r="BA88" s="8">
        <f t="shared" si="13"/>
        <v>128.77814737728522</v>
      </c>
      <c r="BB88" s="2"/>
      <c r="BC88" s="3" t="s">
        <v>45</v>
      </c>
      <c r="BD88" s="30">
        <v>-5.341731302281762</v>
      </c>
      <c r="BE88" s="30">
        <v>-4.927428431824773</v>
      </c>
      <c r="BF88" s="30">
        <v>-15.63620034389675</v>
      </c>
      <c r="BG88" s="30">
        <v>-5.462537729447491</v>
      </c>
      <c r="BH88" s="30">
        <v>128.77814737728522</v>
      </c>
    </row>
    <row r="89" spans="1:54" ht="10.5" customHeight="1">
      <c r="A89" s="5" t="s">
        <v>46</v>
      </c>
      <c r="B89" s="67">
        <v>35.9</v>
      </c>
      <c r="C89" s="67">
        <v>35.4</v>
      </c>
      <c r="D89" s="67">
        <v>35.8</v>
      </c>
      <c r="E89" s="67">
        <v>35.6</v>
      </c>
      <c r="F89" s="67">
        <v>45.1</v>
      </c>
      <c r="G89" s="67">
        <v>44</v>
      </c>
      <c r="H89" s="67">
        <v>35.4</v>
      </c>
      <c r="I89" s="67">
        <v>32.7</v>
      </c>
      <c r="J89" s="67">
        <v>16.7</v>
      </c>
      <c r="K89" s="67">
        <v>21.8</v>
      </c>
      <c r="M89" s="5" t="s">
        <v>46</v>
      </c>
      <c r="N89" s="7">
        <v>100</v>
      </c>
      <c r="O89" s="8">
        <f t="shared" si="9"/>
        <v>98.60724233983288</v>
      </c>
      <c r="P89" s="8">
        <f t="shared" si="9"/>
        <v>99.72144846796657</v>
      </c>
      <c r="Q89" s="8">
        <f t="shared" si="9"/>
        <v>99.16434540389973</v>
      </c>
      <c r="R89" s="8">
        <f t="shared" si="9"/>
        <v>125.62674094707522</v>
      </c>
      <c r="S89" s="8">
        <f t="shared" si="9"/>
        <v>122.56267409470753</v>
      </c>
      <c r="T89" s="8">
        <f t="shared" si="9"/>
        <v>98.60724233983288</v>
      </c>
      <c r="U89" s="8">
        <f t="shared" si="9"/>
        <v>91.08635097493038</v>
      </c>
      <c r="V89" s="8">
        <f t="shared" si="9"/>
        <v>46.51810584958218</v>
      </c>
      <c r="W89" s="8">
        <f t="shared" si="9"/>
        <v>60.72423398328691</v>
      </c>
      <c r="Y89" s="5" t="s">
        <v>46</v>
      </c>
      <c r="Z89" s="67">
        <v>28118.17</v>
      </c>
      <c r="AA89" s="67">
        <v>25230.448</v>
      </c>
      <c r="AB89" s="67">
        <v>23827.95</v>
      </c>
      <c r="AC89" s="67">
        <v>21848.678</v>
      </c>
      <c r="AD89" s="67">
        <v>668.391</v>
      </c>
      <c r="AE89" s="67">
        <v>501.173</v>
      </c>
      <c r="AF89" s="8">
        <v>3510.775</v>
      </c>
      <c r="AG89" s="8">
        <v>2797.232</v>
      </c>
      <c r="AH89" s="8">
        <v>107.96</v>
      </c>
      <c r="AI89" s="8">
        <v>80.365</v>
      </c>
      <c r="AJ89" s="24"/>
      <c r="AK89" s="29">
        <f t="shared" si="15"/>
        <v>2811817</v>
      </c>
      <c r="AL89" s="29">
        <f t="shared" si="19"/>
        <v>2487904.900278552</v>
      </c>
      <c r="AM89" s="29">
        <f t="shared" si="16"/>
        <v>2376157.688022284</v>
      </c>
      <c r="AN89" s="29">
        <f t="shared" si="20"/>
        <v>2166609.8518105852</v>
      </c>
      <c r="AO89" s="29">
        <f t="shared" si="17"/>
        <v>83967.78300835655</v>
      </c>
      <c r="AP89" s="29">
        <f t="shared" si="21"/>
        <v>61425.10306406686</v>
      </c>
      <c r="AQ89" s="29">
        <f t="shared" si="18"/>
        <v>346187.84122562676</v>
      </c>
      <c r="AR89" s="29">
        <f t="shared" si="22"/>
        <v>254789.65571030646</v>
      </c>
      <c r="AS89" s="29">
        <f t="shared" si="26"/>
        <v>5022.0947075208915</v>
      </c>
      <c r="AT89" s="29">
        <f t="shared" si="26"/>
        <v>4880.103064066852</v>
      </c>
      <c r="AU89" s="2"/>
      <c r="AV89" s="5" t="s">
        <v>46</v>
      </c>
      <c r="AW89" s="8">
        <f t="shared" si="23"/>
        <v>-11.519672145144867</v>
      </c>
      <c r="AX89" s="8">
        <f t="shared" si="10"/>
        <v>-8.818768100618305</v>
      </c>
      <c r="AY89" s="8">
        <f t="shared" si="11"/>
        <v>-26.846820454990723</v>
      </c>
      <c r="AZ89" s="8">
        <f t="shared" si="12"/>
        <v>-26.40132743880853</v>
      </c>
      <c r="BA89" s="8">
        <f t="shared" si="13"/>
        <v>-2.8273390233242326</v>
      </c>
      <c r="BB89" s="2"/>
    </row>
    <row r="90" spans="1:60" ht="10.5" customHeight="1">
      <c r="A90" s="5" t="s">
        <v>138</v>
      </c>
      <c r="B90" s="67">
        <v>39.7</v>
      </c>
      <c r="C90" s="68">
        <v>38.4</v>
      </c>
      <c r="D90" s="67">
        <v>38.7</v>
      </c>
      <c r="E90" s="68">
        <v>37.8</v>
      </c>
      <c r="F90" s="67">
        <v>51.3</v>
      </c>
      <c r="G90" s="68">
        <v>43.9</v>
      </c>
      <c r="H90" s="67">
        <v>43.2</v>
      </c>
      <c r="I90" s="68">
        <v>42.3</v>
      </c>
      <c r="J90" s="78"/>
      <c r="K90" s="78"/>
      <c r="M90" s="5" t="s">
        <v>47</v>
      </c>
      <c r="N90" s="7">
        <v>100</v>
      </c>
      <c r="O90" s="8">
        <f t="shared" si="9"/>
        <v>96.72544080604533</v>
      </c>
      <c r="P90" s="8">
        <f t="shared" si="9"/>
        <v>97.48110831234257</v>
      </c>
      <c r="Q90" s="8">
        <f t="shared" si="9"/>
        <v>95.21410579345087</v>
      </c>
      <c r="R90" s="8">
        <f t="shared" si="9"/>
        <v>129.21914357682618</v>
      </c>
      <c r="S90" s="8">
        <f t="shared" si="9"/>
        <v>110.5793450881612</v>
      </c>
      <c r="T90" s="8">
        <f t="shared" si="9"/>
        <v>108.816120906801</v>
      </c>
      <c r="U90" s="8">
        <f t="shared" si="9"/>
        <v>106.54911838790932</v>
      </c>
      <c r="V90" s="8"/>
      <c r="W90" s="8"/>
      <c r="Y90" s="5" t="s">
        <v>47</v>
      </c>
      <c r="Z90" s="67">
        <v>161.08098</v>
      </c>
      <c r="AA90" s="67">
        <v>164.5736</v>
      </c>
      <c r="AB90" s="67">
        <v>140.01466</v>
      </c>
      <c r="AC90" s="68">
        <v>143.48297</v>
      </c>
      <c r="AD90" s="67">
        <v>7.22677</v>
      </c>
      <c r="AE90" s="68">
        <v>6.3581</v>
      </c>
      <c r="AF90" s="8">
        <v>13.83955</v>
      </c>
      <c r="AG90" s="8">
        <v>14.73253</v>
      </c>
      <c r="AH90" s="77"/>
      <c r="AI90" s="77"/>
      <c r="AJ90" s="1"/>
      <c r="AK90" s="29">
        <f t="shared" si="15"/>
        <v>16108.098000000002</v>
      </c>
      <c r="AL90" s="29">
        <f t="shared" si="19"/>
        <v>15918.454005037782</v>
      </c>
      <c r="AM90" s="29">
        <f t="shared" si="16"/>
        <v>13648.784236775818</v>
      </c>
      <c r="AN90" s="29">
        <f t="shared" si="20"/>
        <v>13661.602685138536</v>
      </c>
      <c r="AO90" s="29">
        <f t="shared" si="17"/>
        <v>933.8370302267002</v>
      </c>
      <c r="AP90" s="29">
        <f t="shared" si="21"/>
        <v>703.0745340050378</v>
      </c>
      <c r="AQ90" s="29">
        <f t="shared" si="18"/>
        <v>1505.9661460957177</v>
      </c>
      <c r="AR90" s="29">
        <f t="shared" si="22"/>
        <v>1569.7380831234257</v>
      </c>
      <c r="AS90" s="29"/>
      <c r="AT90" s="29"/>
      <c r="AU90" s="2"/>
      <c r="AV90" s="5" t="s">
        <v>47</v>
      </c>
      <c r="AW90" s="8">
        <f t="shared" si="23"/>
        <v>-1.1773208417419607</v>
      </c>
      <c r="AX90" s="8">
        <f t="shared" si="10"/>
        <v>0.09391641145721141</v>
      </c>
      <c r="AY90" s="8">
        <f t="shared" si="11"/>
        <v>-24.711217134497446</v>
      </c>
      <c r="AZ90" s="8">
        <f t="shared" si="12"/>
        <v>4.234619562533957</v>
      </c>
      <c r="BA90" s="8"/>
      <c r="BB90" s="2"/>
      <c r="BC90" s="2" t="s">
        <v>46</v>
      </c>
      <c r="BD90" s="30">
        <v>-11.519672145144867</v>
      </c>
      <c r="BE90" s="30">
        <v>-8.818768100618305</v>
      </c>
      <c r="BF90" s="30">
        <v>-26.846820454990723</v>
      </c>
      <c r="BG90" s="30">
        <v>-26.40132743880853</v>
      </c>
      <c r="BH90" s="30">
        <v>-2.8273390233242326</v>
      </c>
    </row>
    <row r="91" spans="1:54" ht="10.5" customHeight="1">
      <c r="A91" s="5" t="s">
        <v>118</v>
      </c>
      <c r="B91" s="67">
        <v>34.4</v>
      </c>
      <c r="C91" s="67">
        <v>34.2</v>
      </c>
      <c r="D91" s="67">
        <v>34.2</v>
      </c>
      <c r="E91" s="67">
        <v>34.1</v>
      </c>
      <c r="F91" s="67">
        <v>41.4</v>
      </c>
      <c r="G91" s="67">
        <v>40.8</v>
      </c>
      <c r="H91" s="67">
        <v>36.1</v>
      </c>
      <c r="I91" s="67">
        <v>34.3</v>
      </c>
      <c r="J91" s="78"/>
      <c r="K91" s="78"/>
      <c r="M91" s="5" t="s">
        <v>48</v>
      </c>
      <c r="N91" s="7">
        <v>100</v>
      </c>
      <c r="O91" s="8">
        <f t="shared" si="9"/>
        <v>99.41860465116281</v>
      </c>
      <c r="P91" s="8">
        <f t="shared" si="9"/>
        <v>99.41860465116281</v>
      </c>
      <c r="Q91" s="8">
        <f t="shared" si="9"/>
        <v>99.12790697674419</v>
      </c>
      <c r="R91" s="8">
        <f t="shared" si="9"/>
        <v>120.34883720930233</v>
      </c>
      <c r="S91" s="8">
        <f t="shared" si="9"/>
        <v>118.60465116279069</v>
      </c>
      <c r="T91" s="8">
        <f t="shared" si="9"/>
        <v>104.94186046511628</v>
      </c>
      <c r="U91" s="8">
        <f t="shared" si="9"/>
        <v>99.70930232558139</v>
      </c>
      <c r="V91" s="8"/>
      <c r="W91" s="8"/>
      <c r="Y91" s="5" t="s">
        <v>48</v>
      </c>
      <c r="Z91" s="67">
        <v>1922.66634</v>
      </c>
      <c r="AA91" s="67">
        <v>1902.84539</v>
      </c>
      <c r="AB91" s="67">
        <v>1779.67843</v>
      </c>
      <c r="AC91" s="67">
        <v>1773.25751</v>
      </c>
      <c r="AD91" s="67">
        <v>37.20433</v>
      </c>
      <c r="AE91" s="67">
        <v>33.75656</v>
      </c>
      <c r="AF91" s="8">
        <v>101.91298</v>
      </c>
      <c r="AG91" s="8">
        <v>91.38842</v>
      </c>
      <c r="AH91" s="77"/>
      <c r="AI91" s="77"/>
      <c r="AJ91" s="24"/>
      <c r="AK91" s="29">
        <f t="shared" si="15"/>
        <v>192266.634</v>
      </c>
      <c r="AL91" s="29">
        <f t="shared" si="19"/>
        <v>189178.2335406977</v>
      </c>
      <c r="AM91" s="29">
        <f t="shared" si="16"/>
        <v>176933.1462383721</v>
      </c>
      <c r="AN91" s="29">
        <f t="shared" si="20"/>
        <v>175779.305497093</v>
      </c>
      <c r="AO91" s="29">
        <f t="shared" si="17"/>
        <v>4477.497854651163</v>
      </c>
      <c r="AP91" s="29">
        <f t="shared" si="21"/>
        <v>4003.6850232558136</v>
      </c>
      <c r="AQ91" s="29">
        <f t="shared" si="18"/>
        <v>10694.937726744187</v>
      </c>
      <c r="AR91" s="29">
        <f t="shared" si="22"/>
        <v>9112.275598837208</v>
      </c>
      <c r="AS91" s="29"/>
      <c r="AT91" s="29"/>
      <c r="AU91" s="2"/>
      <c r="AV91" s="5" t="s">
        <v>48</v>
      </c>
      <c r="AW91" s="8">
        <f t="shared" si="23"/>
        <v>-1.6063111914167585</v>
      </c>
      <c r="AX91" s="8">
        <f t="shared" si="10"/>
        <v>-0.6521337385390714</v>
      </c>
      <c r="AY91" s="8">
        <f t="shared" si="11"/>
        <v>-10.582089523575297</v>
      </c>
      <c r="AZ91" s="8">
        <f t="shared" si="12"/>
        <v>-14.798236028521334</v>
      </c>
      <c r="BA91" s="8"/>
      <c r="BB91" s="2"/>
    </row>
    <row r="92" spans="1:60" ht="10.5" customHeight="1">
      <c r="A92" s="5" t="s">
        <v>49</v>
      </c>
      <c r="B92" s="67">
        <v>36.1</v>
      </c>
      <c r="C92" s="67">
        <v>35.4</v>
      </c>
      <c r="D92" s="67">
        <v>35.9</v>
      </c>
      <c r="E92" s="67">
        <v>35.4</v>
      </c>
      <c r="F92" s="67">
        <v>45.2</v>
      </c>
      <c r="G92" s="67">
        <v>43.7</v>
      </c>
      <c r="H92" s="67">
        <v>32.2</v>
      </c>
      <c r="I92" s="67">
        <v>31.2</v>
      </c>
      <c r="J92" s="67">
        <v>27.1</v>
      </c>
      <c r="K92" s="67">
        <v>25.1</v>
      </c>
      <c r="M92" s="5" t="s">
        <v>49</v>
      </c>
      <c r="N92" s="7">
        <v>100</v>
      </c>
      <c r="O92" s="8">
        <f t="shared" si="9"/>
        <v>98.06094182825484</v>
      </c>
      <c r="P92" s="8">
        <f t="shared" si="9"/>
        <v>99.44598337950139</v>
      </c>
      <c r="Q92" s="8">
        <f t="shared" si="9"/>
        <v>98.06094182825484</v>
      </c>
      <c r="R92" s="8">
        <f t="shared" si="9"/>
        <v>125.20775623268698</v>
      </c>
      <c r="S92" s="8">
        <f t="shared" si="9"/>
        <v>121.05263157894737</v>
      </c>
      <c r="T92" s="8">
        <f t="shared" si="9"/>
        <v>89.19667590027701</v>
      </c>
      <c r="U92" s="8">
        <f t="shared" si="9"/>
        <v>86.42659279778393</v>
      </c>
      <c r="V92" s="8">
        <f t="shared" si="9"/>
        <v>75.06925207756233</v>
      </c>
      <c r="W92" s="8">
        <f t="shared" si="9"/>
        <v>69.52908587257618</v>
      </c>
      <c r="Y92" s="5" t="s">
        <v>49</v>
      </c>
      <c r="Z92" s="67">
        <v>3712.78317</v>
      </c>
      <c r="AA92" s="67">
        <v>3661.06866</v>
      </c>
      <c r="AB92" s="67">
        <v>3166.29501</v>
      </c>
      <c r="AC92" s="67">
        <v>3097.39145</v>
      </c>
      <c r="AD92" s="67">
        <v>224.24047</v>
      </c>
      <c r="AE92" s="67">
        <v>228.98581</v>
      </c>
      <c r="AF92" s="8">
        <v>252.48105</v>
      </c>
      <c r="AG92" s="8">
        <v>256.54369</v>
      </c>
      <c r="AH92" s="8">
        <v>69.76664</v>
      </c>
      <c r="AI92" s="8">
        <v>78.14771</v>
      </c>
      <c r="AJ92" s="24"/>
      <c r="AK92" s="29">
        <f t="shared" si="15"/>
        <v>371278.31700000004</v>
      </c>
      <c r="AL92" s="29">
        <f t="shared" si="19"/>
        <v>359007.8408975069</v>
      </c>
      <c r="AM92" s="29">
        <f t="shared" si="16"/>
        <v>314875.32093905815</v>
      </c>
      <c r="AN92" s="29">
        <f t="shared" si="20"/>
        <v>303733.12279778393</v>
      </c>
      <c r="AO92" s="29">
        <f t="shared" si="17"/>
        <v>28076.646105263157</v>
      </c>
      <c r="AP92" s="29">
        <f t="shared" si="21"/>
        <v>27719.33489473684</v>
      </c>
      <c r="AQ92" s="29">
        <f t="shared" si="18"/>
        <v>22520.470387811638</v>
      </c>
      <c r="AR92" s="29">
        <f t="shared" si="22"/>
        <v>22172.197030470914</v>
      </c>
      <c r="AS92" s="29">
        <f>V92*AH92</f>
        <v>5237.329484764542</v>
      </c>
      <c r="AT92" s="29">
        <f>W92*AI92</f>
        <v>5433.5388393351805</v>
      </c>
      <c r="AU92" s="2"/>
      <c r="AV92" s="5" t="s">
        <v>49</v>
      </c>
      <c r="AW92" s="8">
        <f t="shared" si="23"/>
        <v>-3.3049266656994463</v>
      </c>
      <c r="AX92" s="8">
        <f t="shared" si="10"/>
        <v>-3.5386063626849653</v>
      </c>
      <c r="AY92" s="8">
        <f t="shared" si="11"/>
        <v>-1.2726278245154672</v>
      </c>
      <c r="AZ92" s="8">
        <f t="shared" si="12"/>
        <v>-1.546474613288779</v>
      </c>
      <c r="BA92" s="8">
        <f t="shared" si="13"/>
        <v>3.7463626289202145</v>
      </c>
      <c r="BB92" s="2"/>
      <c r="BC92" s="3" t="s">
        <v>47</v>
      </c>
      <c r="BD92" s="30">
        <v>-1.1773208417419607</v>
      </c>
      <c r="BE92" s="30">
        <v>0.09391641145721141</v>
      </c>
      <c r="BF92" s="30">
        <v>-24.711217134497446</v>
      </c>
      <c r="BG92" s="30">
        <v>4.234619562533957</v>
      </c>
      <c r="BH92" s="30"/>
    </row>
    <row r="93" spans="1:60" ht="10.5" customHeight="1">
      <c r="A93" s="5" t="s">
        <v>50</v>
      </c>
      <c r="B93" s="67">
        <v>44</v>
      </c>
      <c r="C93" s="78"/>
      <c r="D93" s="67">
        <v>44</v>
      </c>
      <c r="E93" s="78"/>
      <c r="F93" s="67">
        <v>44.1</v>
      </c>
      <c r="G93" s="78"/>
      <c r="H93" s="67">
        <v>45.6</v>
      </c>
      <c r="I93" s="78"/>
      <c r="J93" s="67">
        <v>39.2</v>
      </c>
      <c r="K93" s="69"/>
      <c r="M93" s="5" t="s">
        <v>50</v>
      </c>
      <c r="N93" s="7">
        <v>100</v>
      </c>
      <c r="O93" s="8"/>
      <c r="P93" s="8">
        <f t="shared" si="9"/>
        <v>100</v>
      </c>
      <c r="Q93" s="8"/>
      <c r="R93" s="8">
        <f t="shared" si="9"/>
        <v>100.22727272727273</v>
      </c>
      <c r="S93" s="8"/>
      <c r="T93" s="8">
        <f t="shared" si="9"/>
        <v>103.63636363636364</v>
      </c>
      <c r="U93" s="8"/>
      <c r="V93" s="8">
        <f t="shared" si="9"/>
        <v>89.09090909090911</v>
      </c>
      <c r="W93" s="8"/>
      <c r="Y93" s="5" t="s">
        <v>50</v>
      </c>
      <c r="Z93" s="67">
        <v>246.97833</v>
      </c>
      <c r="AA93" s="69"/>
      <c r="AB93" s="67">
        <v>193.83992</v>
      </c>
      <c r="AC93" s="78"/>
      <c r="AD93" s="67">
        <v>19.96906</v>
      </c>
      <c r="AE93" s="78"/>
      <c r="AF93" s="8">
        <v>25.76884</v>
      </c>
      <c r="AG93" s="77"/>
      <c r="AH93" s="8">
        <v>7.40051</v>
      </c>
      <c r="AI93" s="77"/>
      <c r="AJ93" s="1"/>
      <c r="AK93" s="29">
        <f t="shared" si="15"/>
        <v>24697.833</v>
      </c>
      <c r="AL93" s="29"/>
      <c r="AM93" s="29">
        <f t="shared" si="16"/>
        <v>19383.992000000002</v>
      </c>
      <c r="AN93" s="29"/>
      <c r="AO93" s="29">
        <f t="shared" si="17"/>
        <v>2001.4444227272727</v>
      </c>
      <c r="AP93" s="29"/>
      <c r="AQ93" s="29">
        <f t="shared" si="18"/>
        <v>2670.5888727272727</v>
      </c>
      <c r="AR93" s="29"/>
      <c r="AS93" s="29">
        <f>V93*AH93</f>
        <v>659.3181636363637</v>
      </c>
      <c r="AT93" s="29"/>
      <c r="AU93" s="2"/>
      <c r="AV93" s="5" t="s">
        <v>50</v>
      </c>
      <c r="AW93" s="8"/>
      <c r="AX93" s="8"/>
      <c r="AY93" s="8"/>
      <c r="AZ93" s="8"/>
      <c r="BA93" s="8"/>
      <c r="BB93" s="2"/>
      <c r="BC93" s="3" t="s">
        <v>48</v>
      </c>
      <c r="BD93" s="30">
        <v>-1.6063111914167585</v>
      </c>
      <c r="BE93" s="30">
        <v>-0.6521337385390714</v>
      </c>
      <c r="BF93" s="30">
        <v>-10.582089523575297</v>
      </c>
      <c r="BG93" s="30">
        <v>-14.798236028521334</v>
      </c>
      <c r="BH93" s="30"/>
    </row>
    <row r="94" spans="1:60" ht="10.5" customHeight="1">
      <c r="A94" s="5" t="s">
        <v>51</v>
      </c>
      <c r="B94" s="67">
        <v>41.2</v>
      </c>
      <c r="C94" s="67">
        <v>39.9</v>
      </c>
      <c r="D94" s="67">
        <v>41</v>
      </c>
      <c r="E94" s="67">
        <v>40</v>
      </c>
      <c r="F94" s="67">
        <v>43.1</v>
      </c>
      <c r="G94" s="67">
        <v>40.7</v>
      </c>
      <c r="H94" s="67">
        <v>42.6</v>
      </c>
      <c r="I94" s="67">
        <v>40</v>
      </c>
      <c r="J94" s="67">
        <v>39.8</v>
      </c>
      <c r="K94" s="67">
        <v>36.9</v>
      </c>
      <c r="M94" s="5" t="s">
        <v>51</v>
      </c>
      <c r="N94" s="7">
        <v>100</v>
      </c>
      <c r="O94" s="8">
        <f t="shared" si="9"/>
        <v>96.84466019417475</v>
      </c>
      <c r="P94" s="8">
        <f t="shared" si="9"/>
        <v>99.5145631067961</v>
      </c>
      <c r="Q94" s="8">
        <f t="shared" si="9"/>
        <v>97.08737864077669</v>
      </c>
      <c r="R94" s="8">
        <f t="shared" si="9"/>
        <v>104.61165048543688</v>
      </c>
      <c r="S94" s="8">
        <f t="shared" si="9"/>
        <v>98.7864077669903</v>
      </c>
      <c r="T94" s="8">
        <f t="shared" si="9"/>
        <v>103.39805825242718</v>
      </c>
      <c r="U94" s="8">
        <f t="shared" si="9"/>
        <v>97.08737864077669</v>
      </c>
      <c r="V94" s="8">
        <f t="shared" si="9"/>
        <v>96.6019417475728</v>
      </c>
      <c r="W94" s="8">
        <f t="shared" si="9"/>
        <v>89.5631067961165</v>
      </c>
      <c r="Y94" s="5" t="s">
        <v>51</v>
      </c>
      <c r="Z94" s="67">
        <v>761.54287</v>
      </c>
      <c r="AA94" s="67">
        <v>714.74454</v>
      </c>
      <c r="AB94" s="67">
        <v>587.89775</v>
      </c>
      <c r="AC94" s="67">
        <v>577.25666</v>
      </c>
      <c r="AD94" s="67">
        <v>32.20695</v>
      </c>
      <c r="AE94" s="67">
        <v>29.86749</v>
      </c>
      <c r="AF94" s="8">
        <v>97.96146</v>
      </c>
      <c r="AG94" s="8">
        <v>74.17889</v>
      </c>
      <c r="AH94" s="8">
        <v>43.47671</v>
      </c>
      <c r="AI94" s="8">
        <v>33.4415</v>
      </c>
      <c r="AJ94" s="24"/>
      <c r="AK94" s="29">
        <f t="shared" si="15"/>
        <v>76154.287</v>
      </c>
      <c r="AL94" s="29">
        <f>O94*AA94</f>
        <v>69219.19210194175</v>
      </c>
      <c r="AM94" s="29">
        <f t="shared" si="16"/>
        <v>58504.387742718434</v>
      </c>
      <c r="AN94" s="29">
        <f>Q94*AC94</f>
        <v>56044.335922330094</v>
      </c>
      <c r="AO94" s="29">
        <f t="shared" si="17"/>
        <v>3369.2221966019415</v>
      </c>
      <c r="AP94" s="29">
        <f>S94*AE94</f>
        <v>2950.502046116505</v>
      </c>
      <c r="AQ94" s="29">
        <f t="shared" si="18"/>
        <v>10129.024747572816</v>
      </c>
      <c r="AR94" s="29">
        <f>U94*AG94</f>
        <v>7201.8339805825235</v>
      </c>
      <c r="AS94" s="29">
        <f>V94*AH94</f>
        <v>4199.934606796115</v>
      </c>
      <c r="AT94" s="29">
        <f>W94*AI94</f>
        <v>2995.1246359223296</v>
      </c>
      <c r="AU94" s="2"/>
      <c r="AV94" s="5" t="s">
        <v>51</v>
      </c>
      <c r="AW94" s="8">
        <f>100*(AL94-AK94)/AK94</f>
        <v>-9.106637552864552</v>
      </c>
      <c r="AX94" s="8">
        <f t="shared" si="10"/>
        <v>-4.204901401937196</v>
      </c>
      <c r="AY94" s="8">
        <f t="shared" si="11"/>
        <v>-12.42779864467652</v>
      </c>
      <c r="AZ94" s="8">
        <f t="shared" si="12"/>
        <v>-28.89903855444449</v>
      </c>
      <c r="BA94" s="8">
        <f t="shared" si="13"/>
        <v>-28.68639832925553</v>
      </c>
      <c r="BB94" s="2"/>
      <c r="BC94" s="2" t="s">
        <v>49</v>
      </c>
      <c r="BD94" s="30">
        <v>-3.3049266656994463</v>
      </c>
      <c r="BE94" s="30">
        <v>-3.5386063626849653</v>
      </c>
      <c r="BF94" s="30">
        <v>-1.2726278245154672</v>
      </c>
      <c r="BG94" s="30">
        <v>-1.546474613288779</v>
      </c>
      <c r="BH94" s="30">
        <v>3.7463626289202145</v>
      </c>
    </row>
    <row r="95" spans="1:60" ht="10.5" customHeight="1">
      <c r="A95" s="5" t="s">
        <v>52</v>
      </c>
      <c r="B95" s="67">
        <v>42.8</v>
      </c>
      <c r="C95" s="67">
        <v>42.6</v>
      </c>
      <c r="D95" s="67">
        <v>42.5</v>
      </c>
      <c r="E95" s="67">
        <v>42.4</v>
      </c>
      <c r="F95" s="67">
        <v>49.9</v>
      </c>
      <c r="G95" s="67">
        <v>47.6</v>
      </c>
      <c r="H95" s="67">
        <v>42.2</v>
      </c>
      <c r="I95" s="67">
        <v>42.4</v>
      </c>
      <c r="J95" s="67">
        <v>44.4</v>
      </c>
      <c r="K95" s="67">
        <v>42.3</v>
      </c>
      <c r="M95" s="5" t="s">
        <v>52</v>
      </c>
      <c r="N95" s="7">
        <v>100</v>
      </c>
      <c r="O95" s="8">
        <f t="shared" si="9"/>
        <v>99.53271028037383</v>
      </c>
      <c r="P95" s="8">
        <f t="shared" si="9"/>
        <v>99.29906542056075</v>
      </c>
      <c r="Q95" s="8">
        <f t="shared" si="9"/>
        <v>99.06542056074767</v>
      </c>
      <c r="R95" s="8">
        <f t="shared" si="9"/>
        <v>116.58878504672899</v>
      </c>
      <c r="S95" s="8">
        <f t="shared" si="9"/>
        <v>111.21495327102805</v>
      </c>
      <c r="T95" s="8">
        <f t="shared" si="9"/>
        <v>98.5981308411215</v>
      </c>
      <c r="U95" s="8">
        <f t="shared" si="9"/>
        <v>99.06542056074767</v>
      </c>
      <c r="V95" s="8">
        <f t="shared" si="9"/>
        <v>103.73831775700936</v>
      </c>
      <c r="W95" s="8">
        <f t="shared" si="9"/>
        <v>98.83177570093459</v>
      </c>
      <c r="Y95" s="5" t="s">
        <v>52</v>
      </c>
      <c r="Z95" s="67">
        <v>2673.9266</v>
      </c>
      <c r="AA95" s="67">
        <v>2753.28968</v>
      </c>
      <c r="AB95" s="67">
        <v>1886.7374</v>
      </c>
      <c r="AC95" s="67">
        <v>1966.06843</v>
      </c>
      <c r="AD95" s="67">
        <v>86.16069</v>
      </c>
      <c r="AE95" s="67">
        <v>92.8191</v>
      </c>
      <c r="AF95" s="8">
        <v>567.48892</v>
      </c>
      <c r="AG95" s="8">
        <v>554.44299</v>
      </c>
      <c r="AH95" s="8">
        <v>133.53959</v>
      </c>
      <c r="AI95" s="8">
        <v>139.95916</v>
      </c>
      <c r="AJ95" s="24"/>
      <c r="AK95" s="29">
        <f t="shared" si="15"/>
        <v>267392.66</v>
      </c>
      <c r="AL95" s="29">
        <f>O95*AA95</f>
        <v>274042.3840373832</v>
      </c>
      <c r="AM95" s="29">
        <f t="shared" si="16"/>
        <v>187351.2605140187</v>
      </c>
      <c r="AN95" s="29">
        <f>Q95*AC95</f>
        <v>194769.39586915888</v>
      </c>
      <c r="AO95" s="29">
        <f t="shared" si="17"/>
        <v>10045.370165887853</v>
      </c>
      <c r="AP95" s="29">
        <f>S95*AE95</f>
        <v>10322.87186915888</v>
      </c>
      <c r="AQ95" s="29">
        <f t="shared" si="18"/>
        <v>55953.346785046735</v>
      </c>
      <c r="AR95" s="29">
        <f>U95*AG95</f>
        <v>54926.12798130841</v>
      </c>
      <c r="AS95" s="29">
        <f>V95*AH95</f>
        <v>13853.17242056075</v>
      </c>
      <c r="AT95" s="29">
        <f>W95*AI95</f>
        <v>13832.412308411216</v>
      </c>
      <c r="AU95" s="2"/>
      <c r="AV95" s="5" t="s">
        <v>52</v>
      </c>
      <c r="AW95" s="8">
        <f>100*(AL95-AK95)/AK95</f>
        <v>2.4868760561278003</v>
      </c>
      <c r="AX95" s="8">
        <f t="shared" si="10"/>
        <v>3.9594798213728066</v>
      </c>
      <c r="AY95" s="8">
        <f t="shared" si="11"/>
        <v>2.762483598796289</v>
      </c>
      <c r="AZ95" s="8">
        <f t="shared" si="12"/>
        <v>-1.8358487253399527</v>
      </c>
      <c r="BA95" s="8">
        <f t="shared" si="13"/>
        <v>-0.14985818063392925</v>
      </c>
      <c r="BB95" s="2"/>
      <c r="BC95" s="3"/>
      <c r="BD95" s="30"/>
      <c r="BE95" s="30"/>
      <c r="BF95" s="30"/>
      <c r="BG95" s="30"/>
      <c r="BH95" s="30"/>
    </row>
    <row r="96" spans="1:60" ht="10.5" customHeight="1">
      <c r="A96" s="5" t="s">
        <v>53</v>
      </c>
      <c r="B96" s="67">
        <v>45</v>
      </c>
      <c r="C96" s="69"/>
      <c r="D96" s="67">
        <v>46.1</v>
      </c>
      <c r="E96" s="69"/>
      <c r="F96" s="67">
        <v>52.9</v>
      </c>
      <c r="G96" s="69"/>
      <c r="H96" s="67">
        <v>44.5</v>
      </c>
      <c r="I96" s="69"/>
      <c r="J96" s="67">
        <v>36.8</v>
      </c>
      <c r="K96" s="69"/>
      <c r="M96" s="5" t="s">
        <v>53</v>
      </c>
      <c r="N96" s="7">
        <v>100</v>
      </c>
      <c r="O96" s="8"/>
      <c r="P96" s="8">
        <f t="shared" si="9"/>
        <v>102.44444444444444</v>
      </c>
      <c r="Q96" s="8"/>
      <c r="R96" s="8">
        <f t="shared" si="9"/>
        <v>117.55555555555556</v>
      </c>
      <c r="S96" s="8"/>
      <c r="T96" s="8">
        <f t="shared" si="9"/>
        <v>98.88888888888889</v>
      </c>
      <c r="U96" s="8"/>
      <c r="V96" s="8">
        <f t="shared" si="9"/>
        <v>81.77777777777777</v>
      </c>
      <c r="W96" s="8"/>
      <c r="Y96" s="5" t="s">
        <v>53</v>
      </c>
      <c r="Z96" s="67">
        <v>26613.85169</v>
      </c>
      <c r="AA96" s="67">
        <v>25133.04654</v>
      </c>
      <c r="AB96" s="67">
        <v>17776.23598</v>
      </c>
      <c r="AC96" s="67">
        <v>17124.38754</v>
      </c>
      <c r="AD96" s="67">
        <v>1194.47193</v>
      </c>
      <c r="AE96" s="67">
        <v>1141.58616</v>
      </c>
      <c r="AF96" s="8">
        <v>4395.68303</v>
      </c>
      <c r="AG96" s="8">
        <v>3978.17677</v>
      </c>
      <c r="AH96" s="8">
        <v>3247.46075</v>
      </c>
      <c r="AI96" s="8">
        <v>2888.89607</v>
      </c>
      <c r="AJ96" s="24"/>
      <c r="AK96" s="29">
        <f t="shared" si="15"/>
        <v>2661385.1689999998</v>
      </c>
      <c r="AL96" s="29"/>
      <c r="AM96" s="29">
        <f t="shared" si="16"/>
        <v>1821076.6192844445</v>
      </c>
      <c r="AN96" s="29"/>
      <c r="AO96" s="29">
        <f t="shared" si="17"/>
        <v>140416.81132666665</v>
      </c>
      <c r="AP96" s="29"/>
      <c r="AQ96" s="29">
        <f t="shared" si="18"/>
        <v>434684.21074444446</v>
      </c>
      <c r="AR96" s="29"/>
      <c r="AS96" s="29">
        <f>V96*AH96</f>
        <v>265570.12355555553</v>
      </c>
      <c r="AT96" s="29"/>
      <c r="AU96" s="2"/>
      <c r="AV96" s="5" t="s">
        <v>53</v>
      </c>
      <c r="AW96" s="8"/>
      <c r="AX96" s="8"/>
      <c r="AY96" s="8"/>
      <c r="AZ96" s="8"/>
      <c r="BA96" s="8"/>
      <c r="BB96" s="2"/>
      <c r="BC96" s="3" t="s">
        <v>50</v>
      </c>
      <c r="BD96" s="30"/>
      <c r="BE96" s="30"/>
      <c r="BF96" s="30"/>
      <c r="BG96" s="30"/>
      <c r="BH96" s="30"/>
    </row>
    <row r="97" spans="26:60" ht="10.5" customHeight="1">
      <c r="Z97" s="80"/>
      <c r="AA97" s="80"/>
      <c r="AB97" s="80"/>
      <c r="AC97" s="80"/>
      <c r="AD97" s="80"/>
      <c r="AE97" s="80"/>
      <c r="AF97" s="30"/>
      <c r="AG97" s="30"/>
      <c r="AH97" s="30"/>
      <c r="AI97" s="30"/>
      <c r="BC97" s="3" t="s">
        <v>51</v>
      </c>
      <c r="BD97" s="30">
        <v>-9.106637552864552</v>
      </c>
      <c r="BE97" s="30">
        <v>-4.204901401937196</v>
      </c>
      <c r="BF97" s="30">
        <v>-12.42779864467652</v>
      </c>
      <c r="BG97" s="30">
        <v>-28.89903855444449</v>
      </c>
      <c r="BH97" s="30">
        <v>-28.68639832925553</v>
      </c>
    </row>
    <row r="98" spans="1:60" ht="10.5" customHeight="1">
      <c r="A98" s="1" t="s">
        <v>56</v>
      </c>
      <c r="Y98" s="25"/>
      <c r="BC98" s="3" t="s">
        <v>52</v>
      </c>
      <c r="BD98" s="30">
        <v>2.4868760561278003</v>
      </c>
      <c r="BE98" s="30">
        <v>3.9594798213728066</v>
      </c>
      <c r="BF98" s="30">
        <v>2.762483598796289</v>
      </c>
      <c r="BG98" s="30">
        <v>-1.8358487253399527</v>
      </c>
      <c r="BH98" s="30">
        <v>-0.14985818063392925</v>
      </c>
    </row>
    <row r="99" spans="1:60" ht="10.5" customHeight="1">
      <c r="A99" s="1" t="s">
        <v>57</v>
      </c>
      <c r="B99" s="1" t="s">
        <v>58</v>
      </c>
      <c r="D99" s="1" t="s">
        <v>77</v>
      </c>
      <c r="Y99" s="25"/>
      <c r="Z99" s="25"/>
      <c r="AB99" s="25"/>
      <c r="BC99" s="3" t="s">
        <v>53</v>
      </c>
      <c r="BD99" s="30"/>
      <c r="BE99" s="30"/>
      <c r="BF99" s="30"/>
      <c r="BG99" s="30"/>
      <c r="BH99" s="30"/>
    </row>
    <row r="100" spans="1:26" ht="10.5" customHeight="1">
      <c r="A100" s="1" t="s">
        <v>55</v>
      </c>
      <c r="B100" s="1" t="s">
        <v>59</v>
      </c>
      <c r="Y100" s="25"/>
      <c r="Z100" s="25"/>
    </row>
    <row r="101" spans="1:26" ht="10.5" customHeight="1">
      <c r="A101" s="1" t="s">
        <v>60</v>
      </c>
      <c r="B101" s="1" t="s">
        <v>61</v>
      </c>
      <c r="Y101" s="25"/>
      <c r="Z101" s="25"/>
    </row>
    <row r="102" spans="1:26" ht="10.5" customHeight="1">
      <c r="A102" s="1" t="s">
        <v>62</v>
      </c>
      <c r="B102" s="1" t="s">
        <v>63</v>
      </c>
      <c r="Y102" s="25"/>
      <c r="Z102" s="25"/>
    </row>
    <row r="103" spans="1:26" ht="10.5" customHeight="1">
      <c r="A103" s="1" t="s">
        <v>64</v>
      </c>
      <c r="B103" s="1" t="s">
        <v>65</v>
      </c>
      <c r="Y103" s="25"/>
      <c r="Z103" s="25"/>
    </row>
    <row r="104" spans="1:26" ht="10.5" customHeight="1">
      <c r="A104" s="1" t="s">
        <v>66</v>
      </c>
      <c r="B104" s="1" t="s">
        <v>67</v>
      </c>
      <c r="Y104" s="25"/>
      <c r="Z104" s="25"/>
    </row>
    <row r="105" spans="1:26" ht="10.5" customHeight="1">
      <c r="A105" s="1" t="s">
        <v>68</v>
      </c>
      <c r="B105" s="1" t="s">
        <v>69</v>
      </c>
      <c r="Y105" s="25"/>
      <c r="Z105" s="25"/>
    </row>
    <row r="106" spans="1:26" ht="10.5" customHeight="1">
      <c r="A106" s="1" t="s">
        <v>70</v>
      </c>
      <c r="B106" s="1" t="s">
        <v>71</v>
      </c>
      <c r="Y106" s="25"/>
      <c r="Z106" s="25"/>
    </row>
    <row r="107" spans="1:26" ht="10.5" customHeight="1">
      <c r="A107" s="1" t="s">
        <v>72</v>
      </c>
      <c r="B107" s="1" t="s">
        <v>73</v>
      </c>
      <c r="Y107" s="25"/>
      <c r="Z107" s="25"/>
    </row>
    <row r="108" spans="1:26" ht="10.5" customHeight="1">
      <c r="A108" s="1" t="s">
        <v>54</v>
      </c>
      <c r="B108" s="1" t="s">
        <v>74</v>
      </c>
      <c r="Y108" s="25"/>
      <c r="Z108" s="25"/>
    </row>
    <row r="109" spans="1:26" ht="10.5" customHeight="1">
      <c r="A109" s="1" t="s">
        <v>75</v>
      </c>
      <c r="B109" s="1" t="s">
        <v>76</v>
      </c>
      <c r="Y109" s="25"/>
      <c r="Z109" s="25"/>
    </row>
  </sheetData>
  <sheetProtection/>
  <conditionalFormatting sqref="AM52:AP5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16:AP17 AK52:AK53 AG52:AJ52 AG16:AK51 AM51:AP51 AM18:AP47 AM49:AP49">
    <cfRule type="colorScale" priority="4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52:AK53 AL16:AP17 AF52:AJ52 AF22:AF43 AG22:AK44 AF45:AK51 AF16:AK21 AM51:AP51 AM18:AP47 AM49:AP49">
    <cfRule type="colorScale" priority="50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16:AP17 AG54:AP54 AK52:AK53 AG52:AJ52 AG16:AK51 AM51:AP51 AM18:AP47 AM49:AP49">
    <cfRule type="colorScale" priority="5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18:AL43 AL51:AL52 AL45:AL47 AL49">
    <cfRule type="colorScale" priority="5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M6" r:id="rId1" display="BOOKMARK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52">
      <selection activeCell="BY2" sqref="BY2"/>
    </sheetView>
  </sheetViews>
  <sheetFormatPr defaultColWidth="8.625" defaultRowHeight="10.5" customHeight="1"/>
  <cols>
    <col min="1" max="1" width="8.625" style="2" customWidth="1"/>
    <col min="2" max="2" width="11.00390625" style="2" customWidth="1"/>
    <col min="3" max="23" width="5.00390625" style="2" customWidth="1"/>
    <col min="24" max="24" width="8.625" style="2" customWidth="1"/>
    <col min="25" max="25" width="10.125" style="2" customWidth="1"/>
    <col min="26" max="47" width="6.25390625" style="3" customWidth="1"/>
    <col min="48" max="48" width="8.625" style="2" customWidth="1"/>
    <col min="49" max="49" width="8.625" style="18" customWidth="1"/>
    <col min="50" max="60" width="5.75390625" style="19" customWidth="1"/>
    <col min="61" max="61" width="8.625" style="2" customWidth="1"/>
    <col min="62" max="66" width="8.625" style="3" customWidth="1"/>
    <col min="67" max="67" width="8.625" style="30" customWidth="1"/>
    <col min="68" max="74" width="8.625" style="3" customWidth="1"/>
    <col min="75" max="16384" width="8.625" style="2" customWidth="1"/>
  </cols>
  <sheetData>
    <row r="1" spans="1:84" ht="22.5">
      <c r="A1" s="4" t="s">
        <v>0</v>
      </c>
      <c r="BO1" s="3"/>
      <c r="BP1" s="30"/>
      <c r="BW1" s="3"/>
      <c r="BY1" s="61" t="s">
        <v>193</v>
      </c>
      <c r="BZ1" s="3"/>
      <c r="CA1" s="3"/>
      <c r="CD1" s="3"/>
      <c r="CE1" s="3"/>
      <c r="CF1" s="3"/>
    </row>
    <row r="2" spans="67:84" ht="22.5">
      <c r="BO2" s="3"/>
      <c r="BP2" s="30"/>
      <c r="BQ2" s="2"/>
      <c r="BR2" s="2"/>
      <c r="BW2" s="3"/>
      <c r="BY2" s="83" t="s">
        <v>194</v>
      </c>
      <c r="BZ2" s="3"/>
      <c r="CA2" s="3"/>
      <c r="CD2" s="3"/>
      <c r="CE2" s="3"/>
      <c r="CF2" s="3"/>
    </row>
    <row r="3" spans="1:77" ht="10.5" customHeight="1">
      <c r="A3" s="1" t="s">
        <v>1</v>
      </c>
      <c r="B3" s="62">
        <v>44179.715266203704</v>
      </c>
      <c r="D3" s="9"/>
      <c r="E3" s="2" t="s">
        <v>83</v>
      </c>
      <c r="BJ3" s="1"/>
      <c r="BO3" s="3"/>
      <c r="BP3" s="30"/>
      <c r="BQ3" s="2"/>
      <c r="BR3" s="2"/>
      <c r="BW3" s="3"/>
      <c r="BY3" s="2" t="s">
        <v>195</v>
      </c>
    </row>
    <row r="4" spans="1:77" ht="10.5" customHeight="1">
      <c r="A4" s="1" t="s">
        <v>2</v>
      </c>
      <c r="B4" s="62">
        <v>44182.436537511574</v>
      </c>
      <c r="D4" s="10"/>
      <c r="E4" s="2" t="s">
        <v>84</v>
      </c>
      <c r="BJ4" s="22"/>
      <c r="BO4" s="3"/>
      <c r="BP4" s="30"/>
      <c r="BQ4" s="2"/>
      <c r="BR4" s="2"/>
      <c r="BW4" s="3"/>
      <c r="BY4" s="2" t="s">
        <v>157</v>
      </c>
    </row>
    <row r="5" spans="1:77" ht="10.5" customHeight="1">
      <c r="A5" s="2" t="s">
        <v>3</v>
      </c>
      <c r="B5" s="64" t="s">
        <v>4</v>
      </c>
      <c r="D5" s="17"/>
      <c r="E5" s="30"/>
      <c r="F5" s="17"/>
      <c r="BO5" s="3"/>
      <c r="BP5" s="30"/>
      <c r="BQ5" s="2"/>
      <c r="BR5" s="2"/>
      <c r="BW5" s="3"/>
      <c r="BY5" s="2" t="s">
        <v>158</v>
      </c>
    </row>
    <row r="6" spans="1:77" ht="10.5" customHeight="1">
      <c r="A6" s="1"/>
      <c r="B6" s="63"/>
      <c r="BO6" s="3"/>
      <c r="BP6" s="30"/>
      <c r="BW6" s="3"/>
      <c r="BY6" s="2" t="s">
        <v>159</v>
      </c>
    </row>
    <row r="7" spans="1:77" ht="10.5" customHeight="1">
      <c r="A7" s="1" t="s">
        <v>5</v>
      </c>
      <c r="B7" s="63" t="s">
        <v>6</v>
      </c>
      <c r="BO7" s="3"/>
      <c r="BP7" s="30"/>
      <c r="BW7" s="3"/>
      <c r="BY7" s="2" t="s">
        <v>160</v>
      </c>
    </row>
    <row r="8" spans="1:77" ht="10.5" customHeight="1">
      <c r="A8" s="1" t="s">
        <v>7</v>
      </c>
      <c r="B8" s="63" t="s">
        <v>6</v>
      </c>
      <c r="BO8" s="3"/>
      <c r="BP8" s="30"/>
      <c r="BW8" s="3"/>
      <c r="BY8" s="2" t="s">
        <v>174</v>
      </c>
    </row>
    <row r="9" spans="1:77" ht="10.5" customHeight="1">
      <c r="A9" s="1" t="s">
        <v>11</v>
      </c>
      <c r="B9" s="63" t="s">
        <v>13</v>
      </c>
      <c r="BO9" s="3"/>
      <c r="BP9" s="30"/>
      <c r="BW9" s="3"/>
      <c r="BY9" s="2" t="s">
        <v>178</v>
      </c>
    </row>
    <row r="10" spans="1:77" ht="10.5" customHeight="1">
      <c r="A10" s="1" t="s">
        <v>9</v>
      </c>
      <c r="B10" s="63" t="s">
        <v>10</v>
      </c>
      <c r="BO10" s="3"/>
      <c r="BP10" s="30"/>
      <c r="BW10" s="3"/>
      <c r="BY10" s="2" t="s">
        <v>80</v>
      </c>
    </row>
    <row r="11" spans="67:75" ht="10.5" customHeight="1">
      <c r="BO11" s="3"/>
      <c r="BP11" s="30"/>
      <c r="BW11" s="3"/>
    </row>
    <row r="12" spans="1:75" ht="10.5" customHeight="1">
      <c r="A12" s="1"/>
      <c r="B12" s="1"/>
      <c r="AX12" s="2"/>
      <c r="AY12" s="2"/>
      <c r="AZ12" s="2"/>
      <c r="BA12" s="2"/>
      <c r="BB12" s="2"/>
      <c r="BK12" s="60" t="s">
        <v>115</v>
      </c>
      <c r="BO12" s="3"/>
      <c r="BP12" s="30"/>
      <c r="BR12" s="60" t="s">
        <v>116</v>
      </c>
      <c r="BW12" s="3"/>
    </row>
    <row r="13" spans="2:75" ht="10.5" customHeight="1">
      <c r="B13" s="12" t="s">
        <v>78</v>
      </c>
      <c r="Y13" s="32" t="s">
        <v>108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BJ13" s="2"/>
      <c r="BK13" s="2"/>
      <c r="BL13" s="2"/>
      <c r="BM13" s="2"/>
      <c r="BN13" s="2"/>
      <c r="BO13" s="2"/>
      <c r="BP13" s="50"/>
      <c r="BQ13" s="2"/>
      <c r="BR13" s="2"/>
      <c r="BS13" s="2"/>
      <c r="BT13" s="2"/>
      <c r="BU13" s="2"/>
      <c r="BV13" s="2"/>
      <c r="BW13" s="3"/>
    </row>
    <row r="14" spans="1:75" ht="10.5" customHeight="1">
      <c r="A14" s="13" t="s">
        <v>8</v>
      </c>
      <c r="B14" s="13" t="s">
        <v>6</v>
      </c>
      <c r="C14" s="13" t="s">
        <v>6</v>
      </c>
      <c r="D14" s="13" t="s">
        <v>85</v>
      </c>
      <c r="E14" s="13" t="s">
        <v>85</v>
      </c>
      <c r="F14" s="13" t="s">
        <v>86</v>
      </c>
      <c r="G14" s="13" t="s">
        <v>86</v>
      </c>
      <c r="H14" s="13" t="s">
        <v>87</v>
      </c>
      <c r="I14" s="13" t="s">
        <v>87</v>
      </c>
      <c r="J14" s="13" t="s">
        <v>88</v>
      </c>
      <c r="K14" s="13" t="s">
        <v>88</v>
      </c>
      <c r="L14" s="13" t="s">
        <v>89</v>
      </c>
      <c r="M14" s="13" t="s">
        <v>89</v>
      </c>
      <c r="N14" s="13" t="s">
        <v>90</v>
      </c>
      <c r="O14" s="13" t="s">
        <v>90</v>
      </c>
      <c r="P14" s="13" t="s">
        <v>91</v>
      </c>
      <c r="Q14" s="13" t="s">
        <v>91</v>
      </c>
      <c r="R14" s="13" t="s">
        <v>92</v>
      </c>
      <c r="S14" s="13" t="s">
        <v>92</v>
      </c>
      <c r="T14" s="13" t="s">
        <v>93</v>
      </c>
      <c r="U14" s="13" t="s">
        <v>93</v>
      </c>
      <c r="V14" s="13" t="s">
        <v>94</v>
      </c>
      <c r="W14" s="13" t="s">
        <v>94</v>
      </c>
      <c r="Y14" s="5" t="s">
        <v>11</v>
      </c>
      <c r="Z14" s="6" t="s">
        <v>6</v>
      </c>
      <c r="AA14" s="6" t="s">
        <v>6</v>
      </c>
      <c r="AB14" s="6" t="s">
        <v>85</v>
      </c>
      <c r="AC14" s="6" t="s">
        <v>85</v>
      </c>
      <c r="AD14" s="6" t="s">
        <v>86</v>
      </c>
      <c r="AE14" s="6" t="s">
        <v>86</v>
      </c>
      <c r="AF14" s="6" t="s">
        <v>87</v>
      </c>
      <c r="AG14" s="6" t="s">
        <v>87</v>
      </c>
      <c r="AH14" s="6" t="s">
        <v>88</v>
      </c>
      <c r="AI14" s="15" t="s">
        <v>88</v>
      </c>
      <c r="AJ14" s="16" t="s">
        <v>89</v>
      </c>
      <c r="AK14" s="16" t="s">
        <v>89</v>
      </c>
      <c r="AL14" s="16" t="s">
        <v>90</v>
      </c>
      <c r="AM14" s="16" t="s">
        <v>90</v>
      </c>
      <c r="AN14" s="16" t="s">
        <v>91</v>
      </c>
      <c r="AO14" s="16" t="s">
        <v>91</v>
      </c>
      <c r="AP14" s="16" t="s">
        <v>92</v>
      </c>
      <c r="AQ14" s="16" t="s">
        <v>92</v>
      </c>
      <c r="AR14" s="16" t="s">
        <v>93</v>
      </c>
      <c r="AS14" s="16" t="s">
        <v>93</v>
      </c>
      <c r="AT14" s="16" t="s">
        <v>94</v>
      </c>
      <c r="AU14" s="16" t="s">
        <v>94</v>
      </c>
      <c r="AX14" s="51" t="s">
        <v>148</v>
      </c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J14" s="35" t="s">
        <v>149</v>
      </c>
      <c r="BK14" s="35"/>
      <c r="BL14" s="35"/>
      <c r="BM14" s="35"/>
      <c r="BN14" s="35"/>
      <c r="BO14" s="35"/>
      <c r="BP14" s="30"/>
      <c r="BQ14" s="35" t="s">
        <v>150</v>
      </c>
      <c r="BR14" s="35"/>
      <c r="BS14" s="35"/>
      <c r="BT14" s="35"/>
      <c r="BU14" s="35"/>
      <c r="BV14" s="35"/>
      <c r="BW14" s="3"/>
    </row>
    <row r="15" spans="1:75" ht="10.5" customHeight="1">
      <c r="A15" s="13" t="s">
        <v>12</v>
      </c>
      <c r="B15" s="5" t="s">
        <v>141</v>
      </c>
      <c r="C15" s="5" t="s">
        <v>142</v>
      </c>
      <c r="D15" s="5" t="s">
        <v>141</v>
      </c>
      <c r="E15" s="5" t="s">
        <v>142</v>
      </c>
      <c r="F15" s="5" t="s">
        <v>141</v>
      </c>
      <c r="G15" s="5" t="s">
        <v>142</v>
      </c>
      <c r="H15" s="5" t="s">
        <v>141</v>
      </c>
      <c r="I15" s="5" t="s">
        <v>142</v>
      </c>
      <c r="J15" s="5" t="s">
        <v>141</v>
      </c>
      <c r="K15" s="5" t="s">
        <v>142</v>
      </c>
      <c r="L15" s="5" t="s">
        <v>141</v>
      </c>
      <c r="M15" s="5" t="s">
        <v>142</v>
      </c>
      <c r="N15" s="5" t="s">
        <v>141</v>
      </c>
      <c r="O15" s="5" t="s">
        <v>142</v>
      </c>
      <c r="P15" s="5" t="s">
        <v>141</v>
      </c>
      <c r="Q15" s="5" t="s">
        <v>142</v>
      </c>
      <c r="R15" s="5" t="s">
        <v>141</v>
      </c>
      <c r="S15" s="5" t="s">
        <v>142</v>
      </c>
      <c r="T15" s="5" t="s">
        <v>141</v>
      </c>
      <c r="U15" s="5" t="s">
        <v>142</v>
      </c>
      <c r="V15" s="5" t="s">
        <v>141</v>
      </c>
      <c r="W15" s="5" t="s">
        <v>142</v>
      </c>
      <c r="Y15" s="5" t="s">
        <v>12</v>
      </c>
      <c r="Z15" s="5" t="s">
        <v>141</v>
      </c>
      <c r="AA15" s="5" t="s">
        <v>142</v>
      </c>
      <c r="AB15" s="5" t="s">
        <v>141</v>
      </c>
      <c r="AC15" s="5" t="s">
        <v>142</v>
      </c>
      <c r="AD15" s="5" t="s">
        <v>141</v>
      </c>
      <c r="AE15" s="5" t="s">
        <v>142</v>
      </c>
      <c r="AF15" s="5" t="s">
        <v>141</v>
      </c>
      <c r="AG15" s="5" t="s">
        <v>142</v>
      </c>
      <c r="AH15" s="5" t="s">
        <v>141</v>
      </c>
      <c r="AI15" s="5" t="s">
        <v>142</v>
      </c>
      <c r="AJ15" s="5" t="s">
        <v>141</v>
      </c>
      <c r="AK15" s="5" t="s">
        <v>142</v>
      </c>
      <c r="AL15" s="5" t="s">
        <v>141</v>
      </c>
      <c r="AM15" s="5" t="s">
        <v>142</v>
      </c>
      <c r="AN15" s="5" t="s">
        <v>141</v>
      </c>
      <c r="AO15" s="5" t="s">
        <v>142</v>
      </c>
      <c r="AP15" s="5" t="s">
        <v>141</v>
      </c>
      <c r="AQ15" s="5" t="s">
        <v>142</v>
      </c>
      <c r="AR15" s="5" t="s">
        <v>141</v>
      </c>
      <c r="AS15" s="5" t="s">
        <v>142</v>
      </c>
      <c r="AT15" s="5" t="s">
        <v>141</v>
      </c>
      <c r="AU15" s="5" t="s">
        <v>142</v>
      </c>
      <c r="AW15" s="1"/>
      <c r="AX15" s="19" t="s">
        <v>6</v>
      </c>
      <c r="AY15" s="19" t="s">
        <v>85</v>
      </c>
      <c r="AZ15" s="19" t="s">
        <v>86</v>
      </c>
      <c r="BA15" s="19" t="s">
        <v>87</v>
      </c>
      <c r="BB15" s="19" t="s">
        <v>88</v>
      </c>
      <c r="BC15" s="19" t="s">
        <v>89</v>
      </c>
      <c r="BD15" s="19" t="s">
        <v>90</v>
      </c>
      <c r="BE15" s="19" t="s">
        <v>91</v>
      </c>
      <c r="BF15" s="19" t="s">
        <v>92</v>
      </c>
      <c r="BG15" s="19" t="s">
        <v>93</v>
      </c>
      <c r="BH15" s="19" t="s">
        <v>94</v>
      </c>
      <c r="BK15" s="3" t="s">
        <v>85</v>
      </c>
      <c r="BL15" s="3" t="s">
        <v>86</v>
      </c>
      <c r="BM15" s="3" t="s">
        <v>87</v>
      </c>
      <c r="BN15" s="3" t="s">
        <v>88</v>
      </c>
      <c r="BO15" s="3" t="s">
        <v>89</v>
      </c>
      <c r="BP15" s="30"/>
      <c r="BR15" s="3" t="s">
        <v>90</v>
      </c>
      <c r="BS15" s="3" t="s">
        <v>91</v>
      </c>
      <c r="BT15" s="3" t="s">
        <v>92</v>
      </c>
      <c r="BU15" s="3" t="s">
        <v>93</v>
      </c>
      <c r="BV15" s="3" t="s">
        <v>94</v>
      </c>
      <c r="BW15" s="3"/>
    </row>
    <row r="16" spans="1:75" ht="10.5" customHeight="1">
      <c r="A16" s="13" t="s">
        <v>18</v>
      </c>
      <c r="B16" s="70">
        <v>37.1</v>
      </c>
      <c r="C16" s="71">
        <v>36.6</v>
      </c>
      <c r="D16" s="70">
        <v>43.3</v>
      </c>
      <c r="E16" s="71">
        <v>42</v>
      </c>
      <c r="F16" s="70">
        <v>36.9</v>
      </c>
      <c r="G16" s="71">
        <v>36.3</v>
      </c>
      <c r="H16" s="70">
        <v>37</v>
      </c>
      <c r="I16" s="71">
        <v>36.5</v>
      </c>
      <c r="J16" s="70">
        <v>34.6</v>
      </c>
      <c r="K16" s="71">
        <v>34.4</v>
      </c>
      <c r="L16" s="71">
        <v>35.7</v>
      </c>
      <c r="M16" s="71">
        <v>35.3</v>
      </c>
      <c r="N16" s="71">
        <v>41.4</v>
      </c>
      <c r="O16" s="71">
        <v>41.3</v>
      </c>
      <c r="P16" s="71">
        <v>39.7</v>
      </c>
      <c r="Q16" s="71">
        <v>39.4</v>
      </c>
      <c r="R16" s="71">
        <v>39.6</v>
      </c>
      <c r="S16" s="71">
        <v>39.1</v>
      </c>
      <c r="T16" s="71">
        <v>31.4</v>
      </c>
      <c r="U16" s="71">
        <v>31.2</v>
      </c>
      <c r="V16" s="71">
        <v>40.9</v>
      </c>
      <c r="W16" s="71">
        <v>40.8</v>
      </c>
      <c r="Y16" s="5" t="s">
        <v>128</v>
      </c>
      <c r="Z16" s="7">
        <v>100</v>
      </c>
      <c r="AA16" s="8">
        <f>100*C16/$B16</f>
        <v>98.6522911051213</v>
      </c>
      <c r="AB16" s="8">
        <f aca="true" t="shared" si="0" ref="AB16:AU16">100*D16/$B16</f>
        <v>116.71159029649596</v>
      </c>
      <c r="AC16" s="8">
        <f>100*E16/$B16</f>
        <v>113.20754716981132</v>
      </c>
      <c r="AD16" s="8">
        <f t="shared" si="0"/>
        <v>99.46091644204851</v>
      </c>
      <c r="AE16" s="8">
        <f>100*G16/$B16</f>
        <v>97.84366576819406</v>
      </c>
      <c r="AF16" s="8">
        <f t="shared" si="0"/>
        <v>99.73045822102425</v>
      </c>
      <c r="AG16" s="8">
        <f t="shared" si="0"/>
        <v>98.38274932614554</v>
      </c>
      <c r="AH16" s="8">
        <f t="shared" si="0"/>
        <v>93.26145552560646</v>
      </c>
      <c r="AI16" s="8">
        <f t="shared" si="0"/>
        <v>92.72237196765498</v>
      </c>
      <c r="AJ16" s="8">
        <f t="shared" si="0"/>
        <v>96.22641509433963</v>
      </c>
      <c r="AK16" s="8">
        <f t="shared" si="0"/>
        <v>95.14824797843664</v>
      </c>
      <c r="AL16" s="8">
        <f t="shared" si="0"/>
        <v>111.59029649595686</v>
      </c>
      <c r="AM16" s="8">
        <f t="shared" si="0"/>
        <v>111.32075471698113</v>
      </c>
      <c r="AN16" s="8">
        <f t="shared" si="0"/>
        <v>107.00808625336929</v>
      </c>
      <c r="AO16" s="8">
        <f t="shared" si="0"/>
        <v>106.19946091644205</v>
      </c>
      <c r="AP16" s="8">
        <f t="shared" si="0"/>
        <v>106.73854447439352</v>
      </c>
      <c r="AQ16" s="8">
        <f t="shared" si="0"/>
        <v>105.39083557951481</v>
      </c>
      <c r="AR16" s="8">
        <f t="shared" si="0"/>
        <v>84.63611859838275</v>
      </c>
      <c r="AS16" s="8">
        <f t="shared" si="0"/>
        <v>84.09703504043127</v>
      </c>
      <c r="AT16" s="8">
        <f t="shared" si="0"/>
        <v>110.24258760107816</v>
      </c>
      <c r="AU16" s="8">
        <f t="shared" si="0"/>
        <v>109.9730458221024</v>
      </c>
      <c r="AW16" s="1" t="s">
        <v>128</v>
      </c>
      <c r="AX16" s="14">
        <f>AA16</f>
        <v>98.6522911051213</v>
      </c>
      <c r="AY16" s="14">
        <f>AC16</f>
        <v>113.20754716981132</v>
      </c>
      <c r="AZ16" s="14">
        <f>AE16</f>
        <v>97.84366576819406</v>
      </c>
      <c r="BA16" s="14">
        <f>AG16</f>
        <v>98.38274932614554</v>
      </c>
      <c r="BB16" s="14">
        <f>AI16</f>
        <v>92.72237196765498</v>
      </c>
      <c r="BC16" s="14">
        <f>AK16</f>
        <v>95.14824797843664</v>
      </c>
      <c r="BD16" s="14">
        <f>AM16</f>
        <v>111.32075471698113</v>
      </c>
      <c r="BE16" s="14">
        <f>AO16</f>
        <v>106.19946091644205</v>
      </c>
      <c r="BF16" s="14">
        <f>AQ16</f>
        <v>105.39083557951481</v>
      </c>
      <c r="BG16" s="14">
        <f>AS16</f>
        <v>84.09703504043127</v>
      </c>
      <c r="BH16" s="14">
        <f>AU16</f>
        <v>109.9730458221024</v>
      </c>
      <c r="BJ16" s="3" t="s">
        <v>128</v>
      </c>
      <c r="BK16" s="3">
        <v>113.20754716981132</v>
      </c>
      <c r="BL16" s="3">
        <v>97.84366576819406</v>
      </c>
      <c r="BM16" s="3">
        <v>98.38274932614554</v>
      </c>
      <c r="BN16" s="3">
        <v>92.72237196765498</v>
      </c>
      <c r="BO16" s="3">
        <v>95.14824797843664</v>
      </c>
      <c r="BP16" s="30"/>
      <c r="BQ16" s="3" t="s">
        <v>128</v>
      </c>
      <c r="BR16" s="3">
        <v>111.32075471698113</v>
      </c>
      <c r="BS16" s="3">
        <v>106.19946091644205</v>
      </c>
      <c r="BT16" s="3">
        <v>105.39083557951481</v>
      </c>
      <c r="BU16" s="3">
        <v>84.09703504043127</v>
      </c>
      <c r="BV16" s="3">
        <v>109.9730458221024</v>
      </c>
      <c r="BW16" s="3"/>
    </row>
    <row r="17" spans="1:75" ht="10.5" customHeight="1">
      <c r="A17" s="13" t="s">
        <v>19</v>
      </c>
      <c r="B17" s="70">
        <v>36.3</v>
      </c>
      <c r="C17" s="70">
        <v>35.9</v>
      </c>
      <c r="D17" s="70">
        <v>42.6</v>
      </c>
      <c r="E17" s="70">
        <v>41.3</v>
      </c>
      <c r="F17" s="70">
        <v>36.8</v>
      </c>
      <c r="G17" s="70">
        <v>35.9</v>
      </c>
      <c r="H17" s="70">
        <v>36.4</v>
      </c>
      <c r="I17" s="70">
        <v>36</v>
      </c>
      <c r="J17" s="70">
        <v>34.2</v>
      </c>
      <c r="K17" s="70">
        <v>34.3</v>
      </c>
      <c r="L17" s="70">
        <v>32.6</v>
      </c>
      <c r="M17" s="70">
        <v>33</v>
      </c>
      <c r="N17" s="70">
        <v>49.6</v>
      </c>
      <c r="O17" s="70">
        <v>52.4</v>
      </c>
      <c r="P17" s="70">
        <v>39.9</v>
      </c>
      <c r="Q17" s="70">
        <v>38.8</v>
      </c>
      <c r="R17" s="70">
        <v>38.7</v>
      </c>
      <c r="S17" s="70">
        <v>37.9</v>
      </c>
      <c r="T17" s="70">
        <v>30.1</v>
      </c>
      <c r="U17" s="70">
        <v>29.9</v>
      </c>
      <c r="V17" s="70">
        <v>34.4</v>
      </c>
      <c r="W17" s="70">
        <v>38.5</v>
      </c>
      <c r="Y17" s="5" t="s">
        <v>19</v>
      </c>
      <c r="Z17" s="7">
        <v>100</v>
      </c>
      <c r="AA17" s="8">
        <f>100*C17/$B17</f>
        <v>98.89807162534436</v>
      </c>
      <c r="AB17" s="8">
        <f aca="true" t="shared" si="1" ref="AB17:AB51">100*D17/$B17</f>
        <v>117.35537190082646</v>
      </c>
      <c r="AC17" s="8">
        <f aca="true" t="shared" si="2" ref="AC17:AC51">100*E17/$B17</f>
        <v>113.7741046831956</v>
      </c>
      <c r="AD17" s="8">
        <f aca="true" t="shared" si="3" ref="AD17:AD51">100*F17/$B17</f>
        <v>101.37741046831955</v>
      </c>
      <c r="AE17" s="8">
        <f aca="true" t="shared" si="4" ref="AE17:AE50">100*G17/$B17</f>
        <v>98.89807162534436</v>
      </c>
      <c r="AF17" s="8">
        <f aca="true" t="shared" si="5" ref="AF17:AF51">100*H17/$B17</f>
        <v>100.27548209366392</v>
      </c>
      <c r="AG17" s="8">
        <f aca="true" t="shared" si="6" ref="AG17:AG50">100*I17/$B17</f>
        <v>99.17355371900827</v>
      </c>
      <c r="AH17" s="8">
        <f aca="true" t="shared" si="7" ref="AH17:AH51">100*J17/$B17</f>
        <v>94.21487603305788</v>
      </c>
      <c r="AI17" s="8">
        <f aca="true" t="shared" si="8" ref="AI17:AI50">100*K17/$B17</f>
        <v>94.49035812672176</v>
      </c>
      <c r="AJ17" s="8">
        <f aca="true" t="shared" si="9" ref="AJ17:AJ51">100*L17/$B17</f>
        <v>89.80716253443526</v>
      </c>
      <c r="AK17" s="8">
        <f aca="true" t="shared" si="10" ref="AK17:AK50">100*M17/$B17</f>
        <v>90.90909090909092</v>
      </c>
      <c r="AL17" s="8">
        <f aca="true" t="shared" si="11" ref="AL17:AL51">100*N17/$B17</f>
        <v>136.6391184573003</v>
      </c>
      <c r="AM17" s="8">
        <f aca="true" t="shared" si="12" ref="AM17:AM50">100*O17/$B17</f>
        <v>144.35261707988982</v>
      </c>
      <c r="AN17" s="8">
        <f aca="true" t="shared" si="13" ref="AN17:AN51">100*P17/$B17</f>
        <v>109.91735537190084</v>
      </c>
      <c r="AO17" s="8">
        <f aca="true" t="shared" si="14" ref="AO17:AO50">100*Q17/$B17</f>
        <v>106.8870523415978</v>
      </c>
      <c r="AP17" s="8">
        <f aca="true" t="shared" si="15" ref="AP17:AP51">100*R17/$B17</f>
        <v>106.61157024793391</v>
      </c>
      <c r="AQ17" s="8">
        <f aca="true" t="shared" si="16" ref="AQ17:AQ50">100*S17/$B17</f>
        <v>104.4077134986226</v>
      </c>
      <c r="AR17" s="8">
        <f aca="true" t="shared" si="17" ref="AR17:AR51">100*T17/$B17</f>
        <v>82.92011019283747</v>
      </c>
      <c r="AS17" s="8">
        <f aca="true" t="shared" si="18" ref="AS17:AS50">100*U17/$B17</f>
        <v>82.36914600550965</v>
      </c>
      <c r="AT17" s="8">
        <f aca="true" t="shared" si="19" ref="AT17:AT50">100*V17/$B17</f>
        <v>94.76584022038568</v>
      </c>
      <c r="AU17" s="8">
        <f aca="true" t="shared" si="20" ref="AU17:AU50">100*W17/$B17</f>
        <v>106.06060606060606</v>
      </c>
      <c r="AW17" s="1" t="s">
        <v>19</v>
      </c>
      <c r="AX17" s="14">
        <f>AA17</f>
        <v>98.89807162534436</v>
      </c>
      <c r="AY17" s="14">
        <f aca="true" t="shared" si="21" ref="AY17:AY50">AC17</f>
        <v>113.7741046831956</v>
      </c>
      <c r="AZ17" s="14">
        <f aca="true" t="shared" si="22" ref="AZ17:AZ50">AE17</f>
        <v>98.89807162534436</v>
      </c>
      <c r="BA17" s="14">
        <f aca="true" t="shared" si="23" ref="BA17:BA50">AG17</f>
        <v>99.17355371900827</v>
      </c>
      <c r="BB17" s="14">
        <f aca="true" t="shared" si="24" ref="BB17:BB50">AI17</f>
        <v>94.49035812672176</v>
      </c>
      <c r="BC17" s="14">
        <f aca="true" t="shared" si="25" ref="BC17:BC50">AK17</f>
        <v>90.90909090909092</v>
      </c>
      <c r="BD17" s="14">
        <f aca="true" t="shared" si="26" ref="BD17:BD50">AM17</f>
        <v>144.35261707988982</v>
      </c>
      <c r="BE17" s="14">
        <f aca="true" t="shared" si="27" ref="BE17:BE50">AO17</f>
        <v>106.8870523415978</v>
      </c>
      <c r="BF17" s="14">
        <f aca="true" t="shared" si="28" ref="BF17:BF50">AQ17</f>
        <v>104.4077134986226</v>
      </c>
      <c r="BG17" s="14">
        <f aca="true" t="shared" si="29" ref="BG17:BG50">AS17</f>
        <v>82.36914600550965</v>
      </c>
      <c r="BH17" s="14">
        <f aca="true" t="shared" si="30" ref="BH17:BH50">AU17</f>
        <v>106.06060606060606</v>
      </c>
      <c r="BO17" s="3"/>
      <c r="BP17" s="30"/>
      <c r="BW17" s="3"/>
    </row>
    <row r="18" spans="1:75" ht="10.5" customHeight="1">
      <c r="A18" s="13" t="s">
        <v>20</v>
      </c>
      <c r="B18" s="70">
        <v>39.9</v>
      </c>
      <c r="C18" s="70">
        <v>39.9</v>
      </c>
      <c r="D18" s="70">
        <v>40</v>
      </c>
      <c r="E18" s="70">
        <v>39.9</v>
      </c>
      <c r="F18" s="70">
        <v>38.6</v>
      </c>
      <c r="G18" s="70">
        <v>38.8</v>
      </c>
      <c r="H18" s="70">
        <v>39.1</v>
      </c>
      <c r="I18" s="70">
        <v>39.3</v>
      </c>
      <c r="J18" s="70">
        <v>39.1</v>
      </c>
      <c r="K18" s="70">
        <v>39</v>
      </c>
      <c r="L18" s="70">
        <v>40.7</v>
      </c>
      <c r="M18" s="70">
        <v>40.7</v>
      </c>
      <c r="N18" s="70">
        <v>42.6</v>
      </c>
      <c r="O18" s="70">
        <v>42.5</v>
      </c>
      <c r="P18" s="70">
        <v>40.4</v>
      </c>
      <c r="Q18" s="70">
        <v>40.4</v>
      </c>
      <c r="R18" s="70">
        <v>40.5</v>
      </c>
      <c r="S18" s="70">
        <v>40.4</v>
      </c>
      <c r="T18" s="70">
        <v>39.6</v>
      </c>
      <c r="U18" s="70">
        <v>39.7</v>
      </c>
      <c r="V18" s="70">
        <v>38.8</v>
      </c>
      <c r="W18" s="70">
        <v>39.1</v>
      </c>
      <c r="Y18" s="5" t="s">
        <v>20</v>
      </c>
      <c r="Z18" s="7">
        <v>100</v>
      </c>
      <c r="AA18" s="8">
        <f aca="true" t="shared" si="31" ref="AA18:AA51">100*C18/$B18</f>
        <v>100</v>
      </c>
      <c r="AB18" s="8">
        <f t="shared" si="1"/>
        <v>100.25062656641605</v>
      </c>
      <c r="AC18" s="8">
        <f t="shared" si="2"/>
        <v>100</v>
      </c>
      <c r="AD18" s="8">
        <f t="shared" si="3"/>
        <v>96.74185463659148</v>
      </c>
      <c r="AE18" s="8">
        <f t="shared" si="4"/>
        <v>97.24310776942355</v>
      </c>
      <c r="AF18" s="8">
        <f t="shared" si="5"/>
        <v>97.99498746867168</v>
      </c>
      <c r="AG18" s="8">
        <f t="shared" si="6"/>
        <v>98.49624060150376</v>
      </c>
      <c r="AH18" s="8">
        <f t="shared" si="7"/>
        <v>97.99498746867168</v>
      </c>
      <c r="AI18" s="8">
        <f t="shared" si="8"/>
        <v>97.74436090225564</v>
      </c>
      <c r="AJ18" s="8">
        <f t="shared" si="9"/>
        <v>102.00501253132833</v>
      </c>
      <c r="AK18" s="8">
        <f t="shared" si="10"/>
        <v>102.00501253132833</v>
      </c>
      <c r="AL18" s="8">
        <f t="shared" si="11"/>
        <v>106.76691729323309</v>
      </c>
      <c r="AM18" s="8">
        <f t="shared" si="12"/>
        <v>106.51629072681705</v>
      </c>
      <c r="AN18" s="8">
        <f t="shared" si="13"/>
        <v>101.2531328320802</v>
      </c>
      <c r="AO18" s="8">
        <f t="shared" si="14"/>
        <v>101.2531328320802</v>
      </c>
      <c r="AP18" s="8">
        <f t="shared" si="15"/>
        <v>101.50375939849624</v>
      </c>
      <c r="AQ18" s="8">
        <f t="shared" si="16"/>
        <v>101.2531328320802</v>
      </c>
      <c r="AR18" s="8">
        <f t="shared" si="17"/>
        <v>99.24812030075188</v>
      </c>
      <c r="AS18" s="8">
        <f t="shared" si="18"/>
        <v>99.49874686716794</v>
      </c>
      <c r="AT18" s="8">
        <f t="shared" si="19"/>
        <v>97.24310776942355</v>
      </c>
      <c r="AU18" s="8">
        <f t="shared" si="20"/>
        <v>97.99498746867168</v>
      </c>
      <c r="AW18" s="1" t="s">
        <v>20</v>
      </c>
      <c r="AX18" s="14">
        <f aca="true" t="shared" si="32" ref="AX18:AX50">AA18</f>
        <v>100</v>
      </c>
      <c r="AY18" s="14">
        <f t="shared" si="21"/>
        <v>100</v>
      </c>
      <c r="AZ18" s="14">
        <f t="shared" si="22"/>
        <v>97.24310776942355</v>
      </c>
      <c r="BA18" s="14">
        <f t="shared" si="23"/>
        <v>98.49624060150376</v>
      </c>
      <c r="BB18" s="14">
        <f t="shared" si="24"/>
        <v>97.74436090225564</v>
      </c>
      <c r="BC18" s="14">
        <f t="shared" si="25"/>
        <v>102.00501253132833</v>
      </c>
      <c r="BD18" s="14">
        <f t="shared" si="26"/>
        <v>106.51629072681705</v>
      </c>
      <c r="BE18" s="14">
        <f t="shared" si="27"/>
        <v>101.2531328320802</v>
      </c>
      <c r="BF18" s="14">
        <f t="shared" si="28"/>
        <v>101.2531328320802</v>
      </c>
      <c r="BG18" s="14">
        <f t="shared" si="29"/>
        <v>99.49874686716794</v>
      </c>
      <c r="BH18" s="14">
        <f t="shared" si="30"/>
        <v>97.99498746867168</v>
      </c>
      <c r="BJ18" s="3" t="s">
        <v>37</v>
      </c>
      <c r="BK18" s="3">
        <v>126.79127725856699</v>
      </c>
      <c r="BL18" s="3">
        <v>104.67289719626167</v>
      </c>
      <c r="BM18" s="3">
        <v>100.62305295950154</v>
      </c>
      <c r="BN18" s="3">
        <v>93.45794392523364</v>
      </c>
      <c r="BO18" s="3">
        <v>82.86604361370716</v>
      </c>
      <c r="BP18" s="30"/>
      <c r="BQ18" s="3" t="s">
        <v>19</v>
      </c>
      <c r="BR18" s="3">
        <v>144.35261707988982</v>
      </c>
      <c r="BS18" s="3">
        <v>106.8870523415978</v>
      </c>
      <c r="BT18" s="3">
        <v>104.4077134986226</v>
      </c>
      <c r="BU18" s="3">
        <v>82.36914600550965</v>
      </c>
      <c r="BV18" s="3">
        <v>106.06060606060606</v>
      </c>
      <c r="BW18" s="3"/>
    </row>
    <row r="19" spans="1:75" ht="10.5" customHeight="1">
      <c r="A19" s="13" t="s">
        <v>21</v>
      </c>
      <c r="B19" s="70">
        <v>39</v>
      </c>
      <c r="C19" s="70">
        <v>38.6</v>
      </c>
      <c r="D19" s="70">
        <v>42.1</v>
      </c>
      <c r="E19" s="70">
        <v>42.1</v>
      </c>
      <c r="F19" s="70">
        <v>37.5</v>
      </c>
      <c r="G19" s="70">
        <v>37.5</v>
      </c>
      <c r="H19" s="70">
        <v>38.8</v>
      </c>
      <c r="I19" s="70">
        <v>38.1</v>
      </c>
      <c r="J19" s="70">
        <v>36.5</v>
      </c>
      <c r="K19" s="70">
        <v>36.5</v>
      </c>
      <c r="L19" s="70">
        <v>39</v>
      </c>
      <c r="M19" s="70">
        <v>38.7</v>
      </c>
      <c r="N19" s="70">
        <v>42.9</v>
      </c>
      <c r="O19" s="70">
        <v>43</v>
      </c>
      <c r="P19" s="70">
        <v>41</v>
      </c>
      <c r="Q19" s="70">
        <v>40.5</v>
      </c>
      <c r="R19" s="70">
        <v>40.3</v>
      </c>
      <c r="S19" s="70">
        <v>39.8</v>
      </c>
      <c r="T19" s="70">
        <v>35.8</v>
      </c>
      <c r="U19" s="70">
        <v>35.4</v>
      </c>
      <c r="V19" s="70">
        <v>40.3</v>
      </c>
      <c r="W19" s="70">
        <v>40.3</v>
      </c>
      <c r="Y19" s="5" t="s">
        <v>21</v>
      </c>
      <c r="Z19" s="7">
        <v>100</v>
      </c>
      <c r="AA19" s="8">
        <f t="shared" si="31"/>
        <v>98.97435897435898</v>
      </c>
      <c r="AB19" s="8">
        <f t="shared" si="1"/>
        <v>107.94871794871794</v>
      </c>
      <c r="AC19" s="8">
        <f t="shared" si="2"/>
        <v>107.94871794871794</v>
      </c>
      <c r="AD19" s="8">
        <f t="shared" si="3"/>
        <v>96.15384615384616</v>
      </c>
      <c r="AE19" s="8">
        <f t="shared" si="4"/>
        <v>96.15384615384616</v>
      </c>
      <c r="AF19" s="8">
        <f t="shared" si="5"/>
        <v>99.48717948717947</v>
      </c>
      <c r="AG19" s="8">
        <f t="shared" si="6"/>
        <v>97.6923076923077</v>
      </c>
      <c r="AH19" s="8">
        <f t="shared" si="7"/>
        <v>93.58974358974359</v>
      </c>
      <c r="AI19" s="8">
        <f t="shared" si="8"/>
        <v>93.58974358974359</v>
      </c>
      <c r="AJ19" s="8">
        <f t="shared" si="9"/>
        <v>100</v>
      </c>
      <c r="AK19" s="8">
        <f t="shared" si="10"/>
        <v>99.23076923076924</v>
      </c>
      <c r="AL19" s="8">
        <f t="shared" si="11"/>
        <v>110</v>
      </c>
      <c r="AM19" s="8">
        <f t="shared" si="12"/>
        <v>110.25641025641026</v>
      </c>
      <c r="AN19" s="8">
        <f t="shared" si="13"/>
        <v>105.12820512820512</v>
      </c>
      <c r="AO19" s="8">
        <f t="shared" si="14"/>
        <v>103.84615384615384</v>
      </c>
      <c r="AP19" s="8">
        <f t="shared" si="15"/>
        <v>103.33333333333333</v>
      </c>
      <c r="AQ19" s="8">
        <f t="shared" si="16"/>
        <v>102.05128205128204</v>
      </c>
      <c r="AR19" s="8">
        <f t="shared" si="17"/>
        <v>91.79487179487178</v>
      </c>
      <c r="AS19" s="8">
        <f t="shared" si="18"/>
        <v>90.76923076923077</v>
      </c>
      <c r="AT19" s="8">
        <f t="shared" si="19"/>
        <v>103.33333333333333</v>
      </c>
      <c r="AU19" s="8">
        <f t="shared" si="20"/>
        <v>103.33333333333333</v>
      </c>
      <c r="AW19" s="1" t="s">
        <v>21</v>
      </c>
      <c r="AX19" s="14">
        <f t="shared" si="32"/>
        <v>98.97435897435898</v>
      </c>
      <c r="AY19" s="14">
        <f t="shared" si="21"/>
        <v>107.94871794871794</v>
      </c>
      <c r="AZ19" s="14">
        <f t="shared" si="22"/>
        <v>96.15384615384616</v>
      </c>
      <c r="BA19" s="14">
        <f t="shared" si="23"/>
        <v>97.6923076923077</v>
      </c>
      <c r="BB19" s="14">
        <f t="shared" si="24"/>
        <v>93.58974358974359</v>
      </c>
      <c r="BC19" s="14">
        <f t="shared" si="25"/>
        <v>99.23076923076924</v>
      </c>
      <c r="BD19" s="14">
        <f t="shared" si="26"/>
        <v>110.25641025641026</v>
      </c>
      <c r="BE19" s="14">
        <f t="shared" si="27"/>
        <v>103.84615384615384</v>
      </c>
      <c r="BF19" s="14">
        <f t="shared" si="28"/>
        <v>102.05128205128204</v>
      </c>
      <c r="BG19" s="14">
        <f t="shared" si="29"/>
        <v>90.76923076923077</v>
      </c>
      <c r="BH19" s="14">
        <f t="shared" si="30"/>
        <v>103.33333333333333</v>
      </c>
      <c r="BJ19" s="3" t="s">
        <v>30</v>
      </c>
      <c r="BK19" s="3">
        <v>123.52941176470588</v>
      </c>
      <c r="BL19" s="3">
        <v>93.31550802139037</v>
      </c>
      <c r="BM19" s="3">
        <v>100</v>
      </c>
      <c r="BN19" s="3">
        <v>91.97860962566845</v>
      </c>
      <c r="BO19" s="3">
        <v>97.05882352941175</v>
      </c>
      <c r="BP19" s="30"/>
      <c r="BQ19" s="3" t="s">
        <v>22</v>
      </c>
      <c r="BR19" s="3">
        <v>139.76608187134502</v>
      </c>
      <c r="BS19" s="3">
        <v>111.40350877192982</v>
      </c>
      <c r="BT19" s="3">
        <v>109.94152046783624</v>
      </c>
      <c r="BU19" s="3">
        <v>81.28654970760233</v>
      </c>
      <c r="BV19" s="3">
        <v>120.17543859649122</v>
      </c>
      <c r="BW19" s="3"/>
    </row>
    <row r="20" spans="1:75" ht="10.5" customHeight="1">
      <c r="A20" s="13" t="s">
        <v>22</v>
      </c>
      <c r="B20" s="70">
        <v>34.2</v>
      </c>
      <c r="C20" s="70">
        <v>34.5</v>
      </c>
      <c r="D20" s="70">
        <v>42.7</v>
      </c>
      <c r="E20" s="70">
        <v>41.4</v>
      </c>
      <c r="F20" s="70">
        <v>35.5</v>
      </c>
      <c r="G20" s="70">
        <v>35.7</v>
      </c>
      <c r="H20" s="70">
        <v>35.6</v>
      </c>
      <c r="I20" s="70">
        <v>36.2</v>
      </c>
      <c r="J20" s="70">
        <v>31.1</v>
      </c>
      <c r="K20" s="70">
        <v>31</v>
      </c>
      <c r="L20" s="70">
        <v>30.1</v>
      </c>
      <c r="M20" s="70">
        <v>30.9</v>
      </c>
      <c r="N20" s="70">
        <v>42.7</v>
      </c>
      <c r="O20" s="70">
        <v>47.8</v>
      </c>
      <c r="P20" s="70">
        <v>38.1</v>
      </c>
      <c r="Q20" s="70">
        <v>38.1</v>
      </c>
      <c r="R20" s="70">
        <v>38.1</v>
      </c>
      <c r="S20" s="70">
        <v>37.6</v>
      </c>
      <c r="T20" s="70">
        <v>28</v>
      </c>
      <c r="U20" s="70">
        <v>27.8</v>
      </c>
      <c r="V20" s="70">
        <v>43.4</v>
      </c>
      <c r="W20" s="70">
        <v>41.1</v>
      </c>
      <c r="Y20" s="5" t="s">
        <v>22</v>
      </c>
      <c r="Z20" s="7">
        <v>100</v>
      </c>
      <c r="AA20" s="8">
        <f t="shared" si="31"/>
        <v>100.87719298245614</v>
      </c>
      <c r="AB20" s="8">
        <f t="shared" si="1"/>
        <v>124.85380116959064</v>
      </c>
      <c r="AC20" s="8">
        <f t="shared" si="2"/>
        <v>121.05263157894736</v>
      </c>
      <c r="AD20" s="8">
        <f t="shared" si="3"/>
        <v>103.80116959064327</v>
      </c>
      <c r="AE20" s="8">
        <f t="shared" si="4"/>
        <v>104.38596491228071</v>
      </c>
      <c r="AF20" s="8">
        <f t="shared" si="5"/>
        <v>104.09356725146198</v>
      </c>
      <c r="AG20" s="8">
        <f t="shared" si="6"/>
        <v>105.84795321637428</v>
      </c>
      <c r="AH20" s="8">
        <f t="shared" si="7"/>
        <v>90.93567251461988</v>
      </c>
      <c r="AI20" s="8">
        <f t="shared" si="8"/>
        <v>90.64327485380116</v>
      </c>
      <c r="AJ20" s="8">
        <f t="shared" si="9"/>
        <v>88.01169590643273</v>
      </c>
      <c r="AK20" s="8">
        <f t="shared" si="10"/>
        <v>90.35087719298245</v>
      </c>
      <c r="AL20" s="8">
        <f t="shared" si="11"/>
        <v>124.85380116959064</v>
      </c>
      <c r="AM20" s="8">
        <f t="shared" si="12"/>
        <v>139.76608187134502</v>
      </c>
      <c r="AN20" s="8">
        <f t="shared" si="13"/>
        <v>111.40350877192982</v>
      </c>
      <c r="AO20" s="8">
        <f t="shared" si="14"/>
        <v>111.40350877192982</v>
      </c>
      <c r="AP20" s="8">
        <f t="shared" si="15"/>
        <v>111.40350877192982</v>
      </c>
      <c r="AQ20" s="8">
        <f t="shared" si="16"/>
        <v>109.94152046783624</v>
      </c>
      <c r="AR20" s="8">
        <f t="shared" si="17"/>
        <v>81.87134502923976</v>
      </c>
      <c r="AS20" s="8">
        <f t="shared" si="18"/>
        <v>81.28654970760233</v>
      </c>
      <c r="AT20" s="8">
        <f t="shared" si="19"/>
        <v>126.90058479532162</v>
      </c>
      <c r="AU20" s="8">
        <f t="shared" si="20"/>
        <v>120.17543859649122</v>
      </c>
      <c r="AW20" s="1" t="s">
        <v>22</v>
      </c>
      <c r="AX20" s="14">
        <f t="shared" si="32"/>
        <v>100.87719298245614</v>
      </c>
      <c r="AY20" s="14">
        <f t="shared" si="21"/>
        <v>121.05263157894736</v>
      </c>
      <c r="AZ20" s="14">
        <f t="shared" si="22"/>
        <v>104.38596491228071</v>
      </c>
      <c r="BA20" s="14">
        <f t="shared" si="23"/>
        <v>105.84795321637428</v>
      </c>
      <c r="BB20" s="14">
        <f t="shared" si="24"/>
        <v>90.64327485380116</v>
      </c>
      <c r="BC20" s="14">
        <f t="shared" si="25"/>
        <v>90.35087719298245</v>
      </c>
      <c r="BD20" s="14">
        <f t="shared" si="26"/>
        <v>139.76608187134502</v>
      </c>
      <c r="BE20" s="14">
        <f t="shared" si="27"/>
        <v>111.40350877192982</v>
      </c>
      <c r="BF20" s="14">
        <f t="shared" si="28"/>
        <v>109.94152046783624</v>
      </c>
      <c r="BG20" s="14">
        <f t="shared" si="29"/>
        <v>81.28654970760233</v>
      </c>
      <c r="BH20" s="14">
        <f t="shared" si="30"/>
        <v>120.17543859649122</v>
      </c>
      <c r="BJ20" s="2" t="s">
        <v>22</v>
      </c>
      <c r="BK20" s="3">
        <v>121.05263157894736</v>
      </c>
      <c r="BL20" s="3">
        <v>104.38596491228071</v>
      </c>
      <c r="BM20" s="3">
        <v>105.84795321637428</v>
      </c>
      <c r="BN20" s="3">
        <v>90.64327485380116</v>
      </c>
      <c r="BO20" s="3">
        <v>90.35087719298245</v>
      </c>
      <c r="BP20" s="30"/>
      <c r="BQ20" s="3" t="s">
        <v>175</v>
      </c>
      <c r="BR20" s="3">
        <v>136.33879781420765</v>
      </c>
      <c r="BS20" s="3">
        <v>109.01639344262294</v>
      </c>
      <c r="BT20" s="3">
        <v>108.1967213114754</v>
      </c>
      <c r="BU20" s="3">
        <v>87.70491803278688</v>
      </c>
      <c r="BW20" s="3"/>
    </row>
    <row r="21" spans="1:75" ht="10.5" customHeight="1">
      <c r="A21" s="13" t="s">
        <v>23</v>
      </c>
      <c r="B21" s="70">
        <v>35.1</v>
      </c>
      <c r="C21" s="74"/>
      <c r="D21" s="70">
        <v>43.9</v>
      </c>
      <c r="E21" s="74"/>
      <c r="F21" s="70">
        <v>36.7</v>
      </c>
      <c r="G21" s="74"/>
      <c r="H21" s="70">
        <v>35.9</v>
      </c>
      <c r="I21" s="74"/>
      <c r="J21" s="70">
        <v>32.6</v>
      </c>
      <c r="K21" s="74"/>
      <c r="L21" s="71">
        <v>31.2</v>
      </c>
      <c r="M21" s="74"/>
      <c r="N21" s="71">
        <v>44.4</v>
      </c>
      <c r="O21" s="74"/>
      <c r="P21" s="71">
        <v>38.2</v>
      </c>
      <c r="Q21" s="74"/>
      <c r="R21" s="71">
        <v>37.7</v>
      </c>
      <c r="S21" s="74"/>
      <c r="T21" s="71">
        <v>25.3</v>
      </c>
      <c r="U21" s="74"/>
      <c r="V21" s="71">
        <v>41.7</v>
      </c>
      <c r="W21" s="74"/>
      <c r="Y21" s="5" t="s">
        <v>79</v>
      </c>
      <c r="Z21" s="7">
        <v>100</v>
      </c>
      <c r="AA21" s="8"/>
      <c r="AB21" s="8">
        <f t="shared" si="1"/>
        <v>125.07122507122507</v>
      </c>
      <c r="AC21" s="8"/>
      <c r="AD21" s="8">
        <f t="shared" si="3"/>
        <v>104.55840455840456</v>
      </c>
      <c r="AE21" s="8"/>
      <c r="AF21" s="8">
        <f t="shared" si="5"/>
        <v>102.27920227920228</v>
      </c>
      <c r="AG21" s="8"/>
      <c r="AH21" s="8">
        <f t="shared" si="7"/>
        <v>92.87749287749287</v>
      </c>
      <c r="AI21" s="8"/>
      <c r="AJ21" s="8">
        <f t="shared" si="9"/>
        <v>88.88888888888889</v>
      </c>
      <c r="AK21" s="8"/>
      <c r="AL21" s="8">
        <f t="shared" si="11"/>
        <v>126.49572649572649</v>
      </c>
      <c r="AM21" s="8"/>
      <c r="AN21" s="8">
        <f t="shared" si="13"/>
        <v>108.83190883190883</v>
      </c>
      <c r="AO21" s="8"/>
      <c r="AP21" s="8">
        <f t="shared" si="15"/>
        <v>107.40740740740742</v>
      </c>
      <c r="AQ21" s="8"/>
      <c r="AR21" s="8">
        <f t="shared" si="17"/>
        <v>72.07977207977207</v>
      </c>
      <c r="AS21" s="8"/>
      <c r="AT21" s="8">
        <f t="shared" si="19"/>
        <v>118.8034188034188</v>
      </c>
      <c r="AU21" s="8"/>
      <c r="AW21" s="1" t="s">
        <v>79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J21" s="3" t="s">
        <v>26</v>
      </c>
      <c r="BK21" s="3">
        <v>119.08212560386474</v>
      </c>
      <c r="BL21" s="3">
        <v>92.99516908212561</v>
      </c>
      <c r="BM21" s="3">
        <v>99.27536231884058</v>
      </c>
      <c r="BN21" s="3">
        <v>95.16908212560386</v>
      </c>
      <c r="BO21" s="3">
        <v>105.79710144927536</v>
      </c>
      <c r="BP21" s="30"/>
      <c r="BQ21" s="3" t="s">
        <v>37</v>
      </c>
      <c r="BR21" s="3">
        <v>128.97196261682242</v>
      </c>
      <c r="BS21" s="3">
        <v>115.88785046728972</v>
      </c>
      <c r="BT21" s="3">
        <v>115.57632398753894</v>
      </c>
      <c r="BU21" s="3">
        <v>64.17445482866043</v>
      </c>
      <c r="BV21" s="3">
        <v>117.13395638629282</v>
      </c>
      <c r="BW21" s="3"/>
    </row>
    <row r="22" spans="1:75" ht="10.5" customHeight="1">
      <c r="A22" s="13" t="s">
        <v>179</v>
      </c>
      <c r="B22" s="70">
        <v>38</v>
      </c>
      <c r="C22" s="70">
        <v>37.7</v>
      </c>
      <c r="D22" s="70">
        <v>39.6</v>
      </c>
      <c r="E22" s="70">
        <v>38.5</v>
      </c>
      <c r="F22" s="70">
        <v>35.5</v>
      </c>
      <c r="G22" s="70">
        <v>35.9</v>
      </c>
      <c r="H22" s="70">
        <v>37.9</v>
      </c>
      <c r="I22" s="70">
        <v>38.5</v>
      </c>
      <c r="J22" s="71">
        <v>37.3</v>
      </c>
      <c r="K22" s="71">
        <v>37.8</v>
      </c>
      <c r="L22" s="71">
        <v>38.5</v>
      </c>
      <c r="M22" s="71">
        <v>37.2</v>
      </c>
      <c r="N22" s="79">
        <v>46.6</v>
      </c>
      <c r="O22" s="74"/>
      <c r="P22" s="71">
        <v>39.5</v>
      </c>
      <c r="Q22" s="71">
        <v>39.2</v>
      </c>
      <c r="R22" s="71">
        <v>40.8</v>
      </c>
      <c r="S22" s="71">
        <v>40.9</v>
      </c>
      <c r="T22" s="71">
        <v>34</v>
      </c>
      <c r="U22" s="71">
        <v>33.6</v>
      </c>
      <c r="V22" s="74"/>
      <c r="W22" s="74"/>
      <c r="Y22" s="5" t="s">
        <v>24</v>
      </c>
      <c r="Z22" s="7">
        <v>100</v>
      </c>
      <c r="AA22" s="8">
        <f t="shared" si="31"/>
        <v>99.21052631578948</v>
      </c>
      <c r="AB22" s="8">
        <f t="shared" si="1"/>
        <v>104.21052631578948</v>
      </c>
      <c r="AC22" s="8">
        <f t="shared" si="2"/>
        <v>101.3157894736842</v>
      </c>
      <c r="AD22" s="8">
        <f t="shared" si="3"/>
        <v>93.42105263157895</v>
      </c>
      <c r="AE22" s="8">
        <f t="shared" si="4"/>
        <v>94.47368421052632</v>
      </c>
      <c r="AF22" s="8">
        <f t="shared" si="5"/>
        <v>99.73684210526316</v>
      </c>
      <c r="AG22" s="8">
        <f t="shared" si="6"/>
        <v>101.3157894736842</v>
      </c>
      <c r="AH22" s="8">
        <f t="shared" si="7"/>
        <v>98.1578947368421</v>
      </c>
      <c r="AI22" s="8">
        <f t="shared" si="8"/>
        <v>99.4736842105263</v>
      </c>
      <c r="AJ22" s="8">
        <f t="shared" si="9"/>
        <v>101.3157894736842</v>
      </c>
      <c r="AK22" s="8">
        <f t="shared" si="10"/>
        <v>97.89473684210527</v>
      </c>
      <c r="AL22" s="8">
        <f t="shared" si="11"/>
        <v>122.63157894736842</v>
      </c>
      <c r="AM22" s="8"/>
      <c r="AN22" s="8">
        <f t="shared" si="13"/>
        <v>103.94736842105263</v>
      </c>
      <c r="AO22" s="8">
        <f t="shared" si="14"/>
        <v>103.15789473684212</v>
      </c>
      <c r="AP22" s="8">
        <f t="shared" si="15"/>
        <v>107.36842105263156</v>
      </c>
      <c r="AQ22" s="8">
        <f t="shared" si="16"/>
        <v>107.63157894736842</v>
      </c>
      <c r="AR22" s="8">
        <f t="shared" si="17"/>
        <v>89.47368421052632</v>
      </c>
      <c r="AS22" s="8">
        <f t="shared" si="18"/>
        <v>88.42105263157895</v>
      </c>
      <c r="AT22" s="8"/>
      <c r="AU22" s="8"/>
      <c r="AW22" s="1" t="s">
        <v>24</v>
      </c>
      <c r="AX22" s="14">
        <f t="shared" si="32"/>
        <v>99.21052631578948</v>
      </c>
      <c r="AY22" s="14">
        <f t="shared" si="21"/>
        <v>101.3157894736842</v>
      </c>
      <c r="AZ22" s="14">
        <f t="shared" si="22"/>
        <v>94.47368421052632</v>
      </c>
      <c r="BA22" s="14">
        <f t="shared" si="23"/>
        <v>101.3157894736842</v>
      </c>
      <c r="BB22" s="14">
        <f t="shared" si="24"/>
        <v>99.4736842105263</v>
      </c>
      <c r="BC22" s="14">
        <f t="shared" si="25"/>
        <v>97.89473684210527</v>
      </c>
      <c r="BD22" s="14"/>
      <c r="BE22" s="14">
        <f t="shared" si="27"/>
        <v>103.15789473684212</v>
      </c>
      <c r="BF22" s="14">
        <f t="shared" si="28"/>
        <v>107.63157894736842</v>
      </c>
      <c r="BG22" s="14">
        <f t="shared" si="29"/>
        <v>88.42105263157895</v>
      </c>
      <c r="BH22" s="14"/>
      <c r="BJ22" s="3" t="s">
        <v>28</v>
      </c>
      <c r="BK22" s="3">
        <v>116.62125340599454</v>
      </c>
      <c r="BL22" s="3">
        <v>100</v>
      </c>
      <c r="BM22" s="3">
        <v>97.82016348773841</v>
      </c>
      <c r="BN22" s="3">
        <v>90.4632152588556</v>
      </c>
      <c r="BO22" s="3">
        <v>95.36784741144413</v>
      </c>
      <c r="BP22" s="30"/>
      <c r="BQ22" s="3" t="s">
        <v>172</v>
      </c>
      <c r="BR22" s="3">
        <v>127.77777777777777</v>
      </c>
      <c r="BS22" s="3">
        <v>106.66666666666667</v>
      </c>
      <c r="BT22" s="3">
        <v>108.61111111111111</v>
      </c>
      <c r="BU22" s="3">
        <v>84.44444444444444</v>
      </c>
      <c r="BV22" s="3">
        <v>128.33333333333334</v>
      </c>
      <c r="BW22" s="3"/>
    </row>
    <row r="23" spans="1:75" ht="10.5" customHeight="1">
      <c r="A23" s="13" t="s">
        <v>175</v>
      </c>
      <c r="B23" s="70">
        <v>36.6</v>
      </c>
      <c r="C23" s="70">
        <v>36.4</v>
      </c>
      <c r="D23" s="70">
        <v>43.5</v>
      </c>
      <c r="E23" s="70">
        <v>42.1</v>
      </c>
      <c r="F23" s="70">
        <v>37.2</v>
      </c>
      <c r="G23" s="70">
        <v>36.7</v>
      </c>
      <c r="H23" s="70">
        <v>36.8</v>
      </c>
      <c r="I23" s="70">
        <v>36.5</v>
      </c>
      <c r="J23" s="70">
        <v>32.9</v>
      </c>
      <c r="K23" s="70">
        <v>32.6</v>
      </c>
      <c r="L23" s="70">
        <v>30.6</v>
      </c>
      <c r="M23" s="70">
        <v>31.6</v>
      </c>
      <c r="N23" s="70">
        <v>51.1</v>
      </c>
      <c r="O23" s="75">
        <v>49.9</v>
      </c>
      <c r="P23" s="70">
        <v>40.2</v>
      </c>
      <c r="Q23" s="70">
        <v>39.9</v>
      </c>
      <c r="R23" s="70">
        <v>39.9</v>
      </c>
      <c r="S23" s="70">
        <v>39.6</v>
      </c>
      <c r="T23" s="70">
        <v>32.1</v>
      </c>
      <c r="U23" s="70">
        <v>32.1</v>
      </c>
      <c r="V23" s="75">
        <v>46.4</v>
      </c>
      <c r="W23" s="73"/>
      <c r="Y23" s="5" t="s">
        <v>25</v>
      </c>
      <c r="Z23" s="7">
        <v>100</v>
      </c>
      <c r="AA23" s="8">
        <f t="shared" si="31"/>
        <v>99.4535519125683</v>
      </c>
      <c r="AB23" s="8">
        <f t="shared" si="1"/>
        <v>118.85245901639344</v>
      </c>
      <c r="AC23" s="8">
        <f t="shared" si="2"/>
        <v>115.02732240437157</v>
      </c>
      <c r="AD23" s="8">
        <f t="shared" si="3"/>
        <v>101.6393442622951</v>
      </c>
      <c r="AE23" s="8">
        <f t="shared" si="4"/>
        <v>100.27322404371586</v>
      </c>
      <c r="AF23" s="8">
        <f t="shared" si="5"/>
        <v>100.54644808743167</v>
      </c>
      <c r="AG23" s="8">
        <f t="shared" si="6"/>
        <v>99.72677595628414</v>
      </c>
      <c r="AH23" s="8">
        <f t="shared" si="7"/>
        <v>89.89071038251366</v>
      </c>
      <c r="AI23" s="8">
        <f t="shared" si="8"/>
        <v>89.07103825136612</v>
      </c>
      <c r="AJ23" s="8">
        <f t="shared" si="9"/>
        <v>83.60655737704917</v>
      </c>
      <c r="AK23" s="8">
        <f t="shared" si="10"/>
        <v>86.33879781420765</v>
      </c>
      <c r="AL23" s="8">
        <f t="shared" si="11"/>
        <v>139.61748633879782</v>
      </c>
      <c r="AM23" s="8">
        <f t="shared" si="12"/>
        <v>136.33879781420765</v>
      </c>
      <c r="AN23" s="8">
        <f t="shared" si="13"/>
        <v>109.8360655737705</v>
      </c>
      <c r="AO23" s="8">
        <f t="shared" si="14"/>
        <v>109.01639344262294</v>
      </c>
      <c r="AP23" s="8">
        <f t="shared" si="15"/>
        <v>109.01639344262294</v>
      </c>
      <c r="AQ23" s="8">
        <f t="shared" si="16"/>
        <v>108.1967213114754</v>
      </c>
      <c r="AR23" s="8">
        <f t="shared" si="17"/>
        <v>87.70491803278688</v>
      </c>
      <c r="AS23" s="8">
        <f t="shared" si="18"/>
        <v>87.70491803278688</v>
      </c>
      <c r="AT23" s="8">
        <f t="shared" si="19"/>
        <v>126.775956284153</v>
      </c>
      <c r="AU23" s="8"/>
      <c r="AW23" s="1" t="s">
        <v>25</v>
      </c>
      <c r="AX23" s="14">
        <f t="shared" si="32"/>
        <v>99.4535519125683</v>
      </c>
      <c r="AY23" s="14">
        <f t="shared" si="21"/>
        <v>115.02732240437157</v>
      </c>
      <c r="AZ23" s="14">
        <f t="shared" si="22"/>
        <v>100.27322404371586</v>
      </c>
      <c r="BA23" s="14">
        <f t="shared" si="23"/>
        <v>99.72677595628414</v>
      </c>
      <c r="BB23" s="14">
        <f t="shared" si="24"/>
        <v>89.07103825136612</v>
      </c>
      <c r="BC23" s="14">
        <f t="shared" si="25"/>
        <v>86.33879781420765</v>
      </c>
      <c r="BD23" s="14">
        <f t="shared" si="26"/>
        <v>136.33879781420765</v>
      </c>
      <c r="BE23" s="14">
        <f t="shared" si="27"/>
        <v>109.01639344262294</v>
      </c>
      <c r="BF23" s="14">
        <f t="shared" si="28"/>
        <v>108.1967213114754</v>
      </c>
      <c r="BG23" s="14">
        <f t="shared" si="29"/>
        <v>87.70491803278688</v>
      </c>
      <c r="BH23" s="14"/>
      <c r="BJ23" s="3" t="s">
        <v>25</v>
      </c>
      <c r="BK23" s="3">
        <v>115.02732240437157</v>
      </c>
      <c r="BL23" s="3">
        <v>100.27322404371586</v>
      </c>
      <c r="BM23" s="3">
        <v>99.72677595628414</v>
      </c>
      <c r="BN23" s="3">
        <v>89.07103825136612</v>
      </c>
      <c r="BO23" s="3">
        <v>86.33879781420765</v>
      </c>
      <c r="BP23" s="30"/>
      <c r="BQ23" s="2" t="s">
        <v>30</v>
      </c>
      <c r="BR23" s="3">
        <v>125.66844919786097</v>
      </c>
      <c r="BS23" s="3">
        <v>106.14973262032088</v>
      </c>
      <c r="BT23" s="3">
        <v>103.47593582887703</v>
      </c>
      <c r="BU23" s="3">
        <v>85.29411764705883</v>
      </c>
      <c r="BV23" s="3">
        <v>100.53475935828877</v>
      </c>
      <c r="BW23" s="3"/>
    </row>
    <row r="24" spans="1:75" ht="10.5" customHeight="1">
      <c r="A24" s="13" t="s">
        <v>26</v>
      </c>
      <c r="B24" s="70">
        <v>41.4</v>
      </c>
      <c r="C24" s="70">
        <v>42</v>
      </c>
      <c r="D24" s="70">
        <v>50.7</v>
      </c>
      <c r="E24" s="70">
        <v>49.3</v>
      </c>
      <c r="F24" s="70">
        <v>37.9</v>
      </c>
      <c r="G24" s="70">
        <v>38.5</v>
      </c>
      <c r="H24" s="70">
        <v>41.1</v>
      </c>
      <c r="I24" s="70">
        <v>41.1</v>
      </c>
      <c r="J24" s="70">
        <v>39.2</v>
      </c>
      <c r="K24" s="70">
        <v>39.4</v>
      </c>
      <c r="L24" s="70">
        <v>43.1</v>
      </c>
      <c r="M24" s="70">
        <v>43.8</v>
      </c>
      <c r="N24" s="70">
        <v>42.5</v>
      </c>
      <c r="O24" s="70">
        <v>44.4</v>
      </c>
      <c r="P24" s="70">
        <v>42</v>
      </c>
      <c r="Q24" s="70">
        <v>43.1</v>
      </c>
      <c r="R24" s="70">
        <v>44</v>
      </c>
      <c r="S24" s="70">
        <v>44.6</v>
      </c>
      <c r="T24" s="70">
        <v>38.5</v>
      </c>
      <c r="U24" s="70">
        <v>38.7</v>
      </c>
      <c r="V24" s="70">
        <v>41.1</v>
      </c>
      <c r="W24" s="70">
        <v>44.7</v>
      </c>
      <c r="Y24" s="5" t="s">
        <v>26</v>
      </c>
      <c r="Z24" s="7">
        <v>100</v>
      </c>
      <c r="AA24" s="8">
        <f t="shared" si="31"/>
        <v>101.44927536231884</v>
      </c>
      <c r="AB24" s="8">
        <f t="shared" si="1"/>
        <v>122.46376811594203</v>
      </c>
      <c r="AC24" s="8">
        <f t="shared" si="2"/>
        <v>119.08212560386474</v>
      </c>
      <c r="AD24" s="8">
        <f t="shared" si="3"/>
        <v>91.54589371980677</v>
      </c>
      <c r="AE24" s="8">
        <f t="shared" si="4"/>
        <v>92.99516908212561</v>
      </c>
      <c r="AF24" s="8">
        <f t="shared" si="5"/>
        <v>99.27536231884058</v>
      </c>
      <c r="AG24" s="8">
        <f t="shared" si="6"/>
        <v>99.27536231884058</v>
      </c>
      <c r="AH24" s="8">
        <f t="shared" si="7"/>
        <v>94.68599033816426</v>
      </c>
      <c r="AI24" s="8">
        <f t="shared" si="8"/>
        <v>95.16908212560386</v>
      </c>
      <c r="AJ24" s="8">
        <f t="shared" si="9"/>
        <v>104.10628019323671</v>
      </c>
      <c r="AK24" s="8">
        <f t="shared" si="10"/>
        <v>105.79710144927536</v>
      </c>
      <c r="AL24" s="8">
        <f t="shared" si="11"/>
        <v>102.65700483091788</v>
      </c>
      <c r="AM24" s="8">
        <f t="shared" si="12"/>
        <v>107.2463768115942</v>
      </c>
      <c r="AN24" s="8">
        <f t="shared" si="13"/>
        <v>101.44927536231884</v>
      </c>
      <c r="AO24" s="8">
        <f t="shared" si="14"/>
        <v>104.10628019323671</v>
      </c>
      <c r="AP24" s="8">
        <f t="shared" si="15"/>
        <v>106.28019323671498</v>
      </c>
      <c r="AQ24" s="8">
        <f t="shared" si="16"/>
        <v>107.72946859903382</v>
      </c>
      <c r="AR24" s="8">
        <f t="shared" si="17"/>
        <v>92.99516908212561</v>
      </c>
      <c r="AS24" s="8">
        <f t="shared" si="18"/>
        <v>93.47826086956523</v>
      </c>
      <c r="AT24" s="8">
        <f t="shared" si="19"/>
        <v>99.27536231884058</v>
      </c>
      <c r="AU24" s="8">
        <f t="shared" si="20"/>
        <v>107.97101449275362</v>
      </c>
      <c r="AW24" s="1" t="s">
        <v>26</v>
      </c>
      <c r="AX24" s="14">
        <f t="shared" si="32"/>
        <v>101.44927536231884</v>
      </c>
      <c r="AY24" s="14">
        <f t="shared" si="21"/>
        <v>119.08212560386474</v>
      </c>
      <c r="AZ24" s="14">
        <f t="shared" si="22"/>
        <v>92.99516908212561</v>
      </c>
      <c r="BA24" s="14">
        <f t="shared" si="23"/>
        <v>99.27536231884058</v>
      </c>
      <c r="BB24" s="14">
        <f t="shared" si="24"/>
        <v>95.16908212560386</v>
      </c>
      <c r="BC24" s="14">
        <f t="shared" si="25"/>
        <v>105.79710144927536</v>
      </c>
      <c r="BD24" s="14">
        <f t="shared" si="26"/>
        <v>107.2463768115942</v>
      </c>
      <c r="BE24" s="14">
        <f t="shared" si="27"/>
        <v>104.10628019323671</v>
      </c>
      <c r="BF24" s="14">
        <f t="shared" si="28"/>
        <v>107.72946859903382</v>
      </c>
      <c r="BG24" s="14">
        <f t="shared" si="29"/>
        <v>93.47826086956523</v>
      </c>
      <c r="BH24" s="14">
        <f t="shared" si="30"/>
        <v>107.97101449275362</v>
      </c>
      <c r="BJ24" s="3" t="s">
        <v>19</v>
      </c>
      <c r="BK24" s="3">
        <v>113.7741046831956</v>
      </c>
      <c r="BL24" s="3">
        <v>98.89807162534436</v>
      </c>
      <c r="BM24" s="3">
        <v>99.17355371900827</v>
      </c>
      <c r="BN24" s="3">
        <v>94.49035812672176</v>
      </c>
      <c r="BO24" s="3">
        <v>90.90909090909092</v>
      </c>
      <c r="BP24" s="30"/>
      <c r="BQ24" s="3" t="s">
        <v>27</v>
      </c>
      <c r="BR24" s="3">
        <v>120.64343163538875</v>
      </c>
      <c r="BS24" s="3">
        <v>106.43431635388743</v>
      </c>
      <c r="BT24" s="3">
        <v>105.89812332439679</v>
      </c>
      <c r="BU24" s="3">
        <v>85.52278820375336</v>
      </c>
      <c r="BV24" s="3">
        <v>103.21715817694371</v>
      </c>
      <c r="BW24" s="3"/>
    </row>
    <row r="25" spans="1:75" ht="10.5" customHeight="1">
      <c r="A25" s="13" t="s">
        <v>27</v>
      </c>
      <c r="B25" s="70">
        <v>37.3</v>
      </c>
      <c r="C25" s="70">
        <v>36.9</v>
      </c>
      <c r="D25" s="70">
        <v>42.2</v>
      </c>
      <c r="E25" s="70">
        <v>41</v>
      </c>
      <c r="F25" s="70">
        <v>36.8</v>
      </c>
      <c r="G25" s="70">
        <v>36.9</v>
      </c>
      <c r="H25" s="70">
        <v>37.7</v>
      </c>
      <c r="I25" s="70">
        <v>37.3</v>
      </c>
      <c r="J25" s="70">
        <v>36</v>
      </c>
      <c r="K25" s="70">
        <v>35.4</v>
      </c>
      <c r="L25" s="70">
        <v>36.9</v>
      </c>
      <c r="M25" s="70">
        <v>36.4</v>
      </c>
      <c r="N25" s="70">
        <v>44.5</v>
      </c>
      <c r="O25" s="70">
        <v>45</v>
      </c>
      <c r="P25" s="70">
        <v>40.1</v>
      </c>
      <c r="Q25" s="70">
        <v>39.7</v>
      </c>
      <c r="R25" s="70">
        <v>40.3</v>
      </c>
      <c r="S25" s="70">
        <v>39.5</v>
      </c>
      <c r="T25" s="70">
        <v>32.5</v>
      </c>
      <c r="U25" s="70">
        <v>31.9</v>
      </c>
      <c r="V25" s="70">
        <v>37.8</v>
      </c>
      <c r="W25" s="70">
        <v>38.5</v>
      </c>
      <c r="Y25" s="5" t="s">
        <v>27</v>
      </c>
      <c r="Z25" s="7">
        <v>100</v>
      </c>
      <c r="AA25" s="8">
        <f t="shared" si="31"/>
        <v>98.92761394101878</v>
      </c>
      <c r="AB25" s="8">
        <f t="shared" si="1"/>
        <v>113.13672922252012</v>
      </c>
      <c r="AC25" s="8">
        <f t="shared" si="2"/>
        <v>109.91957104557642</v>
      </c>
      <c r="AD25" s="8">
        <f t="shared" si="3"/>
        <v>98.65951742627345</v>
      </c>
      <c r="AE25" s="8">
        <f t="shared" si="4"/>
        <v>98.92761394101878</v>
      </c>
      <c r="AF25" s="8">
        <f t="shared" si="5"/>
        <v>101.07238605898125</v>
      </c>
      <c r="AG25" s="8">
        <f t="shared" si="6"/>
        <v>100</v>
      </c>
      <c r="AH25" s="8">
        <f t="shared" si="7"/>
        <v>96.51474530831099</v>
      </c>
      <c r="AI25" s="8">
        <f t="shared" si="8"/>
        <v>94.90616621983915</v>
      </c>
      <c r="AJ25" s="8">
        <f t="shared" si="9"/>
        <v>98.92761394101878</v>
      </c>
      <c r="AK25" s="8">
        <f t="shared" si="10"/>
        <v>97.58713136729223</v>
      </c>
      <c r="AL25" s="8">
        <f t="shared" si="11"/>
        <v>119.3029490616622</v>
      </c>
      <c r="AM25" s="8">
        <f t="shared" si="12"/>
        <v>120.64343163538875</v>
      </c>
      <c r="AN25" s="8">
        <f t="shared" si="13"/>
        <v>107.50670241286863</v>
      </c>
      <c r="AO25" s="8">
        <f t="shared" si="14"/>
        <v>106.43431635388743</v>
      </c>
      <c r="AP25" s="8">
        <f t="shared" si="15"/>
        <v>108.04289544235924</v>
      </c>
      <c r="AQ25" s="8">
        <f t="shared" si="16"/>
        <v>105.89812332439679</v>
      </c>
      <c r="AR25" s="8">
        <f t="shared" si="17"/>
        <v>87.1313672922252</v>
      </c>
      <c r="AS25" s="8">
        <f t="shared" si="18"/>
        <v>85.52278820375336</v>
      </c>
      <c r="AT25" s="8">
        <f t="shared" si="19"/>
        <v>101.34048257372653</v>
      </c>
      <c r="AU25" s="8">
        <f t="shared" si="20"/>
        <v>103.21715817694371</v>
      </c>
      <c r="AW25" s="1" t="s">
        <v>27</v>
      </c>
      <c r="AX25" s="14">
        <f t="shared" si="32"/>
        <v>98.92761394101878</v>
      </c>
      <c r="AY25" s="14">
        <f t="shared" si="21"/>
        <v>109.91957104557642</v>
      </c>
      <c r="AZ25" s="14">
        <f t="shared" si="22"/>
        <v>98.92761394101878</v>
      </c>
      <c r="BA25" s="14">
        <f t="shared" si="23"/>
        <v>100</v>
      </c>
      <c r="BB25" s="14">
        <f t="shared" si="24"/>
        <v>94.90616621983915</v>
      </c>
      <c r="BC25" s="14">
        <f t="shared" si="25"/>
        <v>97.58713136729223</v>
      </c>
      <c r="BD25" s="14">
        <f t="shared" si="26"/>
        <v>120.64343163538875</v>
      </c>
      <c r="BE25" s="14">
        <f t="shared" si="27"/>
        <v>106.43431635388743</v>
      </c>
      <c r="BF25" s="14">
        <f t="shared" si="28"/>
        <v>105.89812332439679</v>
      </c>
      <c r="BG25" s="14">
        <f t="shared" si="29"/>
        <v>85.52278820375336</v>
      </c>
      <c r="BH25" s="14">
        <f t="shared" si="30"/>
        <v>103.21715817694371</v>
      </c>
      <c r="BJ25" s="3" t="s">
        <v>34</v>
      </c>
      <c r="BK25" s="3">
        <v>112.23404255319149</v>
      </c>
      <c r="BL25" s="3">
        <v>101.06382978723404</v>
      </c>
      <c r="BM25" s="3">
        <v>95.74468085106382</v>
      </c>
      <c r="BN25" s="3">
        <v>96.01063829787233</v>
      </c>
      <c r="BO25" s="3">
        <v>88.03191489361701</v>
      </c>
      <c r="BP25" s="30"/>
      <c r="BQ25" s="3" t="s">
        <v>44</v>
      </c>
      <c r="BR25" s="3">
        <v>119.17808219178082</v>
      </c>
      <c r="BS25" s="3">
        <v>107.94520547945206</v>
      </c>
      <c r="BT25" s="3">
        <v>110.95890410958904</v>
      </c>
      <c r="BU25" s="3">
        <v>86.02739726027397</v>
      </c>
      <c r="BV25" s="3">
        <v>106.30136986301369</v>
      </c>
      <c r="BW25" s="3"/>
    </row>
    <row r="26" spans="1:75" ht="10.5" customHeight="1">
      <c r="A26" s="13" t="s">
        <v>28</v>
      </c>
      <c r="B26" s="70">
        <v>36.7</v>
      </c>
      <c r="C26" s="70">
        <v>36.1</v>
      </c>
      <c r="D26" s="70">
        <v>44.4</v>
      </c>
      <c r="E26" s="70">
        <v>42.8</v>
      </c>
      <c r="F26" s="70">
        <v>37.2</v>
      </c>
      <c r="G26" s="70">
        <v>36.7</v>
      </c>
      <c r="H26" s="70">
        <v>36.3</v>
      </c>
      <c r="I26" s="70">
        <v>35.9</v>
      </c>
      <c r="J26" s="70">
        <v>33.4</v>
      </c>
      <c r="K26" s="70">
        <v>33.2</v>
      </c>
      <c r="L26" s="70">
        <v>35.6</v>
      </c>
      <c r="M26" s="70">
        <v>35</v>
      </c>
      <c r="N26" s="70">
        <v>44.9</v>
      </c>
      <c r="O26" s="70">
        <v>43.2</v>
      </c>
      <c r="P26" s="70">
        <v>38.7</v>
      </c>
      <c r="Q26" s="70">
        <v>37.7</v>
      </c>
      <c r="R26" s="70">
        <v>37.5</v>
      </c>
      <c r="S26" s="70">
        <v>36.6</v>
      </c>
      <c r="T26" s="70">
        <v>29</v>
      </c>
      <c r="U26" s="70">
        <v>28.9</v>
      </c>
      <c r="V26" s="70">
        <v>46.3</v>
      </c>
      <c r="W26" s="70">
        <v>43.9</v>
      </c>
      <c r="Y26" s="5" t="s">
        <v>28</v>
      </c>
      <c r="Z26" s="7">
        <v>100</v>
      </c>
      <c r="AA26" s="8">
        <f t="shared" si="31"/>
        <v>98.36512261580381</v>
      </c>
      <c r="AB26" s="8">
        <f t="shared" si="1"/>
        <v>120.9809264305177</v>
      </c>
      <c r="AC26" s="8">
        <f t="shared" si="2"/>
        <v>116.62125340599454</v>
      </c>
      <c r="AD26" s="8">
        <f t="shared" si="3"/>
        <v>101.3623978201635</v>
      </c>
      <c r="AE26" s="8">
        <f t="shared" si="4"/>
        <v>100</v>
      </c>
      <c r="AF26" s="8">
        <f t="shared" si="5"/>
        <v>98.91008174386918</v>
      </c>
      <c r="AG26" s="8">
        <f t="shared" si="6"/>
        <v>97.82016348773841</v>
      </c>
      <c r="AH26" s="8">
        <f t="shared" si="7"/>
        <v>91.00817438692097</v>
      </c>
      <c r="AI26" s="8">
        <f t="shared" si="8"/>
        <v>90.4632152588556</v>
      </c>
      <c r="AJ26" s="8">
        <f t="shared" si="9"/>
        <v>97.00272479564032</v>
      </c>
      <c r="AK26" s="8">
        <f t="shared" si="10"/>
        <v>95.36784741144413</v>
      </c>
      <c r="AL26" s="8">
        <f t="shared" si="11"/>
        <v>122.34332425068119</v>
      </c>
      <c r="AM26" s="8">
        <f t="shared" si="12"/>
        <v>117.71117166212534</v>
      </c>
      <c r="AN26" s="8">
        <f t="shared" si="13"/>
        <v>105.44959128065396</v>
      </c>
      <c r="AO26" s="8">
        <f t="shared" si="14"/>
        <v>102.72479564032697</v>
      </c>
      <c r="AP26" s="8">
        <f t="shared" si="15"/>
        <v>102.17983651226157</v>
      </c>
      <c r="AQ26" s="8">
        <f t="shared" si="16"/>
        <v>99.72752043596729</v>
      </c>
      <c r="AR26" s="8">
        <f t="shared" si="17"/>
        <v>79.01907356948229</v>
      </c>
      <c r="AS26" s="8">
        <f t="shared" si="18"/>
        <v>78.74659400544958</v>
      </c>
      <c r="AT26" s="8">
        <f t="shared" si="19"/>
        <v>126.15803814713895</v>
      </c>
      <c r="AU26" s="8">
        <f t="shared" si="20"/>
        <v>119.61852861035422</v>
      </c>
      <c r="AW26" s="1" t="s">
        <v>28</v>
      </c>
      <c r="AX26" s="14">
        <f t="shared" si="32"/>
        <v>98.36512261580381</v>
      </c>
      <c r="AY26" s="14">
        <f t="shared" si="21"/>
        <v>116.62125340599454</v>
      </c>
      <c r="AZ26" s="14">
        <f t="shared" si="22"/>
        <v>100</v>
      </c>
      <c r="BA26" s="14">
        <f t="shared" si="23"/>
        <v>97.82016348773841</v>
      </c>
      <c r="BB26" s="14">
        <f t="shared" si="24"/>
        <v>90.4632152588556</v>
      </c>
      <c r="BC26" s="14">
        <f t="shared" si="25"/>
        <v>95.36784741144413</v>
      </c>
      <c r="BD26" s="14">
        <f t="shared" si="26"/>
        <v>117.71117166212534</v>
      </c>
      <c r="BE26" s="14">
        <f t="shared" si="27"/>
        <v>102.72479564032697</v>
      </c>
      <c r="BF26" s="14">
        <f t="shared" si="28"/>
        <v>99.72752043596729</v>
      </c>
      <c r="BG26" s="14">
        <f t="shared" si="29"/>
        <v>78.74659400544958</v>
      </c>
      <c r="BH26" s="14">
        <f t="shared" si="30"/>
        <v>119.61852861035422</v>
      </c>
      <c r="BJ26" s="3" t="s">
        <v>38</v>
      </c>
      <c r="BK26" s="3">
        <v>112.22222222222223</v>
      </c>
      <c r="BL26" s="3">
        <v>95.55555555555556</v>
      </c>
      <c r="BM26" s="3">
        <v>97.77777777777779</v>
      </c>
      <c r="BN26" s="3">
        <v>86.66666666666667</v>
      </c>
      <c r="BO26" s="3">
        <v>89.72222222222221</v>
      </c>
      <c r="BP26" s="30"/>
      <c r="BQ26" s="3" t="s">
        <v>122</v>
      </c>
      <c r="BR26" s="3">
        <v>117.82945736434108</v>
      </c>
      <c r="BS26" s="3">
        <v>101.5503875968992</v>
      </c>
      <c r="BT26" s="3">
        <v>103.61757105943151</v>
      </c>
      <c r="BU26" s="3">
        <v>94.31524547803618</v>
      </c>
      <c r="BW26" s="3"/>
    </row>
    <row r="27" spans="1:75" ht="10.5" customHeight="1">
      <c r="A27" s="13" t="s">
        <v>121</v>
      </c>
      <c r="B27" s="70">
        <v>39.1</v>
      </c>
      <c r="C27" s="70">
        <v>39.2</v>
      </c>
      <c r="D27" s="70">
        <v>41</v>
      </c>
      <c r="E27" s="70">
        <v>41.1</v>
      </c>
      <c r="F27" s="70">
        <v>37.8</v>
      </c>
      <c r="G27" s="70">
        <v>38.4</v>
      </c>
      <c r="H27" s="70">
        <v>38.7</v>
      </c>
      <c r="I27" s="70">
        <v>39.1</v>
      </c>
      <c r="J27" s="70">
        <v>38</v>
      </c>
      <c r="K27" s="70">
        <v>37.7</v>
      </c>
      <c r="L27" s="70">
        <v>40</v>
      </c>
      <c r="M27" s="70">
        <v>40.1</v>
      </c>
      <c r="N27" s="70">
        <v>41.1</v>
      </c>
      <c r="O27" s="70">
        <v>40.5</v>
      </c>
      <c r="P27" s="70">
        <v>39.2</v>
      </c>
      <c r="Q27" s="70">
        <v>39.4</v>
      </c>
      <c r="R27" s="70">
        <v>40</v>
      </c>
      <c r="S27" s="70">
        <v>39.4</v>
      </c>
      <c r="T27" s="70">
        <v>37.8</v>
      </c>
      <c r="U27" s="70">
        <v>38.1</v>
      </c>
      <c r="V27" s="75">
        <v>39.2</v>
      </c>
      <c r="W27" s="73"/>
      <c r="Y27" s="5" t="s">
        <v>29</v>
      </c>
      <c r="Z27" s="7">
        <v>100</v>
      </c>
      <c r="AA27" s="8">
        <f t="shared" si="31"/>
        <v>100.25575447570333</v>
      </c>
      <c r="AB27" s="8">
        <f t="shared" si="1"/>
        <v>104.85933503836317</v>
      </c>
      <c r="AC27" s="8">
        <f t="shared" si="2"/>
        <v>105.1150895140665</v>
      </c>
      <c r="AD27" s="8">
        <f t="shared" si="3"/>
        <v>96.67519181585676</v>
      </c>
      <c r="AE27" s="8">
        <f t="shared" si="4"/>
        <v>98.20971867007673</v>
      </c>
      <c r="AF27" s="8">
        <f t="shared" si="5"/>
        <v>98.9769820971867</v>
      </c>
      <c r="AG27" s="8">
        <f t="shared" si="6"/>
        <v>100</v>
      </c>
      <c r="AH27" s="8">
        <f t="shared" si="7"/>
        <v>97.18670076726342</v>
      </c>
      <c r="AI27" s="8">
        <f t="shared" si="8"/>
        <v>96.41943734015346</v>
      </c>
      <c r="AJ27" s="8">
        <f t="shared" si="9"/>
        <v>102.30179028132991</v>
      </c>
      <c r="AK27" s="8">
        <f t="shared" si="10"/>
        <v>102.55754475703324</v>
      </c>
      <c r="AL27" s="8">
        <f t="shared" si="11"/>
        <v>105.1150895140665</v>
      </c>
      <c r="AM27" s="8">
        <f t="shared" si="12"/>
        <v>103.58056265984655</v>
      </c>
      <c r="AN27" s="8">
        <f t="shared" si="13"/>
        <v>100.25575447570333</v>
      </c>
      <c r="AO27" s="8">
        <f t="shared" si="14"/>
        <v>100.76726342710997</v>
      </c>
      <c r="AP27" s="8">
        <f t="shared" si="15"/>
        <v>102.30179028132991</v>
      </c>
      <c r="AQ27" s="8">
        <f t="shared" si="16"/>
        <v>100.76726342710997</v>
      </c>
      <c r="AR27" s="8">
        <f t="shared" si="17"/>
        <v>96.67519181585676</v>
      </c>
      <c r="AS27" s="8">
        <f t="shared" si="18"/>
        <v>97.44245524296674</v>
      </c>
      <c r="AT27" s="8">
        <f t="shared" si="19"/>
        <v>100.25575447570333</v>
      </c>
      <c r="AU27" s="8"/>
      <c r="AW27" s="1" t="s">
        <v>29</v>
      </c>
      <c r="AX27" s="14">
        <f t="shared" si="32"/>
        <v>100.25575447570333</v>
      </c>
      <c r="AY27" s="14">
        <f t="shared" si="21"/>
        <v>105.1150895140665</v>
      </c>
      <c r="AZ27" s="14">
        <f t="shared" si="22"/>
        <v>98.20971867007673</v>
      </c>
      <c r="BA27" s="14">
        <f t="shared" si="23"/>
        <v>100</v>
      </c>
      <c r="BB27" s="14">
        <f t="shared" si="24"/>
        <v>96.41943734015346</v>
      </c>
      <c r="BC27" s="14">
        <f t="shared" si="25"/>
        <v>102.55754475703324</v>
      </c>
      <c r="BD27" s="14">
        <f t="shared" si="26"/>
        <v>103.58056265984655</v>
      </c>
      <c r="BE27" s="14">
        <f t="shared" si="27"/>
        <v>100.76726342710997</v>
      </c>
      <c r="BF27" s="14">
        <f t="shared" si="28"/>
        <v>100.76726342710997</v>
      </c>
      <c r="BG27" s="14">
        <f t="shared" si="29"/>
        <v>97.44245524296674</v>
      </c>
      <c r="BH27" s="14"/>
      <c r="BJ27" s="3" t="s">
        <v>40</v>
      </c>
      <c r="BK27" s="3">
        <v>112.1761658031088</v>
      </c>
      <c r="BL27" s="3">
        <v>97.15025906735751</v>
      </c>
      <c r="BM27" s="3">
        <v>100.5181347150259</v>
      </c>
      <c r="BN27" s="3">
        <v>97.66839378238343</v>
      </c>
      <c r="BO27" s="3">
        <v>101.0362694300518</v>
      </c>
      <c r="BP27" s="30"/>
      <c r="BQ27" s="3" t="s">
        <v>28</v>
      </c>
      <c r="BR27" s="3">
        <v>117.71117166212534</v>
      </c>
      <c r="BS27" s="3">
        <v>102.72479564032697</v>
      </c>
      <c r="BT27" s="3">
        <v>99.72752043596729</v>
      </c>
      <c r="BU27" s="3">
        <v>78.74659400544958</v>
      </c>
      <c r="BV27" s="3">
        <v>119.61852861035422</v>
      </c>
      <c r="BW27" s="3"/>
    </row>
    <row r="28" spans="1:75" ht="10.5" customHeight="1">
      <c r="A28" s="13" t="s">
        <v>30</v>
      </c>
      <c r="B28" s="70">
        <v>37.4</v>
      </c>
      <c r="C28" s="70">
        <v>36.9</v>
      </c>
      <c r="D28" s="70">
        <v>47.8</v>
      </c>
      <c r="E28" s="70">
        <v>46.2</v>
      </c>
      <c r="F28" s="70">
        <v>35.3</v>
      </c>
      <c r="G28" s="70">
        <v>34.9</v>
      </c>
      <c r="H28" s="70">
        <v>38</v>
      </c>
      <c r="I28" s="70">
        <v>37.4</v>
      </c>
      <c r="J28" s="70">
        <v>34.5</v>
      </c>
      <c r="K28" s="70">
        <v>34.4</v>
      </c>
      <c r="L28" s="70">
        <v>36.9</v>
      </c>
      <c r="M28" s="70">
        <v>36.3</v>
      </c>
      <c r="N28" s="70">
        <v>46</v>
      </c>
      <c r="O28" s="70">
        <v>47</v>
      </c>
      <c r="P28" s="70">
        <v>40.2</v>
      </c>
      <c r="Q28" s="70">
        <v>39.7</v>
      </c>
      <c r="R28" s="70">
        <v>39.8</v>
      </c>
      <c r="S28" s="70">
        <v>38.7</v>
      </c>
      <c r="T28" s="70">
        <v>32.4</v>
      </c>
      <c r="U28" s="70">
        <v>31.9</v>
      </c>
      <c r="V28" s="70">
        <v>37.2</v>
      </c>
      <c r="W28" s="70">
        <v>37.6</v>
      </c>
      <c r="Y28" s="5" t="s">
        <v>30</v>
      </c>
      <c r="Z28" s="7">
        <v>100</v>
      </c>
      <c r="AA28" s="8">
        <f t="shared" si="31"/>
        <v>98.66310160427808</v>
      </c>
      <c r="AB28" s="8">
        <f t="shared" si="1"/>
        <v>127.80748663101605</v>
      </c>
      <c r="AC28" s="8">
        <f t="shared" si="2"/>
        <v>123.52941176470588</v>
      </c>
      <c r="AD28" s="8">
        <f t="shared" si="3"/>
        <v>94.3850267379679</v>
      </c>
      <c r="AE28" s="8">
        <f t="shared" si="4"/>
        <v>93.31550802139037</v>
      </c>
      <c r="AF28" s="8">
        <f t="shared" si="5"/>
        <v>101.60427807486631</v>
      </c>
      <c r="AG28" s="8">
        <f t="shared" si="6"/>
        <v>100</v>
      </c>
      <c r="AH28" s="8">
        <f t="shared" si="7"/>
        <v>92.24598930481284</v>
      </c>
      <c r="AI28" s="8">
        <f t="shared" si="8"/>
        <v>91.97860962566845</v>
      </c>
      <c r="AJ28" s="8">
        <f t="shared" si="9"/>
        <v>98.66310160427808</v>
      </c>
      <c r="AK28" s="8">
        <f t="shared" si="10"/>
        <v>97.05882352941175</v>
      </c>
      <c r="AL28" s="8">
        <f t="shared" si="11"/>
        <v>122.99465240641712</v>
      </c>
      <c r="AM28" s="8">
        <f t="shared" si="12"/>
        <v>125.66844919786097</v>
      </c>
      <c r="AN28" s="8">
        <f t="shared" si="13"/>
        <v>107.4866310160428</v>
      </c>
      <c r="AO28" s="8">
        <f t="shared" si="14"/>
        <v>106.14973262032088</v>
      </c>
      <c r="AP28" s="8">
        <f t="shared" si="15"/>
        <v>106.41711229946523</v>
      </c>
      <c r="AQ28" s="8">
        <f t="shared" si="16"/>
        <v>103.47593582887703</v>
      </c>
      <c r="AR28" s="8">
        <f t="shared" si="17"/>
        <v>86.63101604278076</v>
      </c>
      <c r="AS28" s="8">
        <f t="shared" si="18"/>
        <v>85.29411764705883</v>
      </c>
      <c r="AT28" s="8">
        <f t="shared" si="19"/>
        <v>99.46524064171125</v>
      </c>
      <c r="AU28" s="8">
        <f t="shared" si="20"/>
        <v>100.53475935828877</v>
      </c>
      <c r="AW28" s="1" t="s">
        <v>30</v>
      </c>
      <c r="AX28" s="14">
        <f t="shared" si="32"/>
        <v>98.66310160427808</v>
      </c>
      <c r="AY28" s="14">
        <f t="shared" si="21"/>
        <v>123.52941176470588</v>
      </c>
      <c r="AZ28" s="14">
        <f t="shared" si="22"/>
        <v>93.31550802139037</v>
      </c>
      <c r="BA28" s="14">
        <f t="shared" si="23"/>
        <v>100</v>
      </c>
      <c r="BB28" s="14">
        <f t="shared" si="24"/>
        <v>91.97860962566845</v>
      </c>
      <c r="BC28" s="14">
        <f t="shared" si="25"/>
        <v>97.05882352941175</v>
      </c>
      <c r="BD28" s="14">
        <f t="shared" si="26"/>
        <v>125.66844919786097</v>
      </c>
      <c r="BE28" s="14">
        <f t="shared" si="27"/>
        <v>106.14973262032088</v>
      </c>
      <c r="BF28" s="14">
        <f t="shared" si="28"/>
        <v>103.47593582887703</v>
      </c>
      <c r="BG28" s="14">
        <f t="shared" si="29"/>
        <v>85.29411764705883</v>
      </c>
      <c r="BH28" s="14">
        <f t="shared" si="30"/>
        <v>100.53475935828877</v>
      </c>
      <c r="BJ28" s="3" t="s">
        <v>27</v>
      </c>
      <c r="BK28" s="3">
        <v>109.91957104557642</v>
      </c>
      <c r="BL28" s="3">
        <v>98.92761394101878</v>
      </c>
      <c r="BM28" s="3">
        <v>100</v>
      </c>
      <c r="BN28" s="3">
        <v>94.90616621983915</v>
      </c>
      <c r="BO28" s="3">
        <v>97.58713136729223</v>
      </c>
      <c r="BP28" s="30"/>
      <c r="BQ28" s="3" t="s">
        <v>123</v>
      </c>
      <c r="BR28" s="3">
        <v>115.73604060913706</v>
      </c>
      <c r="BS28" s="3">
        <v>101.52284263959392</v>
      </c>
      <c r="BT28" s="3">
        <v>102.79187817258884</v>
      </c>
      <c r="BU28" s="3">
        <v>91.6243654822335</v>
      </c>
      <c r="BW28" s="3"/>
    </row>
    <row r="29" spans="1:75" ht="10.5" customHeight="1">
      <c r="A29" s="13" t="s">
        <v>31</v>
      </c>
      <c r="B29" s="70">
        <v>39.3</v>
      </c>
      <c r="C29" s="70">
        <v>38.9</v>
      </c>
      <c r="D29" s="70">
        <v>41.9</v>
      </c>
      <c r="E29" s="70">
        <v>42.4</v>
      </c>
      <c r="F29" s="70">
        <v>37.7</v>
      </c>
      <c r="G29" s="70">
        <v>37.2</v>
      </c>
      <c r="H29" s="70">
        <v>38.2</v>
      </c>
      <c r="I29" s="70">
        <v>38.7</v>
      </c>
      <c r="J29" s="70">
        <v>37</v>
      </c>
      <c r="K29" s="70">
        <v>37.3</v>
      </c>
      <c r="L29" s="70">
        <v>40.3</v>
      </c>
      <c r="M29" s="70">
        <v>38.9</v>
      </c>
      <c r="N29" s="70">
        <v>42.8</v>
      </c>
      <c r="O29" s="70">
        <v>39.6</v>
      </c>
      <c r="P29" s="70">
        <v>39.8</v>
      </c>
      <c r="Q29" s="70">
        <v>39.4</v>
      </c>
      <c r="R29" s="70">
        <v>39.5</v>
      </c>
      <c r="S29" s="70">
        <v>40</v>
      </c>
      <c r="T29" s="70">
        <v>39</v>
      </c>
      <c r="U29" s="70">
        <v>38.9</v>
      </c>
      <c r="V29" s="70">
        <v>51.9</v>
      </c>
      <c r="W29" s="70">
        <v>51.5</v>
      </c>
      <c r="Y29" s="5" t="s">
        <v>31</v>
      </c>
      <c r="Z29" s="7">
        <v>100</v>
      </c>
      <c r="AA29" s="8">
        <f t="shared" si="31"/>
        <v>98.9821882951654</v>
      </c>
      <c r="AB29" s="8">
        <f t="shared" si="1"/>
        <v>106.61577608142494</v>
      </c>
      <c r="AC29" s="8">
        <f t="shared" si="2"/>
        <v>107.8880407124682</v>
      </c>
      <c r="AD29" s="8">
        <f t="shared" si="3"/>
        <v>95.9287531806616</v>
      </c>
      <c r="AE29" s="8">
        <f t="shared" si="4"/>
        <v>94.65648854961835</v>
      </c>
      <c r="AF29" s="8">
        <f t="shared" si="5"/>
        <v>97.20101781170486</v>
      </c>
      <c r="AG29" s="8">
        <f t="shared" si="6"/>
        <v>98.47328244274811</v>
      </c>
      <c r="AH29" s="8">
        <f t="shared" si="7"/>
        <v>94.14758269720103</v>
      </c>
      <c r="AI29" s="8">
        <f t="shared" si="8"/>
        <v>94.91094147582697</v>
      </c>
      <c r="AJ29" s="8">
        <f t="shared" si="9"/>
        <v>102.54452926208651</v>
      </c>
      <c r="AK29" s="8">
        <f t="shared" si="10"/>
        <v>98.9821882951654</v>
      </c>
      <c r="AL29" s="8">
        <f t="shared" si="11"/>
        <v>108.90585241730281</v>
      </c>
      <c r="AM29" s="8">
        <f t="shared" si="12"/>
        <v>100.76335877862596</v>
      </c>
      <c r="AN29" s="8">
        <f t="shared" si="13"/>
        <v>101.27226463104326</v>
      </c>
      <c r="AO29" s="8">
        <f t="shared" si="14"/>
        <v>100.25445292620866</v>
      </c>
      <c r="AP29" s="8">
        <f t="shared" si="15"/>
        <v>100.50890585241731</v>
      </c>
      <c r="AQ29" s="8">
        <f t="shared" si="16"/>
        <v>101.78117048346057</v>
      </c>
      <c r="AR29" s="8">
        <f t="shared" si="17"/>
        <v>99.23664122137406</v>
      </c>
      <c r="AS29" s="8">
        <f t="shared" si="18"/>
        <v>98.9821882951654</v>
      </c>
      <c r="AT29" s="8">
        <f t="shared" si="19"/>
        <v>132.06106870229007</v>
      </c>
      <c r="AU29" s="8">
        <f t="shared" si="20"/>
        <v>131.04325699745547</v>
      </c>
      <c r="AW29" s="1" t="s">
        <v>31</v>
      </c>
      <c r="AX29" s="14">
        <f t="shared" si="32"/>
        <v>98.9821882951654</v>
      </c>
      <c r="AY29" s="14">
        <f t="shared" si="21"/>
        <v>107.8880407124682</v>
      </c>
      <c r="AZ29" s="14">
        <f t="shared" si="22"/>
        <v>94.65648854961835</v>
      </c>
      <c r="BA29" s="14">
        <f t="shared" si="23"/>
        <v>98.47328244274811</v>
      </c>
      <c r="BB29" s="14">
        <f t="shared" si="24"/>
        <v>94.91094147582697</v>
      </c>
      <c r="BC29" s="14">
        <f t="shared" si="25"/>
        <v>98.9821882951654</v>
      </c>
      <c r="BD29" s="14">
        <f t="shared" si="26"/>
        <v>100.76335877862596</v>
      </c>
      <c r="BE29" s="14">
        <f t="shared" si="27"/>
        <v>100.25445292620866</v>
      </c>
      <c r="BF29" s="14">
        <f t="shared" si="28"/>
        <v>101.78117048346057</v>
      </c>
      <c r="BG29" s="14">
        <f t="shared" si="29"/>
        <v>98.9821882951654</v>
      </c>
      <c r="BH29" s="14">
        <f t="shared" si="30"/>
        <v>131.04325699745547</v>
      </c>
      <c r="BJ29" s="3" t="s">
        <v>21</v>
      </c>
      <c r="BK29" s="3">
        <v>107.94871794871794</v>
      </c>
      <c r="BL29" s="3">
        <v>96.15384615384616</v>
      </c>
      <c r="BM29" s="3">
        <v>97.6923076923077</v>
      </c>
      <c r="BN29" s="3">
        <v>93.58974358974359</v>
      </c>
      <c r="BO29" s="3">
        <v>99.23076923076924</v>
      </c>
      <c r="BP29" s="30"/>
      <c r="BQ29" s="2" t="s">
        <v>176</v>
      </c>
      <c r="BR29" s="3">
        <v>113.21243523316062</v>
      </c>
      <c r="BS29" s="3">
        <v>102.59067357512953</v>
      </c>
      <c r="BT29" s="3">
        <v>105.18134715025906</v>
      </c>
      <c r="BU29" s="3">
        <v>97.40932642487046</v>
      </c>
      <c r="BW29" s="3"/>
    </row>
    <row r="30" spans="1:75" ht="10.5" customHeight="1">
      <c r="A30" s="13" t="s">
        <v>176</v>
      </c>
      <c r="B30" s="70">
        <v>38.6</v>
      </c>
      <c r="C30" s="70">
        <v>38.6</v>
      </c>
      <c r="D30" s="70">
        <v>38.6</v>
      </c>
      <c r="E30" s="70">
        <v>39.6</v>
      </c>
      <c r="F30" s="70">
        <v>38.1</v>
      </c>
      <c r="G30" s="70">
        <v>37.3</v>
      </c>
      <c r="H30" s="70">
        <v>38.2</v>
      </c>
      <c r="I30" s="70">
        <v>37.2</v>
      </c>
      <c r="J30" s="70">
        <v>37.8</v>
      </c>
      <c r="K30" s="70">
        <v>38.4</v>
      </c>
      <c r="L30" s="70">
        <v>38.1</v>
      </c>
      <c r="M30" s="70">
        <v>38.7</v>
      </c>
      <c r="N30" s="70">
        <v>42.1</v>
      </c>
      <c r="O30" s="70">
        <v>43.7</v>
      </c>
      <c r="P30" s="70">
        <v>39.4</v>
      </c>
      <c r="Q30" s="70">
        <v>39.6</v>
      </c>
      <c r="R30" s="70">
        <v>40.4</v>
      </c>
      <c r="S30" s="70">
        <v>40.6</v>
      </c>
      <c r="T30" s="70">
        <v>37.5</v>
      </c>
      <c r="U30" s="70">
        <v>37.6</v>
      </c>
      <c r="V30" s="75">
        <v>38.2</v>
      </c>
      <c r="W30" s="73"/>
      <c r="Y30" s="5" t="s">
        <v>32</v>
      </c>
      <c r="Z30" s="7">
        <v>100</v>
      </c>
      <c r="AA30" s="8">
        <f t="shared" si="31"/>
        <v>100</v>
      </c>
      <c r="AB30" s="8">
        <f t="shared" si="1"/>
        <v>100</v>
      </c>
      <c r="AC30" s="8">
        <f t="shared" si="2"/>
        <v>102.59067357512953</v>
      </c>
      <c r="AD30" s="8">
        <f t="shared" si="3"/>
        <v>98.70466321243524</v>
      </c>
      <c r="AE30" s="8">
        <f t="shared" si="4"/>
        <v>96.63212435233159</v>
      </c>
      <c r="AF30" s="8">
        <f t="shared" si="5"/>
        <v>98.9637305699482</v>
      </c>
      <c r="AG30" s="8">
        <f t="shared" si="6"/>
        <v>96.37305699481865</v>
      </c>
      <c r="AH30" s="8">
        <f t="shared" si="7"/>
        <v>97.92746113989635</v>
      </c>
      <c r="AI30" s="8">
        <f t="shared" si="8"/>
        <v>99.48186528497409</v>
      </c>
      <c r="AJ30" s="8">
        <f t="shared" si="9"/>
        <v>98.70466321243524</v>
      </c>
      <c r="AK30" s="8">
        <f t="shared" si="10"/>
        <v>100.25906735751296</v>
      </c>
      <c r="AL30" s="8">
        <f t="shared" si="11"/>
        <v>109.06735751295336</v>
      </c>
      <c r="AM30" s="8">
        <f t="shared" si="12"/>
        <v>113.21243523316062</v>
      </c>
      <c r="AN30" s="8">
        <f t="shared" si="13"/>
        <v>102.07253886010362</v>
      </c>
      <c r="AO30" s="8">
        <f t="shared" si="14"/>
        <v>102.59067357512953</v>
      </c>
      <c r="AP30" s="8">
        <f t="shared" si="15"/>
        <v>104.66321243523316</v>
      </c>
      <c r="AQ30" s="8">
        <f t="shared" si="16"/>
        <v>105.18134715025906</v>
      </c>
      <c r="AR30" s="8">
        <f t="shared" si="17"/>
        <v>97.15025906735751</v>
      </c>
      <c r="AS30" s="8">
        <f t="shared" si="18"/>
        <v>97.40932642487046</v>
      </c>
      <c r="AT30" s="8">
        <f t="shared" si="19"/>
        <v>98.9637305699482</v>
      </c>
      <c r="AU30" s="8"/>
      <c r="AW30" s="1" t="s">
        <v>32</v>
      </c>
      <c r="AX30" s="14">
        <f t="shared" si="32"/>
        <v>100</v>
      </c>
      <c r="AY30" s="14">
        <f t="shared" si="21"/>
        <v>102.59067357512953</v>
      </c>
      <c r="AZ30" s="14">
        <f t="shared" si="22"/>
        <v>96.63212435233159</v>
      </c>
      <c r="BA30" s="14">
        <f t="shared" si="23"/>
        <v>96.37305699481865</v>
      </c>
      <c r="BB30" s="14">
        <f t="shared" si="24"/>
        <v>99.48186528497409</v>
      </c>
      <c r="BC30" s="14">
        <f t="shared" si="25"/>
        <v>100.25906735751296</v>
      </c>
      <c r="BD30" s="14">
        <f t="shared" si="26"/>
        <v>113.21243523316062</v>
      </c>
      <c r="BE30" s="14">
        <f t="shared" si="27"/>
        <v>102.59067357512953</v>
      </c>
      <c r="BF30" s="14">
        <f t="shared" si="28"/>
        <v>105.18134715025906</v>
      </c>
      <c r="BG30" s="14">
        <f t="shared" si="29"/>
        <v>97.40932642487046</v>
      </c>
      <c r="BH30" s="14"/>
      <c r="BJ30" s="3" t="s">
        <v>31</v>
      </c>
      <c r="BK30" s="3">
        <v>107.8880407124682</v>
      </c>
      <c r="BL30" s="3">
        <v>94.65648854961835</v>
      </c>
      <c r="BM30" s="3">
        <v>98.47328244274811</v>
      </c>
      <c r="BN30" s="3">
        <v>94.91094147582697</v>
      </c>
      <c r="BO30" s="3">
        <v>98.9821882951654</v>
      </c>
      <c r="BP30" s="30"/>
      <c r="BQ30" s="3" t="s">
        <v>21</v>
      </c>
      <c r="BR30" s="3">
        <v>110.25641025641026</v>
      </c>
      <c r="BS30" s="3">
        <v>103.84615384615384</v>
      </c>
      <c r="BT30" s="3">
        <v>102.05128205128204</v>
      </c>
      <c r="BU30" s="3">
        <v>90.76923076923077</v>
      </c>
      <c r="BV30" s="3">
        <v>103.33333333333333</v>
      </c>
      <c r="BW30" s="3"/>
    </row>
    <row r="31" spans="1:75" ht="10.5" customHeight="1">
      <c r="A31" s="13" t="s">
        <v>122</v>
      </c>
      <c r="B31" s="70">
        <v>38.7</v>
      </c>
      <c r="C31" s="70">
        <v>38.6</v>
      </c>
      <c r="D31" s="70">
        <v>38.7</v>
      </c>
      <c r="E31" s="70">
        <v>37.6</v>
      </c>
      <c r="F31" s="70">
        <v>37.6</v>
      </c>
      <c r="G31" s="70">
        <v>37.7</v>
      </c>
      <c r="H31" s="70">
        <v>38.1</v>
      </c>
      <c r="I31" s="70">
        <v>38.2</v>
      </c>
      <c r="J31" s="70">
        <v>38.1</v>
      </c>
      <c r="K31" s="70">
        <v>37.8</v>
      </c>
      <c r="L31" s="70">
        <v>39.2</v>
      </c>
      <c r="M31" s="70">
        <v>39</v>
      </c>
      <c r="N31" s="70">
        <v>40.9</v>
      </c>
      <c r="O31" s="70">
        <v>45.6</v>
      </c>
      <c r="P31" s="70">
        <v>39.9</v>
      </c>
      <c r="Q31" s="70">
        <v>39.3</v>
      </c>
      <c r="R31" s="70">
        <v>40.3</v>
      </c>
      <c r="S31" s="70">
        <v>40.1</v>
      </c>
      <c r="T31" s="70">
        <v>36.7</v>
      </c>
      <c r="U31" s="70">
        <v>36.5</v>
      </c>
      <c r="V31" s="75">
        <v>41.5</v>
      </c>
      <c r="W31" s="73"/>
      <c r="Y31" s="5" t="s">
        <v>33</v>
      </c>
      <c r="Z31" s="7">
        <v>100</v>
      </c>
      <c r="AA31" s="8">
        <f t="shared" si="31"/>
        <v>99.74160206718345</v>
      </c>
      <c r="AB31" s="8">
        <f t="shared" si="1"/>
        <v>100</v>
      </c>
      <c r="AC31" s="8">
        <f t="shared" si="2"/>
        <v>97.15762273901808</v>
      </c>
      <c r="AD31" s="8">
        <f t="shared" si="3"/>
        <v>97.15762273901808</v>
      </c>
      <c r="AE31" s="8">
        <f t="shared" si="4"/>
        <v>97.41602067183463</v>
      </c>
      <c r="AF31" s="8">
        <f t="shared" si="5"/>
        <v>98.44961240310077</v>
      </c>
      <c r="AG31" s="8">
        <f t="shared" si="6"/>
        <v>98.70801033591732</v>
      </c>
      <c r="AH31" s="8">
        <f t="shared" si="7"/>
        <v>98.44961240310077</v>
      </c>
      <c r="AI31" s="8">
        <f t="shared" si="8"/>
        <v>97.67441860465114</v>
      </c>
      <c r="AJ31" s="8">
        <f t="shared" si="9"/>
        <v>101.29198966408269</v>
      </c>
      <c r="AK31" s="8">
        <f t="shared" si="10"/>
        <v>100.7751937984496</v>
      </c>
      <c r="AL31" s="8">
        <f t="shared" si="11"/>
        <v>105.68475452196381</v>
      </c>
      <c r="AM31" s="8">
        <f t="shared" si="12"/>
        <v>117.82945736434108</v>
      </c>
      <c r="AN31" s="8">
        <f t="shared" si="13"/>
        <v>103.10077519379844</v>
      </c>
      <c r="AO31" s="8">
        <f t="shared" si="14"/>
        <v>101.5503875968992</v>
      </c>
      <c r="AP31" s="8">
        <f t="shared" si="15"/>
        <v>104.13436692506458</v>
      </c>
      <c r="AQ31" s="8">
        <f t="shared" si="16"/>
        <v>103.61757105943151</v>
      </c>
      <c r="AR31" s="8">
        <f t="shared" si="17"/>
        <v>94.83204134366926</v>
      </c>
      <c r="AS31" s="8">
        <f t="shared" si="18"/>
        <v>94.31524547803618</v>
      </c>
      <c r="AT31" s="8">
        <f t="shared" si="19"/>
        <v>107.23514211886304</v>
      </c>
      <c r="AU31" s="8"/>
      <c r="AW31" s="1" t="s">
        <v>33</v>
      </c>
      <c r="AX31" s="14">
        <f t="shared" si="32"/>
        <v>99.74160206718345</v>
      </c>
      <c r="AY31" s="14">
        <f t="shared" si="21"/>
        <v>97.15762273901808</v>
      </c>
      <c r="AZ31" s="14">
        <f t="shared" si="22"/>
        <v>97.41602067183463</v>
      </c>
      <c r="BA31" s="14">
        <f t="shared" si="23"/>
        <v>98.70801033591732</v>
      </c>
      <c r="BB31" s="14">
        <f t="shared" si="24"/>
        <v>97.67441860465114</v>
      </c>
      <c r="BC31" s="14">
        <f t="shared" si="25"/>
        <v>100.7751937984496</v>
      </c>
      <c r="BD31" s="14">
        <f t="shared" si="26"/>
        <v>117.82945736434108</v>
      </c>
      <c r="BE31" s="14">
        <f t="shared" si="27"/>
        <v>101.5503875968992</v>
      </c>
      <c r="BF31" s="14">
        <f t="shared" si="28"/>
        <v>103.61757105943151</v>
      </c>
      <c r="BG31" s="14">
        <f t="shared" si="29"/>
        <v>94.31524547803618</v>
      </c>
      <c r="BH31" s="14"/>
      <c r="BJ31" s="3" t="s">
        <v>45</v>
      </c>
      <c r="BK31" s="3">
        <v>106.40668523676882</v>
      </c>
      <c r="BL31" s="3">
        <v>98.32869080779943</v>
      </c>
      <c r="BM31" s="3">
        <v>96.65738161559891</v>
      </c>
      <c r="BN31" s="3">
        <v>94.98607242339833</v>
      </c>
      <c r="BO31" s="3">
        <v>88.57938718662953</v>
      </c>
      <c r="BP31" s="30"/>
      <c r="BQ31" s="3" t="s">
        <v>39</v>
      </c>
      <c r="BR31" s="3">
        <v>107.98004987531172</v>
      </c>
      <c r="BS31" s="3">
        <v>103.24189526184539</v>
      </c>
      <c r="BT31" s="3">
        <v>103.74064837905236</v>
      </c>
      <c r="BU31" s="3">
        <v>95.01246882793018</v>
      </c>
      <c r="BV31" s="3">
        <v>100.49875311720697</v>
      </c>
      <c r="BW31" s="3"/>
    </row>
    <row r="32" spans="1:75" ht="10.5" customHeight="1">
      <c r="A32" s="13" t="s">
        <v>180</v>
      </c>
      <c r="B32" s="70">
        <v>37.6</v>
      </c>
      <c r="C32" s="70">
        <v>37.1</v>
      </c>
      <c r="D32" s="70">
        <v>42.9</v>
      </c>
      <c r="E32" s="70">
        <v>42.2</v>
      </c>
      <c r="F32" s="70">
        <v>38.1</v>
      </c>
      <c r="G32" s="70">
        <v>38</v>
      </c>
      <c r="H32" s="70">
        <v>37.1</v>
      </c>
      <c r="I32" s="70">
        <v>36</v>
      </c>
      <c r="J32" s="71">
        <v>34.8</v>
      </c>
      <c r="K32" s="71">
        <v>36.1</v>
      </c>
      <c r="L32" s="71">
        <v>36.5</v>
      </c>
      <c r="M32" s="71">
        <v>33.1</v>
      </c>
      <c r="N32" s="72">
        <v>46</v>
      </c>
      <c r="O32" s="74"/>
      <c r="P32" s="71">
        <v>38.6</v>
      </c>
      <c r="Q32" s="71">
        <v>39.4</v>
      </c>
      <c r="R32" s="71">
        <v>40.2</v>
      </c>
      <c r="S32" s="71">
        <v>41.5</v>
      </c>
      <c r="T32" s="71">
        <v>32.9</v>
      </c>
      <c r="U32" s="71">
        <v>31.4</v>
      </c>
      <c r="V32" s="74"/>
      <c r="W32" s="74"/>
      <c r="Y32" s="5" t="s">
        <v>34</v>
      </c>
      <c r="Z32" s="7">
        <v>100</v>
      </c>
      <c r="AA32" s="8">
        <f t="shared" si="31"/>
        <v>98.67021276595744</v>
      </c>
      <c r="AB32" s="8">
        <f t="shared" si="1"/>
        <v>114.09574468085106</v>
      </c>
      <c r="AC32" s="8">
        <f t="shared" si="2"/>
        <v>112.23404255319149</v>
      </c>
      <c r="AD32" s="8">
        <f t="shared" si="3"/>
        <v>101.32978723404256</v>
      </c>
      <c r="AE32" s="8">
        <f t="shared" si="4"/>
        <v>101.06382978723404</v>
      </c>
      <c r="AF32" s="8">
        <f t="shared" si="5"/>
        <v>98.67021276595744</v>
      </c>
      <c r="AG32" s="8">
        <f t="shared" si="6"/>
        <v>95.74468085106382</v>
      </c>
      <c r="AH32" s="8">
        <f t="shared" si="7"/>
        <v>92.55319148936168</v>
      </c>
      <c r="AI32" s="8">
        <f t="shared" si="8"/>
        <v>96.01063829787233</v>
      </c>
      <c r="AJ32" s="8">
        <f t="shared" si="9"/>
        <v>97.07446808510637</v>
      </c>
      <c r="AK32" s="8">
        <f t="shared" si="10"/>
        <v>88.03191489361701</v>
      </c>
      <c r="AL32" s="8">
        <f t="shared" si="11"/>
        <v>122.34042553191489</v>
      </c>
      <c r="AM32" s="8"/>
      <c r="AN32" s="8">
        <f t="shared" si="13"/>
        <v>102.6595744680851</v>
      </c>
      <c r="AO32" s="8">
        <f t="shared" si="14"/>
        <v>104.7872340425532</v>
      </c>
      <c r="AP32" s="8">
        <f t="shared" si="15"/>
        <v>106.91489361702128</v>
      </c>
      <c r="AQ32" s="8">
        <f t="shared" si="16"/>
        <v>110.37234042553192</v>
      </c>
      <c r="AR32" s="8">
        <f t="shared" si="17"/>
        <v>87.5</v>
      </c>
      <c r="AS32" s="8">
        <f t="shared" si="18"/>
        <v>83.51063829787233</v>
      </c>
      <c r="AT32" s="8"/>
      <c r="AU32" s="8"/>
      <c r="AW32" s="1" t="s">
        <v>34</v>
      </c>
      <c r="AX32" s="14">
        <f t="shared" si="32"/>
        <v>98.67021276595744</v>
      </c>
      <c r="AY32" s="14">
        <f t="shared" si="21"/>
        <v>112.23404255319149</v>
      </c>
      <c r="AZ32" s="14">
        <f t="shared" si="22"/>
        <v>101.06382978723404</v>
      </c>
      <c r="BA32" s="14">
        <f t="shared" si="23"/>
        <v>95.74468085106382</v>
      </c>
      <c r="BB32" s="14">
        <f t="shared" si="24"/>
        <v>96.01063829787233</v>
      </c>
      <c r="BC32" s="14">
        <f t="shared" si="25"/>
        <v>88.03191489361701</v>
      </c>
      <c r="BD32" s="14"/>
      <c r="BE32" s="14">
        <f t="shared" si="27"/>
        <v>104.7872340425532</v>
      </c>
      <c r="BF32" s="14">
        <f t="shared" si="28"/>
        <v>110.37234042553192</v>
      </c>
      <c r="BG32" s="14">
        <f t="shared" si="29"/>
        <v>83.51063829787233</v>
      </c>
      <c r="BH32" s="14"/>
      <c r="BJ32" s="3" t="s">
        <v>44</v>
      </c>
      <c r="BK32" s="3">
        <v>106.02739726027399</v>
      </c>
      <c r="BL32" s="3">
        <v>98.35616438356165</v>
      </c>
      <c r="BM32" s="3">
        <v>99.72602739726027</v>
      </c>
      <c r="BN32" s="3">
        <v>93.42465753424658</v>
      </c>
      <c r="BO32" s="3">
        <v>91.78082191780823</v>
      </c>
      <c r="BP32" s="30"/>
      <c r="BQ32" s="3" t="s">
        <v>26</v>
      </c>
      <c r="BR32" s="3">
        <v>107.2463768115942</v>
      </c>
      <c r="BS32" s="3">
        <v>104.10628019323671</v>
      </c>
      <c r="BT32" s="3">
        <v>107.72946859903382</v>
      </c>
      <c r="BU32" s="3">
        <v>93.47826086956523</v>
      </c>
      <c r="BV32" s="3">
        <v>107.97101449275362</v>
      </c>
      <c r="BW32" s="3"/>
    </row>
    <row r="33" spans="1:75" ht="10.5" customHeight="1">
      <c r="A33" s="13" t="s">
        <v>35</v>
      </c>
      <c r="B33" s="70">
        <v>39.1</v>
      </c>
      <c r="C33" s="70">
        <v>38.3</v>
      </c>
      <c r="D33" s="70">
        <v>40.4</v>
      </c>
      <c r="E33" s="70">
        <v>39.5</v>
      </c>
      <c r="F33" s="70">
        <v>38.1</v>
      </c>
      <c r="G33" s="70">
        <v>37.9</v>
      </c>
      <c r="H33" s="70">
        <v>39.1</v>
      </c>
      <c r="I33" s="70">
        <v>38.3</v>
      </c>
      <c r="J33" s="70">
        <v>38.2</v>
      </c>
      <c r="K33" s="70">
        <v>37.7</v>
      </c>
      <c r="L33" s="70">
        <v>39.5</v>
      </c>
      <c r="M33" s="70">
        <v>38.4</v>
      </c>
      <c r="N33" s="70">
        <v>40.6</v>
      </c>
      <c r="O33" s="70">
        <v>40.2</v>
      </c>
      <c r="P33" s="70">
        <v>39.8</v>
      </c>
      <c r="Q33" s="70">
        <v>38.8</v>
      </c>
      <c r="R33" s="70">
        <v>39.8</v>
      </c>
      <c r="S33" s="70">
        <v>38.8</v>
      </c>
      <c r="T33" s="70">
        <v>37.7</v>
      </c>
      <c r="U33" s="70">
        <v>37.1</v>
      </c>
      <c r="V33" s="70">
        <v>40.9</v>
      </c>
      <c r="W33" s="70">
        <v>42.3</v>
      </c>
      <c r="Y33" s="5" t="s">
        <v>35</v>
      </c>
      <c r="Z33" s="7">
        <v>100</v>
      </c>
      <c r="AA33" s="8">
        <f t="shared" si="31"/>
        <v>97.95396419437338</v>
      </c>
      <c r="AB33" s="8">
        <f t="shared" si="1"/>
        <v>103.32480818414322</v>
      </c>
      <c r="AC33" s="8">
        <f t="shared" si="2"/>
        <v>101.0230179028133</v>
      </c>
      <c r="AD33" s="8">
        <f t="shared" si="3"/>
        <v>97.44245524296674</v>
      </c>
      <c r="AE33" s="8">
        <f t="shared" si="4"/>
        <v>96.9309462915601</v>
      </c>
      <c r="AF33" s="8">
        <f t="shared" si="5"/>
        <v>100</v>
      </c>
      <c r="AG33" s="8">
        <f t="shared" si="6"/>
        <v>97.95396419437338</v>
      </c>
      <c r="AH33" s="8">
        <f t="shared" si="7"/>
        <v>97.69820971867009</v>
      </c>
      <c r="AI33" s="8">
        <f t="shared" si="8"/>
        <v>96.41943734015346</v>
      </c>
      <c r="AJ33" s="8">
        <f t="shared" si="9"/>
        <v>101.0230179028133</v>
      </c>
      <c r="AK33" s="8">
        <f t="shared" si="10"/>
        <v>98.20971867007673</v>
      </c>
      <c r="AL33" s="8">
        <f t="shared" si="11"/>
        <v>103.83631713554986</v>
      </c>
      <c r="AM33" s="8">
        <f t="shared" si="12"/>
        <v>102.81329923273658</v>
      </c>
      <c r="AN33" s="8">
        <f t="shared" si="13"/>
        <v>101.79028132992326</v>
      </c>
      <c r="AO33" s="8">
        <f t="shared" si="14"/>
        <v>99.23273657289</v>
      </c>
      <c r="AP33" s="8">
        <f t="shared" si="15"/>
        <v>101.79028132992326</v>
      </c>
      <c r="AQ33" s="8">
        <f t="shared" si="16"/>
        <v>99.23273657289</v>
      </c>
      <c r="AR33" s="8">
        <f t="shared" si="17"/>
        <v>96.41943734015346</v>
      </c>
      <c r="AS33" s="8">
        <f t="shared" si="18"/>
        <v>94.8849104859335</v>
      </c>
      <c r="AT33" s="8">
        <f t="shared" si="19"/>
        <v>104.60358056265984</v>
      </c>
      <c r="AU33" s="8">
        <f t="shared" si="20"/>
        <v>108.18414322250639</v>
      </c>
      <c r="AW33" s="1" t="s">
        <v>35</v>
      </c>
      <c r="AX33" s="14">
        <f t="shared" si="32"/>
        <v>97.95396419437338</v>
      </c>
      <c r="AY33" s="14">
        <f t="shared" si="21"/>
        <v>101.0230179028133</v>
      </c>
      <c r="AZ33" s="14">
        <f t="shared" si="22"/>
        <v>96.9309462915601</v>
      </c>
      <c r="BA33" s="14">
        <f t="shared" si="23"/>
        <v>97.95396419437338</v>
      </c>
      <c r="BB33" s="14">
        <f t="shared" si="24"/>
        <v>96.41943734015346</v>
      </c>
      <c r="BC33" s="14">
        <f t="shared" si="25"/>
        <v>98.20971867007673</v>
      </c>
      <c r="BD33" s="14">
        <f t="shared" si="26"/>
        <v>102.81329923273658</v>
      </c>
      <c r="BE33" s="14">
        <f>AO33</f>
        <v>99.23273657289</v>
      </c>
      <c r="BF33" s="14">
        <f t="shared" si="28"/>
        <v>99.23273657289</v>
      </c>
      <c r="BG33" s="14">
        <f t="shared" si="29"/>
        <v>94.8849104859335</v>
      </c>
      <c r="BH33" s="14">
        <f t="shared" si="30"/>
        <v>108.18414322250639</v>
      </c>
      <c r="BJ33" s="3" t="s">
        <v>36</v>
      </c>
      <c r="BK33" s="3">
        <v>105.9278350515464</v>
      </c>
      <c r="BL33" s="3">
        <v>99.48453608247424</v>
      </c>
      <c r="BM33" s="3">
        <v>95.87628865979383</v>
      </c>
      <c r="BN33" s="3">
        <v>92.01030927835053</v>
      </c>
      <c r="BO33" s="3">
        <v>94.5876288659794</v>
      </c>
      <c r="BP33" s="30"/>
      <c r="BQ33" s="3" t="s">
        <v>45</v>
      </c>
      <c r="BR33" s="3">
        <v>107.24233983286908</v>
      </c>
      <c r="BS33" s="3">
        <v>105.29247910863509</v>
      </c>
      <c r="BT33" s="3">
        <v>105.57103064066852</v>
      </c>
      <c r="BU33" s="3">
        <v>84.12256267409471</v>
      </c>
      <c r="BV33" s="3">
        <v>111.6991643454039</v>
      </c>
      <c r="BW33" s="3"/>
    </row>
    <row r="34" spans="1:75" ht="10.5" customHeight="1">
      <c r="A34" s="13" t="s">
        <v>177</v>
      </c>
      <c r="B34" s="70">
        <v>38.8</v>
      </c>
      <c r="C34" s="70">
        <v>37.8</v>
      </c>
      <c r="D34" s="70">
        <v>42.5</v>
      </c>
      <c r="E34" s="70">
        <v>41.1</v>
      </c>
      <c r="F34" s="70">
        <v>38.5</v>
      </c>
      <c r="G34" s="70">
        <v>38.6</v>
      </c>
      <c r="H34" s="70">
        <v>39.2</v>
      </c>
      <c r="I34" s="70">
        <v>37.2</v>
      </c>
      <c r="J34" s="71">
        <v>36.2</v>
      </c>
      <c r="K34" s="71">
        <v>35.7</v>
      </c>
      <c r="L34" s="71">
        <v>37.4</v>
      </c>
      <c r="M34" s="71">
        <v>36.7</v>
      </c>
      <c r="N34" s="72">
        <v>39.4</v>
      </c>
      <c r="O34" s="74"/>
      <c r="P34" s="71">
        <v>41.3</v>
      </c>
      <c r="Q34" s="71">
        <v>39.3</v>
      </c>
      <c r="R34" s="71">
        <v>40.8</v>
      </c>
      <c r="S34" s="71">
        <v>37</v>
      </c>
      <c r="T34" s="71">
        <v>35.9</v>
      </c>
      <c r="U34" s="71">
        <v>35.3</v>
      </c>
      <c r="V34" s="72">
        <v>37</v>
      </c>
      <c r="W34" s="74"/>
      <c r="Y34" s="5" t="s">
        <v>36</v>
      </c>
      <c r="Z34" s="7">
        <v>100</v>
      </c>
      <c r="AA34" s="8">
        <f t="shared" si="31"/>
        <v>97.42268041237114</v>
      </c>
      <c r="AB34" s="8">
        <f t="shared" si="1"/>
        <v>109.53608247422682</v>
      </c>
      <c r="AC34" s="8">
        <f t="shared" si="2"/>
        <v>105.9278350515464</v>
      </c>
      <c r="AD34" s="8">
        <f t="shared" si="3"/>
        <v>99.22680412371135</v>
      </c>
      <c r="AE34" s="8">
        <f t="shared" si="4"/>
        <v>99.48453608247424</v>
      </c>
      <c r="AF34" s="8">
        <f t="shared" si="5"/>
        <v>101.03092783505157</v>
      </c>
      <c r="AG34" s="8">
        <f t="shared" si="6"/>
        <v>95.87628865979383</v>
      </c>
      <c r="AH34" s="8">
        <f t="shared" si="7"/>
        <v>93.29896907216497</v>
      </c>
      <c r="AI34" s="8">
        <f t="shared" si="8"/>
        <v>92.01030927835053</v>
      </c>
      <c r="AJ34" s="8">
        <f t="shared" si="9"/>
        <v>96.3917525773196</v>
      </c>
      <c r="AK34" s="8">
        <f t="shared" si="10"/>
        <v>94.5876288659794</v>
      </c>
      <c r="AL34" s="8">
        <f t="shared" si="11"/>
        <v>101.54639175257732</v>
      </c>
      <c r="AM34" s="8"/>
      <c r="AN34" s="8">
        <f t="shared" si="13"/>
        <v>106.44329896907217</v>
      </c>
      <c r="AO34" s="8">
        <f t="shared" si="14"/>
        <v>101.28865979381443</v>
      </c>
      <c r="AP34" s="8">
        <f t="shared" si="15"/>
        <v>105.15463917525773</v>
      </c>
      <c r="AQ34" s="8">
        <f t="shared" si="16"/>
        <v>95.36082474226805</v>
      </c>
      <c r="AR34" s="8">
        <f t="shared" si="17"/>
        <v>92.5257731958763</v>
      </c>
      <c r="AS34" s="8">
        <f t="shared" si="18"/>
        <v>90.97938144329896</v>
      </c>
      <c r="AT34" s="8">
        <f t="shared" si="19"/>
        <v>95.36082474226805</v>
      </c>
      <c r="AU34" s="8"/>
      <c r="AW34" s="1" t="s">
        <v>36</v>
      </c>
      <c r="AX34" s="14">
        <f t="shared" si="32"/>
        <v>97.42268041237114</v>
      </c>
      <c r="AY34" s="14">
        <f t="shared" si="21"/>
        <v>105.9278350515464</v>
      </c>
      <c r="AZ34" s="14">
        <f t="shared" si="22"/>
        <v>99.48453608247424</v>
      </c>
      <c r="BA34" s="14">
        <f t="shared" si="23"/>
        <v>95.87628865979383</v>
      </c>
      <c r="BB34" s="14">
        <f t="shared" si="24"/>
        <v>92.01030927835053</v>
      </c>
      <c r="BC34" s="14">
        <f t="shared" si="25"/>
        <v>94.5876288659794</v>
      </c>
      <c r="BD34" s="14"/>
      <c r="BE34" s="14">
        <f t="shared" si="27"/>
        <v>101.28865979381443</v>
      </c>
      <c r="BF34" s="14">
        <f t="shared" si="28"/>
        <v>95.36082474226805</v>
      </c>
      <c r="BG34" s="14">
        <f t="shared" si="29"/>
        <v>90.97938144329896</v>
      </c>
      <c r="BH34" s="14"/>
      <c r="BJ34" s="2" t="s">
        <v>29</v>
      </c>
      <c r="BK34" s="3">
        <v>105.1150895140665</v>
      </c>
      <c r="BL34" s="3">
        <v>98.20971867007673</v>
      </c>
      <c r="BM34" s="3">
        <v>100</v>
      </c>
      <c r="BN34" s="3">
        <v>96.41943734015346</v>
      </c>
      <c r="BO34" s="3">
        <v>102.55754475703324</v>
      </c>
      <c r="BP34" s="30"/>
      <c r="BQ34" s="3" t="s">
        <v>43</v>
      </c>
      <c r="BR34" s="3">
        <v>106.90537084398977</v>
      </c>
      <c r="BS34" s="3">
        <v>104.0920716112532</v>
      </c>
      <c r="BT34" s="3">
        <v>101.79028132992326</v>
      </c>
      <c r="BU34" s="3">
        <v>89.25831202046035</v>
      </c>
      <c r="BV34" s="3">
        <v>104.60358056265984</v>
      </c>
      <c r="BW34" s="3"/>
    </row>
    <row r="35" spans="1:75" ht="10.5" customHeight="1">
      <c r="A35" s="13" t="s">
        <v>37</v>
      </c>
      <c r="B35" s="70">
        <v>32.1</v>
      </c>
      <c r="C35" s="70">
        <v>31.7</v>
      </c>
      <c r="D35" s="70">
        <v>41.9</v>
      </c>
      <c r="E35" s="70">
        <v>40.7</v>
      </c>
      <c r="F35" s="70">
        <v>33.9</v>
      </c>
      <c r="G35" s="70">
        <v>33.6</v>
      </c>
      <c r="H35" s="70">
        <v>32.7</v>
      </c>
      <c r="I35" s="70">
        <v>32.3</v>
      </c>
      <c r="J35" s="70">
        <v>30.2</v>
      </c>
      <c r="K35" s="70">
        <v>30</v>
      </c>
      <c r="L35" s="70">
        <v>26.9</v>
      </c>
      <c r="M35" s="70">
        <v>26.6</v>
      </c>
      <c r="N35" s="70">
        <v>41.6</v>
      </c>
      <c r="O35" s="70">
        <v>41.4</v>
      </c>
      <c r="P35" s="70">
        <v>38.3</v>
      </c>
      <c r="Q35" s="70">
        <v>37.2</v>
      </c>
      <c r="R35" s="70">
        <v>37.4</v>
      </c>
      <c r="S35" s="70">
        <v>37.1</v>
      </c>
      <c r="T35" s="70">
        <v>21.4</v>
      </c>
      <c r="U35" s="70">
        <v>20.6</v>
      </c>
      <c r="V35" s="70">
        <v>38.5</v>
      </c>
      <c r="W35" s="70">
        <v>37.6</v>
      </c>
      <c r="Y35" s="5" t="s">
        <v>37</v>
      </c>
      <c r="Z35" s="7">
        <v>100</v>
      </c>
      <c r="AA35" s="8">
        <f t="shared" si="31"/>
        <v>98.75389408099689</v>
      </c>
      <c r="AB35" s="8">
        <f t="shared" si="1"/>
        <v>130.52959501557632</v>
      </c>
      <c r="AC35" s="8">
        <f t="shared" si="2"/>
        <v>126.79127725856699</v>
      </c>
      <c r="AD35" s="8">
        <f t="shared" si="3"/>
        <v>105.60747663551402</v>
      </c>
      <c r="AE35" s="8">
        <f t="shared" si="4"/>
        <v>104.67289719626167</v>
      </c>
      <c r="AF35" s="8">
        <f t="shared" si="5"/>
        <v>101.86915887850468</v>
      </c>
      <c r="AG35" s="8">
        <f t="shared" si="6"/>
        <v>100.62305295950154</v>
      </c>
      <c r="AH35" s="8">
        <f t="shared" si="7"/>
        <v>94.0809968847352</v>
      </c>
      <c r="AI35" s="8">
        <f t="shared" si="8"/>
        <v>93.45794392523364</v>
      </c>
      <c r="AJ35" s="8">
        <f t="shared" si="9"/>
        <v>83.8006230529595</v>
      </c>
      <c r="AK35" s="8">
        <f t="shared" si="10"/>
        <v>82.86604361370716</v>
      </c>
      <c r="AL35" s="8">
        <f t="shared" si="11"/>
        <v>129.595015576324</v>
      </c>
      <c r="AM35" s="8">
        <f t="shared" si="12"/>
        <v>128.97196261682242</v>
      </c>
      <c r="AN35" s="8">
        <f t="shared" si="13"/>
        <v>119.31464174454827</v>
      </c>
      <c r="AO35" s="8">
        <f t="shared" si="14"/>
        <v>115.88785046728972</v>
      </c>
      <c r="AP35" s="8">
        <f t="shared" si="15"/>
        <v>116.51090342679127</v>
      </c>
      <c r="AQ35" s="8">
        <f t="shared" si="16"/>
        <v>115.57632398753894</v>
      </c>
      <c r="AR35" s="8">
        <f t="shared" si="17"/>
        <v>66.66666666666666</v>
      </c>
      <c r="AS35" s="8">
        <f t="shared" si="18"/>
        <v>64.17445482866043</v>
      </c>
      <c r="AT35" s="8">
        <f t="shared" si="19"/>
        <v>119.93769470404983</v>
      </c>
      <c r="AU35" s="8">
        <f t="shared" si="20"/>
        <v>117.13395638629282</v>
      </c>
      <c r="AW35" s="1" t="s">
        <v>37</v>
      </c>
      <c r="AX35" s="14">
        <f t="shared" si="32"/>
        <v>98.75389408099689</v>
      </c>
      <c r="AY35" s="14">
        <f t="shared" si="21"/>
        <v>126.79127725856699</v>
      </c>
      <c r="AZ35" s="14">
        <f t="shared" si="22"/>
        <v>104.67289719626167</v>
      </c>
      <c r="BA35" s="14">
        <f t="shared" si="23"/>
        <v>100.62305295950154</v>
      </c>
      <c r="BB35" s="14">
        <f t="shared" si="24"/>
        <v>93.45794392523364</v>
      </c>
      <c r="BC35" s="14">
        <f t="shared" si="25"/>
        <v>82.86604361370716</v>
      </c>
      <c r="BD35" s="14">
        <f t="shared" si="26"/>
        <v>128.97196261682242</v>
      </c>
      <c r="BE35" s="14">
        <f t="shared" si="27"/>
        <v>115.88785046728972</v>
      </c>
      <c r="BF35" s="14">
        <f t="shared" si="28"/>
        <v>115.57632398753894</v>
      </c>
      <c r="BG35" s="14">
        <f t="shared" si="29"/>
        <v>64.17445482866043</v>
      </c>
      <c r="BH35" s="14">
        <f t="shared" si="30"/>
        <v>117.13395638629282</v>
      </c>
      <c r="BJ35" s="3" t="s">
        <v>41</v>
      </c>
      <c r="BK35" s="3">
        <v>103.28282828282828</v>
      </c>
      <c r="BL35" s="3">
        <v>99.7474747474747</v>
      </c>
      <c r="BM35" s="3">
        <v>100.50505050505049</v>
      </c>
      <c r="BN35" s="3">
        <v>100.25252525252526</v>
      </c>
      <c r="BO35" s="3">
        <v>102.77777777777779</v>
      </c>
      <c r="BP35" s="30"/>
      <c r="BQ35" s="3" t="s">
        <v>20</v>
      </c>
      <c r="BR35" s="3">
        <v>106.51629072681705</v>
      </c>
      <c r="BS35" s="3">
        <v>101.2531328320802</v>
      </c>
      <c r="BT35" s="3">
        <v>101.2531328320802</v>
      </c>
      <c r="BU35" s="3">
        <v>99.49874686716794</v>
      </c>
      <c r="BV35" s="3">
        <v>97.99498746867168</v>
      </c>
      <c r="BW35" s="3"/>
    </row>
    <row r="36" spans="1:75" ht="10.5" customHeight="1">
      <c r="A36" s="13" t="s">
        <v>172</v>
      </c>
      <c r="B36" s="70">
        <v>36</v>
      </c>
      <c r="C36" s="70">
        <v>35.2</v>
      </c>
      <c r="D36" s="70">
        <v>43.7</v>
      </c>
      <c r="E36" s="70">
        <v>40.4</v>
      </c>
      <c r="F36" s="70">
        <v>35.6</v>
      </c>
      <c r="G36" s="70">
        <v>34.4</v>
      </c>
      <c r="H36" s="70">
        <v>36.5</v>
      </c>
      <c r="I36" s="70">
        <v>35.2</v>
      </c>
      <c r="J36" s="70">
        <v>32.5</v>
      </c>
      <c r="K36" s="70">
        <v>31.2</v>
      </c>
      <c r="L36" s="70">
        <v>33.2</v>
      </c>
      <c r="M36" s="70">
        <v>32.3</v>
      </c>
      <c r="N36" s="70">
        <v>44.3</v>
      </c>
      <c r="O36" s="70">
        <v>46</v>
      </c>
      <c r="P36" s="70">
        <v>39</v>
      </c>
      <c r="Q36" s="70">
        <v>38.4</v>
      </c>
      <c r="R36" s="70">
        <v>39.6</v>
      </c>
      <c r="S36" s="70">
        <v>39.1</v>
      </c>
      <c r="T36" s="70">
        <v>30.5</v>
      </c>
      <c r="U36" s="70">
        <v>30.4</v>
      </c>
      <c r="V36" s="75">
        <v>39.8</v>
      </c>
      <c r="W36" s="70">
        <v>46.2</v>
      </c>
      <c r="Y36" s="5" t="s">
        <v>38</v>
      </c>
      <c r="Z36" s="7">
        <v>100</v>
      </c>
      <c r="AA36" s="8">
        <f t="shared" si="31"/>
        <v>97.77777777777779</v>
      </c>
      <c r="AB36" s="8">
        <f t="shared" si="1"/>
        <v>121.38888888888889</v>
      </c>
      <c r="AC36" s="8">
        <f t="shared" si="2"/>
        <v>112.22222222222223</v>
      </c>
      <c r="AD36" s="8">
        <f t="shared" si="3"/>
        <v>98.88888888888889</v>
      </c>
      <c r="AE36" s="8">
        <f t="shared" si="4"/>
        <v>95.55555555555556</v>
      </c>
      <c r="AF36" s="8">
        <f t="shared" si="5"/>
        <v>101.38888888888889</v>
      </c>
      <c r="AG36" s="8">
        <f t="shared" si="6"/>
        <v>97.77777777777779</v>
      </c>
      <c r="AH36" s="8">
        <f t="shared" si="7"/>
        <v>90.27777777777777</v>
      </c>
      <c r="AI36" s="8">
        <f t="shared" si="8"/>
        <v>86.66666666666667</v>
      </c>
      <c r="AJ36" s="8">
        <f t="shared" si="9"/>
        <v>92.22222222222223</v>
      </c>
      <c r="AK36" s="8">
        <f t="shared" si="10"/>
        <v>89.72222222222221</v>
      </c>
      <c r="AL36" s="8">
        <f t="shared" si="11"/>
        <v>123.05555555555556</v>
      </c>
      <c r="AM36" s="8">
        <f t="shared" si="12"/>
        <v>127.77777777777777</v>
      </c>
      <c r="AN36" s="8">
        <f t="shared" si="13"/>
        <v>108.33333333333333</v>
      </c>
      <c r="AO36" s="8">
        <f t="shared" si="14"/>
        <v>106.66666666666667</v>
      </c>
      <c r="AP36" s="8">
        <f t="shared" si="15"/>
        <v>110</v>
      </c>
      <c r="AQ36" s="8">
        <f t="shared" si="16"/>
        <v>108.61111111111111</v>
      </c>
      <c r="AR36" s="8">
        <f t="shared" si="17"/>
        <v>84.72222222222223</v>
      </c>
      <c r="AS36" s="8">
        <f t="shared" si="18"/>
        <v>84.44444444444444</v>
      </c>
      <c r="AT36" s="8">
        <f t="shared" si="19"/>
        <v>110.55555555555554</v>
      </c>
      <c r="AU36" s="8">
        <f t="shared" si="20"/>
        <v>128.33333333333334</v>
      </c>
      <c r="AW36" s="1" t="s">
        <v>38</v>
      </c>
      <c r="AX36" s="14">
        <f t="shared" si="32"/>
        <v>97.77777777777779</v>
      </c>
      <c r="AY36" s="14">
        <f t="shared" si="21"/>
        <v>112.22222222222223</v>
      </c>
      <c r="AZ36" s="14">
        <f t="shared" si="22"/>
        <v>95.55555555555556</v>
      </c>
      <c r="BA36" s="14">
        <f t="shared" si="23"/>
        <v>97.77777777777779</v>
      </c>
      <c r="BB36" s="14">
        <f t="shared" si="24"/>
        <v>86.66666666666667</v>
      </c>
      <c r="BC36" s="14">
        <f t="shared" si="25"/>
        <v>89.72222222222221</v>
      </c>
      <c r="BD36" s="14">
        <f t="shared" si="26"/>
        <v>127.77777777777777</v>
      </c>
      <c r="BE36" s="14">
        <f t="shared" si="27"/>
        <v>106.66666666666667</v>
      </c>
      <c r="BF36" s="14">
        <f t="shared" si="28"/>
        <v>108.61111111111111</v>
      </c>
      <c r="BG36" s="14">
        <f t="shared" si="29"/>
        <v>84.44444444444444</v>
      </c>
      <c r="BH36" s="14">
        <f t="shared" si="30"/>
        <v>128.33333333333334</v>
      </c>
      <c r="BJ36" s="3" t="s">
        <v>32</v>
      </c>
      <c r="BK36" s="3">
        <v>102.59067357512953</v>
      </c>
      <c r="BL36" s="3">
        <v>96.63212435233159</v>
      </c>
      <c r="BM36" s="3">
        <v>96.37305699481865</v>
      </c>
      <c r="BN36" s="3">
        <v>99.48186528497409</v>
      </c>
      <c r="BO36" s="3">
        <v>100.25906735751296</v>
      </c>
      <c r="BP36" s="30"/>
      <c r="BQ36" s="3" t="s">
        <v>121</v>
      </c>
      <c r="BR36" s="3">
        <v>103.58056265984655</v>
      </c>
      <c r="BS36" s="3">
        <v>100.76726342710997</v>
      </c>
      <c r="BT36" s="3">
        <v>100.76726342710997</v>
      </c>
      <c r="BU36" s="3">
        <v>97.44245524296674</v>
      </c>
      <c r="BW36" s="3"/>
    </row>
    <row r="37" spans="1:74" ht="10.5" customHeight="1">
      <c r="A37" s="13" t="s">
        <v>39</v>
      </c>
      <c r="B37" s="70">
        <v>40.1</v>
      </c>
      <c r="C37" s="70">
        <v>40.1</v>
      </c>
      <c r="D37" s="70">
        <v>41.2</v>
      </c>
      <c r="E37" s="70">
        <v>41</v>
      </c>
      <c r="F37" s="70">
        <v>38.6</v>
      </c>
      <c r="G37" s="70">
        <v>38.6</v>
      </c>
      <c r="H37" s="70">
        <v>39.6</v>
      </c>
      <c r="I37" s="70">
        <v>39.4</v>
      </c>
      <c r="J37" s="70">
        <v>38.3</v>
      </c>
      <c r="K37" s="70">
        <v>39</v>
      </c>
      <c r="L37" s="70">
        <v>39.3</v>
      </c>
      <c r="M37" s="70">
        <v>39.2</v>
      </c>
      <c r="N37" s="70">
        <v>43.4</v>
      </c>
      <c r="O37" s="70">
        <v>43.3</v>
      </c>
      <c r="P37" s="70">
        <v>41.5</v>
      </c>
      <c r="Q37" s="70">
        <v>41.4</v>
      </c>
      <c r="R37" s="70">
        <v>41.4</v>
      </c>
      <c r="S37" s="70">
        <v>41.6</v>
      </c>
      <c r="T37" s="70">
        <v>37.3</v>
      </c>
      <c r="U37" s="70">
        <v>38.1</v>
      </c>
      <c r="V37" s="70">
        <v>40.4</v>
      </c>
      <c r="W37" s="70">
        <v>40.3</v>
      </c>
      <c r="Y37" s="5" t="s">
        <v>39</v>
      </c>
      <c r="Z37" s="7">
        <v>100</v>
      </c>
      <c r="AA37" s="8">
        <f t="shared" si="31"/>
        <v>100</v>
      </c>
      <c r="AB37" s="8">
        <f t="shared" si="1"/>
        <v>102.7431421446384</v>
      </c>
      <c r="AC37" s="8">
        <f t="shared" si="2"/>
        <v>102.24438902743142</v>
      </c>
      <c r="AD37" s="8">
        <f t="shared" si="3"/>
        <v>96.25935162094763</v>
      </c>
      <c r="AE37" s="8">
        <f t="shared" si="4"/>
        <v>96.25935162094763</v>
      </c>
      <c r="AF37" s="8">
        <f t="shared" si="5"/>
        <v>98.75311720698254</v>
      </c>
      <c r="AG37" s="8">
        <f t="shared" si="6"/>
        <v>98.25436408977556</v>
      </c>
      <c r="AH37" s="8">
        <f t="shared" si="7"/>
        <v>95.51122194513714</v>
      </c>
      <c r="AI37" s="8">
        <f t="shared" si="8"/>
        <v>97.25685785536159</v>
      </c>
      <c r="AJ37" s="8">
        <f t="shared" si="9"/>
        <v>98.00498753117205</v>
      </c>
      <c r="AK37" s="8">
        <f t="shared" si="10"/>
        <v>97.75561097256859</v>
      </c>
      <c r="AL37" s="8">
        <f t="shared" si="11"/>
        <v>108.22942643391521</v>
      </c>
      <c r="AM37" s="8">
        <f t="shared" si="12"/>
        <v>107.98004987531172</v>
      </c>
      <c r="AN37" s="8">
        <f t="shared" si="13"/>
        <v>103.49127182044887</v>
      </c>
      <c r="AO37" s="8">
        <f t="shared" si="14"/>
        <v>103.24189526184539</v>
      </c>
      <c r="AP37" s="8">
        <f t="shared" si="15"/>
        <v>103.24189526184539</v>
      </c>
      <c r="AQ37" s="8">
        <f t="shared" si="16"/>
        <v>103.74064837905236</v>
      </c>
      <c r="AR37" s="8">
        <f t="shared" si="17"/>
        <v>93.01745635910223</v>
      </c>
      <c r="AS37" s="8">
        <f t="shared" si="18"/>
        <v>95.01246882793018</v>
      </c>
      <c r="AT37" s="8">
        <f t="shared" si="19"/>
        <v>100.74812967581047</v>
      </c>
      <c r="AU37" s="8">
        <f t="shared" si="20"/>
        <v>100.49875311720697</v>
      </c>
      <c r="AW37" s="1" t="s">
        <v>39</v>
      </c>
      <c r="AX37" s="14">
        <f t="shared" si="32"/>
        <v>100</v>
      </c>
      <c r="AY37" s="14">
        <f t="shared" si="21"/>
        <v>102.24438902743142</v>
      </c>
      <c r="AZ37" s="14">
        <f t="shared" si="22"/>
        <v>96.25935162094763</v>
      </c>
      <c r="BA37" s="14">
        <f t="shared" si="23"/>
        <v>98.25436408977556</v>
      </c>
      <c r="BB37" s="14">
        <f t="shared" si="24"/>
        <v>97.25685785536159</v>
      </c>
      <c r="BC37" s="14">
        <f t="shared" si="25"/>
        <v>97.75561097256859</v>
      </c>
      <c r="BD37" s="14">
        <f t="shared" si="26"/>
        <v>107.98004987531172</v>
      </c>
      <c r="BE37" s="14">
        <f t="shared" si="27"/>
        <v>103.24189526184539</v>
      </c>
      <c r="BF37" s="14">
        <f t="shared" si="28"/>
        <v>103.74064837905236</v>
      </c>
      <c r="BG37" s="14">
        <f t="shared" si="29"/>
        <v>95.01246882793018</v>
      </c>
      <c r="BH37" s="14">
        <f t="shared" si="30"/>
        <v>100.49875311720697</v>
      </c>
      <c r="BJ37" s="3" t="s">
        <v>42</v>
      </c>
      <c r="BK37" s="3">
        <v>102.53807106598985</v>
      </c>
      <c r="BL37" s="3">
        <v>100</v>
      </c>
      <c r="BM37" s="3">
        <v>99.49238578680205</v>
      </c>
      <c r="BN37" s="3">
        <v>96.44670050761421</v>
      </c>
      <c r="BO37" s="3">
        <v>92.63959390862945</v>
      </c>
      <c r="BQ37" s="3" t="s">
        <v>35</v>
      </c>
      <c r="BR37" s="3">
        <v>102.81329923273658</v>
      </c>
      <c r="BS37" s="3">
        <v>99.23273657289</v>
      </c>
      <c r="BT37" s="3">
        <v>99.23273657289</v>
      </c>
      <c r="BU37" s="3">
        <v>94.8849104859335</v>
      </c>
      <c r="BV37" s="3">
        <v>108.18414322250639</v>
      </c>
    </row>
    <row r="38" spans="1:74" ht="10.5" customHeight="1">
      <c r="A38" s="13" t="s">
        <v>40</v>
      </c>
      <c r="B38" s="70">
        <v>38.6</v>
      </c>
      <c r="C38" s="70">
        <v>38.1</v>
      </c>
      <c r="D38" s="70">
        <v>46.3</v>
      </c>
      <c r="E38" s="70">
        <v>43.3</v>
      </c>
      <c r="F38" s="70">
        <v>36.4</v>
      </c>
      <c r="G38" s="70">
        <v>37.5</v>
      </c>
      <c r="H38" s="70">
        <v>39.1</v>
      </c>
      <c r="I38" s="70">
        <v>38.8</v>
      </c>
      <c r="J38" s="70">
        <v>38.1</v>
      </c>
      <c r="K38" s="70">
        <v>37.7</v>
      </c>
      <c r="L38" s="70">
        <v>40</v>
      </c>
      <c r="M38" s="70">
        <v>39</v>
      </c>
      <c r="N38" s="70">
        <v>31.1</v>
      </c>
      <c r="O38" s="70">
        <v>30.9</v>
      </c>
      <c r="P38" s="70">
        <v>40.4</v>
      </c>
      <c r="Q38" s="70">
        <v>39.9</v>
      </c>
      <c r="R38" s="70">
        <v>41.4</v>
      </c>
      <c r="S38" s="70">
        <v>40.5</v>
      </c>
      <c r="T38" s="70">
        <v>33.8</v>
      </c>
      <c r="U38" s="70">
        <v>32</v>
      </c>
      <c r="V38" s="70">
        <v>39.8</v>
      </c>
      <c r="W38" s="70">
        <v>44.5</v>
      </c>
      <c r="Y38" s="5" t="s">
        <v>40</v>
      </c>
      <c r="Z38" s="7">
        <v>100</v>
      </c>
      <c r="AA38" s="8">
        <f t="shared" si="31"/>
        <v>98.70466321243524</v>
      </c>
      <c r="AB38" s="8">
        <f t="shared" si="1"/>
        <v>119.9481865284974</v>
      </c>
      <c r="AC38" s="8">
        <f t="shared" si="2"/>
        <v>112.1761658031088</v>
      </c>
      <c r="AD38" s="8">
        <f t="shared" si="3"/>
        <v>94.30051813471502</v>
      </c>
      <c r="AE38" s="8">
        <f t="shared" si="4"/>
        <v>97.15025906735751</v>
      </c>
      <c r="AF38" s="8">
        <f t="shared" si="5"/>
        <v>101.29533678756476</v>
      </c>
      <c r="AG38" s="8">
        <f t="shared" si="6"/>
        <v>100.5181347150259</v>
      </c>
      <c r="AH38" s="8">
        <f t="shared" si="7"/>
        <v>98.70466321243524</v>
      </c>
      <c r="AI38" s="8">
        <f t="shared" si="8"/>
        <v>97.66839378238343</v>
      </c>
      <c r="AJ38" s="8">
        <f t="shared" si="9"/>
        <v>103.62694300518135</v>
      </c>
      <c r="AK38" s="8">
        <f t="shared" si="10"/>
        <v>101.0362694300518</v>
      </c>
      <c r="AL38" s="8">
        <f t="shared" si="11"/>
        <v>80.56994818652849</v>
      </c>
      <c r="AM38" s="8">
        <f t="shared" si="12"/>
        <v>80.05181347150258</v>
      </c>
      <c r="AN38" s="8">
        <f t="shared" si="13"/>
        <v>104.66321243523316</v>
      </c>
      <c r="AO38" s="8">
        <f t="shared" si="14"/>
        <v>103.36787564766838</v>
      </c>
      <c r="AP38" s="8">
        <f t="shared" si="15"/>
        <v>107.25388601036269</v>
      </c>
      <c r="AQ38" s="8">
        <f t="shared" si="16"/>
        <v>104.92227979274611</v>
      </c>
      <c r="AR38" s="8">
        <f t="shared" si="17"/>
        <v>87.56476683937822</v>
      </c>
      <c r="AS38" s="8">
        <f t="shared" si="18"/>
        <v>82.90155440414507</v>
      </c>
      <c r="AT38" s="8">
        <f t="shared" si="19"/>
        <v>103.10880829015542</v>
      </c>
      <c r="AU38" s="8">
        <f t="shared" si="20"/>
        <v>115.28497409326424</v>
      </c>
      <c r="AW38" s="1" t="s">
        <v>40</v>
      </c>
      <c r="AX38" s="14">
        <f t="shared" si="32"/>
        <v>98.70466321243524</v>
      </c>
      <c r="AY38" s="14">
        <f t="shared" si="21"/>
        <v>112.1761658031088</v>
      </c>
      <c r="AZ38" s="14">
        <f t="shared" si="22"/>
        <v>97.15025906735751</v>
      </c>
      <c r="BA38" s="14">
        <f t="shared" si="23"/>
        <v>100.5181347150259</v>
      </c>
      <c r="BB38" s="14">
        <f t="shared" si="24"/>
        <v>97.66839378238343</v>
      </c>
      <c r="BC38" s="14">
        <f t="shared" si="25"/>
        <v>101.0362694300518</v>
      </c>
      <c r="BD38" s="14">
        <f t="shared" si="26"/>
        <v>80.05181347150258</v>
      </c>
      <c r="BE38" s="14">
        <f t="shared" si="27"/>
        <v>103.36787564766838</v>
      </c>
      <c r="BF38" s="14">
        <f t="shared" si="28"/>
        <v>104.92227979274611</v>
      </c>
      <c r="BG38" s="14">
        <f t="shared" si="29"/>
        <v>82.90155440414507</v>
      </c>
      <c r="BH38" s="14">
        <f t="shared" si="30"/>
        <v>115.28497409326424</v>
      </c>
      <c r="BJ38" s="3" t="s">
        <v>39</v>
      </c>
      <c r="BK38" s="3">
        <v>102.24438902743142</v>
      </c>
      <c r="BL38" s="3">
        <v>96.25935162094763</v>
      </c>
      <c r="BM38" s="3">
        <v>98.25436408977556</v>
      </c>
      <c r="BN38" s="3">
        <v>97.25685785536159</v>
      </c>
      <c r="BO38" s="3">
        <v>97.75561097256859</v>
      </c>
      <c r="BQ38" s="3" t="s">
        <v>31</v>
      </c>
      <c r="BR38" s="3">
        <v>100.76335877862596</v>
      </c>
      <c r="BS38" s="3">
        <v>100.25445292620866</v>
      </c>
      <c r="BT38" s="3">
        <v>101.78117048346057</v>
      </c>
      <c r="BU38" s="3">
        <v>98.9821882951654</v>
      </c>
      <c r="BV38" s="3">
        <v>131.04325699745547</v>
      </c>
    </row>
    <row r="39" spans="1:74" ht="10.5" customHeight="1">
      <c r="A39" s="13" t="s">
        <v>41</v>
      </c>
      <c r="B39" s="70">
        <v>39.6</v>
      </c>
      <c r="C39" s="70">
        <v>39.2</v>
      </c>
      <c r="D39" s="70">
        <v>41.4</v>
      </c>
      <c r="E39" s="70">
        <v>40.9</v>
      </c>
      <c r="F39" s="70">
        <v>39.7</v>
      </c>
      <c r="G39" s="70">
        <v>39.5</v>
      </c>
      <c r="H39" s="70">
        <v>40.3</v>
      </c>
      <c r="I39" s="70">
        <v>39.8</v>
      </c>
      <c r="J39" s="70">
        <v>40.3</v>
      </c>
      <c r="K39" s="70">
        <v>39.7</v>
      </c>
      <c r="L39" s="70">
        <v>41</v>
      </c>
      <c r="M39" s="70">
        <v>40.7</v>
      </c>
      <c r="N39" s="70">
        <v>35.1</v>
      </c>
      <c r="O39" s="70">
        <v>34.7</v>
      </c>
      <c r="P39" s="70">
        <v>41.1</v>
      </c>
      <c r="Q39" s="70">
        <v>40.9</v>
      </c>
      <c r="R39" s="70">
        <v>41</v>
      </c>
      <c r="S39" s="70">
        <v>40.7</v>
      </c>
      <c r="T39" s="70">
        <v>40.7</v>
      </c>
      <c r="U39" s="70">
        <v>39.5</v>
      </c>
      <c r="V39" s="70">
        <v>39.8</v>
      </c>
      <c r="W39" s="70">
        <v>40.3</v>
      </c>
      <c r="Y39" s="5" t="s">
        <v>41</v>
      </c>
      <c r="Z39" s="7">
        <v>100</v>
      </c>
      <c r="AA39" s="8">
        <f t="shared" si="31"/>
        <v>98.989898989899</v>
      </c>
      <c r="AB39" s="8">
        <f t="shared" si="1"/>
        <v>104.54545454545455</v>
      </c>
      <c r="AC39" s="8">
        <f t="shared" si="2"/>
        <v>103.28282828282828</v>
      </c>
      <c r="AD39" s="8">
        <f t="shared" si="3"/>
        <v>100.25252525252526</v>
      </c>
      <c r="AE39" s="8">
        <f t="shared" si="4"/>
        <v>99.74747474747474</v>
      </c>
      <c r="AF39" s="8">
        <f t="shared" si="5"/>
        <v>101.76767676767675</v>
      </c>
      <c r="AG39" s="8">
        <f t="shared" si="6"/>
        <v>100.50505050505049</v>
      </c>
      <c r="AH39" s="8">
        <f t="shared" si="7"/>
        <v>101.76767676767675</v>
      </c>
      <c r="AI39" s="8">
        <f t="shared" si="8"/>
        <v>100.25252525252526</v>
      </c>
      <c r="AJ39" s="8">
        <f t="shared" si="9"/>
        <v>103.53535353535354</v>
      </c>
      <c r="AK39" s="8">
        <f t="shared" si="10"/>
        <v>102.77777777777779</v>
      </c>
      <c r="AL39" s="8">
        <f t="shared" si="11"/>
        <v>88.63636363636364</v>
      </c>
      <c r="AM39" s="8">
        <f t="shared" si="12"/>
        <v>87.62626262626263</v>
      </c>
      <c r="AN39" s="8">
        <f t="shared" si="13"/>
        <v>103.78787878787878</v>
      </c>
      <c r="AO39" s="8">
        <f t="shared" si="14"/>
        <v>103.28282828282828</v>
      </c>
      <c r="AP39" s="8">
        <f t="shared" si="15"/>
        <v>103.53535353535354</v>
      </c>
      <c r="AQ39" s="8">
        <f t="shared" si="16"/>
        <v>102.77777777777779</v>
      </c>
      <c r="AR39" s="8">
        <f t="shared" si="17"/>
        <v>102.77777777777779</v>
      </c>
      <c r="AS39" s="8">
        <f t="shared" si="18"/>
        <v>99.74747474747474</v>
      </c>
      <c r="AT39" s="8">
        <f t="shared" si="19"/>
        <v>100.50505050505049</v>
      </c>
      <c r="AU39" s="8">
        <f t="shared" si="20"/>
        <v>101.76767676767675</v>
      </c>
      <c r="AW39" s="1" t="s">
        <v>41</v>
      </c>
      <c r="AX39" s="14">
        <f t="shared" si="32"/>
        <v>98.989898989899</v>
      </c>
      <c r="AY39" s="14">
        <f t="shared" si="21"/>
        <v>103.28282828282828</v>
      </c>
      <c r="AZ39" s="14">
        <f t="shared" si="22"/>
        <v>99.74747474747474</v>
      </c>
      <c r="BA39" s="14">
        <f t="shared" si="23"/>
        <v>100.50505050505049</v>
      </c>
      <c r="BB39" s="14">
        <f t="shared" si="24"/>
        <v>100.25252525252526</v>
      </c>
      <c r="BC39" s="14">
        <f t="shared" si="25"/>
        <v>102.77777777777779</v>
      </c>
      <c r="BD39" s="14">
        <f t="shared" si="26"/>
        <v>87.62626262626263</v>
      </c>
      <c r="BE39" s="14">
        <f t="shared" si="27"/>
        <v>103.28282828282828</v>
      </c>
      <c r="BF39" s="14">
        <f t="shared" si="28"/>
        <v>102.77777777777779</v>
      </c>
      <c r="BG39" s="14">
        <f t="shared" si="29"/>
        <v>99.74747474747474</v>
      </c>
      <c r="BH39" s="14">
        <f t="shared" si="30"/>
        <v>101.76767676767675</v>
      </c>
      <c r="BJ39" s="3" t="s">
        <v>24</v>
      </c>
      <c r="BK39" s="3">
        <v>101.3157894736842</v>
      </c>
      <c r="BL39" s="3">
        <v>94.47368421052632</v>
      </c>
      <c r="BM39" s="3">
        <v>101.3157894736842</v>
      </c>
      <c r="BN39" s="3">
        <v>99.4736842105263</v>
      </c>
      <c r="BO39" s="3">
        <v>97.89473684210527</v>
      </c>
      <c r="BQ39" s="3" t="s">
        <v>41</v>
      </c>
      <c r="BR39" s="3">
        <v>87.62626262626263</v>
      </c>
      <c r="BS39" s="3">
        <v>103.28282828282828</v>
      </c>
      <c r="BT39" s="3">
        <v>102.77777777777779</v>
      </c>
      <c r="BU39" s="3">
        <v>99.74747474747474</v>
      </c>
      <c r="BV39" s="3">
        <v>101.76767676767675</v>
      </c>
    </row>
    <row r="40" spans="1:74" ht="10.5" customHeight="1">
      <c r="A40" s="13" t="s">
        <v>123</v>
      </c>
      <c r="B40" s="70">
        <v>39.4</v>
      </c>
      <c r="C40" s="70">
        <v>39.1</v>
      </c>
      <c r="D40" s="70">
        <v>40.8</v>
      </c>
      <c r="E40" s="70">
        <v>40.4</v>
      </c>
      <c r="F40" s="70">
        <v>39.2</v>
      </c>
      <c r="G40" s="70">
        <v>39.4</v>
      </c>
      <c r="H40" s="70">
        <v>39.5</v>
      </c>
      <c r="I40" s="70">
        <v>39.2</v>
      </c>
      <c r="J40" s="70">
        <v>37.9</v>
      </c>
      <c r="K40" s="70">
        <v>38</v>
      </c>
      <c r="L40" s="70">
        <v>38.1</v>
      </c>
      <c r="M40" s="70">
        <v>36.5</v>
      </c>
      <c r="N40" s="70">
        <v>47.6</v>
      </c>
      <c r="O40" s="70">
        <v>45.6</v>
      </c>
      <c r="P40" s="70">
        <v>39.7</v>
      </c>
      <c r="Q40" s="70">
        <v>40</v>
      </c>
      <c r="R40" s="70">
        <v>40.1</v>
      </c>
      <c r="S40" s="70">
        <v>40.5</v>
      </c>
      <c r="T40" s="70">
        <v>37</v>
      </c>
      <c r="U40" s="70">
        <v>36.1</v>
      </c>
      <c r="V40" s="75">
        <v>39.6</v>
      </c>
      <c r="W40" s="73"/>
      <c r="Y40" s="5" t="s">
        <v>42</v>
      </c>
      <c r="Z40" s="7">
        <v>100</v>
      </c>
      <c r="AA40" s="8">
        <f t="shared" si="31"/>
        <v>99.23857868020305</v>
      </c>
      <c r="AB40" s="8">
        <f t="shared" si="1"/>
        <v>103.55329949238578</v>
      </c>
      <c r="AC40" s="8">
        <f t="shared" si="2"/>
        <v>102.53807106598985</v>
      </c>
      <c r="AD40" s="8">
        <f t="shared" si="3"/>
        <v>99.49238578680205</v>
      </c>
      <c r="AE40" s="8">
        <f t="shared" si="4"/>
        <v>100</v>
      </c>
      <c r="AF40" s="8">
        <f t="shared" si="5"/>
        <v>100.25380710659898</v>
      </c>
      <c r="AG40" s="8">
        <f t="shared" si="6"/>
        <v>99.49238578680205</v>
      </c>
      <c r="AH40" s="8">
        <f t="shared" si="7"/>
        <v>96.19289340101523</v>
      </c>
      <c r="AI40" s="8">
        <f t="shared" si="8"/>
        <v>96.44670050761421</v>
      </c>
      <c r="AJ40" s="8">
        <f t="shared" si="9"/>
        <v>96.70050761421321</v>
      </c>
      <c r="AK40" s="8">
        <f t="shared" si="10"/>
        <v>92.63959390862945</v>
      </c>
      <c r="AL40" s="8">
        <f t="shared" si="11"/>
        <v>120.81218274111676</v>
      </c>
      <c r="AM40" s="8">
        <f t="shared" si="12"/>
        <v>115.73604060913706</v>
      </c>
      <c r="AN40" s="8">
        <f t="shared" si="13"/>
        <v>100.76142131979697</v>
      </c>
      <c r="AO40" s="8">
        <f t="shared" si="14"/>
        <v>101.52284263959392</v>
      </c>
      <c r="AP40" s="8">
        <f t="shared" si="15"/>
        <v>101.7766497461929</v>
      </c>
      <c r="AQ40" s="8">
        <f t="shared" si="16"/>
        <v>102.79187817258884</v>
      </c>
      <c r="AR40" s="8">
        <f t="shared" si="17"/>
        <v>93.90862944162437</v>
      </c>
      <c r="AS40" s="8">
        <f t="shared" si="18"/>
        <v>91.6243654822335</v>
      </c>
      <c r="AT40" s="8">
        <f t="shared" si="19"/>
        <v>100.50761421319797</v>
      </c>
      <c r="AU40" s="8"/>
      <c r="AW40" s="1" t="s">
        <v>42</v>
      </c>
      <c r="AX40" s="14">
        <f t="shared" si="32"/>
        <v>99.23857868020305</v>
      </c>
      <c r="AY40" s="14">
        <f t="shared" si="21"/>
        <v>102.53807106598985</v>
      </c>
      <c r="AZ40" s="14">
        <f t="shared" si="22"/>
        <v>100</v>
      </c>
      <c r="BA40" s="14">
        <f t="shared" si="23"/>
        <v>99.49238578680205</v>
      </c>
      <c r="BB40" s="14">
        <f t="shared" si="24"/>
        <v>96.44670050761421</v>
      </c>
      <c r="BC40" s="14">
        <f t="shared" si="25"/>
        <v>92.63959390862945</v>
      </c>
      <c r="BD40" s="14">
        <f t="shared" si="26"/>
        <v>115.73604060913706</v>
      </c>
      <c r="BE40" s="14">
        <f t="shared" si="27"/>
        <v>101.52284263959392</v>
      </c>
      <c r="BF40" s="14">
        <f t="shared" si="28"/>
        <v>102.79187817258884</v>
      </c>
      <c r="BG40" s="14">
        <f t="shared" si="29"/>
        <v>91.6243654822335</v>
      </c>
      <c r="BH40" s="14"/>
      <c r="BJ40" s="3" t="s">
        <v>43</v>
      </c>
      <c r="BK40" s="3">
        <v>101.27877237851662</v>
      </c>
      <c r="BL40" s="3">
        <v>97.44245524296674</v>
      </c>
      <c r="BM40" s="3">
        <v>97.95396419437338</v>
      </c>
      <c r="BN40" s="3">
        <v>96.16368286445012</v>
      </c>
      <c r="BO40" s="3">
        <v>99.48849104859335</v>
      </c>
      <c r="BQ40" s="3" t="s">
        <v>40</v>
      </c>
      <c r="BR40" s="3">
        <v>80.05181347150258</v>
      </c>
      <c r="BS40" s="3">
        <v>103.36787564766838</v>
      </c>
      <c r="BT40" s="3">
        <v>104.92227979274611</v>
      </c>
      <c r="BU40" s="3">
        <v>82.90155440414507</v>
      </c>
      <c r="BV40" s="3">
        <v>115.28497409326424</v>
      </c>
    </row>
    <row r="41" spans="1:73" ht="10.5" customHeight="1">
      <c r="A41" s="13" t="s">
        <v>43</v>
      </c>
      <c r="B41" s="70">
        <v>39.1</v>
      </c>
      <c r="C41" s="70">
        <v>38.7</v>
      </c>
      <c r="D41" s="70">
        <v>41.2</v>
      </c>
      <c r="E41" s="70">
        <v>39.6</v>
      </c>
      <c r="F41" s="70">
        <v>38.9</v>
      </c>
      <c r="G41" s="70">
        <v>38.1</v>
      </c>
      <c r="H41" s="70">
        <v>39</v>
      </c>
      <c r="I41" s="70">
        <v>38.3</v>
      </c>
      <c r="J41" s="71">
        <v>37.9</v>
      </c>
      <c r="K41" s="71">
        <v>37.6</v>
      </c>
      <c r="L41" s="71">
        <v>39.2</v>
      </c>
      <c r="M41" s="71">
        <v>38.9</v>
      </c>
      <c r="N41" s="71">
        <v>43.6</v>
      </c>
      <c r="O41" s="71">
        <v>41.8</v>
      </c>
      <c r="P41" s="71">
        <v>40.7</v>
      </c>
      <c r="Q41" s="71">
        <v>40.7</v>
      </c>
      <c r="R41" s="71">
        <v>40.2</v>
      </c>
      <c r="S41" s="71">
        <v>39.8</v>
      </c>
      <c r="T41" s="71">
        <v>33.4</v>
      </c>
      <c r="U41" s="71">
        <v>34.9</v>
      </c>
      <c r="V41" s="71">
        <v>38.1</v>
      </c>
      <c r="W41" s="71">
        <v>40.9</v>
      </c>
      <c r="Y41" s="5" t="s">
        <v>43</v>
      </c>
      <c r="Z41" s="7">
        <v>100</v>
      </c>
      <c r="AA41" s="8">
        <f t="shared" si="31"/>
        <v>98.9769820971867</v>
      </c>
      <c r="AB41" s="8">
        <f t="shared" si="1"/>
        <v>105.37084398976982</v>
      </c>
      <c r="AC41" s="8">
        <f t="shared" si="2"/>
        <v>101.27877237851662</v>
      </c>
      <c r="AD41" s="8">
        <f t="shared" si="3"/>
        <v>99.48849104859335</v>
      </c>
      <c r="AE41" s="8">
        <f t="shared" si="4"/>
        <v>97.44245524296674</v>
      </c>
      <c r="AF41" s="8">
        <f t="shared" si="5"/>
        <v>99.74424552429667</v>
      </c>
      <c r="AG41" s="8">
        <f t="shared" si="6"/>
        <v>97.95396419437338</v>
      </c>
      <c r="AH41" s="8">
        <f t="shared" si="7"/>
        <v>96.9309462915601</v>
      </c>
      <c r="AI41" s="8">
        <f t="shared" si="8"/>
        <v>96.16368286445012</v>
      </c>
      <c r="AJ41" s="8">
        <f t="shared" si="9"/>
        <v>100.25575447570333</v>
      </c>
      <c r="AK41" s="8">
        <f t="shared" si="10"/>
        <v>99.48849104859335</v>
      </c>
      <c r="AL41" s="8">
        <f t="shared" si="11"/>
        <v>111.50895140664962</v>
      </c>
      <c r="AM41" s="8">
        <f t="shared" si="12"/>
        <v>106.90537084398977</v>
      </c>
      <c r="AN41" s="8">
        <f t="shared" si="13"/>
        <v>104.0920716112532</v>
      </c>
      <c r="AO41" s="8">
        <f t="shared" si="14"/>
        <v>104.0920716112532</v>
      </c>
      <c r="AP41" s="8">
        <f t="shared" si="15"/>
        <v>102.81329923273658</v>
      </c>
      <c r="AQ41" s="8">
        <f t="shared" si="16"/>
        <v>101.79028132992326</v>
      </c>
      <c r="AR41" s="8">
        <f t="shared" si="17"/>
        <v>85.42199488491049</v>
      </c>
      <c r="AS41" s="8">
        <f t="shared" si="18"/>
        <v>89.25831202046035</v>
      </c>
      <c r="AT41" s="8">
        <f t="shared" si="19"/>
        <v>97.44245524296674</v>
      </c>
      <c r="AU41" s="8">
        <f t="shared" si="20"/>
        <v>104.60358056265984</v>
      </c>
      <c r="AW41" s="1" t="s">
        <v>43</v>
      </c>
      <c r="AX41" s="14">
        <f t="shared" si="32"/>
        <v>98.9769820971867</v>
      </c>
      <c r="AY41" s="14">
        <f t="shared" si="21"/>
        <v>101.27877237851662</v>
      </c>
      <c r="AZ41" s="14">
        <f t="shared" si="22"/>
        <v>97.44245524296674</v>
      </c>
      <c r="BA41" s="14">
        <f t="shared" si="23"/>
        <v>97.95396419437338</v>
      </c>
      <c r="BB41" s="14">
        <f t="shared" si="24"/>
        <v>96.16368286445012</v>
      </c>
      <c r="BC41" s="14">
        <f t="shared" si="25"/>
        <v>99.48849104859335</v>
      </c>
      <c r="BD41" s="14">
        <f t="shared" si="26"/>
        <v>106.90537084398977</v>
      </c>
      <c r="BE41" s="14">
        <f t="shared" si="27"/>
        <v>104.0920716112532</v>
      </c>
      <c r="BF41" s="14">
        <f t="shared" si="28"/>
        <v>101.79028132992326</v>
      </c>
      <c r="BG41" s="14">
        <f t="shared" si="29"/>
        <v>89.25831202046035</v>
      </c>
      <c r="BH41" s="14">
        <f t="shared" si="30"/>
        <v>104.60358056265984</v>
      </c>
      <c r="BJ41" s="3" t="s">
        <v>35</v>
      </c>
      <c r="BK41" s="3">
        <v>101.0230179028133</v>
      </c>
      <c r="BL41" s="3">
        <v>96.9309462915601</v>
      </c>
      <c r="BM41" s="3">
        <v>97.95396419437338</v>
      </c>
      <c r="BN41" s="3">
        <v>96.41943734015346</v>
      </c>
      <c r="BO41" s="3">
        <v>98.20971867007673</v>
      </c>
      <c r="BQ41" s="3" t="s">
        <v>179</v>
      </c>
      <c r="BS41" s="3">
        <v>103.15789473684212</v>
      </c>
      <c r="BT41" s="3">
        <v>107.63157894736842</v>
      </c>
      <c r="BU41" s="3">
        <v>88.42105263157895</v>
      </c>
    </row>
    <row r="42" spans="1:73" ht="10.5" customHeight="1">
      <c r="A42" s="13" t="s">
        <v>44</v>
      </c>
      <c r="B42" s="70">
        <v>36.5</v>
      </c>
      <c r="C42" s="70">
        <v>36.2</v>
      </c>
      <c r="D42" s="70">
        <v>40.6</v>
      </c>
      <c r="E42" s="70">
        <v>38.7</v>
      </c>
      <c r="F42" s="70">
        <v>36.5</v>
      </c>
      <c r="G42" s="70">
        <v>35.9</v>
      </c>
      <c r="H42" s="70">
        <v>36.6</v>
      </c>
      <c r="I42" s="70">
        <v>36.4</v>
      </c>
      <c r="J42" s="70">
        <v>34.1</v>
      </c>
      <c r="K42" s="70">
        <v>34.1</v>
      </c>
      <c r="L42" s="70">
        <v>33.5</v>
      </c>
      <c r="M42" s="70">
        <v>33.5</v>
      </c>
      <c r="N42" s="70">
        <v>42.8</v>
      </c>
      <c r="O42" s="70">
        <v>43.5</v>
      </c>
      <c r="P42" s="70">
        <v>39.5</v>
      </c>
      <c r="Q42" s="70">
        <v>39.4</v>
      </c>
      <c r="R42" s="70">
        <v>41.7</v>
      </c>
      <c r="S42" s="70">
        <v>40.5</v>
      </c>
      <c r="T42" s="70">
        <v>30.9</v>
      </c>
      <c r="U42" s="70">
        <v>31.4</v>
      </c>
      <c r="V42" s="70">
        <v>41.8</v>
      </c>
      <c r="W42" s="70">
        <v>38.8</v>
      </c>
      <c r="Y42" s="5" t="s">
        <v>44</v>
      </c>
      <c r="Z42" s="7">
        <v>100</v>
      </c>
      <c r="AA42" s="8">
        <f t="shared" si="31"/>
        <v>99.17808219178083</v>
      </c>
      <c r="AB42" s="8">
        <f t="shared" si="1"/>
        <v>111.23287671232876</v>
      </c>
      <c r="AC42" s="8">
        <f t="shared" si="2"/>
        <v>106.02739726027399</v>
      </c>
      <c r="AD42" s="8">
        <f t="shared" si="3"/>
        <v>100</v>
      </c>
      <c r="AE42" s="8">
        <f t="shared" si="4"/>
        <v>98.35616438356165</v>
      </c>
      <c r="AF42" s="8">
        <f t="shared" si="5"/>
        <v>100.27397260273973</v>
      </c>
      <c r="AG42" s="8">
        <f t="shared" si="6"/>
        <v>99.72602739726027</v>
      </c>
      <c r="AH42" s="8">
        <f t="shared" si="7"/>
        <v>93.42465753424658</v>
      </c>
      <c r="AI42" s="8">
        <f t="shared" si="8"/>
        <v>93.42465753424658</v>
      </c>
      <c r="AJ42" s="8">
        <f t="shared" si="9"/>
        <v>91.78082191780823</v>
      </c>
      <c r="AK42" s="8">
        <f t="shared" si="10"/>
        <v>91.78082191780823</v>
      </c>
      <c r="AL42" s="8">
        <f t="shared" si="11"/>
        <v>117.26027397260275</v>
      </c>
      <c r="AM42" s="8">
        <f t="shared" si="12"/>
        <v>119.17808219178082</v>
      </c>
      <c r="AN42" s="8">
        <f t="shared" si="13"/>
        <v>108.21917808219177</v>
      </c>
      <c r="AO42" s="8">
        <f t="shared" si="14"/>
        <v>107.94520547945206</v>
      </c>
      <c r="AP42" s="8">
        <f t="shared" si="15"/>
        <v>114.24657534246575</v>
      </c>
      <c r="AQ42" s="8">
        <f t="shared" si="16"/>
        <v>110.95890410958904</v>
      </c>
      <c r="AR42" s="8">
        <f t="shared" si="17"/>
        <v>84.65753424657534</v>
      </c>
      <c r="AS42" s="8">
        <f t="shared" si="18"/>
        <v>86.02739726027397</v>
      </c>
      <c r="AT42" s="8">
        <f t="shared" si="19"/>
        <v>114.52054794520548</v>
      </c>
      <c r="AU42" s="8">
        <f t="shared" si="20"/>
        <v>106.30136986301369</v>
      </c>
      <c r="AW42" s="1" t="s">
        <v>44</v>
      </c>
      <c r="AX42" s="14">
        <f t="shared" si="32"/>
        <v>99.17808219178083</v>
      </c>
      <c r="AY42" s="14">
        <f t="shared" si="21"/>
        <v>106.02739726027399</v>
      </c>
      <c r="AZ42" s="14">
        <f t="shared" si="22"/>
        <v>98.35616438356165</v>
      </c>
      <c r="BA42" s="14">
        <f t="shared" si="23"/>
        <v>99.72602739726027</v>
      </c>
      <c r="BB42" s="14">
        <f t="shared" si="24"/>
        <v>93.42465753424658</v>
      </c>
      <c r="BC42" s="14">
        <f t="shared" si="25"/>
        <v>91.78082191780823</v>
      </c>
      <c r="BD42" s="14">
        <f t="shared" si="26"/>
        <v>119.17808219178082</v>
      </c>
      <c r="BE42" s="14">
        <f t="shared" si="27"/>
        <v>107.94520547945206</v>
      </c>
      <c r="BF42" s="14">
        <f t="shared" si="28"/>
        <v>110.95890410958904</v>
      </c>
      <c r="BG42" s="14">
        <f t="shared" si="29"/>
        <v>86.02739726027397</v>
      </c>
      <c r="BH42" s="14">
        <f t="shared" si="30"/>
        <v>106.30136986301369</v>
      </c>
      <c r="BJ42" s="3" t="s">
        <v>20</v>
      </c>
      <c r="BK42" s="3">
        <v>100</v>
      </c>
      <c r="BL42" s="3">
        <v>97.24310776942355</v>
      </c>
      <c r="BM42" s="3">
        <v>98.49624060150376</v>
      </c>
      <c r="BN42" s="3">
        <v>97.74436090225564</v>
      </c>
      <c r="BO42" s="3">
        <v>102.00501253132833</v>
      </c>
      <c r="BQ42" s="3" t="s">
        <v>180</v>
      </c>
      <c r="BS42" s="3">
        <v>104.7872340425532</v>
      </c>
      <c r="BT42" s="3">
        <v>110.37234042553192</v>
      </c>
      <c r="BU42" s="3">
        <v>83.51063829787233</v>
      </c>
    </row>
    <row r="43" spans="1:73" ht="10.5" customHeight="1">
      <c r="A43" s="13" t="s">
        <v>45</v>
      </c>
      <c r="B43" s="70">
        <v>35.9</v>
      </c>
      <c r="C43" s="70">
        <v>34.9</v>
      </c>
      <c r="D43" s="70">
        <v>40.3</v>
      </c>
      <c r="E43" s="70">
        <v>38.2</v>
      </c>
      <c r="F43" s="70">
        <v>36.1</v>
      </c>
      <c r="G43" s="70">
        <v>35.3</v>
      </c>
      <c r="H43" s="70">
        <v>36.5</v>
      </c>
      <c r="I43" s="70">
        <v>34.7</v>
      </c>
      <c r="J43" s="70">
        <v>33.5</v>
      </c>
      <c r="K43" s="70">
        <v>34.1</v>
      </c>
      <c r="L43" s="70">
        <v>32.5</v>
      </c>
      <c r="M43" s="70">
        <v>31.8</v>
      </c>
      <c r="N43" s="70">
        <v>40.7</v>
      </c>
      <c r="O43" s="70">
        <v>38.5</v>
      </c>
      <c r="P43" s="70">
        <v>38.5</v>
      </c>
      <c r="Q43" s="70">
        <v>37.8</v>
      </c>
      <c r="R43" s="70">
        <v>39.6</v>
      </c>
      <c r="S43" s="70">
        <v>37.9</v>
      </c>
      <c r="T43" s="70">
        <v>31.3</v>
      </c>
      <c r="U43" s="70">
        <v>30.2</v>
      </c>
      <c r="V43" s="70">
        <v>48.2</v>
      </c>
      <c r="W43" s="70">
        <v>40.1</v>
      </c>
      <c r="Y43" s="5" t="s">
        <v>45</v>
      </c>
      <c r="Z43" s="7">
        <v>100</v>
      </c>
      <c r="AA43" s="8">
        <f t="shared" si="31"/>
        <v>97.21448467966574</v>
      </c>
      <c r="AB43" s="8">
        <f t="shared" si="1"/>
        <v>112.25626740947074</v>
      </c>
      <c r="AC43" s="8">
        <f t="shared" si="2"/>
        <v>106.40668523676882</v>
      </c>
      <c r="AD43" s="8">
        <f t="shared" si="3"/>
        <v>100.55710306406685</v>
      </c>
      <c r="AE43" s="8">
        <f t="shared" si="4"/>
        <v>98.32869080779943</v>
      </c>
      <c r="AF43" s="8">
        <f t="shared" si="5"/>
        <v>101.67130919220057</v>
      </c>
      <c r="AG43" s="8">
        <f t="shared" si="6"/>
        <v>96.65738161559891</v>
      </c>
      <c r="AH43" s="8">
        <f t="shared" si="7"/>
        <v>93.31476323119777</v>
      </c>
      <c r="AI43" s="8">
        <f t="shared" si="8"/>
        <v>94.98607242339833</v>
      </c>
      <c r="AJ43" s="8">
        <f t="shared" si="9"/>
        <v>90.52924791086352</v>
      </c>
      <c r="AK43" s="8">
        <f t="shared" si="10"/>
        <v>88.57938718662953</v>
      </c>
      <c r="AL43" s="8">
        <f t="shared" si="11"/>
        <v>113.37047353760447</v>
      </c>
      <c r="AM43" s="8">
        <f t="shared" si="12"/>
        <v>107.24233983286908</v>
      </c>
      <c r="AN43" s="8">
        <f t="shared" si="13"/>
        <v>107.24233983286908</v>
      </c>
      <c r="AO43" s="8">
        <f t="shared" si="14"/>
        <v>105.29247910863509</v>
      </c>
      <c r="AP43" s="8">
        <f t="shared" si="15"/>
        <v>110.30640668523678</v>
      </c>
      <c r="AQ43" s="8">
        <f t="shared" si="16"/>
        <v>105.57103064066852</v>
      </c>
      <c r="AR43" s="8">
        <f t="shared" si="17"/>
        <v>87.1866295264624</v>
      </c>
      <c r="AS43" s="8">
        <f t="shared" si="18"/>
        <v>84.12256267409471</v>
      </c>
      <c r="AT43" s="8">
        <f t="shared" si="19"/>
        <v>134.26183844011143</v>
      </c>
      <c r="AU43" s="8">
        <f t="shared" si="20"/>
        <v>111.6991643454039</v>
      </c>
      <c r="AW43" s="1" t="s">
        <v>45</v>
      </c>
      <c r="AX43" s="14">
        <f t="shared" si="32"/>
        <v>97.21448467966574</v>
      </c>
      <c r="AY43" s="14">
        <f t="shared" si="21"/>
        <v>106.40668523676882</v>
      </c>
      <c r="AZ43" s="14">
        <f t="shared" si="22"/>
        <v>98.32869080779943</v>
      </c>
      <c r="BA43" s="14">
        <f t="shared" si="23"/>
        <v>96.65738161559891</v>
      </c>
      <c r="BB43" s="14">
        <f t="shared" si="24"/>
        <v>94.98607242339833</v>
      </c>
      <c r="BC43" s="14">
        <f t="shared" si="25"/>
        <v>88.57938718662953</v>
      </c>
      <c r="BD43" s="14">
        <f t="shared" si="26"/>
        <v>107.24233983286908</v>
      </c>
      <c r="BE43" s="14">
        <f t="shared" si="27"/>
        <v>105.29247910863509</v>
      </c>
      <c r="BF43" s="14">
        <f t="shared" si="28"/>
        <v>105.57103064066852</v>
      </c>
      <c r="BG43" s="14">
        <f t="shared" si="29"/>
        <v>84.12256267409471</v>
      </c>
      <c r="BH43" s="14">
        <f t="shared" si="30"/>
        <v>111.6991643454039</v>
      </c>
      <c r="BJ43" s="3" t="s">
        <v>33</v>
      </c>
      <c r="BK43" s="3">
        <v>97.15762273901808</v>
      </c>
      <c r="BL43" s="3">
        <v>97.41602067183463</v>
      </c>
      <c r="BM43" s="3">
        <v>98.70801033591732</v>
      </c>
      <c r="BN43" s="3">
        <v>97.67441860465114</v>
      </c>
      <c r="BO43" s="3">
        <v>100.7751937984496</v>
      </c>
      <c r="BQ43" s="3" t="s">
        <v>177</v>
      </c>
      <c r="BS43" s="3">
        <v>101.28865979381443</v>
      </c>
      <c r="BT43" s="3">
        <v>95.36082474226805</v>
      </c>
      <c r="BU43" s="3">
        <v>90.97938144329896</v>
      </c>
    </row>
    <row r="44" spans="1:74" ht="10.5" customHeight="1">
      <c r="A44" s="13" t="s">
        <v>46</v>
      </c>
      <c r="B44" s="70">
        <v>35.9</v>
      </c>
      <c r="C44" s="70">
        <v>35.4</v>
      </c>
      <c r="D44" s="70">
        <v>41.3</v>
      </c>
      <c r="E44" s="70">
        <v>40.4</v>
      </c>
      <c r="F44" s="70">
        <v>37.3</v>
      </c>
      <c r="G44" s="70">
        <v>36.6</v>
      </c>
      <c r="H44" s="70">
        <v>36.1</v>
      </c>
      <c r="I44" s="70">
        <v>34.8</v>
      </c>
      <c r="J44" s="70">
        <v>31.3</v>
      </c>
      <c r="K44" s="70">
        <v>31.7</v>
      </c>
      <c r="L44" s="70">
        <v>30.6</v>
      </c>
      <c r="M44" s="70">
        <v>31</v>
      </c>
      <c r="N44" s="70">
        <v>42.6</v>
      </c>
      <c r="O44" s="70">
        <v>43.1</v>
      </c>
      <c r="P44" s="70">
        <v>40.9</v>
      </c>
      <c r="Q44" s="70">
        <v>38.6</v>
      </c>
      <c r="R44" s="70">
        <v>40.5</v>
      </c>
      <c r="S44" s="70">
        <v>38.7</v>
      </c>
      <c r="T44" s="70">
        <v>30.2</v>
      </c>
      <c r="U44" s="70">
        <v>30.3</v>
      </c>
      <c r="V44" s="70">
        <v>44.4</v>
      </c>
      <c r="W44" s="70">
        <v>39.4</v>
      </c>
      <c r="Y44" s="5" t="s">
        <v>46</v>
      </c>
      <c r="Z44" s="7">
        <v>100</v>
      </c>
      <c r="AA44" s="8">
        <f t="shared" si="31"/>
        <v>98.60724233983288</v>
      </c>
      <c r="AB44" s="8">
        <f t="shared" si="1"/>
        <v>115.04178272980502</v>
      </c>
      <c r="AC44" s="8">
        <f t="shared" si="2"/>
        <v>112.53481894150418</v>
      </c>
      <c r="AD44" s="8">
        <f t="shared" si="3"/>
        <v>103.89972144846796</v>
      </c>
      <c r="AE44" s="8">
        <f t="shared" si="4"/>
        <v>101.94986072423399</v>
      </c>
      <c r="AF44" s="8">
        <f t="shared" si="5"/>
        <v>100.55710306406685</v>
      </c>
      <c r="AG44" s="8">
        <f t="shared" si="6"/>
        <v>96.9359331476323</v>
      </c>
      <c r="AH44" s="8">
        <f t="shared" si="7"/>
        <v>87.1866295264624</v>
      </c>
      <c r="AI44" s="8">
        <f t="shared" si="8"/>
        <v>88.3008356545961</v>
      </c>
      <c r="AJ44" s="8">
        <f t="shared" si="9"/>
        <v>85.23676880222841</v>
      </c>
      <c r="AK44" s="8">
        <f t="shared" si="10"/>
        <v>86.35097493036211</v>
      </c>
      <c r="AL44" s="8">
        <f t="shared" si="11"/>
        <v>118.66295264623956</v>
      </c>
      <c r="AM44" s="8">
        <f t="shared" si="12"/>
        <v>120.0557103064067</v>
      </c>
      <c r="AN44" s="8">
        <f t="shared" si="13"/>
        <v>113.92757660167132</v>
      </c>
      <c r="AO44" s="8">
        <f t="shared" si="14"/>
        <v>107.52089136490251</v>
      </c>
      <c r="AP44" s="8">
        <f t="shared" si="15"/>
        <v>112.8133704735376</v>
      </c>
      <c r="AQ44" s="8">
        <f t="shared" si="16"/>
        <v>107.79944289693594</v>
      </c>
      <c r="AR44" s="8">
        <f t="shared" si="17"/>
        <v>84.12256267409471</v>
      </c>
      <c r="AS44" s="8">
        <f t="shared" si="18"/>
        <v>84.40111420612814</v>
      </c>
      <c r="AT44" s="8">
        <f t="shared" si="19"/>
        <v>123.67688022284123</v>
      </c>
      <c r="AU44" s="8">
        <f t="shared" si="20"/>
        <v>109.74930362116991</v>
      </c>
      <c r="AW44" s="1" t="s">
        <v>46</v>
      </c>
      <c r="AX44" s="14">
        <f t="shared" si="32"/>
        <v>98.60724233983288</v>
      </c>
      <c r="AY44" s="14">
        <f t="shared" si="21"/>
        <v>112.53481894150418</v>
      </c>
      <c r="AZ44" s="14">
        <f t="shared" si="22"/>
        <v>101.94986072423399</v>
      </c>
      <c r="BA44" s="14">
        <f t="shared" si="23"/>
        <v>96.9359331476323</v>
      </c>
      <c r="BB44" s="14">
        <f t="shared" si="24"/>
        <v>88.3008356545961</v>
      </c>
      <c r="BC44" s="14">
        <f t="shared" si="25"/>
        <v>86.35097493036211</v>
      </c>
      <c r="BD44" s="14">
        <f t="shared" si="26"/>
        <v>120.0557103064067</v>
      </c>
      <c r="BE44" s="14">
        <f t="shared" si="27"/>
        <v>107.52089136490251</v>
      </c>
      <c r="BF44" s="14">
        <f t="shared" si="28"/>
        <v>107.79944289693594</v>
      </c>
      <c r="BG44" s="14">
        <f t="shared" si="29"/>
        <v>84.40111420612814</v>
      </c>
      <c r="BH44" s="14">
        <f t="shared" si="30"/>
        <v>109.74930362116991</v>
      </c>
      <c r="BV44" s="2"/>
    </row>
    <row r="45" spans="1:73" ht="10.5" customHeight="1">
      <c r="A45" s="13" t="s">
        <v>181</v>
      </c>
      <c r="B45" s="70">
        <v>39.7</v>
      </c>
      <c r="C45" s="71">
        <v>38.4</v>
      </c>
      <c r="D45" s="70">
        <v>44.4</v>
      </c>
      <c r="E45" s="71">
        <v>41.8</v>
      </c>
      <c r="F45" s="70">
        <v>36.8</v>
      </c>
      <c r="G45" s="71">
        <v>36.7</v>
      </c>
      <c r="H45" s="70">
        <v>38.7</v>
      </c>
      <c r="I45" s="71">
        <v>36.9</v>
      </c>
      <c r="J45" s="71">
        <v>36.7</v>
      </c>
      <c r="K45" s="71">
        <v>35.5</v>
      </c>
      <c r="L45" s="71">
        <v>34.7</v>
      </c>
      <c r="M45" s="71">
        <v>34.2</v>
      </c>
      <c r="N45" s="71">
        <v>64.6</v>
      </c>
      <c r="O45" s="71">
        <v>56.1</v>
      </c>
      <c r="P45" s="71">
        <v>43.8</v>
      </c>
      <c r="Q45" s="71">
        <v>42.1</v>
      </c>
      <c r="R45" s="71">
        <v>52.8</v>
      </c>
      <c r="S45" s="71">
        <v>46.6</v>
      </c>
      <c r="T45" s="71">
        <v>35.8</v>
      </c>
      <c r="U45" s="71">
        <v>37.7</v>
      </c>
      <c r="V45" s="74"/>
      <c r="W45" s="74"/>
      <c r="Y45" s="5" t="s">
        <v>47</v>
      </c>
      <c r="Z45" s="7">
        <v>100</v>
      </c>
      <c r="AA45" s="8">
        <f t="shared" si="31"/>
        <v>96.72544080604533</v>
      </c>
      <c r="AB45" s="8">
        <f t="shared" si="1"/>
        <v>111.83879093198992</v>
      </c>
      <c r="AC45" s="8">
        <f t="shared" si="2"/>
        <v>105.2896725440806</v>
      </c>
      <c r="AD45" s="8">
        <f t="shared" si="3"/>
        <v>92.69521410579344</v>
      </c>
      <c r="AE45" s="8">
        <f t="shared" si="4"/>
        <v>92.44332493702771</v>
      </c>
      <c r="AF45" s="8">
        <f t="shared" si="5"/>
        <v>97.48110831234257</v>
      </c>
      <c r="AG45" s="8">
        <f t="shared" si="6"/>
        <v>92.94710327455918</v>
      </c>
      <c r="AH45" s="8">
        <f t="shared" si="7"/>
        <v>92.44332493702771</v>
      </c>
      <c r="AI45" s="8">
        <f t="shared" si="8"/>
        <v>89.42065491183878</v>
      </c>
      <c r="AJ45" s="8">
        <f t="shared" si="9"/>
        <v>87.40554156171285</v>
      </c>
      <c r="AK45" s="8">
        <f t="shared" si="10"/>
        <v>86.14609571788414</v>
      </c>
      <c r="AL45" s="8">
        <f t="shared" si="11"/>
        <v>162.72040302266998</v>
      </c>
      <c r="AM45" s="8">
        <f t="shared" si="12"/>
        <v>141.30982367758185</v>
      </c>
      <c r="AN45" s="8">
        <f t="shared" si="13"/>
        <v>110.32745591939546</v>
      </c>
      <c r="AO45" s="8">
        <f t="shared" si="14"/>
        <v>106.04534005037783</v>
      </c>
      <c r="AP45" s="8">
        <f t="shared" si="15"/>
        <v>132.99748110831234</v>
      </c>
      <c r="AQ45" s="8">
        <f t="shared" si="16"/>
        <v>117.38035264483626</v>
      </c>
      <c r="AR45" s="8">
        <f t="shared" si="17"/>
        <v>90.176322418136</v>
      </c>
      <c r="AS45" s="8">
        <f t="shared" si="18"/>
        <v>94.96221662468514</v>
      </c>
      <c r="AT45" s="8"/>
      <c r="AU45" s="8"/>
      <c r="AW45" s="1" t="s">
        <v>47</v>
      </c>
      <c r="AX45" s="14">
        <f t="shared" si="32"/>
        <v>96.72544080604533</v>
      </c>
      <c r="AY45" s="14">
        <f t="shared" si="21"/>
        <v>105.2896725440806</v>
      </c>
      <c r="AZ45" s="14">
        <f t="shared" si="22"/>
        <v>92.44332493702771</v>
      </c>
      <c r="BA45" s="14">
        <f t="shared" si="23"/>
        <v>92.94710327455918</v>
      </c>
      <c r="BB45" s="14">
        <f t="shared" si="24"/>
        <v>89.42065491183878</v>
      </c>
      <c r="BC45" s="14">
        <f t="shared" si="25"/>
        <v>86.14609571788414</v>
      </c>
      <c r="BD45" s="14">
        <f t="shared" si="26"/>
        <v>141.30982367758185</v>
      </c>
      <c r="BE45" s="14">
        <f t="shared" si="27"/>
        <v>106.04534005037783</v>
      </c>
      <c r="BF45" s="14">
        <f t="shared" si="28"/>
        <v>117.38035264483626</v>
      </c>
      <c r="BG45" s="14">
        <f t="shared" si="29"/>
        <v>94.96221662468514</v>
      </c>
      <c r="BH45" s="14"/>
      <c r="BJ45" s="3" t="s">
        <v>49</v>
      </c>
      <c r="BK45" s="3">
        <v>113.85041551246537</v>
      </c>
      <c r="BL45" s="3">
        <v>96.39889196675898</v>
      </c>
      <c r="BM45" s="3">
        <v>98.89196675900278</v>
      </c>
      <c r="BN45" s="3">
        <v>91.41274238227146</v>
      </c>
      <c r="BO45" s="3">
        <v>86.70360110803324</v>
      </c>
      <c r="BP45" s="30"/>
      <c r="BQ45" s="3" t="s">
        <v>181</v>
      </c>
      <c r="BR45" s="3">
        <v>141.30982367758185</v>
      </c>
      <c r="BS45" s="3">
        <v>106.04534005037783</v>
      </c>
      <c r="BT45" s="3">
        <v>117.38035264483626</v>
      </c>
      <c r="BU45" s="3">
        <v>94.96221662468514</v>
      </c>
    </row>
    <row r="46" spans="1:73" ht="10.5" customHeight="1">
      <c r="A46" s="13" t="s">
        <v>48</v>
      </c>
      <c r="B46" s="70">
        <v>34.4</v>
      </c>
      <c r="C46" s="70">
        <v>34.2</v>
      </c>
      <c r="D46" s="70">
        <v>38.8</v>
      </c>
      <c r="E46" s="70">
        <v>38.5</v>
      </c>
      <c r="F46" s="70">
        <v>35.3</v>
      </c>
      <c r="G46" s="70">
        <v>35.4</v>
      </c>
      <c r="H46" s="70">
        <v>36.1</v>
      </c>
      <c r="I46" s="70">
        <v>35.5</v>
      </c>
      <c r="J46" s="71">
        <v>32.4</v>
      </c>
      <c r="K46" s="71">
        <v>32</v>
      </c>
      <c r="L46" s="71">
        <v>29.1</v>
      </c>
      <c r="M46" s="71">
        <v>28.6</v>
      </c>
      <c r="N46" s="71">
        <v>40.5</v>
      </c>
      <c r="O46" s="71">
        <v>36.5</v>
      </c>
      <c r="P46" s="71">
        <v>37.6</v>
      </c>
      <c r="Q46" s="71">
        <v>37.9</v>
      </c>
      <c r="R46" s="71">
        <v>39</v>
      </c>
      <c r="S46" s="71">
        <v>38.9</v>
      </c>
      <c r="T46" s="71">
        <v>27</v>
      </c>
      <c r="U46" s="71">
        <v>26.8</v>
      </c>
      <c r="V46" s="71">
        <v>35.7</v>
      </c>
      <c r="W46" s="71">
        <v>40</v>
      </c>
      <c r="Y46" s="5" t="s">
        <v>48</v>
      </c>
      <c r="Z46" s="7">
        <v>100</v>
      </c>
      <c r="AA46" s="8">
        <f t="shared" si="31"/>
        <v>99.41860465116281</v>
      </c>
      <c r="AB46" s="8">
        <f t="shared" si="1"/>
        <v>112.7906976744186</v>
      </c>
      <c r="AC46" s="8">
        <f t="shared" si="2"/>
        <v>111.9186046511628</v>
      </c>
      <c r="AD46" s="8">
        <f t="shared" si="3"/>
        <v>102.61627906976743</v>
      </c>
      <c r="AE46" s="8">
        <f t="shared" si="4"/>
        <v>102.90697674418605</v>
      </c>
      <c r="AF46" s="8">
        <f t="shared" si="5"/>
        <v>104.94186046511628</v>
      </c>
      <c r="AG46" s="8">
        <f t="shared" si="6"/>
        <v>103.19767441860465</v>
      </c>
      <c r="AH46" s="8">
        <f t="shared" si="7"/>
        <v>94.18604651162791</v>
      </c>
      <c r="AI46" s="8">
        <f t="shared" si="8"/>
        <v>93.0232558139535</v>
      </c>
      <c r="AJ46" s="8">
        <f t="shared" si="9"/>
        <v>84.59302325581396</v>
      </c>
      <c r="AK46" s="8">
        <f t="shared" si="10"/>
        <v>83.13953488372093</v>
      </c>
      <c r="AL46" s="8">
        <f t="shared" si="11"/>
        <v>117.73255813953489</v>
      </c>
      <c r="AM46" s="8">
        <f t="shared" si="12"/>
        <v>106.1046511627907</v>
      </c>
      <c r="AN46" s="8">
        <f t="shared" si="13"/>
        <v>109.30232558139535</v>
      </c>
      <c r="AO46" s="8">
        <f t="shared" si="14"/>
        <v>110.17441860465117</v>
      </c>
      <c r="AP46" s="8">
        <f t="shared" si="15"/>
        <v>113.37209302325581</v>
      </c>
      <c r="AQ46" s="8">
        <f t="shared" si="16"/>
        <v>113.08139534883722</v>
      </c>
      <c r="AR46" s="8">
        <f t="shared" si="17"/>
        <v>78.48837209302326</v>
      </c>
      <c r="AS46" s="8">
        <f t="shared" si="18"/>
        <v>77.90697674418605</v>
      </c>
      <c r="AT46" s="8">
        <f t="shared" si="19"/>
        <v>103.77906976744188</v>
      </c>
      <c r="AU46" s="8">
        <f t="shared" si="20"/>
        <v>116.27906976744187</v>
      </c>
      <c r="AW46" s="1" t="s">
        <v>48</v>
      </c>
      <c r="AX46" s="14">
        <f t="shared" si="32"/>
        <v>99.41860465116281</v>
      </c>
      <c r="AY46" s="14">
        <f t="shared" si="21"/>
        <v>111.9186046511628</v>
      </c>
      <c r="AZ46" s="14">
        <f t="shared" si="22"/>
        <v>102.90697674418605</v>
      </c>
      <c r="BA46" s="14">
        <f t="shared" si="23"/>
        <v>103.19767441860465</v>
      </c>
      <c r="BB46" s="14">
        <f t="shared" si="24"/>
        <v>93.0232558139535</v>
      </c>
      <c r="BC46" s="14">
        <f t="shared" si="25"/>
        <v>83.13953488372093</v>
      </c>
      <c r="BD46" s="14">
        <f t="shared" si="26"/>
        <v>106.1046511627907</v>
      </c>
      <c r="BE46" s="14">
        <f t="shared" si="27"/>
        <v>110.17441860465117</v>
      </c>
      <c r="BF46" s="14">
        <f t="shared" si="28"/>
        <v>113.08139534883722</v>
      </c>
      <c r="BG46" s="14">
        <f t="shared" si="29"/>
        <v>77.90697674418605</v>
      </c>
      <c r="BH46" s="14">
        <f t="shared" si="30"/>
        <v>116.27906976744187</v>
      </c>
      <c r="BJ46" s="3" t="s">
        <v>48</v>
      </c>
      <c r="BK46" s="3">
        <v>111.9186046511628</v>
      </c>
      <c r="BL46" s="3">
        <v>102.90697674418605</v>
      </c>
      <c r="BM46" s="3">
        <v>103.19767441860465</v>
      </c>
      <c r="BN46" s="3">
        <v>93.0232558139535</v>
      </c>
      <c r="BO46" s="3">
        <v>83.13953488372093</v>
      </c>
      <c r="BP46" s="30"/>
      <c r="BQ46" s="3" t="s">
        <v>182</v>
      </c>
      <c r="BR46" s="3">
        <v>130.1939058171745</v>
      </c>
      <c r="BS46" s="3">
        <v>109.41828254847645</v>
      </c>
      <c r="BT46" s="3">
        <v>108.58725761772854</v>
      </c>
      <c r="BU46" s="3">
        <v>72.02216066481994</v>
      </c>
    </row>
    <row r="47" spans="1:74" ht="10.5" customHeight="1">
      <c r="A47" s="13" t="s">
        <v>182</v>
      </c>
      <c r="B47" s="70">
        <v>36.1</v>
      </c>
      <c r="C47" s="70">
        <v>35.4</v>
      </c>
      <c r="D47" s="70">
        <v>42.1</v>
      </c>
      <c r="E47" s="70">
        <v>41.1</v>
      </c>
      <c r="F47" s="70">
        <v>35.9</v>
      </c>
      <c r="G47" s="70">
        <v>34.8</v>
      </c>
      <c r="H47" s="70">
        <v>36.5</v>
      </c>
      <c r="I47" s="70">
        <v>35.7</v>
      </c>
      <c r="J47" s="70">
        <v>33.7</v>
      </c>
      <c r="K47" s="70">
        <v>33</v>
      </c>
      <c r="L47" s="70">
        <v>31.6</v>
      </c>
      <c r="M47" s="70">
        <v>31.3</v>
      </c>
      <c r="N47" s="70">
        <v>46.8</v>
      </c>
      <c r="O47" s="70">
        <v>47</v>
      </c>
      <c r="P47" s="70">
        <v>40</v>
      </c>
      <c r="Q47" s="70">
        <v>39.5</v>
      </c>
      <c r="R47" s="70">
        <v>40.1</v>
      </c>
      <c r="S47" s="70">
        <v>39.2</v>
      </c>
      <c r="T47" s="70">
        <v>26.9</v>
      </c>
      <c r="U47" s="70">
        <v>26</v>
      </c>
      <c r="V47" s="73"/>
      <c r="W47" s="73"/>
      <c r="Y47" s="5" t="s">
        <v>49</v>
      </c>
      <c r="Z47" s="7">
        <v>100</v>
      </c>
      <c r="AA47" s="8">
        <f t="shared" si="31"/>
        <v>98.06094182825484</v>
      </c>
      <c r="AB47" s="8">
        <f t="shared" si="1"/>
        <v>116.62049861495845</v>
      </c>
      <c r="AC47" s="8">
        <f t="shared" si="2"/>
        <v>113.85041551246537</v>
      </c>
      <c r="AD47" s="8">
        <f t="shared" si="3"/>
        <v>99.44598337950139</v>
      </c>
      <c r="AE47" s="8">
        <f t="shared" si="4"/>
        <v>96.39889196675898</v>
      </c>
      <c r="AF47" s="8">
        <f t="shared" si="5"/>
        <v>101.10803324099723</v>
      </c>
      <c r="AG47" s="8">
        <f t="shared" si="6"/>
        <v>98.89196675900278</v>
      </c>
      <c r="AH47" s="8">
        <f t="shared" si="7"/>
        <v>93.35180055401663</v>
      </c>
      <c r="AI47" s="8">
        <f t="shared" si="8"/>
        <v>91.41274238227146</v>
      </c>
      <c r="AJ47" s="8">
        <f t="shared" si="9"/>
        <v>87.53462603878116</v>
      </c>
      <c r="AK47" s="8">
        <f t="shared" si="10"/>
        <v>86.70360110803324</v>
      </c>
      <c r="AL47" s="8">
        <f t="shared" si="11"/>
        <v>129.63988919667588</v>
      </c>
      <c r="AM47" s="8">
        <f t="shared" si="12"/>
        <v>130.1939058171745</v>
      </c>
      <c r="AN47" s="8">
        <f t="shared" si="13"/>
        <v>110.80332409972299</v>
      </c>
      <c r="AO47" s="8">
        <f t="shared" si="14"/>
        <v>109.41828254847645</v>
      </c>
      <c r="AP47" s="8">
        <f t="shared" si="15"/>
        <v>111.0803324099723</v>
      </c>
      <c r="AQ47" s="8">
        <f t="shared" si="16"/>
        <v>108.58725761772854</v>
      </c>
      <c r="AR47" s="8">
        <f t="shared" si="17"/>
        <v>74.51523545706371</v>
      </c>
      <c r="AS47" s="8">
        <f t="shared" si="18"/>
        <v>72.02216066481994</v>
      </c>
      <c r="AT47" s="8"/>
      <c r="AU47" s="8"/>
      <c r="AW47" s="1" t="s">
        <v>49</v>
      </c>
      <c r="AX47" s="14">
        <f t="shared" si="32"/>
        <v>98.06094182825484</v>
      </c>
      <c r="AY47" s="14">
        <f t="shared" si="21"/>
        <v>113.85041551246537</v>
      </c>
      <c r="AZ47" s="14">
        <f t="shared" si="22"/>
        <v>96.39889196675898</v>
      </c>
      <c r="BA47" s="14">
        <f t="shared" si="23"/>
        <v>98.89196675900278</v>
      </c>
      <c r="BB47" s="14">
        <f t="shared" si="24"/>
        <v>91.41274238227146</v>
      </c>
      <c r="BC47" s="14">
        <f t="shared" si="25"/>
        <v>86.70360110803324</v>
      </c>
      <c r="BD47" s="14">
        <f t="shared" si="26"/>
        <v>130.1939058171745</v>
      </c>
      <c r="BE47" s="14">
        <f t="shared" si="27"/>
        <v>109.41828254847645</v>
      </c>
      <c r="BF47" s="14">
        <f t="shared" si="28"/>
        <v>108.58725761772854</v>
      </c>
      <c r="BG47" s="14">
        <f t="shared" si="29"/>
        <v>72.02216066481994</v>
      </c>
      <c r="BH47" s="14"/>
      <c r="BJ47" s="3" t="s">
        <v>47</v>
      </c>
      <c r="BK47" s="3">
        <v>105.2896725440806</v>
      </c>
      <c r="BL47" s="3">
        <v>92.44332493702771</v>
      </c>
      <c r="BM47" s="3">
        <v>92.94710327455918</v>
      </c>
      <c r="BN47" s="3">
        <v>89.42065491183878</v>
      </c>
      <c r="BO47" s="3">
        <v>86.14609571788414</v>
      </c>
      <c r="BP47" s="30"/>
      <c r="BQ47" s="3" t="s">
        <v>48</v>
      </c>
      <c r="BR47" s="3">
        <v>106.1046511627907</v>
      </c>
      <c r="BS47" s="3">
        <v>110.17441860465117</v>
      </c>
      <c r="BT47" s="3">
        <v>113.08139534883722</v>
      </c>
      <c r="BU47" s="3">
        <v>77.90697674418605</v>
      </c>
      <c r="BV47" s="3">
        <v>116.27906976744187</v>
      </c>
    </row>
    <row r="48" spans="1:60" ht="10.5" customHeight="1">
      <c r="A48" s="13" t="s">
        <v>50</v>
      </c>
      <c r="B48" s="70">
        <v>44</v>
      </c>
      <c r="C48" s="74"/>
      <c r="D48" s="70">
        <v>43.8</v>
      </c>
      <c r="E48" s="74"/>
      <c r="F48" s="70">
        <v>40</v>
      </c>
      <c r="G48" s="74"/>
      <c r="H48" s="70">
        <v>41.6</v>
      </c>
      <c r="I48" s="74"/>
      <c r="J48" s="70">
        <v>41.3</v>
      </c>
      <c r="K48" s="74"/>
      <c r="L48" s="71">
        <v>47.6</v>
      </c>
      <c r="M48" s="74"/>
      <c r="N48" s="71">
        <v>45.2</v>
      </c>
      <c r="O48" s="74"/>
      <c r="P48" s="71">
        <v>46.1</v>
      </c>
      <c r="Q48" s="74"/>
      <c r="R48" s="71">
        <v>48</v>
      </c>
      <c r="S48" s="74"/>
      <c r="T48" s="71">
        <v>40.8</v>
      </c>
      <c r="U48" s="74"/>
      <c r="V48" s="74"/>
      <c r="W48" s="74"/>
      <c r="Y48" s="5" t="s">
        <v>50</v>
      </c>
      <c r="Z48" s="7">
        <v>100</v>
      </c>
      <c r="AA48" s="8">
        <f aca="true" t="shared" si="33" ref="AA48:AJ49">100*C48/$B48</f>
        <v>0</v>
      </c>
      <c r="AB48" s="8">
        <f t="shared" si="33"/>
        <v>99.54545454545455</v>
      </c>
      <c r="AC48" s="8">
        <f t="shared" si="33"/>
        <v>0</v>
      </c>
      <c r="AD48" s="8">
        <f t="shared" si="33"/>
        <v>90.9090909090909</v>
      </c>
      <c r="AE48" s="8"/>
      <c r="AF48" s="8">
        <f t="shared" si="33"/>
        <v>94.54545454545455</v>
      </c>
      <c r="AG48" s="8"/>
      <c r="AH48" s="8">
        <f t="shared" si="33"/>
        <v>93.86363636363636</v>
      </c>
      <c r="AI48" s="8"/>
      <c r="AJ48" s="8">
        <f t="shared" si="33"/>
        <v>108.18181818181819</v>
      </c>
      <c r="AK48" s="8"/>
      <c r="AL48" s="8">
        <f t="shared" si="11"/>
        <v>102.72727272727273</v>
      </c>
      <c r="AM48" s="8"/>
      <c r="AN48" s="8">
        <f t="shared" si="13"/>
        <v>104.77272727272727</v>
      </c>
      <c r="AO48" s="8"/>
      <c r="AP48" s="8">
        <f t="shared" si="15"/>
        <v>109.0909090909091</v>
      </c>
      <c r="AQ48" s="8"/>
      <c r="AR48" s="8">
        <f t="shared" si="17"/>
        <v>92.72727272727272</v>
      </c>
      <c r="AS48" s="8"/>
      <c r="AT48" s="8"/>
      <c r="AU48" s="8"/>
      <c r="AW48" s="1" t="s">
        <v>50</v>
      </c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74" ht="10.5" customHeight="1">
      <c r="A49" s="13" t="s">
        <v>139</v>
      </c>
      <c r="B49" s="70">
        <v>41.2</v>
      </c>
      <c r="C49" s="70">
        <v>39.9</v>
      </c>
      <c r="D49" s="70">
        <v>41.9</v>
      </c>
      <c r="E49" s="70">
        <v>39.5</v>
      </c>
      <c r="F49" s="70">
        <v>39.5</v>
      </c>
      <c r="G49" s="70">
        <v>38.1</v>
      </c>
      <c r="H49" s="70">
        <v>39.9</v>
      </c>
      <c r="I49" s="70">
        <v>39.6</v>
      </c>
      <c r="J49" s="70">
        <v>40.6</v>
      </c>
      <c r="K49" s="70">
        <v>39.4</v>
      </c>
      <c r="L49" s="70">
        <v>41.9</v>
      </c>
      <c r="M49" s="70">
        <v>40.9</v>
      </c>
      <c r="N49" s="70">
        <v>43.8</v>
      </c>
      <c r="O49" s="70">
        <v>41</v>
      </c>
      <c r="P49" s="70">
        <v>41.4</v>
      </c>
      <c r="Q49" s="70">
        <v>41</v>
      </c>
      <c r="R49" s="70">
        <v>42.1</v>
      </c>
      <c r="S49" s="70">
        <v>40.5</v>
      </c>
      <c r="T49" s="70">
        <v>40</v>
      </c>
      <c r="U49" s="70">
        <v>37.8</v>
      </c>
      <c r="V49" s="70">
        <v>41.8</v>
      </c>
      <c r="W49" s="70">
        <v>41.3</v>
      </c>
      <c r="Y49" s="5" t="s">
        <v>51</v>
      </c>
      <c r="Z49" s="7">
        <v>100</v>
      </c>
      <c r="AA49" s="8">
        <f t="shared" si="33"/>
        <v>96.84466019417475</v>
      </c>
      <c r="AB49" s="8">
        <f t="shared" si="33"/>
        <v>101.69902912621359</v>
      </c>
      <c r="AC49" s="8">
        <f t="shared" si="33"/>
        <v>95.87378640776699</v>
      </c>
      <c r="AD49" s="8">
        <f t="shared" si="33"/>
        <v>95.87378640776699</v>
      </c>
      <c r="AE49" s="8">
        <f t="shared" si="33"/>
        <v>92.4757281553398</v>
      </c>
      <c r="AF49" s="8">
        <f t="shared" si="33"/>
        <v>96.84466019417475</v>
      </c>
      <c r="AG49" s="8">
        <f t="shared" si="33"/>
        <v>96.11650485436893</v>
      </c>
      <c r="AH49" s="8">
        <f t="shared" si="33"/>
        <v>98.54368932038834</v>
      </c>
      <c r="AI49" s="8">
        <f t="shared" si="33"/>
        <v>95.63106796116504</v>
      </c>
      <c r="AJ49" s="8">
        <f t="shared" si="33"/>
        <v>101.69902912621359</v>
      </c>
      <c r="AK49" s="8">
        <f t="shared" si="10"/>
        <v>99.27184466019416</v>
      </c>
      <c r="AL49" s="8">
        <f t="shared" si="11"/>
        <v>106.31067961165047</v>
      </c>
      <c r="AM49" s="8">
        <f t="shared" si="12"/>
        <v>99.5145631067961</v>
      </c>
      <c r="AN49" s="8">
        <f t="shared" si="13"/>
        <v>100.48543689320388</v>
      </c>
      <c r="AO49" s="8">
        <f t="shared" si="14"/>
        <v>99.5145631067961</v>
      </c>
      <c r="AP49" s="8">
        <f t="shared" si="15"/>
        <v>102.18446601941747</v>
      </c>
      <c r="AQ49" s="8">
        <f t="shared" si="16"/>
        <v>98.3009708737864</v>
      </c>
      <c r="AR49" s="8">
        <f t="shared" si="17"/>
        <v>97.08737864077669</v>
      </c>
      <c r="AS49" s="8">
        <f t="shared" si="18"/>
        <v>91.74757281553396</v>
      </c>
      <c r="AT49" s="8">
        <f t="shared" si="19"/>
        <v>101.45631067961165</v>
      </c>
      <c r="AU49" s="8">
        <f t="shared" si="20"/>
        <v>100.24271844660194</v>
      </c>
      <c r="AW49" s="1" t="s">
        <v>51</v>
      </c>
      <c r="AX49" s="14">
        <f t="shared" si="32"/>
        <v>96.84466019417475</v>
      </c>
      <c r="AY49" s="14">
        <f t="shared" si="21"/>
        <v>95.87378640776699</v>
      </c>
      <c r="AZ49" s="14">
        <f t="shared" si="22"/>
        <v>92.4757281553398</v>
      </c>
      <c r="BA49" s="14">
        <f t="shared" si="23"/>
        <v>96.11650485436893</v>
      </c>
      <c r="BB49" s="14">
        <f t="shared" si="24"/>
        <v>95.63106796116504</v>
      </c>
      <c r="BC49" s="14">
        <f t="shared" si="25"/>
        <v>99.27184466019416</v>
      </c>
      <c r="BD49" s="14">
        <f t="shared" si="26"/>
        <v>99.5145631067961</v>
      </c>
      <c r="BE49" s="14">
        <f t="shared" si="27"/>
        <v>99.5145631067961</v>
      </c>
      <c r="BF49" s="14">
        <f t="shared" si="28"/>
        <v>98.3009708737864</v>
      </c>
      <c r="BG49" s="14">
        <f t="shared" si="29"/>
        <v>91.74757281553396</v>
      </c>
      <c r="BH49" s="14">
        <f t="shared" si="30"/>
        <v>100.24271844660194</v>
      </c>
      <c r="BJ49" s="3" t="s">
        <v>46</v>
      </c>
      <c r="BK49" s="3">
        <v>112.53481894150418</v>
      </c>
      <c r="BL49" s="3">
        <v>101.94986072423399</v>
      </c>
      <c r="BM49" s="3">
        <v>96.9359331476323</v>
      </c>
      <c r="BN49" s="3">
        <v>88.3008356545961</v>
      </c>
      <c r="BO49" s="3">
        <v>86.35097493036211</v>
      </c>
      <c r="BP49" s="30"/>
      <c r="BQ49" s="2" t="s">
        <v>46</v>
      </c>
      <c r="BR49" s="3">
        <v>120.0557103064067</v>
      </c>
      <c r="BS49" s="3">
        <v>107.52089136490251</v>
      </c>
      <c r="BT49" s="3">
        <v>107.79944289693594</v>
      </c>
      <c r="BU49" s="3">
        <v>84.40111420612814</v>
      </c>
      <c r="BV49" s="3">
        <v>109.74930362116991</v>
      </c>
    </row>
    <row r="50" spans="1:60" ht="10.5" customHeight="1">
      <c r="A50" s="13" t="s">
        <v>173</v>
      </c>
      <c r="B50" s="70">
        <v>42.8</v>
      </c>
      <c r="C50" s="70">
        <v>42.6</v>
      </c>
      <c r="D50" s="70">
        <v>47.4</v>
      </c>
      <c r="E50" s="70">
        <v>44.4</v>
      </c>
      <c r="F50" s="70">
        <v>39</v>
      </c>
      <c r="G50" s="70">
        <v>39.2</v>
      </c>
      <c r="H50" s="70">
        <v>41.4</v>
      </c>
      <c r="I50" s="70">
        <v>40.5</v>
      </c>
      <c r="J50" s="70">
        <v>41</v>
      </c>
      <c r="K50" s="70">
        <v>41.3</v>
      </c>
      <c r="L50" s="70">
        <v>44.9</v>
      </c>
      <c r="M50" s="70">
        <v>44.9</v>
      </c>
      <c r="N50" s="70">
        <v>44.3</v>
      </c>
      <c r="O50" s="70">
        <v>44.2</v>
      </c>
      <c r="P50" s="70">
        <v>42.9</v>
      </c>
      <c r="Q50" s="70">
        <v>43.7</v>
      </c>
      <c r="R50" s="70">
        <v>44.3</v>
      </c>
      <c r="S50" s="70">
        <v>43.5</v>
      </c>
      <c r="T50" s="70">
        <v>41.1</v>
      </c>
      <c r="U50" s="70">
        <v>40.4</v>
      </c>
      <c r="V50" s="75">
        <v>42.3</v>
      </c>
      <c r="W50" s="70">
        <v>43.1</v>
      </c>
      <c r="Y50" s="5" t="s">
        <v>52</v>
      </c>
      <c r="Z50" s="7">
        <v>100</v>
      </c>
      <c r="AA50" s="8">
        <f t="shared" si="31"/>
        <v>99.53271028037383</v>
      </c>
      <c r="AB50" s="8">
        <f t="shared" si="1"/>
        <v>110.74766355140187</v>
      </c>
      <c r="AC50" s="8">
        <f t="shared" si="2"/>
        <v>103.73831775700936</v>
      </c>
      <c r="AD50" s="8">
        <f t="shared" si="3"/>
        <v>91.1214953271028</v>
      </c>
      <c r="AE50" s="8">
        <f t="shared" si="4"/>
        <v>91.58878504672899</v>
      </c>
      <c r="AF50" s="8">
        <f t="shared" si="5"/>
        <v>96.72897196261682</v>
      </c>
      <c r="AG50" s="8">
        <f t="shared" si="6"/>
        <v>94.62616822429908</v>
      </c>
      <c r="AH50" s="8">
        <f t="shared" si="7"/>
        <v>95.7943925233645</v>
      </c>
      <c r="AI50" s="8">
        <f t="shared" si="8"/>
        <v>96.49532710280374</v>
      </c>
      <c r="AJ50" s="8">
        <f t="shared" si="9"/>
        <v>104.90654205607477</v>
      </c>
      <c r="AK50" s="8">
        <f t="shared" si="10"/>
        <v>104.90654205607477</v>
      </c>
      <c r="AL50" s="8">
        <f t="shared" si="11"/>
        <v>103.50467289719627</v>
      </c>
      <c r="AM50" s="8">
        <f t="shared" si="12"/>
        <v>103.27102803738319</v>
      </c>
      <c r="AN50" s="8">
        <f t="shared" si="13"/>
        <v>100.2336448598131</v>
      </c>
      <c r="AO50" s="8">
        <f t="shared" si="14"/>
        <v>102.10280373831776</v>
      </c>
      <c r="AP50" s="8">
        <f t="shared" si="15"/>
        <v>103.50467289719627</v>
      </c>
      <c r="AQ50" s="8">
        <f t="shared" si="16"/>
        <v>101.6355140186916</v>
      </c>
      <c r="AR50" s="8">
        <f t="shared" si="17"/>
        <v>96.02803738317758</v>
      </c>
      <c r="AS50" s="8">
        <f t="shared" si="18"/>
        <v>94.39252336448598</v>
      </c>
      <c r="AT50" s="8">
        <f t="shared" si="19"/>
        <v>98.83177570093459</v>
      </c>
      <c r="AU50" s="8">
        <f t="shared" si="20"/>
        <v>100.70093457943926</v>
      </c>
      <c r="AW50" s="1" t="s">
        <v>52</v>
      </c>
      <c r="AX50" s="14">
        <f t="shared" si="32"/>
        <v>99.53271028037383</v>
      </c>
      <c r="AY50" s="14">
        <f t="shared" si="21"/>
        <v>103.73831775700936</v>
      </c>
      <c r="AZ50" s="14">
        <f t="shared" si="22"/>
        <v>91.58878504672899</v>
      </c>
      <c r="BA50" s="14">
        <f t="shared" si="23"/>
        <v>94.62616822429908</v>
      </c>
      <c r="BB50" s="14">
        <f t="shared" si="24"/>
        <v>96.49532710280374</v>
      </c>
      <c r="BC50" s="14">
        <f t="shared" si="25"/>
        <v>104.90654205607477</v>
      </c>
      <c r="BD50" s="14">
        <f t="shared" si="26"/>
        <v>103.27102803738319</v>
      </c>
      <c r="BE50" s="14">
        <f t="shared" si="27"/>
        <v>102.10280373831776</v>
      </c>
      <c r="BF50" s="14">
        <f t="shared" si="28"/>
        <v>101.6355140186916</v>
      </c>
      <c r="BG50" s="14">
        <f t="shared" si="29"/>
        <v>94.39252336448598</v>
      </c>
      <c r="BH50" s="14">
        <f t="shared" si="30"/>
        <v>100.70093457943926</v>
      </c>
    </row>
    <row r="51" spans="1:74" ht="10.5" customHeight="1">
      <c r="A51" s="13" t="s">
        <v>53</v>
      </c>
      <c r="B51" s="70">
        <v>45</v>
      </c>
      <c r="C51" s="73"/>
      <c r="D51" s="70">
        <v>48.9</v>
      </c>
      <c r="E51" s="73"/>
      <c r="F51" s="70">
        <v>39.8</v>
      </c>
      <c r="G51" s="73"/>
      <c r="H51" s="70">
        <v>43.7</v>
      </c>
      <c r="I51" s="73"/>
      <c r="J51" s="70">
        <v>42.3</v>
      </c>
      <c r="K51" s="73"/>
      <c r="L51" s="70">
        <v>50.9</v>
      </c>
      <c r="M51" s="73"/>
      <c r="N51" s="70">
        <v>38.9</v>
      </c>
      <c r="O51" s="73"/>
      <c r="P51" s="70">
        <v>46.6</v>
      </c>
      <c r="Q51" s="73"/>
      <c r="R51" s="70">
        <v>47.9</v>
      </c>
      <c r="S51" s="73"/>
      <c r="T51" s="70">
        <v>43.3</v>
      </c>
      <c r="U51" s="73"/>
      <c r="V51" s="73"/>
      <c r="W51" s="73"/>
      <c r="Y51" s="5" t="s">
        <v>53</v>
      </c>
      <c r="Z51" s="7">
        <v>100</v>
      </c>
      <c r="AA51" s="8">
        <f t="shared" si="31"/>
        <v>0</v>
      </c>
      <c r="AB51" s="8">
        <f t="shared" si="1"/>
        <v>108.66666666666667</v>
      </c>
      <c r="AC51" s="8">
        <f t="shared" si="2"/>
        <v>0</v>
      </c>
      <c r="AD51" s="8">
        <f t="shared" si="3"/>
        <v>88.44444444444443</v>
      </c>
      <c r="AE51" s="8"/>
      <c r="AF51" s="8">
        <f t="shared" si="5"/>
        <v>97.11111111111111</v>
      </c>
      <c r="AG51" s="8"/>
      <c r="AH51" s="8">
        <f t="shared" si="7"/>
        <v>94</v>
      </c>
      <c r="AI51" s="8"/>
      <c r="AJ51" s="8">
        <f t="shared" si="9"/>
        <v>113.11111111111111</v>
      </c>
      <c r="AK51" s="8"/>
      <c r="AL51" s="8">
        <f t="shared" si="11"/>
        <v>86.44444444444444</v>
      </c>
      <c r="AM51" s="8"/>
      <c r="AN51" s="8">
        <f t="shared" si="13"/>
        <v>103.55555555555556</v>
      </c>
      <c r="AO51" s="8"/>
      <c r="AP51" s="8">
        <f t="shared" si="15"/>
        <v>106.44444444444444</v>
      </c>
      <c r="AQ51" s="8"/>
      <c r="AR51" s="8">
        <f t="shared" si="17"/>
        <v>96.22222222222223</v>
      </c>
      <c r="AS51" s="8"/>
      <c r="AT51" s="8"/>
      <c r="AU51" s="8"/>
      <c r="AW51" s="1" t="s">
        <v>53</v>
      </c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J51" s="3" t="s">
        <v>52</v>
      </c>
      <c r="BK51" s="3">
        <v>103.73831775700936</v>
      </c>
      <c r="BL51" s="3">
        <v>91.58878504672899</v>
      </c>
      <c r="BM51" s="3">
        <v>94.62616822429908</v>
      </c>
      <c r="BN51" s="3">
        <v>96.49532710280374</v>
      </c>
      <c r="BO51" s="3">
        <v>104.90654205607477</v>
      </c>
      <c r="BP51" s="30"/>
      <c r="BQ51" s="3" t="s">
        <v>173</v>
      </c>
      <c r="BR51" s="3">
        <v>103.27102803738319</v>
      </c>
      <c r="BS51" s="3">
        <v>102.10280373831776</v>
      </c>
      <c r="BT51" s="3">
        <v>101.6355140186916</v>
      </c>
      <c r="BU51" s="3">
        <v>94.39252336448598</v>
      </c>
      <c r="BV51" s="3">
        <v>100.70093457943926</v>
      </c>
    </row>
    <row r="52" spans="1:74" ht="10.5" customHeight="1">
      <c r="A52" s="1"/>
      <c r="B52" s="1"/>
      <c r="V52" s="17"/>
      <c r="W52" s="17"/>
      <c r="BJ52" s="3" t="s">
        <v>51</v>
      </c>
      <c r="BK52" s="3">
        <v>95.87378640776699</v>
      </c>
      <c r="BL52" s="3">
        <v>92.4757281553398</v>
      </c>
      <c r="BM52" s="3">
        <v>96.11650485436893</v>
      </c>
      <c r="BN52" s="3">
        <v>95.63106796116504</v>
      </c>
      <c r="BO52" s="3">
        <v>99.27184466019416</v>
      </c>
      <c r="BP52" s="30"/>
      <c r="BQ52" s="3" t="s">
        <v>139</v>
      </c>
      <c r="BR52" s="3">
        <v>99.5145631067961</v>
      </c>
      <c r="BS52" s="3">
        <v>99.5145631067961</v>
      </c>
      <c r="BT52" s="3">
        <v>98.3009708737864</v>
      </c>
      <c r="BU52" s="3">
        <v>91.74757281553396</v>
      </c>
      <c r="BV52" s="3">
        <v>100.24271844660194</v>
      </c>
    </row>
    <row r="53" ht="10.5" customHeight="1">
      <c r="A53" s="1" t="s">
        <v>56</v>
      </c>
    </row>
    <row r="54" spans="1:4" ht="10.5" customHeight="1">
      <c r="A54" s="1" t="s">
        <v>57</v>
      </c>
      <c r="B54" s="1" t="s">
        <v>58</v>
      </c>
      <c r="D54" s="1" t="s">
        <v>77</v>
      </c>
    </row>
    <row r="55" spans="1:2" ht="10.5" customHeight="1">
      <c r="A55" s="1" t="s">
        <v>55</v>
      </c>
      <c r="B55" s="1" t="s">
        <v>59</v>
      </c>
    </row>
    <row r="56" spans="1:75" ht="10.5" customHeight="1">
      <c r="A56" s="1" t="s">
        <v>60</v>
      </c>
      <c r="B56" s="1" t="s">
        <v>61</v>
      </c>
      <c r="BW56" s="4"/>
    </row>
    <row r="57" spans="1:75" ht="10.5" customHeight="1">
      <c r="A57" s="1" t="s">
        <v>62</v>
      </c>
      <c r="B57" s="1" t="s">
        <v>63</v>
      </c>
      <c r="BW57" s="22"/>
    </row>
    <row r="58" spans="1:2" ht="10.5" customHeight="1">
      <c r="A58" s="1" t="s">
        <v>64</v>
      </c>
      <c r="B58" s="1" t="s">
        <v>65</v>
      </c>
    </row>
    <row r="59" spans="1:2" ht="10.5" customHeight="1">
      <c r="A59" s="1" t="s">
        <v>66</v>
      </c>
      <c r="B59" s="1" t="s">
        <v>67</v>
      </c>
    </row>
    <row r="60" spans="1:2" ht="10.5" customHeight="1">
      <c r="A60" s="1" t="s">
        <v>68</v>
      </c>
      <c r="B60" s="1" t="s">
        <v>69</v>
      </c>
    </row>
    <row r="61" spans="1:2" ht="10.5" customHeight="1">
      <c r="A61" s="1" t="s">
        <v>70</v>
      </c>
      <c r="B61" s="1" t="s">
        <v>71</v>
      </c>
    </row>
    <row r="62" spans="1:2" ht="10.5" customHeight="1">
      <c r="A62" s="1" t="s">
        <v>72</v>
      </c>
      <c r="B62" s="1" t="s">
        <v>73</v>
      </c>
    </row>
    <row r="63" spans="1:2" ht="10.5" customHeight="1">
      <c r="A63" s="1" t="s">
        <v>54</v>
      </c>
      <c r="B63" s="1" t="s">
        <v>74</v>
      </c>
    </row>
    <row r="64" spans="1:2" ht="10.5" customHeight="1">
      <c r="A64" s="1" t="s">
        <v>75</v>
      </c>
      <c r="B64" s="1" t="s">
        <v>76</v>
      </c>
    </row>
  </sheetData>
  <sheetProtection/>
  <conditionalFormatting sqref="BJ18:BJ36 BP54:BU54 BJ54:BN54 BK16:BP36 BO53 BK37:BO44 BQ44:BU44 BR16:BV43 BR51:BV52 BR45:BV47 BR49:BV49 BK51:BP52 BK45:BP47 BJ49:BP49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J1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Q16:BQ43 BQ51:BQ52 BQ45:BQ47 BQ49">
    <cfRule type="colorScale" priority="5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107"/>
  <sheetViews>
    <sheetView zoomScalePageLayoutView="0" workbookViewId="0" topLeftCell="A412">
      <selection activeCell="R529" sqref="R529"/>
    </sheetView>
  </sheetViews>
  <sheetFormatPr defaultColWidth="8.625" defaultRowHeight="10.5" customHeight="1"/>
  <cols>
    <col min="1" max="1" width="8.625" style="2" customWidth="1"/>
    <col min="2" max="2" width="11.00390625" style="2" customWidth="1"/>
    <col min="3" max="23" width="5.00390625" style="2" customWidth="1"/>
    <col min="24" max="24" width="8.625" style="2" customWidth="1"/>
    <col min="25" max="25" width="10.125" style="2" customWidth="1"/>
    <col min="26" max="48" width="6.25390625" style="3" customWidth="1"/>
    <col min="49" max="49" width="9.00390625" style="0" customWidth="1"/>
    <col min="50" max="55" width="7.75390625" style="0" customWidth="1"/>
    <col min="56" max="71" width="7.75390625" style="3" customWidth="1"/>
    <col min="72" max="72" width="6.875" style="17" customWidth="1"/>
    <col min="73" max="73" width="7.625" style="17" customWidth="1"/>
    <col min="74" max="79" width="8.50390625" style="17" customWidth="1"/>
    <col min="80" max="83" width="8.50390625" style="3" customWidth="1"/>
    <col min="84" max="95" width="7.75390625" style="3" customWidth="1"/>
    <col min="96" max="96" width="8.625" style="2" customWidth="1"/>
    <col min="97" max="97" width="8.75390625" style="2" customWidth="1"/>
    <col min="98" max="108" width="6.125" style="3" customWidth="1"/>
    <col min="109" max="109" width="8.625" style="2" customWidth="1"/>
    <col min="110" max="123" width="8.625" style="3" customWidth="1"/>
    <col min="124" max="16384" width="8.625" style="2" customWidth="1"/>
  </cols>
  <sheetData>
    <row r="1" spans="1:128" ht="10.5" customHeight="1">
      <c r="A1" s="4" t="s">
        <v>0</v>
      </c>
      <c r="BJ1" s="21"/>
      <c r="BK1" s="21"/>
      <c r="BL1" s="21"/>
      <c r="BM1" s="21"/>
      <c r="BN1" s="21"/>
      <c r="BT1" s="3"/>
      <c r="BU1" s="3"/>
      <c r="BV1" s="3"/>
      <c r="BW1" s="3"/>
      <c r="BX1" s="3"/>
      <c r="CB1" s="17"/>
      <c r="CC1" s="17"/>
      <c r="CD1" s="17"/>
      <c r="CE1" s="17"/>
      <c r="CF1" s="17"/>
      <c r="CI1" s="2"/>
      <c r="CR1" s="3"/>
      <c r="CS1" s="3"/>
      <c r="DE1" s="3"/>
      <c r="DJ1" s="2"/>
      <c r="DT1" s="3"/>
      <c r="DU1" s="3"/>
      <c r="DV1" s="3"/>
      <c r="DW1" s="3"/>
      <c r="DX1" s="3"/>
    </row>
    <row r="2" spans="62:132" ht="22.5">
      <c r="BJ2" s="21"/>
      <c r="BK2" s="21"/>
      <c r="BL2" s="21"/>
      <c r="BM2" s="21"/>
      <c r="BN2" s="21"/>
      <c r="BT2" s="3"/>
      <c r="BU2" s="3"/>
      <c r="BV2" s="3"/>
      <c r="BW2" s="3"/>
      <c r="BX2" s="3"/>
      <c r="CB2" s="17"/>
      <c r="CC2" s="17"/>
      <c r="CD2" s="17"/>
      <c r="CE2" s="17"/>
      <c r="CF2" s="17"/>
      <c r="CI2" s="2"/>
      <c r="CR2" s="3"/>
      <c r="CS2" s="3"/>
      <c r="DE2" s="3"/>
      <c r="DJ2" s="2"/>
      <c r="DT2" s="3"/>
      <c r="DU2" s="3"/>
      <c r="DV2" s="3"/>
      <c r="DW2" s="3"/>
      <c r="DX2" s="3"/>
      <c r="DY2" s="4"/>
      <c r="EB2" s="61" t="s">
        <v>196</v>
      </c>
    </row>
    <row r="3" spans="1:132" ht="22.5">
      <c r="A3" s="1" t="s">
        <v>1</v>
      </c>
      <c r="B3" s="62">
        <v>44111.48600694444</v>
      </c>
      <c r="D3" s="9"/>
      <c r="E3" s="2" t="s">
        <v>83</v>
      </c>
      <c r="AW3" s="25"/>
      <c r="AX3" s="26"/>
      <c r="BJ3" s="21"/>
      <c r="BK3" s="21"/>
      <c r="BL3" s="21"/>
      <c r="BM3" s="21"/>
      <c r="BN3" s="21"/>
      <c r="BT3" s="3"/>
      <c r="BU3" s="3"/>
      <c r="BV3" s="3"/>
      <c r="BW3" s="3"/>
      <c r="BX3" s="3"/>
      <c r="CB3" s="17"/>
      <c r="CC3" s="17"/>
      <c r="CD3" s="17"/>
      <c r="CE3" s="17"/>
      <c r="CF3" s="17"/>
      <c r="CR3" s="3"/>
      <c r="CS3" s="3"/>
      <c r="DE3" s="3"/>
      <c r="DJ3" s="2"/>
      <c r="DT3" s="3"/>
      <c r="DU3" s="3"/>
      <c r="DV3" s="3"/>
      <c r="DW3" s="3"/>
      <c r="DX3" s="3"/>
      <c r="DY3" s="22"/>
      <c r="EB3" s="83" t="s">
        <v>190</v>
      </c>
    </row>
    <row r="4" spans="1:132" ht="13.5">
      <c r="A4" s="1" t="s">
        <v>2</v>
      </c>
      <c r="B4" s="62">
        <v>44112.62276831019</v>
      </c>
      <c r="D4" s="10"/>
      <c r="E4" s="2" t="s">
        <v>84</v>
      </c>
      <c r="AW4" s="25"/>
      <c r="AX4" s="26"/>
      <c r="BJ4" s="21"/>
      <c r="BK4" s="21"/>
      <c r="BL4" s="21"/>
      <c r="BM4" s="21"/>
      <c r="BN4" s="21"/>
      <c r="BT4" s="3"/>
      <c r="BU4" s="3"/>
      <c r="BV4" s="3"/>
      <c r="BW4" s="3"/>
      <c r="BX4" s="3"/>
      <c r="CB4" s="17"/>
      <c r="CC4" s="17"/>
      <c r="CD4" s="17"/>
      <c r="CE4" s="17"/>
      <c r="CF4" s="17"/>
      <c r="CR4" s="3"/>
      <c r="CS4" s="3"/>
      <c r="DE4" s="3"/>
      <c r="DJ4" s="2"/>
      <c r="DT4" s="3"/>
      <c r="DU4" s="3"/>
      <c r="DV4" s="3"/>
      <c r="DW4" s="3"/>
      <c r="DX4" s="3"/>
      <c r="EB4" s="2" t="s">
        <v>198</v>
      </c>
    </row>
    <row r="5" spans="1:132" ht="10.5" customHeight="1">
      <c r="A5" s="1" t="s">
        <v>3</v>
      </c>
      <c r="B5" s="63" t="s">
        <v>4</v>
      </c>
      <c r="D5" s="17"/>
      <c r="E5" s="30"/>
      <c r="F5" s="17"/>
      <c r="AW5" s="25"/>
      <c r="AX5" s="25"/>
      <c r="BJ5" s="21"/>
      <c r="BK5" s="21"/>
      <c r="BL5" s="21"/>
      <c r="BM5" s="21"/>
      <c r="BN5" s="21"/>
      <c r="BT5" s="3"/>
      <c r="BU5" s="3"/>
      <c r="BV5" s="3"/>
      <c r="BW5" s="3"/>
      <c r="BX5" s="3"/>
      <c r="CB5" s="17"/>
      <c r="CC5" s="17"/>
      <c r="CD5" s="17"/>
      <c r="CE5" s="17"/>
      <c r="CF5" s="17"/>
      <c r="CR5" s="3"/>
      <c r="CS5" s="3"/>
      <c r="DE5" s="3"/>
      <c r="DJ5" s="2"/>
      <c r="DT5" s="3"/>
      <c r="DU5" s="3"/>
      <c r="DV5" s="3"/>
      <c r="DW5" s="3"/>
      <c r="DX5" s="3"/>
      <c r="EB5" s="2" t="s">
        <v>157</v>
      </c>
    </row>
    <row r="6" spans="62:132" ht="10.5" customHeight="1">
      <c r="BJ6" s="21"/>
      <c r="BK6" s="21"/>
      <c r="BL6" s="21"/>
      <c r="BM6" s="21"/>
      <c r="BN6" s="21"/>
      <c r="BT6" s="3"/>
      <c r="BU6" s="3"/>
      <c r="BV6" s="3"/>
      <c r="BW6" s="3"/>
      <c r="BX6" s="3"/>
      <c r="CB6" s="17"/>
      <c r="CC6" s="17"/>
      <c r="CD6" s="17"/>
      <c r="CE6" s="17"/>
      <c r="CF6" s="17"/>
      <c r="CR6" s="3"/>
      <c r="CT6" s="2"/>
      <c r="CU6" s="2"/>
      <c r="CV6" s="2"/>
      <c r="CW6" s="2"/>
      <c r="CX6" s="2"/>
      <c r="DE6" s="3"/>
      <c r="DJ6" s="2"/>
      <c r="DT6" s="3"/>
      <c r="DU6" s="3"/>
      <c r="DV6" s="3"/>
      <c r="DW6" s="3"/>
      <c r="DX6" s="3"/>
      <c r="EB6" s="2" t="s">
        <v>158</v>
      </c>
    </row>
    <row r="7" spans="1:132" ht="10.5" customHeight="1">
      <c r="A7" s="1" t="s">
        <v>11</v>
      </c>
      <c r="B7" s="1" t="s">
        <v>13</v>
      </c>
      <c r="AW7" s="25"/>
      <c r="AX7" s="25"/>
      <c r="BJ7" s="21"/>
      <c r="BK7" s="21"/>
      <c r="BL7" s="21"/>
      <c r="BM7" s="21"/>
      <c r="BN7" s="21"/>
      <c r="BT7" s="3"/>
      <c r="BU7" s="3"/>
      <c r="BV7" s="3"/>
      <c r="BW7" s="3"/>
      <c r="BX7" s="3"/>
      <c r="CB7" s="17"/>
      <c r="CC7" s="17"/>
      <c r="CD7" s="17"/>
      <c r="CE7" s="17"/>
      <c r="CF7" s="17"/>
      <c r="CR7" s="3"/>
      <c r="CS7" s="3"/>
      <c r="CW7" s="2"/>
      <c r="CX7" s="2"/>
      <c r="DE7" s="3"/>
      <c r="DJ7" s="2"/>
      <c r="DT7" s="3"/>
      <c r="DU7" s="3"/>
      <c r="DV7" s="3"/>
      <c r="DW7" s="3"/>
      <c r="DX7" s="3"/>
      <c r="EB7" s="2" t="s">
        <v>159</v>
      </c>
    </row>
    <row r="8" spans="1:132" ht="10.5" customHeight="1">
      <c r="A8" s="1" t="s">
        <v>9</v>
      </c>
      <c r="B8" s="1" t="s">
        <v>10</v>
      </c>
      <c r="AW8" s="25"/>
      <c r="AX8" s="25"/>
      <c r="BJ8" s="21"/>
      <c r="BK8" s="21"/>
      <c r="BL8" s="21"/>
      <c r="BM8" s="21"/>
      <c r="BN8" s="21"/>
      <c r="BT8" s="3"/>
      <c r="BU8" s="3"/>
      <c r="BV8" s="3"/>
      <c r="BW8" s="3"/>
      <c r="BX8" s="3"/>
      <c r="CB8" s="17"/>
      <c r="CC8" s="17"/>
      <c r="CD8" s="17"/>
      <c r="CE8" s="17"/>
      <c r="CF8" s="17"/>
      <c r="CR8" s="3"/>
      <c r="CS8" s="3"/>
      <c r="CW8" s="2"/>
      <c r="CX8" s="2"/>
      <c r="DE8" s="3"/>
      <c r="DJ8" s="2"/>
      <c r="DT8" s="3"/>
      <c r="DU8" s="3"/>
      <c r="DV8" s="3"/>
      <c r="DW8" s="3"/>
      <c r="DX8" s="3"/>
      <c r="EB8" s="2" t="s">
        <v>160</v>
      </c>
    </row>
    <row r="9" spans="1:132" ht="10.5" customHeight="1">
      <c r="A9" s="1" t="s">
        <v>5</v>
      </c>
      <c r="B9" s="1" t="s">
        <v>6</v>
      </c>
      <c r="AW9" s="25"/>
      <c r="AX9" s="25"/>
      <c r="BJ9" s="21"/>
      <c r="BK9" s="21"/>
      <c r="BL9" s="21"/>
      <c r="BM9" s="21"/>
      <c r="BN9" s="21"/>
      <c r="BT9" s="3"/>
      <c r="BU9" s="3"/>
      <c r="BV9" s="3"/>
      <c r="BW9" s="3"/>
      <c r="BX9" s="3"/>
      <c r="CB9" s="17"/>
      <c r="CC9" s="17"/>
      <c r="CD9" s="17"/>
      <c r="CE9" s="17"/>
      <c r="CF9" s="17"/>
      <c r="CR9" s="3"/>
      <c r="CS9" s="3"/>
      <c r="CW9" s="2"/>
      <c r="CX9" s="2"/>
      <c r="DE9" s="3"/>
      <c r="DJ9" s="2"/>
      <c r="DT9" s="3"/>
      <c r="DU9" s="3"/>
      <c r="DV9" s="3"/>
      <c r="DW9" s="3"/>
      <c r="DX9" s="3"/>
      <c r="EB9" s="2" t="s">
        <v>174</v>
      </c>
    </row>
    <row r="10" spans="1:132" ht="10.5" customHeight="1">
      <c r="A10" s="1" t="s">
        <v>7</v>
      </c>
      <c r="B10" s="1" t="s">
        <v>6</v>
      </c>
      <c r="AW10" s="25"/>
      <c r="AX10" s="25"/>
      <c r="BJ10" s="21"/>
      <c r="BK10" s="21"/>
      <c r="BL10" s="21"/>
      <c r="BM10" s="21"/>
      <c r="BN10" s="21"/>
      <c r="BP10" s="30"/>
      <c r="BR10" s="60" t="s">
        <v>183</v>
      </c>
      <c r="BT10" s="3"/>
      <c r="BU10" s="3"/>
      <c r="BV10" s="3"/>
      <c r="BX10" s="60"/>
      <c r="CB10" s="17"/>
      <c r="CC10" s="17"/>
      <c r="CD10" s="17"/>
      <c r="CF10" s="17"/>
      <c r="CG10" s="60" t="s">
        <v>184</v>
      </c>
      <c r="CI10" s="30"/>
      <c r="CL10" s="60"/>
      <c r="CO10" s="30"/>
      <c r="CR10" s="3"/>
      <c r="CS10" s="3"/>
      <c r="CW10" s="2"/>
      <c r="CX10" s="2"/>
      <c r="DE10" s="3"/>
      <c r="DJ10" s="2"/>
      <c r="DT10" s="3"/>
      <c r="DU10" s="3"/>
      <c r="DV10" s="3"/>
      <c r="DW10" s="3"/>
      <c r="DX10" s="3"/>
      <c r="EB10" s="2" t="s">
        <v>178</v>
      </c>
    </row>
    <row r="11" spans="1:132" ht="10.5" customHeight="1">
      <c r="A11" s="1"/>
      <c r="B11" s="1"/>
      <c r="BJ11" s="21"/>
      <c r="BK11" s="21"/>
      <c r="BL11" s="21"/>
      <c r="BM11" s="21"/>
      <c r="BN11" s="21"/>
      <c r="BO11"/>
      <c r="BP11" s="80"/>
      <c r="BQ11"/>
      <c r="BR11"/>
      <c r="BS11"/>
      <c r="BT11"/>
      <c r="BU11"/>
      <c r="BV11" s="3"/>
      <c r="BW11" s="3"/>
      <c r="BX11" s="3"/>
      <c r="BY11" s="3"/>
      <c r="CB11" s="17"/>
      <c r="CC11" s="17"/>
      <c r="CD11" s="17"/>
      <c r="CE11" s="17"/>
      <c r="CF11" s="17"/>
      <c r="CI11" s="30"/>
      <c r="CO11" s="30"/>
      <c r="CR11" s="3"/>
      <c r="CS11" s="3"/>
      <c r="CW11" s="2"/>
      <c r="CX11" s="2"/>
      <c r="DE11" s="3"/>
      <c r="DJ11" s="2"/>
      <c r="DT11" s="3"/>
      <c r="DU11" s="3"/>
      <c r="DV11" s="3"/>
      <c r="DW11" s="3"/>
      <c r="DX11" s="3"/>
      <c r="EB11" s="2" t="s">
        <v>80</v>
      </c>
    </row>
    <row r="12" spans="1:123" ht="15">
      <c r="A12" s="1"/>
      <c r="B12" s="1"/>
      <c r="Y12" s="46" t="s">
        <v>106</v>
      </c>
      <c r="Z12" s="47"/>
      <c r="AA12" s="47"/>
      <c r="AB12" s="47"/>
      <c r="AC12" s="47"/>
      <c r="AD12" s="47"/>
      <c r="AE12" s="47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2"/>
      <c r="BA12" s="20"/>
      <c r="BB12" s="20"/>
      <c r="BC12" s="20"/>
      <c r="BD12" s="20"/>
      <c r="BE12" s="20"/>
      <c r="BF12" s="20"/>
      <c r="BG12" s="20"/>
      <c r="BH12" s="20"/>
      <c r="BI12" s="2"/>
      <c r="BJ12" s="82"/>
      <c r="BK12" s="82"/>
      <c r="BL12" s="55" t="s">
        <v>104</v>
      </c>
      <c r="BM12" s="56"/>
      <c r="BN12" s="56"/>
      <c r="BO12" s="56"/>
      <c r="BP12" s="57"/>
      <c r="BQ12" s="82"/>
      <c r="BR12" s="43" t="s">
        <v>105</v>
      </c>
      <c r="BS12" s="44"/>
      <c r="BT12" s="44"/>
      <c r="BU12" s="44"/>
      <c r="BV12" s="48"/>
      <c r="BW12" s="48"/>
      <c r="BY12" s="55" t="s">
        <v>104</v>
      </c>
      <c r="BZ12" s="56"/>
      <c r="CA12" s="56"/>
      <c r="CB12" s="56"/>
      <c r="CC12" s="57"/>
      <c r="CD12" s="55"/>
      <c r="CE12" s="58"/>
      <c r="CF12" s="43" t="s">
        <v>105</v>
      </c>
      <c r="CG12" s="44"/>
      <c r="CH12" s="44"/>
      <c r="CI12" s="44"/>
      <c r="CJ12" s="48"/>
      <c r="CK12" s="48"/>
      <c r="CO12" s="82"/>
      <c r="CP12" s="2"/>
      <c r="CQ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2:123" ht="10.5" customHeight="1">
      <c r="B13" s="12" t="s">
        <v>78</v>
      </c>
      <c r="Y13" s="32" t="s">
        <v>108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2"/>
      <c r="AW13" s="32" t="s">
        <v>151</v>
      </c>
      <c r="AX13" s="33"/>
      <c r="AY13" s="33"/>
      <c r="AZ13" s="33"/>
      <c r="BA13" s="53"/>
      <c r="BB13" s="53"/>
      <c r="BC13" s="53"/>
      <c r="BD13" s="53"/>
      <c r="BE13" s="53"/>
      <c r="BF13" s="53"/>
      <c r="BG13" s="53"/>
      <c r="BH13" s="53"/>
      <c r="BI13" s="2"/>
      <c r="BJ13" s="54"/>
      <c r="BK13" s="54"/>
      <c r="BL13" s="32" t="s">
        <v>185</v>
      </c>
      <c r="BM13" s="35"/>
      <c r="BN13" s="35"/>
      <c r="BO13" s="33"/>
      <c r="BP13" s="34"/>
      <c r="BQ13" s="54"/>
      <c r="BR13" s="32" t="s">
        <v>185</v>
      </c>
      <c r="BS13" s="35"/>
      <c r="BT13" s="35"/>
      <c r="BU13" s="33"/>
      <c r="BV13" s="34"/>
      <c r="BW13" s="34"/>
      <c r="BY13" s="32" t="s">
        <v>186</v>
      </c>
      <c r="BZ13" s="35"/>
      <c r="CA13" s="35"/>
      <c r="CB13" s="33"/>
      <c r="CC13" s="34"/>
      <c r="CD13" s="32"/>
      <c r="CE13" s="50"/>
      <c r="CF13" s="32" t="s">
        <v>186</v>
      </c>
      <c r="CG13" s="35"/>
      <c r="CH13" s="35"/>
      <c r="CI13" s="33"/>
      <c r="CJ13" s="34"/>
      <c r="CK13" s="34"/>
      <c r="CO13" s="54"/>
      <c r="CP13" s="2"/>
      <c r="CQ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</row>
    <row r="14" spans="1:123" ht="10.5" customHeight="1">
      <c r="A14" s="13" t="s">
        <v>8</v>
      </c>
      <c r="B14" s="13" t="s">
        <v>6</v>
      </c>
      <c r="C14" s="13" t="s">
        <v>6</v>
      </c>
      <c r="D14" s="13" t="s">
        <v>85</v>
      </c>
      <c r="E14" s="13" t="s">
        <v>85</v>
      </c>
      <c r="F14" s="13" t="s">
        <v>86</v>
      </c>
      <c r="G14" s="13" t="s">
        <v>86</v>
      </c>
      <c r="H14" s="13" t="s">
        <v>87</v>
      </c>
      <c r="I14" s="13" t="s">
        <v>87</v>
      </c>
      <c r="J14" s="13" t="s">
        <v>88</v>
      </c>
      <c r="K14" s="13" t="s">
        <v>88</v>
      </c>
      <c r="L14" s="13" t="s">
        <v>89</v>
      </c>
      <c r="M14" s="13" t="s">
        <v>89</v>
      </c>
      <c r="N14" s="13" t="s">
        <v>90</v>
      </c>
      <c r="O14" s="13" t="s">
        <v>90</v>
      </c>
      <c r="P14" s="13" t="s">
        <v>91</v>
      </c>
      <c r="Q14" s="13" t="s">
        <v>91</v>
      </c>
      <c r="R14" s="13" t="s">
        <v>92</v>
      </c>
      <c r="S14" s="13" t="s">
        <v>92</v>
      </c>
      <c r="T14" s="13" t="s">
        <v>93</v>
      </c>
      <c r="U14" s="13" t="s">
        <v>93</v>
      </c>
      <c r="V14" s="13" t="s">
        <v>94</v>
      </c>
      <c r="W14" s="13" t="s">
        <v>94</v>
      </c>
      <c r="Y14" s="5" t="s">
        <v>11</v>
      </c>
      <c r="Z14" s="6" t="s">
        <v>6</v>
      </c>
      <c r="AA14" s="6" t="s">
        <v>6</v>
      </c>
      <c r="AB14" s="6" t="s">
        <v>85</v>
      </c>
      <c r="AC14" s="6" t="s">
        <v>85</v>
      </c>
      <c r="AD14" s="6" t="s">
        <v>86</v>
      </c>
      <c r="AE14" s="6" t="s">
        <v>86</v>
      </c>
      <c r="AF14" s="6" t="s">
        <v>87</v>
      </c>
      <c r="AG14" s="6" t="s">
        <v>87</v>
      </c>
      <c r="AH14" s="6" t="s">
        <v>88</v>
      </c>
      <c r="AI14" s="15" t="s">
        <v>88</v>
      </c>
      <c r="AJ14" s="16" t="s">
        <v>89</v>
      </c>
      <c r="AK14" s="16" t="s">
        <v>89</v>
      </c>
      <c r="AL14" s="16" t="s">
        <v>90</v>
      </c>
      <c r="AM14" s="16" t="s">
        <v>90</v>
      </c>
      <c r="AN14" s="16" t="s">
        <v>91</v>
      </c>
      <c r="AO14" s="16" t="s">
        <v>91</v>
      </c>
      <c r="AP14" s="16" t="s">
        <v>92</v>
      </c>
      <c r="AQ14" s="16" t="s">
        <v>92</v>
      </c>
      <c r="AR14" s="16" t="s">
        <v>93</v>
      </c>
      <c r="AS14" s="16" t="s">
        <v>93</v>
      </c>
      <c r="AT14" s="16" t="s">
        <v>94</v>
      </c>
      <c r="AU14" s="16" t="s">
        <v>94</v>
      </c>
      <c r="AV14" s="2"/>
      <c r="AW14" s="34" t="s">
        <v>100</v>
      </c>
      <c r="AX14" s="33"/>
      <c r="AY14" s="33"/>
      <c r="AZ14" s="33"/>
      <c r="BA14" s="53"/>
      <c r="BB14" s="53"/>
      <c r="BC14" s="53"/>
      <c r="BD14" s="53"/>
      <c r="BE14" s="53"/>
      <c r="BF14" s="53"/>
      <c r="BG14" s="53"/>
      <c r="BH14" s="53"/>
      <c r="BI14" s="2"/>
      <c r="BJ14" s="17"/>
      <c r="BK14" s="17"/>
      <c r="BL14" s="34" t="s">
        <v>101</v>
      </c>
      <c r="BM14" s="33"/>
      <c r="BN14" s="33"/>
      <c r="BO14" s="33"/>
      <c r="BP14" s="34"/>
      <c r="BQ14" s="17"/>
      <c r="BR14" s="34" t="s">
        <v>101</v>
      </c>
      <c r="BS14" s="33"/>
      <c r="BT14" s="33"/>
      <c r="BU14" s="33"/>
      <c r="BV14" s="34"/>
      <c r="BW14" s="34"/>
      <c r="BY14" s="34" t="s">
        <v>101</v>
      </c>
      <c r="BZ14" s="33"/>
      <c r="CA14" s="33"/>
      <c r="CB14" s="33"/>
      <c r="CC14" s="34"/>
      <c r="CD14" s="34"/>
      <c r="CE14" s="30"/>
      <c r="CF14" s="34" t="s">
        <v>101</v>
      </c>
      <c r="CG14" s="33"/>
      <c r="CH14" s="33"/>
      <c r="CI14" s="33"/>
      <c r="CJ14" s="34"/>
      <c r="CK14" s="34"/>
      <c r="CO14" s="17"/>
      <c r="CP14" s="2"/>
      <c r="CQ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7" ht="10.5" customHeight="1">
      <c r="A15" s="13" t="s">
        <v>12</v>
      </c>
      <c r="B15" s="5" t="s">
        <v>141</v>
      </c>
      <c r="C15" s="5" t="s">
        <v>142</v>
      </c>
      <c r="D15" s="5" t="s">
        <v>141</v>
      </c>
      <c r="E15" s="5" t="s">
        <v>142</v>
      </c>
      <c r="F15" s="5" t="s">
        <v>141</v>
      </c>
      <c r="G15" s="5" t="s">
        <v>142</v>
      </c>
      <c r="H15" s="5" t="s">
        <v>141</v>
      </c>
      <c r="I15" s="5" t="s">
        <v>142</v>
      </c>
      <c r="J15" s="5" t="s">
        <v>141</v>
      </c>
      <c r="K15" s="5" t="s">
        <v>142</v>
      </c>
      <c r="L15" s="5" t="s">
        <v>141</v>
      </c>
      <c r="M15" s="5" t="s">
        <v>142</v>
      </c>
      <c r="N15" s="5" t="s">
        <v>141</v>
      </c>
      <c r="O15" s="5" t="s">
        <v>142</v>
      </c>
      <c r="P15" s="5" t="s">
        <v>141</v>
      </c>
      <c r="Q15" s="5" t="s">
        <v>142</v>
      </c>
      <c r="R15" s="5" t="s">
        <v>141</v>
      </c>
      <c r="S15" s="5" t="s">
        <v>142</v>
      </c>
      <c r="T15" s="5" t="s">
        <v>141</v>
      </c>
      <c r="U15" s="5" t="s">
        <v>142</v>
      </c>
      <c r="V15" s="5" t="s">
        <v>141</v>
      </c>
      <c r="W15" s="5" t="s">
        <v>142</v>
      </c>
      <c r="Y15" s="5" t="s">
        <v>12</v>
      </c>
      <c r="Z15" s="5" t="s">
        <v>141</v>
      </c>
      <c r="AA15" s="5" t="s">
        <v>142</v>
      </c>
      <c r="AB15" s="5" t="s">
        <v>141</v>
      </c>
      <c r="AC15" s="5" t="s">
        <v>142</v>
      </c>
      <c r="AD15" s="5" t="s">
        <v>141</v>
      </c>
      <c r="AE15" s="5" t="s">
        <v>142</v>
      </c>
      <c r="AF15" s="5" t="s">
        <v>141</v>
      </c>
      <c r="AG15" s="5" t="s">
        <v>142</v>
      </c>
      <c r="AH15" s="5" t="s">
        <v>141</v>
      </c>
      <c r="AI15" s="5" t="s">
        <v>142</v>
      </c>
      <c r="AJ15" s="5" t="s">
        <v>141</v>
      </c>
      <c r="AK15" s="5" t="s">
        <v>142</v>
      </c>
      <c r="AL15" s="5" t="s">
        <v>141</v>
      </c>
      <c r="AM15" s="5" t="s">
        <v>142</v>
      </c>
      <c r="AN15" s="5" t="s">
        <v>141</v>
      </c>
      <c r="AO15" s="5" t="s">
        <v>142</v>
      </c>
      <c r="AP15" s="5" t="s">
        <v>141</v>
      </c>
      <c r="AQ15" s="5" t="s">
        <v>142</v>
      </c>
      <c r="AR15" s="5" t="s">
        <v>141</v>
      </c>
      <c r="AS15" s="5" t="s">
        <v>142</v>
      </c>
      <c r="AT15" s="5" t="s">
        <v>141</v>
      </c>
      <c r="AU15" s="5" t="s">
        <v>142</v>
      </c>
      <c r="AV15" s="2"/>
      <c r="AW15" s="1" t="s">
        <v>11</v>
      </c>
      <c r="AX15" s="21" t="s">
        <v>6</v>
      </c>
      <c r="AY15" s="21" t="s">
        <v>85</v>
      </c>
      <c r="AZ15" s="21" t="s">
        <v>86</v>
      </c>
      <c r="BA15" s="21" t="s">
        <v>87</v>
      </c>
      <c r="BB15" s="21" t="s">
        <v>88</v>
      </c>
      <c r="BC15" s="21" t="s">
        <v>89</v>
      </c>
      <c r="BD15" s="21" t="s">
        <v>90</v>
      </c>
      <c r="BE15" s="21" t="s">
        <v>91</v>
      </c>
      <c r="BF15" s="21" t="s">
        <v>92</v>
      </c>
      <c r="BG15" s="21" t="s">
        <v>93</v>
      </c>
      <c r="BH15" s="21" t="s">
        <v>94</v>
      </c>
      <c r="BI15" s="2"/>
      <c r="BJ15" s="30"/>
      <c r="BL15" s="3" t="s">
        <v>85</v>
      </c>
      <c r="BM15" s="3" t="s">
        <v>86</v>
      </c>
      <c r="BN15" s="3" t="s">
        <v>87</v>
      </c>
      <c r="BO15" s="3" t="s">
        <v>88</v>
      </c>
      <c r="BP15" s="3" t="s">
        <v>89</v>
      </c>
      <c r="BQ15" s="30"/>
      <c r="BS15" s="3" t="s">
        <v>85</v>
      </c>
      <c r="BT15" s="3" t="s">
        <v>86</v>
      </c>
      <c r="BU15" s="3" t="s">
        <v>87</v>
      </c>
      <c r="BV15" s="3" t="s">
        <v>88</v>
      </c>
      <c r="BW15" s="3" t="s">
        <v>89</v>
      </c>
      <c r="BZ15" s="3" t="s">
        <v>90</v>
      </c>
      <c r="CA15" s="2" t="s">
        <v>91</v>
      </c>
      <c r="CB15" s="2" t="s">
        <v>92</v>
      </c>
      <c r="CC15" s="2" t="s">
        <v>93</v>
      </c>
      <c r="CD15" s="2" t="s">
        <v>94</v>
      </c>
      <c r="CE15" s="30"/>
      <c r="CF15" s="2"/>
      <c r="CG15" s="3" t="s">
        <v>90</v>
      </c>
      <c r="CH15" s="2" t="s">
        <v>91</v>
      </c>
      <c r="CI15" s="2" t="s">
        <v>92</v>
      </c>
      <c r="CJ15" s="2" t="s">
        <v>93</v>
      </c>
      <c r="CK15" s="2" t="s">
        <v>94</v>
      </c>
      <c r="CL15" s="30"/>
      <c r="CO15" s="17"/>
      <c r="CP15" s="2"/>
      <c r="CQ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W15" s="3"/>
    </row>
    <row r="16" spans="1:123" ht="10.5" customHeight="1">
      <c r="A16" s="13" t="s">
        <v>18</v>
      </c>
      <c r="B16" s="70">
        <v>37.1</v>
      </c>
      <c r="C16" s="71">
        <v>36.6</v>
      </c>
      <c r="D16" s="70">
        <v>43.3</v>
      </c>
      <c r="E16" s="71">
        <v>42</v>
      </c>
      <c r="F16" s="70">
        <v>36.9</v>
      </c>
      <c r="G16" s="71">
        <v>36.3</v>
      </c>
      <c r="H16" s="70">
        <v>37</v>
      </c>
      <c r="I16" s="71">
        <v>36.5</v>
      </c>
      <c r="J16" s="70">
        <v>34.6</v>
      </c>
      <c r="K16" s="71">
        <v>34.4</v>
      </c>
      <c r="L16" s="71">
        <v>35.7</v>
      </c>
      <c r="M16" s="71">
        <v>35.3</v>
      </c>
      <c r="N16" s="71">
        <v>41.4</v>
      </c>
      <c r="O16" s="71">
        <v>41.3</v>
      </c>
      <c r="P16" s="71">
        <v>39.7</v>
      </c>
      <c r="Q16" s="71">
        <v>39.4</v>
      </c>
      <c r="R16" s="71">
        <v>39.6</v>
      </c>
      <c r="S16" s="71">
        <v>39.1</v>
      </c>
      <c r="T16" s="71">
        <v>31.4</v>
      </c>
      <c r="U16" s="71">
        <v>31.2</v>
      </c>
      <c r="V16" s="71">
        <v>40.9</v>
      </c>
      <c r="W16" s="71">
        <v>40.8</v>
      </c>
      <c r="Y16" s="5" t="s">
        <v>128</v>
      </c>
      <c r="Z16" s="7">
        <v>100</v>
      </c>
      <c r="AA16" s="8">
        <f>100*C16/$B16</f>
        <v>98.6522911051213</v>
      </c>
      <c r="AB16" s="8">
        <f aca="true" t="shared" si="0" ref="AB16:AU29">100*D16/$B16</f>
        <v>116.71159029649596</v>
      </c>
      <c r="AC16" s="8">
        <f>100*E16/$B16</f>
        <v>113.20754716981132</v>
      </c>
      <c r="AD16" s="8">
        <f t="shared" si="0"/>
        <v>99.46091644204851</v>
      </c>
      <c r="AE16" s="8">
        <f t="shared" si="0"/>
        <v>97.84366576819406</v>
      </c>
      <c r="AF16" s="8">
        <f t="shared" si="0"/>
        <v>99.73045822102425</v>
      </c>
      <c r="AG16" s="8">
        <f t="shared" si="0"/>
        <v>98.38274932614554</v>
      </c>
      <c r="AH16" s="8">
        <f t="shared" si="0"/>
        <v>93.26145552560646</v>
      </c>
      <c r="AI16" s="8">
        <f t="shared" si="0"/>
        <v>92.72237196765498</v>
      </c>
      <c r="AJ16" s="8">
        <f t="shared" si="0"/>
        <v>96.22641509433963</v>
      </c>
      <c r="AK16" s="8">
        <f t="shared" si="0"/>
        <v>95.14824797843664</v>
      </c>
      <c r="AL16" s="8">
        <f t="shared" si="0"/>
        <v>111.59029649595686</v>
      </c>
      <c r="AM16" s="8">
        <f t="shared" si="0"/>
        <v>111.32075471698113</v>
      </c>
      <c r="AN16" s="8">
        <f t="shared" si="0"/>
        <v>107.00808625336929</v>
      </c>
      <c r="AO16" s="8">
        <f t="shared" si="0"/>
        <v>106.19946091644205</v>
      </c>
      <c r="AP16" s="8">
        <f t="shared" si="0"/>
        <v>106.73854447439352</v>
      </c>
      <c r="AQ16" s="8">
        <f t="shared" si="0"/>
        <v>105.39083557951481</v>
      </c>
      <c r="AR16" s="8">
        <f t="shared" si="0"/>
        <v>84.63611859838275</v>
      </c>
      <c r="AS16" s="8">
        <f t="shared" si="0"/>
        <v>84.09703504043127</v>
      </c>
      <c r="AT16" s="8">
        <f t="shared" si="0"/>
        <v>110.24258760107816</v>
      </c>
      <c r="AU16" s="8">
        <f t="shared" si="0"/>
        <v>109.9730458221024</v>
      </c>
      <c r="AV16" s="2"/>
      <c r="AW16" s="1" t="s">
        <v>128</v>
      </c>
      <c r="AX16" s="21">
        <f>(AA16-Z16)/Z16*100</f>
        <v>-1.347708894878707</v>
      </c>
      <c r="AY16" s="21">
        <f>(AC16-AB16)/AB16*100</f>
        <v>-3.0023094688221703</v>
      </c>
      <c r="AZ16" s="21">
        <f>(AE16-AD16)/AD16*100</f>
        <v>-1.6260162601626111</v>
      </c>
      <c r="BA16" s="21">
        <f>(AG16-AF16)/AF16*100</f>
        <v>-1.3513513513513522</v>
      </c>
      <c r="BB16" s="21">
        <f>(AI16-AH16)/AH16*100</f>
        <v>-0.5780346820809283</v>
      </c>
      <c r="BC16" s="21">
        <f>(AK16-AJ16)/AJ16*100</f>
        <v>-1.12044817927173</v>
      </c>
      <c r="BD16" s="21">
        <f>(AM16-AL16)/AL16*100</f>
        <v>-0.24154589371980184</v>
      </c>
      <c r="BE16" s="21">
        <f>(AO16-AN16)/AN16*100</f>
        <v>-0.7556675062972402</v>
      </c>
      <c r="BF16" s="21">
        <f>(AQ16-AP16)/AP16*100</f>
        <v>-1.2626262626262634</v>
      </c>
      <c r="BG16" s="21">
        <f>(AS16-AR16)/AR16*100</f>
        <v>-0.6369426751592394</v>
      </c>
      <c r="BH16" s="21">
        <f>(AU16-AT16)/AT16*100</f>
        <v>-0.24449877750612037</v>
      </c>
      <c r="BI16" s="2"/>
      <c r="BJ16" s="1"/>
      <c r="BK16" s="1" t="s">
        <v>128</v>
      </c>
      <c r="BL16" s="3">
        <v>-3.0023094688221703</v>
      </c>
      <c r="BM16" s="3">
        <v>-1.6260162601626111</v>
      </c>
      <c r="BN16" s="3">
        <v>-1.3513513513513522</v>
      </c>
      <c r="BO16" s="3">
        <v>-0.5780346820809283</v>
      </c>
      <c r="BP16" s="3">
        <v>-1.12044817927173</v>
      </c>
      <c r="BQ16" s="30"/>
      <c r="BR16" s="1" t="s">
        <v>128</v>
      </c>
      <c r="BS16" s="3">
        <v>-7.700452308506951</v>
      </c>
      <c r="BT16" s="3">
        <v>3.4482177751184513</v>
      </c>
      <c r="BU16" s="3">
        <v>-4.8046131718037985</v>
      </c>
      <c r="BV16" s="3">
        <v>1.5674624928514829</v>
      </c>
      <c r="BW16" s="3">
        <v>-7.671792386022505</v>
      </c>
      <c r="BY16" s="1" t="s">
        <v>128</v>
      </c>
      <c r="BZ16" s="3">
        <v>-0.24154589371980184</v>
      </c>
      <c r="CA16" s="3">
        <v>-0.7556675062972402</v>
      </c>
      <c r="CB16" s="3">
        <v>-1.2626262626262634</v>
      </c>
      <c r="CC16" s="3">
        <v>-0.6369426751592394</v>
      </c>
      <c r="CD16" s="3">
        <v>-0.24449877750612037</v>
      </c>
      <c r="CF16" s="1" t="s">
        <v>128</v>
      </c>
      <c r="CG16" s="30">
        <v>-1.7982464249013899</v>
      </c>
      <c r="CH16" s="30">
        <v>-4.244167967022509</v>
      </c>
      <c r="CI16" s="30">
        <v>-6.53048814558227</v>
      </c>
      <c r="CJ16" s="30">
        <v>-10.081055771124623</v>
      </c>
      <c r="CK16" s="30">
        <v>0.9523279963134046</v>
      </c>
      <c r="CP16" s="30"/>
      <c r="CQ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123" ht="10.5" customHeight="1">
      <c r="A17" s="13" t="s">
        <v>19</v>
      </c>
      <c r="B17" s="70">
        <v>36.3</v>
      </c>
      <c r="C17" s="70">
        <v>35.9</v>
      </c>
      <c r="D17" s="70">
        <v>42.6</v>
      </c>
      <c r="E17" s="70">
        <v>41.3</v>
      </c>
      <c r="F17" s="70">
        <v>36.8</v>
      </c>
      <c r="G17" s="70">
        <v>35.9</v>
      </c>
      <c r="H17" s="70">
        <v>36.4</v>
      </c>
      <c r="I17" s="70">
        <v>36</v>
      </c>
      <c r="J17" s="70">
        <v>34.2</v>
      </c>
      <c r="K17" s="70">
        <v>34.3</v>
      </c>
      <c r="L17" s="70">
        <v>32.6</v>
      </c>
      <c r="M17" s="70">
        <v>33</v>
      </c>
      <c r="N17" s="70">
        <v>49.6</v>
      </c>
      <c r="O17" s="70">
        <v>52.4</v>
      </c>
      <c r="P17" s="70">
        <v>39.9</v>
      </c>
      <c r="Q17" s="70">
        <v>38.8</v>
      </c>
      <c r="R17" s="70">
        <v>38.7</v>
      </c>
      <c r="S17" s="70">
        <v>37.9</v>
      </c>
      <c r="T17" s="70">
        <v>30.1</v>
      </c>
      <c r="U17" s="70">
        <v>29.9</v>
      </c>
      <c r="V17" s="70">
        <v>34.4</v>
      </c>
      <c r="W17" s="70">
        <v>38.5</v>
      </c>
      <c r="Y17" s="5" t="s">
        <v>19</v>
      </c>
      <c r="Z17" s="7">
        <v>100</v>
      </c>
      <c r="AA17" s="8">
        <f>100*C17/$B17</f>
        <v>98.89807162534436</v>
      </c>
      <c r="AB17" s="8">
        <f t="shared" si="0"/>
        <v>117.35537190082646</v>
      </c>
      <c r="AC17" s="8">
        <f t="shared" si="0"/>
        <v>113.7741046831956</v>
      </c>
      <c r="AD17" s="8">
        <f t="shared" si="0"/>
        <v>101.37741046831955</v>
      </c>
      <c r="AE17" s="8">
        <f t="shared" si="0"/>
        <v>98.89807162534436</v>
      </c>
      <c r="AF17" s="8">
        <f t="shared" si="0"/>
        <v>100.27548209366392</v>
      </c>
      <c r="AG17" s="8">
        <f t="shared" si="0"/>
        <v>99.17355371900827</v>
      </c>
      <c r="AH17" s="8">
        <f t="shared" si="0"/>
        <v>94.21487603305788</v>
      </c>
      <c r="AI17" s="8">
        <f t="shared" si="0"/>
        <v>94.49035812672176</v>
      </c>
      <c r="AJ17" s="8">
        <f t="shared" si="0"/>
        <v>89.80716253443526</v>
      </c>
      <c r="AK17" s="8">
        <f t="shared" si="0"/>
        <v>90.90909090909092</v>
      </c>
      <c r="AL17" s="8">
        <f t="shared" si="0"/>
        <v>136.6391184573003</v>
      </c>
      <c r="AM17" s="8">
        <f t="shared" si="0"/>
        <v>144.35261707988982</v>
      </c>
      <c r="AN17" s="8">
        <f t="shared" si="0"/>
        <v>109.91735537190084</v>
      </c>
      <c r="AO17" s="8">
        <f t="shared" si="0"/>
        <v>106.8870523415978</v>
      </c>
      <c r="AP17" s="8">
        <f t="shared" si="0"/>
        <v>106.61157024793391</v>
      </c>
      <c r="AQ17" s="8">
        <f t="shared" si="0"/>
        <v>104.4077134986226</v>
      </c>
      <c r="AR17" s="8">
        <f t="shared" si="0"/>
        <v>82.92011019283747</v>
      </c>
      <c r="AS17" s="8">
        <f t="shared" si="0"/>
        <v>82.36914600550965</v>
      </c>
      <c r="AT17" s="8">
        <f t="shared" si="0"/>
        <v>94.76584022038568</v>
      </c>
      <c r="AU17" s="8">
        <f t="shared" si="0"/>
        <v>106.06060606060606</v>
      </c>
      <c r="AV17" s="2"/>
      <c r="AW17" s="1" t="s">
        <v>19</v>
      </c>
      <c r="AX17" s="21">
        <f aca="true" t="shared" si="1" ref="AX17:AX50">(AA17-Z17)/Z17*100</f>
        <v>-1.1019283746556425</v>
      </c>
      <c r="AY17" s="21">
        <f aca="true" t="shared" si="2" ref="AY17:AY50">(AC17-AB17)/AB17*100</f>
        <v>-3.0516431924882617</v>
      </c>
      <c r="AZ17" s="21">
        <f aca="true" t="shared" si="3" ref="AZ17:AZ50">(AE17-AD17)/AD17*100</f>
        <v>-2.445652173913033</v>
      </c>
      <c r="BA17" s="21">
        <f aca="true" t="shared" si="4" ref="BA17:BA50">(AG17-AF17)/AF17*100</f>
        <v>-1.098901098901108</v>
      </c>
      <c r="BB17" s="21">
        <f aca="true" t="shared" si="5" ref="BB17:BB50">(AI17-AH17)/AH17*100</f>
        <v>0.2923976608186819</v>
      </c>
      <c r="BC17" s="21">
        <f aca="true" t="shared" si="6" ref="BC17:BC50">(AK17-AJ17)/AJ17*100</f>
        <v>1.2269938650306853</v>
      </c>
      <c r="BD17" s="21">
        <f aca="true" t="shared" si="7" ref="BD17:BD50">(AM17-AL17)/AL17*100</f>
        <v>5.645161290322576</v>
      </c>
      <c r="BE17" s="21">
        <f aca="true" t="shared" si="8" ref="BE17:BE50">(AO17-AN17)/AN17*100</f>
        <v>-2.7568922305764545</v>
      </c>
      <c r="BF17" s="21">
        <f aca="true" t="shared" si="9" ref="BF17:BF50">(AQ17-AP17)/AP17*100</f>
        <v>-2.067183462532317</v>
      </c>
      <c r="BG17" s="21">
        <f aca="true" t="shared" si="10" ref="BG17:BG50">(AS17-AR17)/AR17*100</f>
        <v>-0.6644518272425219</v>
      </c>
      <c r="BH17" s="21">
        <f aca="true" t="shared" si="11" ref="BH17:BH50">(AU17-AT17)/AT17*100</f>
        <v>11.918604651162783</v>
      </c>
      <c r="BI17" s="2"/>
      <c r="BQ17" s="30"/>
      <c r="BT17" s="3"/>
      <c r="BU17" s="3"/>
      <c r="CQ17" s="30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0.5" customHeight="1">
      <c r="A18" s="13" t="s">
        <v>20</v>
      </c>
      <c r="B18" s="70">
        <v>39.9</v>
      </c>
      <c r="C18" s="70">
        <v>39.9</v>
      </c>
      <c r="D18" s="70">
        <v>40</v>
      </c>
      <c r="E18" s="70">
        <v>39.9</v>
      </c>
      <c r="F18" s="70">
        <v>38.6</v>
      </c>
      <c r="G18" s="70">
        <v>38.8</v>
      </c>
      <c r="H18" s="70">
        <v>39.1</v>
      </c>
      <c r="I18" s="70">
        <v>39.3</v>
      </c>
      <c r="J18" s="70">
        <v>39.1</v>
      </c>
      <c r="K18" s="70">
        <v>39</v>
      </c>
      <c r="L18" s="70">
        <v>40.7</v>
      </c>
      <c r="M18" s="70">
        <v>40.7</v>
      </c>
      <c r="N18" s="70">
        <v>42.6</v>
      </c>
      <c r="O18" s="70">
        <v>42.5</v>
      </c>
      <c r="P18" s="70">
        <v>40.4</v>
      </c>
      <c r="Q18" s="70">
        <v>40.4</v>
      </c>
      <c r="R18" s="70">
        <v>40.5</v>
      </c>
      <c r="S18" s="70">
        <v>40.4</v>
      </c>
      <c r="T18" s="70">
        <v>39.6</v>
      </c>
      <c r="U18" s="70">
        <v>39.7</v>
      </c>
      <c r="V18" s="70">
        <v>38.8</v>
      </c>
      <c r="W18" s="70">
        <v>39.1</v>
      </c>
      <c r="Y18" s="5" t="s">
        <v>20</v>
      </c>
      <c r="Z18" s="7">
        <v>100</v>
      </c>
      <c r="AA18" s="8">
        <f aca="true" t="shared" si="12" ref="AA18:AL50">100*C18/$B18</f>
        <v>100</v>
      </c>
      <c r="AB18" s="8">
        <f t="shared" si="0"/>
        <v>100.25062656641605</v>
      </c>
      <c r="AC18" s="8">
        <f t="shared" si="0"/>
        <v>100</v>
      </c>
      <c r="AD18" s="8">
        <f t="shared" si="0"/>
        <v>96.74185463659148</v>
      </c>
      <c r="AE18" s="8">
        <f t="shared" si="0"/>
        <v>97.24310776942355</v>
      </c>
      <c r="AF18" s="8">
        <f t="shared" si="0"/>
        <v>97.99498746867168</v>
      </c>
      <c r="AG18" s="8">
        <f t="shared" si="0"/>
        <v>98.49624060150376</v>
      </c>
      <c r="AH18" s="8">
        <f t="shared" si="0"/>
        <v>97.99498746867168</v>
      </c>
      <c r="AI18" s="8">
        <f t="shared" si="0"/>
        <v>97.74436090225564</v>
      </c>
      <c r="AJ18" s="8">
        <f t="shared" si="0"/>
        <v>102.00501253132833</v>
      </c>
      <c r="AK18" s="8">
        <f t="shared" si="0"/>
        <v>102.00501253132833</v>
      </c>
      <c r="AL18" s="8">
        <f t="shared" si="0"/>
        <v>106.76691729323309</v>
      </c>
      <c r="AM18" s="8">
        <f t="shared" si="0"/>
        <v>106.51629072681705</v>
      </c>
      <c r="AN18" s="8">
        <f t="shared" si="0"/>
        <v>101.2531328320802</v>
      </c>
      <c r="AO18" s="8">
        <f t="shared" si="0"/>
        <v>101.2531328320802</v>
      </c>
      <c r="AP18" s="8">
        <f t="shared" si="0"/>
        <v>101.50375939849624</v>
      </c>
      <c r="AQ18" s="8">
        <f t="shared" si="0"/>
        <v>101.2531328320802</v>
      </c>
      <c r="AR18" s="8">
        <f t="shared" si="0"/>
        <v>99.24812030075188</v>
      </c>
      <c r="AS18" s="8">
        <f t="shared" si="0"/>
        <v>99.49874686716794</v>
      </c>
      <c r="AT18" s="8">
        <f t="shared" si="0"/>
        <v>97.24310776942355</v>
      </c>
      <c r="AU18" s="8">
        <f t="shared" si="0"/>
        <v>97.99498746867168</v>
      </c>
      <c r="AV18" s="2"/>
      <c r="AW18" s="1" t="s">
        <v>20</v>
      </c>
      <c r="AX18" s="21">
        <f t="shared" si="1"/>
        <v>0</v>
      </c>
      <c r="AY18" s="21">
        <f t="shared" si="2"/>
        <v>-0.2500000000000051</v>
      </c>
      <c r="AZ18" s="21">
        <f t="shared" si="3"/>
        <v>0.5181347150258878</v>
      </c>
      <c r="BA18" s="21">
        <f t="shared" si="4"/>
        <v>0.5115089514066455</v>
      </c>
      <c r="BB18" s="21">
        <f t="shared" si="5"/>
        <v>-0.25575447570333</v>
      </c>
      <c r="BC18" s="21">
        <f t="shared" si="6"/>
        <v>0</v>
      </c>
      <c r="BD18" s="21">
        <f t="shared" si="7"/>
        <v>-0.2347417840375634</v>
      </c>
      <c r="BE18" s="21">
        <f t="shared" si="8"/>
        <v>0</v>
      </c>
      <c r="BF18" s="21">
        <f t="shared" si="9"/>
        <v>-0.24691358024691862</v>
      </c>
      <c r="BG18" s="21">
        <f t="shared" si="10"/>
        <v>0.25252525252527197</v>
      </c>
      <c r="BH18" s="21">
        <f t="shared" si="11"/>
        <v>0.7731958762886756</v>
      </c>
      <c r="BI18" s="2"/>
      <c r="BJ18" s="1"/>
      <c r="BK18" s="1" t="s">
        <v>43</v>
      </c>
      <c r="BL18" s="3">
        <v>-3.883495145631074</v>
      </c>
      <c r="BM18" s="3">
        <v>-2.0565552699228826</v>
      </c>
      <c r="BN18" s="3">
        <v>-1.7948717948718103</v>
      </c>
      <c r="BO18" s="3">
        <v>-0.7915567282321966</v>
      </c>
      <c r="BP18" s="3">
        <v>-0.7653061224489861</v>
      </c>
      <c r="BR18" s="1" t="s">
        <v>43</v>
      </c>
      <c r="BS18" s="3">
        <v>11.222349070697227</v>
      </c>
      <c r="BT18" s="3">
        <v>10.393347592513425</v>
      </c>
      <c r="BU18" s="3">
        <v>0.3960907427289874</v>
      </c>
      <c r="BV18" s="3">
        <v>4.210351765236737</v>
      </c>
      <c r="BW18" s="3">
        <v>-2.9563539019126006</v>
      </c>
      <c r="BY18" s="1" t="s">
        <v>45</v>
      </c>
      <c r="BZ18" s="3">
        <v>-5.405405405405418</v>
      </c>
      <c r="CA18" s="3">
        <v>-1.8181818181818206</v>
      </c>
      <c r="CB18" s="3">
        <v>-4.292929292929302</v>
      </c>
      <c r="CC18" s="3">
        <v>-3.5143769968051117</v>
      </c>
      <c r="CD18" s="3">
        <v>-16.80497925311204</v>
      </c>
      <c r="CF18" s="1" t="s">
        <v>40</v>
      </c>
      <c r="CG18" s="30">
        <v>-2.857106633382299</v>
      </c>
      <c r="CH18" s="30">
        <v>-7.578022959054575</v>
      </c>
      <c r="CI18" s="30">
        <v>-14.240817841756538</v>
      </c>
      <c r="CJ18" s="30">
        <v>-29.611202625407735</v>
      </c>
      <c r="CK18" s="30">
        <v>-4.1721290304996925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0.5" customHeight="1">
      <c r="A19" s="13" t="s">
        <v>21</v>
      </c>
      <c r="B19" s="70">
        <v>39</v>
      </c>
      <c r="C19" s="70">
        <v>38.6</v>
      </c>
      <c r="D19" s="70">
        <v>42.1</v>
      </c>
      <c r="E19" s="70">
        <v>42.1</v>
      </c>
      <c r="F19" s="70">
        <v>37.5</v>
      </c>
      <c r="G19" s="70">
        <v>37.5</v>
      </c>
      <c r="H19" s="70">
        <v>38.8</v>
      </c>
      <c r="I19" s="70">
        <v>38.1</v>
      </c>
      <c r="J19" s="70">
        <v>36.5</v>
      </c>
      <c r="K19" s="70">
        <v>36.5</v>
      </c>
      <c r="L19" s="70">
        <v>39</v>
      </c>
      <c r="M19" s="70">
        <v>38.7</v>
      </c>
      <c r="N19" s="70">
        <v>42.9</v>
      </c>
      <c r="O19" s="70">
        <v>43</v>
      </c>
      <c r="P19" s="70">
        <v>41</v>
      </c>
      <c r="Q19" s="70">
        <v>40.5</v>
      </c>
      <c r="R19" s="70">
        <v>40.3</v>
      </c>
      <c r="S19" s="70">
        <v>39.8</v>
      </c>
      <c r="T19" s="70">
        <v>35.8</v>
      </c>
      <c r="U19" s="70">
        <v>35.4</v>
      </c>
      <c r="V19" s="70">
        <v>40.3</v>
      </c>
      <c r="W19" s="70">
        <v>40.3</v>
      </c>
      <c r="Y19" s="5" t="s">
        <v>21</v>
      </c>
      <c r="Z19" s="7">
        <v>100</v>
      </c>
      <c r="AA19" s="8">
        <f t="shared" si="12"/>
        <v>98.97435897435898</v>
      </c>
      <c r="AB19" s="8">
        <f t="shared" si="0"/>
        <v>107.94871794871794</v>
      </c>
      <c r="AC19" s="8">
        <f t="shared" si="0"/>
        <v>107.94871794871794</v>
      </c>
      <c r="AD19" s="8">
        <f t="shared" si="0"/>
        <v>96.15384615384616</v>
      </c>
      <c r="AE19" s="8">
        <f t="shared" si="0"/>
        <v>96.15384615384616</v>
      </c>
      <c r="AF19" s="8">
        <f t="shared" si="0"/>
        <v>99.48717948717947</v>
      </c>
      <c r="AG19" s="8">
        <f t="shared" si="0"/>
        <v>97.6923076923077</v>
      </c>
      <c r="AH19" s="8">
        <f t="shared" si="0"/>
        <v>93.58974358974359</v>
      </c>
      <c r="AI19" s="8">
        <f t="shared" si="0"/>
        <v>93.58974358974359</v>
      </c>
      <c r="AJ19" s="8">
        <f t="shared" si="0"/>
        <v>100</v>
      </c>
      <c r="AK19" s="8">
        <f t="shared" si="0"/>
        <v>99.23076923076924</v>
      </c>
      <c r="AL19" s="8">
        <f t="shared" si="0"/>
        <v>110</v>
      </c>
      <c r="AM19" s="8">
        <f t="shared" si="0"/>
        <v>110.25641025641026</v>
      </c>
      <c r="AN19" s="8">
        <f t="shared" si="0"/>
        <v>105.12820512820512</v>
      </c>
      <c r="AO19" s="8">
        <f t="shared" si="0"/>
        <v>103.84615384615384</v>
      </c>
      <c r="AP19" s="8">
        <f t="shared" si="0"/>
        <v>103.33333333333333</v>
      </c>
      <c r="AQ19" s="8">
        <f t="shared" si="0"/>
        <v>102.05128205128204</v>
      </c>
      <c r="AR19" s="8">
        <f t="shared" si="0"/>
        <v>91.79487179487178</v>
      </c>
      <c r="AS19" s="8">
        <f t="shared" si="0"/>
        <v>90.76923076923077</v>
      </c>
      <c r="AT19" s="8">
        <f t="shared" si="0"/>
        <v>103.33333333333333</v>
      </c>
      <c r="AU19" s="8">
        <f t="shared" si="0"/>
        <v>103.33333333333333</v>
      </c>
      <c r="AV19" s="2"/>
      <c r="AW19" s="1" t="s">
        <v>21</v>
      </c>
      <c r="AX19" s="21">
        <f t="shared" si="1"/>
        <v>-1.025641025641022</v>
      </c>
      <c r="AY19" s="21">
        <f t="shared" si="2"/>
        <v>0</v>
      </c>
      <c r="AZ19" s="21">
        <f t="shared" si="3"/>
        <v>0</v>
      </c>
      <c r="BA19" s="21">
        <f t="shared" si="4"/>
        <v>-1.804123711340193</v>
      </c>
      <c r="BB19" s="21">
        <f t="shared" si="5"/>
        <v>0</v>
      </c>
      <c r="BC19" s="21">
        <f t="shared" si="6"/>
        <v>-0.7692307692307594</v>
      </c>
      <c r="BD19" s="21">
        <f t="shared" si="7"/>
        <v>0.23310023310023875</v>
      </c>
      <c r="BE19" s="21">
        <f t="shared" si="8"/>
        <v>-1.2195121951219536</v>
      </c>
      <c r="BF19" s="21">
        <f t="shared" si="9"/>
        <v>-1.2406947890818885</v>
      </c>
      <c r="BG19" s="21">
        <f t="shared" si="10"/>
        <v>-1.1173184357541708</v>
      </c>
      <c r="BH19" s="21"/>
      <c r="BI19" s="2"/>
      <c r="BJ19" s="1"/>
      <c r="BK19" s="1" t="s">
        <v>36</v>
      </c>
      <c r="BL19" s="3">
        <v>-3.2941176470588305</v>
      </c>
      <c r="BM19" s="3">
        <v>0.2597402597402624</v>
      </c>
      <c r="BN19" s="3">
        <v>-5.102040816326539</v>
      </c>
      <c r="BO19" s="3">
        <v>-1.3812154696132584</v>
      </c>
      <c r="BP19" s="3">
        <v>-1.8716577540106847</v>
      </c>
      <c r="BR19" s="3" t="s">
        <v>36</v>
      </c>
      <c r="BS19" s="3">
        <v>6.170983174805533</v>
      </c>
      <c r="BT19" s="3">
        <v>13.317460025295638</v>
      </c>
      <c r="BU19" s="3">
        <v>-16.693051350662884</v>
      </c>
      <c r="BV19" s="30">
        <v>0.13844587111033124</v>
      </c>
      <c r="BW19" s="30">
        <v>-8.657116471833666</v>
      </c>
      <c r="BY19" s="1" t="s">
        <v>172</v>
      </c>
      <c r="BZ19" s="3">
        <v>3.8374717832957046</v>
      </c>
      <c r="CA19" s="3">
        <v>-1.5384615384615297</v>
      </c>
      <c r="CB19" s="3">
        <v>-1.2626262626262599</v>
      </c>
      <c r="CC19" s="3">
        <v>-0.3278688524590257</v>
      </c>
      <c r="CD19" s="3">
        <v>16.080402010050275</v>
      </c>
      <c r="CF19" s="1" t="s">
        <v>45</v>
      </c>
      <c r="CG19" s="30">
        <v>15.772130619057055</v>
      </c>
      <c r="CH19" s="30">
        <v>-7.8167911977460705</v>
      </c>
      <c r="CI19" s="30">
        <v>-15.271248892573574</v>
      </c>
      <c r="CJ19" s="30">
        <v>-15.462708555305081</v>
      </c>
      <c r="CK19" s="30">
        <v>-18.01845838393308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ht="10.5" customHeight="1">
      <c r="A20" s="13" t="s">
        <v>22</v>
      </c>
      <c r="B20" s="70">
        <v>34.2</v>
      </c>
      <c r="C20" s="70">
        <v>34.5</v>
      </c>
      <c r="D20" s="70">
        <v>42.7</v>
      </c>
      <c r="E20" s="70">
        <v>41.4</v>
      </c>
      <c r="F20" s="70">
        <v>35.5</v>
      </c>
      <c r="G20" s="70">
        <v>35.7</v>
      </c>
      <c r="H20" s="70">
        <v>35.6</v>
      </c>
      <c r="I20" s="70">
        <v>36.2</v>
      </c>
      <c r="J20" s="70">
        <v>31.1</v>
      </c>
      <c r="K20" s="70">
        <v>31</v>
      </c>
      <c r="L20" s="70">
        <v>30.1</v>
      </c>
      <c r="M20" s="70">
        <v>30.9</v>
      </c>
      <c r="N20" s="70">
        <v>42.7</v>
      </c>
      <c r="O20" s="70">
        <v>47.8</v>
      </c>
      <c r="P20" s="70">
        <v>38.1</v>
      </c>
      <c r="Q20" s="70">
        <v>38.1</v>
      </c>
      <c r="R20" s="70">
        <v>38.1</v>
      </c>
      <c r="S20" s="70">
        <v>37.6</v>
      </c>
      <c r="T20" s="70">
        <v>28</v>
      </c>
      <c r="U20" s="70">
        <v>27.8</v>
      </c>
      <c r="V20" s="70">
        <v>43.4</v>
      </c>
      <c r="W20" s="70">
        <v>41.1</v>
      </c>
      <c r="Y20" s="5" t="s">
        <v>22</v>
      </c>
      <c r="Z20" s="7">
        <v>100</v>
      </c>
      <c r="AA20" s="8">
        <f t="shared" si="12"/>
        <v>100.87719298245614</v>
      </c>
      <c r="AB20" s="8">
        <f t="shared" si="0"/>
        <v>124.85380116959064</v>
      </c>
      <c r="AC20" s="8">
        <f t="shared" si="0"/>
        <v>121.05263157894736</v>
      </c>
      <c r="AD20" s="8">
        <f t="shared" si="0"/>
        <v>103.80116959064327</v>
      </c>
      <c r="AE20" s="8">
        <f t="shared" si="0"/>
        <v>104.38596491228071</v>
      </c>
      <c r="AF20" s="8">
        <f t="shared" si="0"/>
        <v>104.09356725146198</v>
      </c>
      <c r="AG20" s="8">
        <f t="shared" si="0"/>
        <v>105.84795321637428</v>
      </c>
      <c r="AH20" s="8">
        <f t="shared" si="0"/>
        <v>90.93567251461988</v>
      </c>
      <c r="AI20" s="8">
        <f t="shared" si="0"/>
        <v>90.64327485380116</v>
      </c>
      <c r="AJ20" s="8">
        <f t="shared" si="0"/>
        <v>88.01169590643273</v>
      </c>
      <c r="AK20" s="8">
        <f t="shared" si="0"/>
        <v>90.35087719298245</v>
      </c>
      <c r="AL20" s="8">
        <f t="shared" si="0"/>
        <v>124.85380116959064</v>
      </c>
      <c r="AM20" s="8">
        <f t="shared" si="0"/>
        <v>139.76608187134502</v>
      </c>
      <c r="AN20" s="8">
        <f t="shared" si="0"/>
        <v>111.40350877192982</v>
      </c>
      <c r="AO20" s="8">
        <f t="shared" si="0"/>
        <v>111.40350877192982</v>
      </c>
      <c r="AP20" s="8">
        <f t="shared" si="0"/>
        <v>111.40350877192982</v>
      </c>
      <c r="AQ20" s="8">
        <f t="shared" si="0"/>
        <v>109.94152046783624</v>
      </c>
      <c r="AR20" s="8">
        <f t="shared" si="0"/>
        <v>81.87134502923976</v>
      </c>
      <c r="AS20" s="8">
        <f t="shared" si="0"/>
        <v>81.28654970760233</v>
      </c>
      <c r="AT20" s="8">
        <f t="shared" si="0"/>
        <v>126.90058479532162</v>
      </c>
      <c r="AU20" s="8">
        <f t="shared" si="0"/>
        <v>120.17543859649122</v>
      </c>
      <c r="AV20" s="2"/>
      <c r="AW20" s="1" t="s">
        <v>22</v>
      </c>
      <c r="AX20" s="21">
        <f t="shared" si="1"/>
        <v>0.8771929824561369</v>
      </c>
      <c r="AY20" s="21">
        <f t="shared" si="2"/>
        <v>-3.044496487119445</v>
      </c>
      <c r="AZ20" s="21">
        <f t="shared" si="3"/>
        <v>0.563380281690157</v>
      </c>
      <c r="BA20" s="21">
        <f t="shared" si="4"/>
        <v>1.685393258426987</v>
      </c>
      <c r="BB20" s="21">
        <f t="shared" si="5"/>
        <v>-0.3215434083601378</v>
      </c>
      <c r="BC20" s="21">
        <f t="shared" si="6"/>
        <v>2.6578073089701113</v>
      </c>
      <c r="BD20" s="21">
        <f t="shared" si="7"/>
        <v>11.943793911007024</v>
      </c>
      <c r="BE20" s="21">
        <f t="shared" si="8"/>
        <v>0</v>
      </c>
      <c r="BF20" s="21">
        <f t="shared" si="9"/>
        <v>-1.3123359580052611</v>
      </c>
      <c r="BG20" s="21">
        <f t="shared" si="10"/>
        <v>-0.7142857142857173</v>
      </c>
      <c r="BH20" s="21">
        <f t="shared" si="11"/>
        <v>-5.299539170506907</v>
      </c>
      <c r="BI20" s="2"/>
      <c r="BJ20" s="1"/>
      <c r="BK20" s="1" t="s">
        <v>32</v>
      </c>
      <c r="BL20" s="3">
        <v>2.5906735751295287</v>
      </c>
      <c r="BM20" s="3">
        <v>-2.0997375328084207</v>
      </c>
      <c r="BN20" s="3">
        <v>-2.617801047120428</v>
      </c>
      <c r="BO20" s="3">
        <v>1.5873015873016076</v>
      </c>
      <c r="BP20" s="3">
        <v>1.5748031496063049</v>
      </c>
      <c r="BR20" s="1" t="s">
        <v>32</v>
      </c>
      <c r="BS20" s="3">
        <v>5.566710310166806</v>
      </c>
      <c r="BT20" s="3">
        <v>11.01980446677719</v>
      </c>
      <c r="BU20" s="3">
        <v>-11.059241365754911</v>
      </c>
      <c r="BV20" s="3">
        <v>-18.837868263567266</v>
      </c>
      <c r="BW20" s="3">
        <v>-3.5685473100657448</v>
      </c>
      <c r="BY20" s="1" t="s">
        <v>121</v>
      </c>
      <c r="BZ20" s="3">
        <v>-1.459854014598539</v>
      </c>
      <c r="CA20" s="3">
        <v>0.5102040816326432</v>
      </c>
      <c r="CB20" s="3">
        <v>-1.4999999999999991</v>
      </c>
      <c r="CC20" s="3">
        <v>0.7936507936508006</v>
      </c>
      <c r="CF20" s="1" t="s">
        <v>26</v>
      </c>
      <c r="CG20" s="30">
        <v>-5.563360901735989</v>
      </c>
      <c r="CH20" s="30">
        <v>2.404281851583716</v>
      </c>
      <c r="CI20" s="30">
        <v>-7.254139417547007</v>
      </c>
      <c r="CJ20" s="30">
        <v>-13.962099477571874</v>
      </c>
      <c r="CK20" s="30">
        <v>20.83601323324157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ht="10.5" customHeight="1">
      <c r="A21" s="13" t="s">
        <v>23</v>
      </c>
      <c r="B21" s="70">
        <v>35.1</v>
      </c>
      <c r="C21" s="74"/>
      <c r="D21" s="70">
        <v>43.9</v>
      </c>
      <c r="E21" s="74"/>
      <c r="F21" s="70">
        <v>36.7</v>
      </c>
      <c r="G21" s="74"/>
      <c r="H21" s="70">
        <v>35.9</v>
      </c>
      <c r="I21" s="74"/>
      <c r="J21" s="70">
        <v>32.6</v>
      </c>
      <c r="K21" s="74"/>
      <c r="L21" s="71">
        <v>31.2</v>
      </c>
      <c r="M21" s="74"/>
      <c r="N21" s="71">
        <v>44.4</v>
      </c>
      <c r="O21" s="74"/>
      <c r="P21" s="71">
        <v>38.2</v>
      </c>
      <c r="Q21" s="74"/>
      <c r="R21" s="71">
        <v>37.7</v>
      </c>
      <c r="S21" s="74"/>
      <c r="T21" s="71">
        <v>25.3</v>
      </c>
      <c r="U21" s="74"/>
      <c r="V21" s="71">
        <v>41.7</v>
      </c>
      <c r="W21" s="74"/>
      <c r="Y21" s="5" t="s">
        <v>79</v>
      </c>
      <c r="Z21" s="7">
        <v>100</v>
      </c>
      <c r="AA21" s="8"/>
      <c r="AB21" s="8">
        <f t="shared" si="0"/>
        <v>125.07122507122507</v>
      </c>
      <c r="AC21" s="8"/>
      <c r="AD21" s="8">
        <f t="shared" si="0"/>
        <v>104.55840455840456</v>
      </c>
      <c r="AE21" s="8"/>
      <c r="AF21" s="8">
        <f t="shared" si="0"/>
        <v>102.27920227920228</v>
      </c>
      <c r="AG21" s="8"/>
      <c r="AH21" s="8">
        <f t="shared" si="0"/>
        <v>92.87749287749287</v>
      </c>
      <c r="AI21" s="8"/>
      <c r="AJ21" s="8">
        <f t="shared" si="0"/>
        <v>88.88888888888889</v>
      </c>
      <c r="AK21" s="8"/>
      <c r="AL21" s="8">
        <f t="shared" si="0"/>
        <v>126.49572649572649</v>
      </c>
      <c r="AM21" s="8"/>
      <c r="AN21" s="8">
        <f t="shared" si="0"/>
        <v>108.83190883190883</v>
      </c>
      <c r="AO21" s="8"/>
      <c r="AP21" s="8">
        <f t="shared" si="0"/>
        <v>107.40740740740742</v>
      </c>
      <c r="AQ21" s="8"/>
      <c r="AR21" s="8">
        <f t="shared" si="0"/>
        <v>72.07977207977207</v>
      </c>
      <c r="AS21" s="8"/>
      <c r="AT21" s="8">
        <f t="shared" si="0"/>
        <v>118.8034188034188</v>
      </c>
      <c r="AU21" s="8"/>
      <c r="AV21" s="2"/>
      <c r="AW21" s="1" t="s">
        <v>79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"/>
      <c r="BJ21" s="1"/>
      <c r="BK21" s="1" t="s">
        <v>42</v>
      </c>
      <c r="BL21" s="3">
        <v>-0.9803921568627284</v>
      </c>
      <c r="BM21" s="3">
        <v>0.5102040816326371</v>
      </c>
      <c r="BN21" s="3">
        <v>-0.7594936708860595</v>
      </c>
      <c r="BO21" s="3">
        <v>0.2638522427440625</v>
      </c>
      <c r="BP21" s="3">
        <v>-4.1994750656168</v>
      </c>
      <c r="BR21" s="1" t="s">
        <v>42</v>
      </c>
      <c r="BS21" s="3">
        <v>2.8233180886835165</v>
      </c>
      <c r="BT21" s="3">
        <v>3.2426099689007395</v>
      </c>
      <c r="BU21" s="3">
        <v>1.4741857669388907</v>
      </c>
      <c r="BV21" s="3">
        <v>-12.276438083569154</v>
      </c>
      <c r="BW21" s="3">
        <v>-12.491698810373853</v>
      </c>
      <c r="BY21" s="1" t="s">
        <v>22</v>
      </c>
      <c r="BZ21" s="3">
        <v>11.943793911007024</v>
      </c>
      <c r="CA21" s="3">
        <v>0</v>
      </c>
      <c r="CB21" s="3">
        <v>-1.3123359580052611</v>
      </c>
      <c r="CC21" s="3">
        <v>-0.7142857142857173</v>
      </c>
      <c r="CD21" s="3">
        <v>-5.299539170506907</v>
      </c>
      <c r="CF21" s="3" t="s">
        <v>19</v>
      </c>
      <c r="CG21" s="30">
        <v>-4.79338163020056</v>
      </c>
      <c r="CH21" s="30">
        <v>-6.00576618247218</v>
      </c>
      <c r="CI21" s="30">
        <v>-7.021182079042257</v>
      </c>
      <c r="CJ21" s="30">
        <v>-13.271311621713425</v>
      </c>
      <c r="CK21" s="30">
        <v>23.664746546986333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</row>
    <row r="22" spans="1:123" ht="10.5" customHeight="1">
      <c r="A22" s="13" t="s">
        <v>179</v>
      </c>
      <c r="B22" s="70">
        <v>38</v>
      </c>
      <c r="C22" s="70">
        <v>37.7</v>
      </c>
      <c r="D22" s="70">
        <v>39.6</v>
      </c>
      <c r="E22" s="70">
        <v>38.5</v>
      </c>
      <c r="F22" s="70">
        <v>35.5</v>
      </c>
      <c r="G22" s="70">
        <v>35.9</v>
      </c>
      <c r="H22" s="70">
        <v>37.9</v>
      </c>
      <c r="I22" s="70">
        <v>38.5</v>
      </c>
      <c r="J22" s="71">
        <v>37.3</v>
      </c>
      <c r="K22" s="71">
        <v>37.8</v>
      </c>
      <c r="L22" s="71">
        <v>38.5</v>
      </c>
      <c r="M22" s="71">
        <v>37.2</v>
      </c>
      <c r="N22" s="79">
        <v>46.6</v>
      </c>
      <c r="O22" s="74"/>
      <c r="P22" s="71">
        <v>39.5</v>
      </c>
      <c r="Q22" s="71">
        <v>39.2</v>
      </c>
      <c r="R22" s="71">
        <v>40.8</v>
      </c>
      <c r="S22" s="71">
        <v>40.9</v>
      </c>
      <c r="T22" s="71">
        <v>34</v>
      </c>
      <c r="U22" s="71">
        <v>33.6</v>
      </c>
      <c r="V22" s="74"/>
      <c r="W22" s="74"/>
      <c r="Y22" s="5" t="s">
        <v>24</v>
      </c>
      <c r="Z22" s="7">
        <v>100</v>
      </c>
      <c r="AA22" s="8">
        <f t="shared" si="12"/>
        <v>99.21052631578948</v>
      </c>
      <c r="AB22" s="8">
        <f t="shared" si="0"/>
        <v>104.21052631578948</v>
      </c>
      <c r="AC22" s="8">
        <f t="shared" si="0"/>
        <v>101.3157894736842</v>
      </c>
      <c r="AD22" s="8">
        <f t="shared" si="0"/>
        <v>93.42105263157895</v>
      </c>
      <c r="AE22" s="8">
        <f t="shared" si="0"/>
        <v>94.47368421052632</v>
      </c>
      <c r="AF22" s="8">
        <f t="shared" si="0"/>
        <v>99.73684210526316</v>
      </c>
      <c r="AG22" s="8">
        <f t="shared" si="0"/>
        <v>101.3157894736842</v>
      </c>
      <c r="AH22" s="8">
        <f t="shared" si="0"/>
        <v>98.1578947368421</v>
      </c>
      <c r="AI22" s="8">
        <f t="shared" si="0"/>
        <v>99.4736842105263</v>
      </c>
      <c r="AJ22" s="8">
        <f t="shared" si="0"/>
        <v>101.3157894736842</v>
      </c>
      <c r="AK22" s="8">
        <f t="shared" si="0"/>
        <v>97.89473684210527</v>
      </c>
      <c r="AL22" s="8">
        <f t="shared" si="0"/>
        <v>122.63157894736842</v>
      </c>
      <c r="AM22" s="8"/>
      <c r="AN22" s="8">
        <f t="shared" si="0"/>
        <v>103.94736842105263</v>
      </c>
      <c r="AO22" s="8">
        <f t="shared" si="0"/>
        <v>103.15789473684212</v>
      </c>
      <c r="AP22" s="8">
        <f t="shared" si="0"/>
        <v>107.36842105263156</v>
      </c>
      <c r="AQ22" s="8">
        <f t="shared" si="0"/>
        <v>107.63157894736842</v>
      </c>
      <c r="AR22" s="8">
        <f t="shared" si="0"/>
        <v>89.47368421052632</v>
      </c>
      <c r="AS22" s="8">
        <f t="shared" si="0"/>
        <v>88.42105263157895</v>
      </c>
      <c r="AT22" s="8"/>
      <c r="AU22" s="8"/>
      <c r="AV22" s="2"/>
      <c r="AW22" s="1" t="s">
        <v>24</v>
      </c>
      <c r="AX22" s="21">
        <f t="shared" si="1"/>
        <v>-0.7894736842105202</v>
      </c>
      <c r="AY22" s="21">
        <f t="shared" si="2"/>
        <v>-2.7777777777777883</v>
      </c>
      <c r="AZ22" s="21">
        <f t="shared" si="3"/>
        <v>1.1267605633802833</v>
      </c>
      <c r="BA22" s="21">
        <f t="shared" si="4"/>
        <v>1.5831134564643679</v>
      </c>
      <c r="BB22" s="21">
        <f t="shared" si="5"/>
        <v>1.3404825737265365</v>
      </c>
      <c r="BC22" s="21">
        <f t="shared" si="6"/>
        <v>-3.3766233766233604</v>
      </c>
      <c r="BD22" s="21"/>
      <c r="BE22" s="21">
        <f t="shared" si="8"/>
        <v>-0.7594936708860565</v>
      </c>
      <c r="BF22" s="21">
        <f t="shared" si="9"/>
        <v>0.24509803921570653</v>
      </c>
      <c r="BG22" s="21">
        <f>(AS22-AR22)/AR22*100</f>
        <v>-1.176470588235296</v>
      </c>
      <c r="BH22" s="21"/>
      <c r="BI22" s="2"/>
      <c r="BJ22" s="1"/>
      <c r="BK22" s="1" t="s">
        <v>38</v>
      </c>
      <c r="BL22" s="3">
        <v>-7.551487414187635</v>
      </c>
      <c r="BM22" s="3">
        <v>-3.3707865168539275</v>
      </c>
      <c r="BN22" s="3">
        <v>-3.5616438356164277</v>
      </c>
      <c r="BO22" s="3">
        <v>-3.9999999999999885</v>
      </c>
      <c r="BP22" s="3">
        <v>-2.7108433734939914</v>
      </c>
      <c r="BR22" s="1" t="s">
        <v>38</v>
      </c>
      <c r="BS22" s="3">
        <v>2.792075300683909</v>
      </c>
      <c r="BT22" s="3">
        <v>-1.511540745639828</v>
      </c>
      <c r="BU22" s="3">
        <v>-0.20514244931118422</v>
      </c>
      <c r="BV22" s="3">
        <v>-12.407631126634424</v>
      </c>
      <c r="BW22" s="3">
        <v>-7.711536908882434</v>
      </c>
      <c r="BY22" s="1" t="s">
        <v>35</v>
      </c>
      <c r="BZ22" s="3">
        <v>-0.9852216748768284</v>
      </c>
      <c r="CA22" s="3">
        <v>-2.5125628140703595</v>
      </c>
      <c r="CB22" s="3">
        <v>-2.5125628140703595</v>
      </c>
      <c r="CC22" s="3">
        <v>-1.591511936339536</v>
      </c>
      <c r="CD22" s="3">
        <v>3.4229828850855766</v>
      </c>
      <c r="CF22" s="1" t="s">
        <v>27</v>
      </c>
      <c r="CG22" s="30">
        <v>-0.23941105027862622</v>
      </c>
      <c r="CH22" s="30">
        <v>-4.2330751136799805</v>
      </c>
      <c r="CI22" s="30">
        <v>-9.739469239415463</v>
      </c>
      <c r="CJ22" s="30">
        <v>-12.531595630453232</v>
      </c>
      <c r="CK22" s="30">
        <v>11.729840991727599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123" ht="10.5" customHeight="1">
      <c r="A23" s="13" t="s">
        <v>175</v>
      </c>
      <c r="B23" s="70">
        <v>36.6</v>
      </c>
      <c r="C23" s="70">
        <v>36.4</v>
      </c>
      <c r="D23" s="70">
        <v>43.5</v>
      </c>
      <c r="E23" s="70">
        <v>42.1</v>
      </c>
      <c r="F23" s="70">
        <v>37.2</v>
      </c>
      <c r="G23" s="70">
        <v>36.7</v>
      </c>
      <c r="H23" s="70">
        <v>36.8</v>
      </c>
      <c r="I23" s="70">
        <v>36.5</v>
      </c>
      <c r="J23" s="70">
        <v>32.9</v>
      </c>
      <c r="K23" s="70">
        <v>32.6</v>
      </c>
      <c r="L23" s="70">
        <v>30.6</v>
      </c>
      <c r="M23" s="70">
        <v>31.6</v>
      </c>
      <c r="N23" s="70">
        <v>51.1</v>
      </c>
      <c r="O23" s="75">
        <v>49.9</v>
      </c>
      <c r="P23" s="70">
        <v>40.2</v>
      </c>
      <c r="Q23" s="70">
        <v>39.9</v>
      </c>
      <c r="R23" s="70">
        <v>39.9</v>
      </c>
      <c r="S23" s="70">
        <v>39.6</v>
      </c>
      <c r="T23" s="70">
        <v>32.1</v>
      </c>
      <c r="U23" s="70">
        <v>32.1</v>
      </c>
      <c r="V23" s="75">
        <v>46.4</v>
      </c>
      <c r="W23" s="73"/>
      <c r="Y23" s="5" t="s">
        <v>25</v>
      </c>
      <c r="Z23" s="7">
        <v>100</v>
      </c>
      <c r="AA23" s="8">
        <f t="shared" si="12"/>
        <v>99.4535519125683</v>
      </c>
      <c r="AB23" s="8">
        <f t="shared" si="0"/>
        <v>118.85245901639344</v>
      </c>
      <c r="AC23" s="8">
        <f t="shared" si="0"/>
        <v>115.02732240437157</v>
      </c>
      <c r="AD23" s="8">
        <f t="shared" si="0"/>
        <v>101.6393442622951</v>
      </c>
      <c r="AE23" s="8">
        <f t="shared" si="0"/>
        <v>100.27322404371586</v>
      </c>
      <c r="AF23" s="8">
        <f t="shared" si="0"/>
        <v>100.54644808743167</v>
      </c>
      <c r="AG23" s="8">
        <f t="shared" si="0"/>
        <v>99.72677595628414</v>
      </c>
      <c r="AH23" s="8">
        <f t="shared" si="0"/>
        <v>89.89071038251366</v>
      </c>
      <c r="AI23" s="8">
        <f t="shared" si="0"/>
        <v>89.07103825136612</v>
      </c>
      <c r="AJ23" s="8">
        <f t="shared" si="0"/>
        <v>83.60655737704917</v>
      </c>
      <c r="AK23" s="8">
        <f t="shared" si="0"/>
        <v>86.33879781420765</v>
      </c>
      <c r="AL23" s="8">
        <f t="shared" si="0"/>
        <v>139.61748633879782</v>
      </c>
      <c r="AM23" s="8">
        <f t="shared" si="0"/>
        <v>136.33879781420765</v>
      </c>
      <c r="AN23" s="8">
        <f t="shared" si="0"/>
        <v>109.8360655737705</v>
      </c>
      <c r="AO23" s="8">
        <f t="shared" si="0"/>
        <v>109.01639344262294</v>
      </c>
      <c r="AP23" s="8">
        <f t="shared" si="0"/>
        <v>109.01639344262294</v>
      </c>
      <c r="AQ23" s="8">
        <f t="shared" si="0"/>
        <v>108.1967213114754</v>
      </c>
      <c r="AR23" s="8">
        <f t="shared" si="0"/>
        <v>87.70491803278688</v>
      </c>
      <c r="AS23" s="8">
        <f t="shared" si="0"/>
        <v>87.70491803278688</v>
      </c>
      <c r="AT23" s="8">
        <f t="shared" si="0"/>
        <v>126.775956284153</v>
      </c>
      <c r="AU23" s="8"/>
      <c r="AV23" s="2"/>
      <c r="AW23" s="1" t="s">
        <v>25</v>
      </c>
      <c r="AX23" s="21">
        <f t="shared" si="1"/>
        <v>-0.546448087431699</v>
      </c>
      <c r="AY23" s="21">
        <f t="shared" si="2"/>
        <v>-3.2183908045977074</v>
      </c>
      <c r="AZ23" s="21">
        <f t="shared" si="3"/>
        <v>-1.3440860215053816</v>
      </c>
      <c r="BA23" s="21">
        <f t="shared" si="4"/>
        <v>-0.8152173913043342</v>
      </c>
      <c r="BB23" s="21">
        <f t="shared" si="5"/>
        <v>-0.9118541033434655</v>
      </c>
      <c r="BC23" s="21">
        <f t="shared" si="6"/>
        <v>3.2679738562091636</v>
      </c>
      <c r="BD23" s="21">
        <f t="shared" si="7"/>
        <v>-2.3483365949119386</v>
      </c>
      <c r="BE23" s="21">
        <f t="shared" si="8"/>
        <v>-0.7462686567164313</v>
      </c>
      <c r="BF23" s="21">
        <f t="shared" si="9"/>
        <v>-0.7518796992481208</v>
      </c>
      <c r="BG23" s="21"/>
      <c r="BH23" s="21"/>
      <c r="BI23" s="2"/>
      <c r="BJ23" s="1"/>
      <c r="BK23" s="1" t="s">
        <v>31</v>
      </c>
      <c r="BL23" s="3">
        <v>1.1933174224343672</v>
      </c>
      <c r="BM23" s="3">
        <v>-1.3262599469496013</v>
      </c>
      <c r="BN23" s="3">
        <v>1.3089005235602087</v>
      </c>
      <c r="BO23" s="3">
        <v>0.8108108108107983</v>
      </c>
      <c r="BP23" s="3">
        <v>-3.4739454094292737</v>
      </c>
      <c r="BR23" s="1" t="s">
        <v>31</v>
      </c>
      <c r="BS23" s="3">
        <v>1.609878585009727</v>
      </c>
      <c r="BT23" s="3">
        <v>0.3828710455558153</v>
      </c>
      <c r="BU23" s="3">
        <v>3.6796519118352515</v>
      </c>
      <c r="BV23" s="3">
        <v>7.51378736638244</v>
      </c>
      <c r="BW23" s="3">
        <v>-14.931559912350979</v>
      </c>
      <c r="BY23" s="1" t="s">
        <v>20</v>
      </c>
      <c r="BZ23" s="3">
        <v>-0.2347417840375634</v>
      </c>
      <c r="CA23" s="3">
        <v>0</v>
      </c>
      <c r="CB23" s="3">
        <v>-0.24691358024691862</v>
      </c>
      <c r="CC23" s="3">
        <v>0.25252525252527197</v>
      </c>
      <c r="CD23" s="3">
        <v>0.7731958762886756</v>
      </c>
      <c r="CF23" s="1" t="s">
        <v>175</v>
      </c>
      <c r="CG23" s="30">
        <v>-1.3502133037011657</v>
      </c>
      <c r="CH23" s="30">
        <v>-7.529443989005726</v>
      </c>
      <c r="CI23" s="30">
        <v>-18.61145957812131</v>
      </c>
      <c r="CJ23" s="30">
        <v>-12.44536871501773</v>
      </c>
      <c r="CK23" s="30"/>
      <c r="CM23" s="2"/>
      <c r="CN23" s="2"/>
      <c r="CO23" s="2"/>
      <c r="CP23" s="2"/>
      <c r="CQ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ht="10.5" customHeight="1">
      <c r="A24" s="13" t="s">
        <v>26</v>
      </c>
      <c r="B24" s="70">
        <v>41.4</v>
      </c>
      <c r="C24" s="70">
        <v>42</v>
      </c>
      <c r="D24" s="70">
        <v>50.7</v>
      </c>
      <c r="E24" s="70">
        <v>49.3</v>
      </c>
      <c r="F24" s="70">
        <v>37.9</v>
      </c>
      <c r="G24" s="70">
        <v>38.5</v>
      </c>
      <c r="H24" s="70">
        <v>41.1</v>
      </c>
      <c r="I24" s="70">
        <v>41.1</v>
      </c>
      <c r="J24" s="70">
        <v>39.2</v>
      </c>
      <c r="K24" s="70">
        <v>39.4</v>
      </c>
      <c r="L24" s="70">
        <v>43.1</v>
      </c>
      <c r="M24" s="70">
        <v>43.8</v>
      </c>
      <c r="N24" s="70">
        <v>42.5</v>
      </c>
      <c r="O24" s="70">
        <v>44.4</v>
      </c>
      <c r="P24" s="70">
        <v>42</v>
      </c>
      <c r="Q24" s="70">
        <v>43.1</v>
      </c>
      <c r="R24" s="70">
        <v>44</v>
      </c>
      <c r="S24" s="70">
        <v>44.6</v>
      </c>
      <c r="T24" s="70">
        <v>38.5</v>
      </c>
      <c r="U24" s="70">
        <v>38.7</v>
      </c>
      <c r="V24" s="70">
        <v>41.1</v>
      </c>
      <c r="W24" s="70">
        <v>44.7</v>
      </c>
      <c r="Y24" s="5" t="s">
        <v>26</v>
      </c>
      <c r="Z24" s="7">
        <v>100</v>
      </c>
      <c r="AA24" s="8">
        <f t="shared" si="12"/>
        <v>101.44927536231884</v>
      </c>
      <c r="AB24" s="8">
        <f t="shared" si="0"/>
        <v>122.46376811594203</v>
      </c>
      <c r="AC24" s="8">
        <f t="shared" si="0"/>
        <v>119.08212560386474</v>
      </c>
      <c r="AD24" s="8">
        <f t="shared" si="0"/>
        <v>91.54589371980677</v>
      </c>
      <c r="AE24" s="8">
        <f t="shared" si="0"/>
        <v>92.99516908212561</v>
      </c>
      <c r="AF24" s="8">
        <f t="shared" si="0"/>
        <v>99.27536231884058</v>
      </c>
      <c r="AG24" s="8">
        <f t="shared" si="0"/>
        <v>99.27536231884058</v>
      </c>
      <c r="AH24" s="8">
        <f t="shared" si="0"/>
        <v>94.68599033816426</v>
      </c>
      <c r="AI24" s="8">
        <f t="shared" si="0"/>
        <v>95.16908212560386</v>
      </c>
      <c r="AJ24" s="8">
        <f t="shared" si="0"/>
        <v>104.10628019323671</v>
      </c>
      <c r="AK24" s="8">
        <f t="shared" si="0"/>
        <v>105.79710144927536</v>
      </c>
      <c r="AL24" s="8">
        <f t="shared" si="0"/>
        <v>102.65700483091788</v>
      </c>
      <c r="AM24" s="8">
        <f t="shared" si="0"/>
        <v>107.2463768115942</v>
      </c>
      <c r="AN24" s="8">
        <f t="shared" si="0"/>
        <v>101.44927536231884</v>
      </c>
      <c r="AO24" s="8">
        <f t="shared" si="0"/>
        <v>104.10628019323671</v>
      </c>
      <c r="AP24" s="8">
        <f t="shared" si="0"/>
        <v>106.28019323671498</v>
      </c>
      <c r="AQ24" s="8">
        <f t="shared" si="0"/>
        <v>107.72946859903382</v>
      </c>
      <c r="AR24" s="8">
        <f t="shared" si="0"/>
        <v>92.99516908212561</v>
      </c>
      <c r="AS24" s="8">
        <f t="shared" si="0"/>
        <v>93.47826086956523</v>
      </c>
      <c r="AT24" s="8">
        <f t="shared" si="0"/>
        <v>99.27536231884058</v>
      </c>
      <c r="AU24" s="8">
        <f t="shared" si="0"/>
        <v>107.97101449275362</v>
      </c>
      <c r="AV24" s="2"/>
      <c r="AW24" s="1" t="s">
        <v>26</v>
      </c>
      <c r="AX24" s="21">
        <f t="shared" si="1"/>
        <v>1.4492753623188435</v>
      </c>
      <c r="AY24" s="21">
        <f t="shared" si="2"/>
        <v>-2.761341222879682</v>
      </c>
      <c r="AZ24" s="21">
        <f t="shared" si="3"/>
        <v>1.5831134564643827</v>
      </c>
      <c r="BA24" s="21">
        <f t="shared" si="4"/>
        <v>0</v>
      </c>
      <c r="BB24" s="21">
        <f t="shared" si="5"/>
        <v>0.510204081632644</v>
      </c>
      <c r="BC24" s="21">
        <f t="shared" si="6"/>
        <v>1.62412993039443</v>
      </c>
      <c r="BD24" s="21">
        <f t="shared" si="7"/>
        <v>4.470588235294107</v>
      </c>
      <c r="BE24" s="21">
        <f t="shared" si="8"/>
        <v>2.619047619047615</v>
      </c>
      <c r="BF24" s="21">
        <f t="shared" si="9"/>
        <v>1.3636363636363664</v>
      </c>
      <c r="BG24" s="21">
        <f t="shared" si="10"/>
        <v>0.5194805194805255</v>
      </c>
      <c r="BH24" s="21">
        <f t="shared" si="11"/>
        <v>8.759124087591244</v>
      </c>
      <c r="BI24" s="2"/>
      <c r="BJ24" s="1"/>
      <c r="BK24" s="1" t="s">
        <v>26</v>
      </c>
      <c r="BL24" s="3">
        <v>-2.761341222879682</v>
      </c>
      <c r="BM24" s="3">
        <v>1.5831134564643827</v>
      </c>
      <c r="BN24" s="3">
        <v>0</v>
      </c>
      <c r="BO24" s="3">
        <v>0.510204081632644</v>
      </c>
      <c r="BP24" s="3">
        <v>1.62412993039443</v>
      </c>
      <c r="BR24" s="1" t="s">
        <v>26</v>
      </c>
      <c r="BS24" s="3">
        <v>1.1208487184908262</v>
      </c>
      <c r="BT24" s="3">
        <v>1.423753159005238</v>
      </c>
      <c r="BU24" s="3">
        <v>9.883329187699305</v>
      </c>
      <c r="BV24" s="3">
        <v>-3.5988018393233765</v>
      </c>
      <c r="BW24" s="3">
        <v>-1.1736487582215056</v>
      </c>
      <c r="BY24" s="1" t="s">
        <v>39</v>
      </c>
      <c r="BZ24" s="3">
        <v>-0.23041474654377472</v>
      </c>
      <c r="CA24" s="3">
        <v>-0.24096385542168247</v>
      </c>
      <c r="CB24" s="3">
        <v>0.4830917874396049</v>
      </c>
      <c r="CC24" s="3">
        <v>2.1447721179624897</v>
      </c>
      <c r="CD24" s="3">
        <v>-0.24752475247525724</v>
      </c>
      <c r="CF24" s="1" t="s">
        <v>177</v>
      </c>
      <c r="CG24" s="30"/>
      <c r="CH24" s="30">
        <v>-6.051750147572151</v>
      </c>
      <c r="CI24" s="30">
        <v>-7.082769695852962</v>
      </c>
      <c r="CJ24" s="30">
        <v>-11.346309973782313</v>
      </c>
      <c r="CK24" s="30"/>
      <c r="CM24" s="2"/>
      <c r="CN24" s="2"/>
      <c r="CO24" s="2"/>
      <c r="CP24" s="2"/>
      <c r="CQ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3" ht="10.5" customHeight="1">
      <c r="A25" s="13" t="s">
        <v>27</v>
      </c>
      <c r="B25" s="70">
        <v>37.3</v>
      </c>
      <c r="C25" s="70">
        <v>36.9</v>
      </c>
      <c r="D25" s="70">
        <v>42.2</v>
      </c>
      <c r="E25" s="70">
        <v>41</v>
      </c>
      <c r="F25" s="70">
        <v>36.8</v>
      </c>
      <c r="G25" s="70">
        <v>36.9</v>
      </c>
      <c r="H25" s="70">
        <v>37.7</v>
      </c>
      <c r="I25" s="70">
        <v>37.3</v>
      </c>
      <c r="J25" s="70">
        <v>36</v>
      </c>
      <c r="K25" s="70">
        <v>35.4</v>
      </c>
      <c r="L25" s="70">
        <v>36.9</v>
      </c>
      <c r="M25" s="70">
        <v>36.4</v>
      </c>
      <c r="N25" s="70">
        <v>44.5</v>
      </c>
      <c r="O25" s="70">
        <v>45</v>
      </c>
      <c r="P25" s="70">
        <v>40.1</v>
      </c>
      <c r="Q25" s="70">
        <v>39.7</v>
      </c>
      <c r="R25" s="70">
        <v>40.3</v>
      </c>
      <c r="S25" s="70">
        <v>39.5</v>
      </c>
      <c r="T25" s="70">
        <v>32.5</v>
      </c>
      <c r="U25" s="70">
        <v>31.9</v>
      </c>
      <c r="V25" s="70">
        <v>37.8</v>
      </c>
      <c r="W25" s="70">
        <v>38.5</v>
      </c>
      <c r="Y25" s="5" t="s">
        <v>27</v>
      </c>
      <c r="Z25" s="7">
        <v>100</v>
      </c>
      <c r="AA25" s="8">
        <f t="shared" si="12"/>
        <v>98.92761394101878</v>
      </c>
      <c r="AB25" s="8">
        <f t="shared" si="0"/>
        <v>113.13672922252012</v>
      </c>
      <c r="AC25" s="8">
        <f t="shared" si="0"/>
        <v>109.91957104557642</v>
      </c>
      <c r="AD25" s="8">
        <f t="shared" si="0"/>
        <v>98.65951742627345</v>
      </c>
      <c r="AE25" s="8">
        <f t="shared" si="0"/>
        <v>98.92761394101878</v>
      </c>
      <c r="AF25" s="8">
        <f t="shared" si="0"/>
        <v>101.07238605898125</v>
      </c>
      <c r="AG25" s="8">
        <f t="shared" si="0"/>
        <v>100</v>
      </c>
      <c r="AH25" s="8">
        <f t="shared" si="0"/>
        <v>96.51474530831099</v>
      </c>
      <c r="AI25" s="8">
        <f t="shared" si="0"/>
        <v>94.90616621983915</v>
      </c>
      <c r="AJ25" s="8">
        <f t="shared" si="0"/>
        <v>98.92761394101878</v>
      </c>
      <c r="AK25" s="8">
        <f t="shared" si="0"/>
        <v>97.58713136729223</v>
      </c>
      <c r="AL25" s="8">
        <f t="shared" si="0"/>
        <v>119.3029490616622</v>
      </c>
      <c r="AM25" s="8">
        <f t="shared" si="0"/>
        <v>120.64343163538875</v>
      </c>
      <c r="AN25" s="8">
        <f t="shared" si="0"/>
        <v>107.50670241286863</v>
      </c>
      <c r="AO25" s="8">
        <f t="shared" si="0"/>
        <v>106.43431635388743</v>
      </c>
      <c r="AP25" s="8">
        <f t="shared" si="0"/>
        <v>108.04289544235924</v>
      </c>
      <c r="AQ25" s="8">
        <f t="shared" si="0"/>
        <v>105.89812332439679</v>
      </c>
      <c r="AR25" s="8">
        <f t="shared" si="0"/>
        <v>87.1313672922252</v>
      </c>
      <c r="AS25" s="8">
        <f t="shared" si="0"/>
        <v>85.52278820375336</v>
      </c>
      <c r="AT25" s="8">
        <f t="shared" si="0"/>
        <v>101.34048257372653</v>
      </c>
      <c r="AU25" s="8">
        <f t="shared" si="0"/>
        <v>103.21715817694371</v>
      </c>
      <c r="AV25" s="2"/>
      <c r="AW25" s="1" t="s">
        <v>27</v>
      </c>
      <c r="AX25" s="21">
        <f t="shared" si="1"/>
        <v>-1.0723860589812233</v>
      </c>
      <c r="AY25" s="21">
        <f t="shared" si="2"/>
        <v>-2.8436018957345954</v>
      </c>
      <c r="AZ25" s="21">
        <f t="shared" si="3"/>
        <v>0.27173913043479814</v>
      </c>
      <c r="BA25" s="21">
        <f t="shared" si="4"/>
        <v>-1.0610079575596998</v>
      </c>
      <c r="BB25" s="21">
        <f t="shared" si="5"/>
        <v>-1.6666666666666587</v>
      </c>
      <c r="BC25" s="21">
        <f t="shared" si="6"/>
        <v>-1.3550135501355067</v>
      </c>
      <c r="BD25" s="21">
        <f t="shared" si="7"/>
        <v>1.123595505617982</v>
      </c>
      <c r="BE25" s="21">
        <f t="shared" si="8"/>
        <v>-0.9975062344139427</v>
      </c>
      <c r="BF25" s="21">
        <f t="shared" si="9"/>
        <v>-1.9851116625309992</v>
      </c>
      <c r="BG25" s="21">
        <f t="shared" si="10"/>
        <v>-1.846153846153837</v>
      </c>
      <c r="BH25" s="21">
        <f t="shared" si="11"/>
        <v>1.8518518518518732</v>
      </c>
      <c r="BI25" s="2"/>
      <c r="BJ25" s="1"/>
      <c r="BK25" s="1" t="s">
        <v>28</v>
      </c>
      <c r="BL25" s="3">
        <v>-3.603603603603604</v>
      </c>
      <c r="BM25" s="3">
        <v>-1.3440860215053827</v>
      </c>
      <c r="BN25" s="3">
        <v>-1.1019283746556299</v>
      </c>
      <c r="BO25" s="3">
        <v>-0.5988023952095556</v>
      </c>
      <c r="BP25" s="3">
        <v>-1.6853932584269684</v>
      </c>
      <c r="BR25" s="1" t="s">
        <v>28</v>
      </c>
      <c r="BS25" s="3">
        <v>1.1111567036155099</v>
      </c>
      <c r="BT25" s="3">
        <v>6.067363752718693</v>
      </c>
      <c r="BU25" s="3">
        <v>-2.3926071129243858</v>
      </c>
      <c r="BV25" s="3">
        <v>-5.875396120646308</v>
      </c>
      <c r="BW25" s="3">
        <v>-5.77137066079227</v>
      </c>
      <c r="BY25" s="1" t="s">
        <v>27</v>
      </c>
      <c r="BZ25" s="3">
        <v>1.123595505617982</v>
      </c>
      <c r="CA25" s="3">
        <v>-0.9975062344139427</v>
      </c>
      <c r="CB25" s="3">
        <v>-1.9851116625309992</v>
      </c>
      <c r="CC25" s="3">
        <v>-1.846153846153837</v>
      </c>
      <c r="CD25" s="3">
        <v>1.8518518518518732</v>
      </c>
      <c r="CE25" s="30"/>
      <c r="CF25" s="1" t="s">
        <v>31</v>
      </c>
      <c r="CG25" s="30">
        <v>-0.7842129200850002</v>
      </c>
      <c r="CH25" s="30">
        <v>7.952166368822555</v>
      </c>
      <c r="CI25" s="30">
        <v>3.384785594785212</v>
      </c>
      <c r="CJ25" s="30">
        <v>-9.965851388419921</v>
      </c>
      <c r="CK25" s="30">
        <v>-27.30427515962465</v>
      </c>
      <c r="CM25" s="2"/>
      <c r="CN25" s="2"/>
      <c r="CO25" s="2"/>
      <c r="CP25" s="2"/>
      <c r="CQ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3" ht="10.5" customHeight="1">
      <c r="A26" s="13" t="s">
        <v>28</v>
      </c>
      <c r="B26" s="70">
        <v>36.7</v>
      </c>
      <c r="C26" s="70">
        <v>36.1</v>
      </c>
      <c r="D26" s="70">
        <v>44.4</v>
      </c>
      <c r="E26" s="70">
        <v>42.8</v>
      </c>
      <c r="F26" s="70">
        <v>37.2</v>
      </c>
      <c r="G26" s="70">
        <v>36.7</v>
      </c>
      <c r="H26" s="70">
        <v>36.3</v>
      </c>
      <c r="I26" s="70">
        <v>35.9</v>
      </c>
      <c r="J26" s="70">
        <v>33.4</v>
      </c>
      <c r="K26" s="70">
        <v>33.2</v>
      </c>
      <c r="L26" s="70">
        <v>35.6</v>
      </c>
      <c r="M26" s="70">
        <v>35</v>
      </c>
      <c r="N26" s="70">
        <v>44.9</v>
      </c>
      <c r="O26" s="70">
        <v>43.2</v>
      </c>
      <c r="P26" s="70">
        <v>38.7</v>
      </c>
      <c r="Q26" s="70">
        <v>37.7</v>
      </c>
      <c r="R26" s="70">
        <v>37.5</v>
      </c>
      <c r="S26" s="70">
        <v>36.6</v>
      </c>
      <c r="T26" s="70">
        <v>29</v>
      </c>
      <c r="U26" s="70">
        <v>28.9</v>
      </c>
      <c r="V26" s="70">
        <v>46.3</v>
      </c>
      <c r="W26" s="70">
        <v>43.9</v>
      </c>
      <c r="Y26" s="5" t="s">
        <v>28</v>
      </c>
      <c r="Z26" s="7">
        <v>100</v>
      </c>
      <c r="AA26" s="8">
        <f t="shared" si="12"/>
        <v>98.36512261580381</v>
      </c>
      <c r="AB26" s="8">
        <f t="shared" si="0"/>
        <v>120.9809264305177</v>
      </c>
      <c r="AC26" s="8">
        <f t="shared" si="0"/>
        <v>116.62125340599454</v>
      </c>
      <c r="AD26" s="8">
        <f t="shared" si="0"/>
        <v>101.3623978201635</v>
      </c>
      <c r="AE26" s="8">
        <f t="shared" si="0"/>
        <v>100</v>
      </c>
      <c r="AF26" s="8">
        <f t="shared" si="0"/>
        <v>98.91008174386918</v>
      </c>
      <c r="AG26" s="8">
        <f t="shared" si="0"/>
        <v>97.82016348773841</v>
      </c>
      <c r="AH26" s="8">
        <f t="shared" si="0"/>
        <v>91.00817438692097</v>
      </c>
      <c r="AI26" s="8">
        <f t="shared" si="0"/>
        <v>90.4632152588556</v>
      </c>
      <c r="AJ26" s="8">
        <f t="shared" si="0"/>
        <v>97.00272479564032</v>
      </c>
      <c r="AK26" s="8">
        <f t="shared" si="0"/>
        <v>95.36784741144413</v>
      </c>
      <c r="AL26" s="8">
        <f t="shared" si="0"/>
        <v>122.34332425068119</v>
      </c>
      <c r="AM26" s="8">
        <f t="shared" si="0"/>
        <v>117.71117166212534</v>
      </c>
      <c r="AN26" s="8">
        <f t="shared" si="0"/>
        <v>105.44959128065396</v>
      </c>
      <c r="AO26" s="8">
        <f t="shared" si="0"/>
        <v>102.72479564032697</v>
      </c>
      <c r="AP26" s="8">
        <f t="shared" si="0"/>
        <v>102.17983651226157</v>
      </c>
      <c r="AQ26" s="8">
        <f t="shared" si="0"/>
        <v>99.72752043596729</v>
      </c>
      <c r="AR26" s="8">
        <f t="shared" si="0"/>
        <v>79.01907356948229</v>
      </c>
      <c r="AS26" s="8">
        <f t="shared" si="0"/>
        <v>78.74659400544958</v>
      </c>
      <c r="AT26" s="8">
        <f t="shared" si="0"/>
        <v>126.15803814713895</v>
      </c>
      <c r="AU26" s="8">
        <f t="shared" si="0"/>
        <v>119.61852861035422</v>
      </c>
      <c r="AV26" s="2"/>
      <c r="AW26" s="1" t="s">
        <v>28</v>
      </c>
      <c r="AX26" s="21">
        <f t="shared" si="1"/>
        <v>-1.6348773841961872</v>
      </c>
      <c r="AY26" s="21">
        <f t="shared" si="2"/>
        <v>-3.603603603603604</v>
      </c>
      <c r="AZ26" s="21">
        <f t="shared" si="3"/>
        <v>-1.3440860215053827</v>
      </c>
      <c r="BA26" s="21">
        <f t="shared" si="4"/>
        <v>-1.1019283746556299</v>
      </c>
      <c r="BB26" s="21">
        <f t="shared" si="5"/>
        <v>-0.5988023952095556</v>
      </c>
      <c r="BC26" s="21">
        <f t="shared" si="6"/>
        <v>-1.6853932584269684</v>
      </c>
      <c r="BD26" s="21">
        <f t="shared" si="7"/>
        <v>-3.7861915367483268</v>
      </c>
      <c r="BE26" s="21">
        <f t="shared" si="8"/>
        <v>-2.5839793281653862</v>
      </c>
      <c r="BF26" s="21">
        <f t="shared" si="9"/>
        <v>-2.400000000000003</v>
      </c>
      <c r="BG26" s="21">
        <f t="shared" si="10"/>
        <v>-0.34482758620690895</v>
      </c>
      <c r="BH26" s="21">
        <f t="shared" si="11"/>
        <v>-5.183585313174941</v>
      </c>
      <c r="BI26" s="2"/>
      <c r="BJ26" s="1"/>
      <c r="BK26" s="1" t="s">
        <v>21</v>
      </c>
      <c r="BL26" s="3">
        <v>0</v>
      </c>
      <c r="BM26" s="3">
        <v>0</v>
      </c>
      <c r="BN26" s="3">
        <v>-1.804123711340193</v>
      </c>
      <c r="BO26" s="3">
        <v>0</v>
      </c>
      <c r="BP26" s="3">
        <v>-0.7692307692307594</v>
      </c>
      <c r="BR26" s="1" t="s">
        <v>21</v>
      </c>
      <c r="BS26" s="3">
        <v>-0.3095505015694166</v>
      </c>
      <c r="BT26" s="3">
        <v>8.24809327966575</v>
      </c>
      <c r="BU26" s="3">
        <v>2.636886924409063</v>
      </c>
      <c r="BV26" s="3">
        <v>-0.8480794154042699</v>
      </c>
      <c r="BW26" s="3">
        <v>-4.109316050530084</v>
      </c>
      <c r="BY26" s="1" t="s">
        <v>31</v>
      </c>
      <c r="BZ26" s="3">
        <v>-7.4766355140186995</v>
      </c>
      <c r="CA26" s="3">
        <v>-1.0050251256281348</v>
      </c>
      <c r="CB26" s="3">
        <v>1.265822784810126</v>
      </c>
      <c r="CC26" s="3">
        <v>-0.25641025641026205</v>
      </c>
      <c r="CD26" s="3">
        <v>-0.7707129094412286</v>
      </c>
      <c r="CF26" s="1" t="s">
        <v>121</v>
      </c>
      <c r="CG26" s="30">
        <v>8.345710673145668</v>
      </c>
      <c r="CH26" s="30">
        <v>4.274539148322447</v>
      </c>
      <c r="CI26" s="30">
        <v>-6.037010849378455</v>
      </c>
      <c r="CJ26" s="30">
        <v>-8.880809324433518</v>
      </c>
      <c r="CK26" s="30"/>
      <c r="CM26" s="2"/>
      <c r="CN26" s="2"/>
      <c r="CO26" s="2"/>
      <c r="CP26" s="2"/>
      <c r="CQ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0.5" customHeight="1">
      <c r="A27" s="13" t="s">
        <v>121</v>
      </c>
      <c r="B27" s="70">
        <v>39.1</v>
      </c>
      <c r="C27" s="70">
        <v>39.2</v>
      </c>
      <c r="D27" s="70">
        <v>41</v>
      </c>
      <c r="E27" s="70">
        <v>41.1</v>
      </c>
      <c r="F27" s="70">
        <v>37.8</v>
      </c>
      <c r="G27" s="70">
        <v>38.4</v>
      </c>
      <c r="H27" s="70">
        <v>38.7</v>
      </c>
      <c r="I27" s="70">
        <v>39.1</v>
      </c>
      <c r="J27" s="70">
        <v>38</v>
      </c>
      <c r="K27" s="70">
        <v>37.7</v>
      </c>
      <c r="L27" s="70">
        <v>40</v>
      </c>
      <c r="M27" s="70">
        <v>40.1</v>
      </c>
      <c r="N27" s="70">
        <v>41.1</v>
      </c>
      <c r="O27" s="70">
        <v>40.5</v>
      </c>
      <c r="P27" s="70">
        <v>39.2</v>
      </c>
      <c r="Q27" s="70">
        <v>39.4</v>
      </c>
      <c r="R27" s="70">
        <v>40</v>
      </c>
      <c r="S27" s="70">
        <v>39.4</v>
      </c>
      <c r="T27" s="70">
        <v>37.8</v>
      </c>
      <c r="U27" s="70">
        <v>38.1</v>
      </c>
      <c r="V27" s="75">
        <v>39.2</v>
      </c>
      <c r="W27" s="73"/>
      <c r="Y27" s="5" t="s">
        <v>29</v>
      </c>
      <c r="Z27" s="7">
        <v>100</v>
      </c>
      <c r="AA27" s="8">
        <f t="shared" si="12"/>
        <v>100.25575447570333</v>
      </c>
      <c r="AB27" s="8">
        <f t="shared" si="0"/>
        <v>104.85933503836317</v>
      </c>
      <c r="AC27" s="8">
        <f t="shared" si="0"/>
        <v>105.1150895140665</v>
      </c>
      <c r="AD27" s="8">
        <f t="shared" si="0"/>
        <v>96.67519181585676</v>
      </c>
      <c r="AE27" s="8">
        <f t="shared" si="0"/>
        <v>98.20971867007673</v>
      </c>
      <c r="AF27" s="8">
        <f t="shared" si="0"/>
        <v>98.9769820971867</v>
      </c>
      <c r="AG27" s="8">
        <f t="shared" si="0"/>
        <v>100</v>
      </c>
      <c r="AH27" s="8">
        <f t="shared" si="0"/>
        <v>97.18670076726342</v>
      </c>
      <c r="AI27" s="8">
        <f t="shared" si="0"/>
        <v>96.41943734015346</v>
      </c>
      <c r="AJ27" s="8">
        <f t="shared" si="0"/>
        <v>102.30179028132991</v>
      </c>
      <c r="AK27" s="8">
        <f t="shared" si="0"/>
        <v>102.55754475703324</v>
      </c>
      <c r="AL27" s="8">
        <f t="shared" si="0"/>
        <v>105.1150895140665</v>
      </c>
      <c r="AM27" s="8">
        <f t="shared" si="0"/>
        <v>103.58056265984655</v>
      </c>
      <c r="AN27" s="8">
        <f t="shared" si="0"/>
        <v>100.25575447570333</v>
      </c>
      <c r="AO27" s="8">
        <f t="shared" si="0"/>
        <v>100.76726342710997</v>
      </c>
      <c r="AP27" s="8">
        <f t="shared" si="0"/>
        <v>102.30179028132991</v>
      </c>
      <c r="AQ27" s="8">
        <f t="shared" si="0"/>
        <v>100.76726342710997</v>
      </c>
      <c r="AR27" s="8">
        <f t="shared" si="0"/>
        <v>96.67519181585676</v>
      </c>
      <c r="AS27" s="8">
        <f t="shared" si="0"/>
        <v>97.44245524296674</v>
      </c>
      <c r="AT27" s="8">
        <f t="shared" si="0"/>
        <v>100.25575447570333</v>
      </c>
      <c r="AU27" s="8"/>
      <c r="AV27" s="2"/>
      <c r="AW27" s="1" t="s">
        <v>29</v>
      </c>
      <c r="AX27" s="21">
        <f t="shared" si="1"/>
        <v>0.255754475703327</v>
      </c>
      <c r="AY27" s="21">
        <f t="shared" si="2"/>
        <v>0.24390243902439232</v>
      </c>
      <c r="AZ27" s="21">
        <f t="shared" si="3"/>
        <v>1.5873015873016012</v>
      </c>
      <c r="BA27" s="21">
        <f t="shared" si="4"/>
        <v>1.0335917312661442</v>
      </c>
      <c r="BB27" s="21">
        <f t="shared" si="5"/>
        <v>-0.789473684210504</v>
      </c>
      <c r="BC27" s="21">
        <f t="shared" si="6"/>
        <v>0.25000000000000216</v>
      </c>
      <c r="BD27" s="21">
        <f t="shared" si="7"/>
        <v>-1.459854014598539</v>
      </c>
      <c r="BE27" s="21">
        <f t="shared" si="8"/>
        <v>0.5102040816326432</v>
      </c>
      <c r="BF27" s="21">
        <f t="shared" si="9"/>
        <v>-1.4999999999999991</v>
      </c>
      <c r="BG27" s="21">
        <f t="shared" si="10"/>
        <v>0.7936507936508006</v>
      </c>
      <c r="BH27" s="21"/>
      <c r="BI27" s="2"/>
      <c r="BJ27" s="1"/>
      <c r="BK27" s="1" t="s">
        <v>35</v>
      </c>
      <c r="BL27" s="3">
        <v>-2.227722772277233</v>
      </c>
      <c r="BM27" s="3">
        <v>-0.5249343832020896</v>
      </c>
      <c r="BN27" s="3">
        <v>-2.046035805626616</v>
      </c>
      <c r="BO27" s="3">
        <v>-1.308900523560206</v>
      </c>
      <c r="BP27" s="3">
        <v>-2.7848101265822742</v>
      </c>
      <c r="BR27" s="1" t="s">
        <v>35</v>
      </c>
      <c r="BS27" s="3">
        <v>-1.0961177280704013</v>
      </c>
      <c r="BT27" s="3">
        <v>14.740790142162806</v>
      </c>
      <c r="BU27" s="3">
        <v>-2.953152108019845</v>
      </c>
      <c r="BV27" s="3">
        <v>-2.492423451363826</v>
      </c>
      <c r="BW27" s="3">
        <v>-6.373640887761352</v>
      </c>
      <c r="BY27" s="1" t="s">
        <v>30</v>
      </c>
      <c r="BZ27" s="3">
        <v>2.1739130434782594</v>
      </c>
      <c r="CA27" s="3">
        <v>-1.2437810945273555</v>
      </c>
      <c r="CB27" s="3">
        <v>-2.7638190954773574</v>
      </c>
      <c r="CC27" s="3">
        <v>-1.543209876543217</v>
      </c>
      <c r="CD27" s="3">
        <v>1.0752688172042801</v>
      </c>
      <c r="CF27" s="1" t="s">
        <v>20</v>
      </c>
      <c r="CG27" s="30">
        <v>1.2514917046150207</v>
      </c>
      <c r="CH27" s="30">
        <v>-3.186674912377078</v>
      </c>
      <c r="CI27" s="30">
        <v>-2.716182489293311</v>
      </c>
      <c r="CJ27" s="30">
        <v>-7.797791822218574</v>
      </c>
      <c r="CK27" s="30">
        <v>-7.725311039766882</v>
      </c>
      <c r="CM27" s="2"/>
      <c r="CN27" s="2"/>
      <c r="CO27" s="2"/>
      <c r="CP27" s="2"/>
      <c r="CQ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0.5" customHeight="1">
      <c r="A28" s="13" t="s">
        <v>30</v>
      </c>
      <c r="B28" s="70">
        <v>37.4</v>
      </c>
      <c r="C28" s="70">
        <v>36.9</v>
      </c>
      <c r="D28" s="70">
        <v>47.8</v>
      </c>
      <c r="E28" s="70">
        <v>46.2</v>
      </c>
      <c r="F28" s="70">
        <v>35.3</v>
      </c>
      <c r="G28" s="70">
        <v>34.9</v>
      </c>
      <c r="H28" s="70">
        <v>38</v>
      </c>
      <c r="I28" s="70">
        <v>37.4</v>
      </c>
      <c r="J28" s="70">
        <v>34.5</v>
      </c>
      <c r="K28" s="70">
        <v>34.4</v>
      </c>
      <c r="L28" s="70">
        <v>36.9</v>
      </c>
      <c r="M28" s="70">
        <v>36.3</v>
      </c>
      <c r="N28" s="70">
        <v>46</v>
      </c>
      <c r="O28" s="70">
        <v>47</v>
      </c>
      <c r="P28" s="70">
        <v>40.2</v>
      </c>
      <c r="Q28" s="70">
        <v>39.7</v>
      </c>
      <c r="R28" s="70">
        <v>39.8</v>
      </c>
      <c r="S28" s="70">
        <v>38.7</v>
      </c>
      <c r="T28" s="70">
        <v>32.4</v>
      </c>
      <c r="U28" s="70">
        <v>31.9</v>
      </c>
      <c r="V28" s="70">
        <v>37.2</v>
      </c>
      <c r="W28" s="70">
        <v>37.6</v>
      </c>
      <c r="Y28" s="5" t="s">
        <v>30</v>
      </c>
      <c r="Z28" s="7">
        <v>100</v>
      </c>
      <c r="AA28" s="8">
        <f t="shared" si="12"/>
        <v>98.66310160427808</v>
      </c>
      <c r="AB28" s="8">
        <f t="shared" si="0"/>
        <v>127.80748663101605</v>
      </c>
      <c r="AC28" s="8">
        <f t="shared" si="0"/>
        <v>123.52941176470588</v>
      </c>
      <c r="AD28" s="8">
        <f t="shared" si="0"/>
        <v>94.3850267379679</v>
      </c>
      <c r="AE28" s="8">
        <f t="shared" si="0"/>
        <v>93.31550802139037</v>
      </c>
      <c r="AF28" s="8">
        <f t="shared" si="0"/>
        <v>101.60427807486631</v>
      </c>
      <c r="AG28" s="8">
        <f t="shared" si="0"/>
        <v>100</v>
      </c>
      <c r="AH28" s="8">
        <f t="shared" si="0"/>
        <v>92.24598930481284</v>
      </c>
      <c r="AI28" s="8">
        <f t="shared" si="0"/>
        <v>91.97860962566845</v>
      </c>
      <c r="AJ28" s="8">
        <f t="shared" si="0"/>
        <v>98.66310160427808</v>
      </c>
      <c r="AK28" s="8">
        <f t="shared" si="0"/>
        <v>97.05882352941175</v>
      </c>
      <c r="AL28" s="8">
        <f t="shared" si="0"/>
        <v>122.99465240641712</v>
      </c>
      <c r="AM28" s="8">
        <f t="shared" si="0"/>
        <v>125.66844919786097</v>
      </c>
      <c r="AN28" s="8">
        <f t="shared" si="0"/>
        <v>107.4866310160428</v>
      </c>
      <c r="AO28" s="8">
        <f t="shared" si="0"/>
        <v>106.14973262032088</v>
      </c>
      <c r="AP28" s="8">
        <f t="shared" si="0"/>
        <v>106.41711229946523</v>
      </c>
      <c r="AQ28" s="8">
        <f t="shared" si="0"/>
        <v>103.47593582887703</v>
      </c>
      <c r="AR28" s="8">
        <f t="shared" si="0"/>
        <v>86.63101604278076</v>
      </c>
      <c r="AS28" s="8">
        <f t="shared" si="0"/>
        <v>85.29411764705883</v>
      </c>
      <c r="AT28" s="8">
        <f t="shared" si="0"/>
        <v>99.46524064171125</v>
      </c>
      <c r="AU28" s="8">
        <f t="shared" si="0"/>
        <v>100.53475935828877</v>
      </c>
      <c r="AV28" s="2"/>
      <c r="AW28" s="1" t="s">
        <v>30</v>
      </c>
      <c r="AX28" s="21">
        <f t="shared" si="1"/>
        <v>-1.3368983957219172</v>
      </c>
      <c r="AY28" s="21">
        <f>(AC28-AB28)/AB28*100</f>
        <v>-3.347280334728035</v>
      </c>
      <c r="AZ28" s="21">
        <f t="shared" si="3"/>
        <v>-1.1331444759206732</v>
      </c>
      <c r="BA28" s="21">
        <f t="shared" si="4"/>
        <v>-1.578947368421057</v>
      </c>
      <c r="BB28" s="21">
        <f t="shared" si="5"/>
        <v>-0.2898550724637664</v>
      </c>
      <c r="BC28" s="21">
        <f t="shared" si="6"/>
        <v>-1.6260162601626205</v>
      </c>
      <c r="BD28" s="21">
        <f t="shared" si="7"/>
        <v>2.1739130434782594</v>
      </c>
      <c r="BE28" s="21">
        <f t="shared" si="8"/>
        <v>-1.2437810945273555</v>
      </c>
      <c r="BF28" s="21">
        <f t="shared" si="9"/>
        <v>-2.7638190954773574</v>
      </c>
      <c r="BG28" s="21">
        <f t="shared" si="10"/>
        <v>-1.543209876543217</v>
      </c>
      <c r="BH28" s="21">
        <f t="shared" si="11"/>
        <v>1.0752688172042801</v>
      </c>
      <c r="BI28" s="2"/>
      <c r="BJ28" s="1"/>
      <c r="BK28" s="1" t="s">
        <v>41</v>
      </c>
      <c r="BL28" s="3">
        <v>-1.207729468599041</v>
      </c>
      <c r="BM28" s="3">
        <v>-0.5037783375315005</v>
      </c>
      <c r="BN28" s="3">
        <v>-1.2406947890818796</v>
      </c>
      <c r="BO28" s="3">
        <v>-1.4888337468982358</v>
      </c>
      <c r="BP28" s="3">
        <v>-0.731707317073164</v>
      </c>
      <c r="BR28" s="1" t="s">
        <v>41</v>
      </c>
      <c r="BS28" s="3">
        <v>-1.3852275825798066</v>
      </c>
      <c r="BT28" s="3">
        <v>-5.38204273150633</v>
      </c>
      <c r="BU28" s="3">
        <v>-0.016602009047319084</v>
      </c>
      <c r="BV28" s="3">
        <v>7.042666254531383</v>
      </c>
      <c r="BW28" s="3">
        <v>-1.4644567528604906</v>
      </c>
      <c r="BY28" s="1" t="s">
        <v>37</v>
      </c>
      <c r="BZ28" s="3">
        <v>-0.48076923076923567</v>
      </c>
      <c r="CA28" s="3">
        <v>-2.8720626631853605</v>
      </c>
      <c r="CB28" s="3">
        <v>-0.802139037433151</v>
      </c>
      <c r="CC28" s="3">
        <v>-3.7383177570093413</v>
      </c>
      <c r="CD28" s="3">
        <v>-2.3376623376623376</v>
      </c>
      <c r="CF28" s="1" t="s">
        <v>172</v>
      </c>
      <c r="CG28" s="30">
        <v>9.712349673202182</v>
      </c>
      <c r="CH28" s="30">
        <v>-3.955156674850193</v>
      </c>
      <c r="CI28" s="30">
        <v>-6.416122983341765</v>
      </c>
      <c r="CJ28" s="30">
        <v>-7.5405004800455995</v>
      </c>
      <c r="CK28" s="30">
        <v>101.9083546136421</v>
      </c>
      <c r="CM28" s="2"/>
      <c r="CN28" s="2"/>
      <c r="CO28" s="2"/>
      <c r="CP28" s="2"/>
      <c r="CQ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0.5" customHeight="1">
      <c r="A29" s="13" t="s">
        <v>31</v>
      </c>
      <c r="B29" s="70">
        <v>39.3</v>
      </c>
      <c r="C29" s="70">
        <v>38.9</v>
      </c>
      <c r="D29" s="70">
        <v>41.9</v>
      </c>
      <c r="E29" s="70">
        <v>42.4</v>
      </c>
      <c r="F29" s="70">
        <v>37.7</v>
      </c>
      <c r="G29" s="70">
        <v>37.2</v>
      </c>
      <c r="H29" s="70">
        <v>38.2</v>
      </c>
      <c r="I29" s="70">
        <v>38.7</v>
      </c>
      <c r="J29" s="70">
        <v>37</v>
      </c>
      <c r="K29" s="70">
        <v>37.3</v>
      </c>
      <c r="L29" s="70">
        <v>40.3</v>
      </c>
      <c r="M29" s="70">
        <v>38.9</v>
      </c>
      <c r="N29" s="70">
        <v>42.8</v>
      </c>
      <c r="O29" s="70">
        <v>39.6</v>
      </c>
      <c r="P29" s="70">
        <v>39.8</v>
      </c>
      <c r="Q29" s="70">
        <v>39.4</v>
      </c>
      <c r="R29" s="70">
        <v>39.5</v>
      </c>
      <c r="S29" s="70">
        <v>40</v>
      </c>
      <c r="T29" s="70">
        <v>39</v>
      </c>
      <c r="U29" s="70">
        <v>38.9</v>
      </c>
      <c r="V29" s="70">
        <v>51.9</v>
      </c>
      <c r="W29" s="70">
        <v>51.5</v>
      </c>
      <c r="Y29" s="5" t="s">
        <v>31</v>
      </c>
      <c r="Z29" s="7">
        <v>100</v>
      </c>
      <c r="AA29" s="8">
        <f t="shared" si="12"/>
        <v>98.9821882951654</v>
      </c>
      <c r="AB29" s="8">
        <f t="shared" si="0"/>
        <v>106.61577608142494</v>
      </c>
      <c r="AC29" s="8">
        <f t="shared" si="0"/>
        <v>107.8880407124682</v>
      </c>
      <c r="AD29" s="8">
        <f t="shared" si="0"/>
        <v>95.9287531806616</v>
      </c>
      <c r="AE29" s="8">
        <f t="shared" si="0"/>
        <v>94.65648854961835</v>
      </c>
      <c r="AF29" s="8">
        <f t="shared" si="0"/>
        <v>97.20101781170486</v>
      </c>
      <c r="AG29" s="8">
        <f t="shared" si="0"/>
        <v>98.47328244274811</v>
      </c>
      <c r="AH29" s="8">
        <f t="shared" si="0"/>
        <v>94.14758269720103</v>
      </c>
      <c r="AI29" s="8">
        <f t="shared" si="0"/>
        <v>94.91094147582697</v>
      </c>
      <c r="AJ29" s="8">
        <f t="shared" si="0"/>
        <v>102.54452926208651</v>
      </c>
      <c r="AK29" s="8">
        <f t="shared" si="0"/>
        <v>98.9821882951654</v>
      </c>
      <c r="AL29" s="8">
        <f t="shared" si="0"/>
        <v>108.90585241730281</v>
      </c>
      <c r="AM29" s="8">
        <f aca="true" t="shared" si="13" ref="AM29:AU51">100*O29/$B29</f>
        <v>100.76335877862596</v>
      </c>
      <c r="AN29" s="8">
        <f t="shared" si="13"/>
        <v>101.27226463104326</v>
      </c>
      <c r="AO29" s="8">
        <f t="shared" si="13"/>
        <v>100.25445292620866</v>
      </c>
      <c r="AP29" s="8">
        <f t="shared" si="13"/>
        <v>100.50890585241731</v>
      </c>
      <c r="AQ29" s="8">
        <f t="shared" si="13"/>
        <v>101.78117048346057</v>
      </c>
      <c r="AR29" s="8">
        <f t="shared" si="13"/>
        <v>99.23664122137406</v>
      </c>
      <c r="AS29" s="8">
        <f t="shared" si="13"/>
        <v>98.9821882951654</v>
      </c>
      <c r="AT29" s="8">
        <f t="shared" si="13"/>
        <v>132.06106870229007</v>
      </c>
      <c r="AU29" s="8">
        <f t="shared" si="13"/>
        <v>131.04325699745547</v>
      </c>
      <c r="AV29" s="2"/>
      <c r="AW29" s="1" t="s">
        <v>31</v>
      </c>
      <c r="AX29" s="21">
        <f t="shared" si="1"/>
        <v>-1.0178117048345996</v>
      </c>
      <c r="AY29" s="21">
        <f t="shared" si="2"/>
        <v>1.1933174224343672</v>
      </c>
      <c r="AZ29" s="21">
        <f t="shared" si="3"/>
        <v>-1.3262599469496013</v>
      </c>
      <c r="BA29" s="21">
        <f t="shared" si="4"/>
        <v>1.3089005235602087</v>
      </c>
      <c r="BB29" s="21">
        <f t="shared" si="5"/>
        <v>0.8108108108107983</v>
      </c>
      <c r="BC29" s="21">
        <f t="shared" si="6"/>
        <v>-3.4739454094292737</v>
      </c>
      <c r="BD29" s="21">
        <f t="shared" si="7"/>
        <v>-7.4766355140186995</v>
      </c>
      <c r="BE29" s="21">
        <f t="shared" si="8"/>
        <v>-1.0050251256281348</v>
      </c>
      <c r="BF29" s="21">
        <f t="shared" si="9"/>
        <v>1.265822784810126</v>
      </c>
      <c r="BG29" s="21">
        <f t="shared" si="10"/>
        <v>-0.25641025641026205</v>
      </c>
      <c r="BH29" s="21">
        <f t="shared" si="11"/>
        <v>-0.7707129094412286</v>
      </c>
      <c r="BI29" s="2"/>
      <c r="BJ29" s="1"/>
      <c r="BK29" s="1" t="s">
        <v>39</v>
      </c>
      <c r="BL29" s="3">
        <v>-0.48543689320387484</v>
      </c>
      <c r="BM29" s="3">
        <v>0</v>
      </c>
      <c r="BN29" s="3">
        <v>-0.5050505050504961</v>
      </c>
      <c r="BO29" s="3">
        <v>1.82767624020889</v>
      </c>
      <c r="BP29" s="3">
        <v>-0.2544529262086179</v>
      </c>
      <c r="BR29" s="1" t="s">
        <v>39</v>
      </c>
      <c r="BS29" s="3">
        <v>-1.7261558079213768</v>
      </c>
      <c r="BT29" s="3">
        <v>0.785370990163645</v>
      </c>
      <c r="BU29" s="3">
        <v>-0.9651047022617546</v>
      </c>
      <c r="BV29" s="3">
        <v>6.242430945055358</v>
      </c>
      <c r="BW29" s="3">
        <v>-1.5236962128284721</v>
      </c>
      <c r="BY29" s="1" t="s">
        <v>175</v>
      </c>
      <c r="BZ29" s="3">
        <v>-2.3483365949119386</v>
      </c>
      <c r="CA29" s="3">
        <v>-0.7462686567164313</v>
      </c>
      <c r="CB29" s="3">
        <v>-0.7518796992481208</v>
      </c>
      <c r="CF29" s="1" t="s">
        <v>35</v>
      </c>
      <c r="CG29" s="30">
        <v>3.954339752585532</v>
      </c>
      <c r="CH29" s="30">
        <v>-1.4304921921214833</v>
      </c>
      <c r="CI29" s="30">
        <v>-10.376443569876905</v>
      </c>
      <c r="CJ29" s="30">
        <v>-7.31391900642411</v>
      </c>
      <c r="CK29" s="30">
        <v>5.517430729386011</v>
      </c>
      <c r="CM29" s="2"/>
      <c r="CN29" s="2"/>
      <c r="CO29" s="2"/>
      <c r="CP29" s="2"/>
      <c r="CQ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0.5" customHeight="1">
      <c r="A30" s="13" t="s">
        <v>176</v>
      </c>
      <c r="B30" s="70">
        <v>38.6</v>
      </c>
      <c r="C30" s="70">
        <v>38.6</v>
      </c>
      <c r="D30" s="70">
        <v>38.6</v>
      </c>
      <c r="E30" s="70">
        <v>39.6</v>
      </c>
      <c r="F30" s="70">
        <v>38.1</v>
      </c>
      <c r="G30" s="70">
        <v>37.3</v>
      </c>
      <c r="H30" s="70">
        <v>38.2</v>
      </c>
      <c r="I30" s="70">
        <v>37.2</v>
      </c>
      <c r="J30" s="70">
        <v>37.8</v>
      </c>
      <c r="K30" s="70">
        <v>38.4</v>
      </c>
      <c r="L30" s="70">
        <v>38.1</v>
      </c>
      <c r="M30" s="70">
        <v>38.7</v>
      </c>
      <c r="N30" s="70">
        <v>42.1</v>
      </c>
      <c r="O30" s="70">
        <v>43.7</v>
      </c>
      <c r="P30" s="70">
        <v>39.4</v>
      </c>
      <c r="Q30" s="70">
        <v>39.6</v>
      </c>
      <c r="R30" s="70">
        <v>40.4</v>
      </c>
      <c r="S30" s="70">
        <v>40.6</v>
      </c>
      <c r="T30" s="70">
        <v>37.5</v>
      </c>
      <c r="U30" s="70">
        <v>37.6</v>
      </c>
      <c r="V30" s="75">
        <v>38.2</v>
      </c>
      <c r="W30" s="73"/>
      <c r="Y30" s="5" t="s">
        <v>32</v>
      </c>
      <c r="Z30" s="7">
        <v>100</v>
      </c>
      <c r="AA30" s="8">
        <f t="shared" si="12"/>
        <v>100</v>
      </c>
      <c r="AB30" s="8">
        <f t="shared" si="12"/>
        <v>100</v>
      </c>
      <c r="AC30" s="8">
        <f t="shared" si="12"/>
        <v>102.59067357512953</v>
      </c>
      <c r="AD30" s="8">
        <f t="shared" si="12"/>
        <v>98.70466321243524</v>
      </c>
      <c r="AE30" s="8">
        <f t="shared" si="12"/>
        <v>96.63212435233159</v>
      </c>
      <c r="AF30" s="8">
        <f t="shared" si="12"/>
        <v>98.9637305699482</v>
      </c>
      <c r="AG30" s="8">
        <f t="shared" si="12"/>
        <v>96.37305699481865</v>
      </c>
      <c r="AH30" s="8">
        <f t="shared" si="12"/>
        <v>97.92746113989635</v>
      </c>
      <c r="AI30" s="8">
        <f t="shared" si="12"/>
        <v>99.48186528497409</v>
      </c>
      <c r="AJ30" s="8">
        <f t="shared" si="12"/>
        <v>98.70466321243524</v>
      </c>
      <c r="AK30" s="8">
        <f t="shared" si="12"/>
        <v>100.25906735751296</v>
      </c>
      <c r="AL30" s="8">
        <f t="shared" si="12"/>
        <v>109.06735751295336</v>
      </c>
      <c r="AM30" s="8">
        <f t="shared" si="13"/>
        <v>113.21243523316062</v>
      </c>
      <c r="AN30" s="8">
        <f t="shared" si="13"/>
        <v>102.07253886010362</v>
      </c>
      <c r="AO30" s="8">
        <f t="shared" si="13"/>
        <v>102.59067357512953</v>
      </c>
      <c r="AP30" s="8">
        <f t="shared" si="13"/>
        <v>104.66321243523316</v>
      </c>
      <c r="AQ30" s="8">
        <f t="shared" si="13"/>
        <v>105.18134715025906</v>
      </c>
      <c r="AR30" s="8">
        <f t="shared" si="13"/>
        <v>97.15025906735751</v>
      </c>
      <c r="AS30" s="8">
        <f t="shared" si="13"/>
        <v>97.40932642487046</v>
      </c>
      <c r="AT30" s="8">
        <f t="shared" si="13"/>
        <v>98.9637305699482</v>
      </c>
      <c r="AU30" s="8"/>
      <c r="AV30" s="2"/>
      <c r="AW30" s="1" t="s">
        <v>32</v>
      </c>
      <c r="AX30" s="21">
        <f t="shared" si="1"/>
        <v>0</v>
      </c>
      <c r="AY30" s="21">
        <f t="shared" si="2"/>
        <v>2.5906735751295287</v>
      </c>
      <c r="AZ30" s="21">
        <f t="shared" si="3"/>
        <v>-2.0997375328084207</v>
      </c>
      <c r="BA30" s="21">
        <f t="shared" si="4"/>
        <v>-2.617801047120428</v>
      </c>
      <c r="BB30" s="21">
        <f t="shared" si="5"/>
        <v>1.5873015873016076</v>
      </c>
      <c r="BC30" s="21">
        <f t="shared" si="6"/>
        <v>1.5748031496063049</v>
      </c>
      <c r="BD30" s="21">
        <f t="shared" si="7"/>
        <v>3.8004750593824235</v>
      </c>
      <c r="BE30" s="21">
        <f t="shared" si="8"/>
        <v>0.5076142131979714</v>
      </c>
      <c r="BF30" s="21">
        <f t="shared" si="9"/>
        <v>0.4950495049504833</v>
      </c>
      <c r="BG30" s="21">
        <f t="shared" si="10"/>
        <v>0.26666666666666033</v>
      </c>
      <c r="BH30" s="21"/>
      <c r="BI30" s="2"/>
      <c r="BJ30" s="1"/>
      <c r="BK30" s="1" t="s">
        <v>27</v>
      </c>
      <c r="BL30" s="3">
        <v>-2.8436018957345954</v>
      </c>
      <c r="BM30" s="3">
        <v>0.27173913043479814</v>
      </c>
      <c r="BN30" s="3">
        <v>-1.0610079575596998</v>
      </c>
      <c r="BO30" s="3">
        <v>-1.6666666666666587</v>
      </c>
      <c r="BP30" s="3">
        <v>-1.3550135501355067</v>
      </c>
      <c r="BR30" s="1" t="s">
        <v>27</v>
      </c>
      <c r="BS30" s="3">
        <v>-1.8261315806668432</v>
      </c>
      <c r="BT30" s="3">
        <v>-0.9339867770831936</v>
      </c>
      <c r="BU30" s="3">
        <v>-4.070067097510869</v>
      </c>
      <c r="BV30" s="3">
        <v>-6.052941721340356</v>
      </c>
      <c r="BW30" s="3">
        <v>-13.71578044010806</v>
      </c>
      <c r="BY30" s="1" t="s">
        <v>40</v>
      </c>
      <c r="BZ30" s="3">
        <v>-0.6430868167202596</v>
      </c>
      <c r="CA30" s="3">
        <v>-1.2376237623762487</v>
      </c>
      <c r="CB30" s="3">
        <v>-2.1739130434782616</v>
      </c>
      <c r="CC30" s="3">
        <v>-5.325443786982236</v>
      </c>
      <c r="CD30" s="3">
        <v>11.809045226130662</v>
      </c>
      <c r="CF30" s="1" t="s">
        <v>22</v>
      </c>
      <c r="CG30" s="30">
        <v>5.399359864100747</v>
      </c>
      <c r="CH30" s="30">
        <v>4.623361844747612</v>
      </c>
      <c r="CI30" s="30">
        <v>-4.248571347983963</v>
      </c>
      <c r="CJ30" s="30">
        <v>-7.2870178655473</v>
      </c>
      <c r="CK30" s="30">
        <v>-9.405931630089572</v>
      </c>
      <c r="CM30" s="2"/>
      <c r="CN30" s="2"/>
      <c r="CO30" s="2"/>
      <c r="CP30" s="2"/>
      <c r="CQ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ht="10.5" customHeight="1">
      <c r="A31" s="13" t="s">
        <v>122</v>
      </c>
      <c r="B31" s="70">
        <v>38.7</v>
      </c>
      <c r="C31" s="70">
        <v>38.6</v>
      </c>
      <c r="D31" s="70">
        <v>38.7</v>
      </c>
      <c r="E31" s="70">
        <v>37.6</v>
      </c>
      <c r="F31" s="70">
        <v>37.6</v>
      </c>
      <c r="G31" s="70">
        <v>37.7</v>
      </c>
      <c r="H31" s="70">
        <v>38.1</v>
      </c>
      <c r="I31" s="70">
        <v>38.2</v>
      </c>
      <c r="J31" s="70">
        <v>38.1</v>
      </c>
      <c r="K31" s="70">
        <v>37.8</v>
      </c>
      <c r="L31" s="70">
        <v>39.2</v>
      </c>
      <c r="M31" s="70">
        <v>39</v>
      </c>
      <c r="N31" s="70">
        <v>40.9</v>
      </c>
      <c r="O31" s="70">
        <v>45.6</v>
      </c>
      <c r="P31" s="70">
        <v>39.9</v>
      </c>
      <c r="Q31" s="70">
        <v>39.3</v>
      </c>
      <c r="R31" s="70">
        <v>40.3</v>
      </c>
      <c r="S31" s="70">
        <v>40.1</v>
      </c>
      <c r="T31" s="70">
        <v>36.7</v>
      </c>
      <c r="U31" s="70">
        <v>36.5</v>
      </c>
      <c r="V31" s="75">
        <v>41.5</v>
      </c>
      <c r="W31" s="73"/>
      <c r="Y31" s="5" t="s">
        <v>33</v>
      </c>
      <c r="Z31" s="7">
        <v>100</v>
      </c>
      <c r="AA31" s="8">
        <f t="shared" si="12"/>
        <v>99.74160206718345</v>
      </c>
      <c r="AB31" s="8">
        <f t="shared" si="12"/>
        <v>100</v>
      </c>
      <c r="AC31" s="8">
        <f t="shared" si="12"/>
        <v>97.15762273901808</v>
      </c>
      <c r="AD31" s="8">
        <f t="shared" si="12"/>
        <v>97.15762273901808</v>
      </c>
      <c r="AE31" s="8">
        <f t="shared" si="12"/>
        <v>97.41602067183463</v>
      </c>
      <c r="AF31" s="8">
        <f t="shared" si="12"/>
        <v>98.44961240310077</v>
      </c>
      <c r="AG31" s="8">
        <f t="shared" si="12"/>
        <v>98.70801033591732</v>
      </c>
      <c r="AH31" s="8">
        <f t="shared" si="12"/>
        <v>98.44961240310077</v>
      </c>
      <c r="AI31" s="8">
        <f t="shared" si="12"/>
        <v>97.67441860465114</v>
      </c>
      <c r="AJ31" s="8">
        <f t="shared" si="12"/>
        <v>101.29198966408269</v>
      </c>
      <c r="AK31" s="8">
        <f t="shared" si="12"/>
        <v>100.7751937984496</v>
      </c>
      <c r="AL31" s="8">
        <f t="shared" si="12"/>
        <v>105.68475452196381</v>
      </c>
      <c r="AM31" s="8">
        <f t="shared" si="13"/>
        <v>117.82945736434108</v>
      </c>
      <c r="AN31" s="8">
        <f t="shared" si="13"/>
        <v>103.10077519379844</v>
      </c>
      <c r="AO31" s="8">
        <f t="shared" si="13"/>
        <v>101.5503875968992</v>
      </c>
      <c r="AP31" s="8">
        <f t="shared" si="13"/>
        <v>104.13436692506458</v>
      </c>
      <c r="AQ31" s="8">
        <f t="shared" si="13"/>
        <v>103.61757105943151</v>
      </c>
      <c r="AR31" s="8">
        <f t="shared" si="13"/>
        <v>94.83204134366926</v>
      </c>
      <c r="AS31" s="8">
        <f t="shared" si="13"/>
        <v>94.31524547803618</v>
      </c>
      <c r="AT31" s="8">
        <f t="shared" si="13"/>
        <v>107.23514211886304</v>
      </c>
      <c r="AU31" s="8"/>
      <c r="AV31" s="2"/>
      <c r="AW31" s="1" t="s">
        <v>33</v>
      </c>
      <c r="AX31" s="21">
        <f t="shared" si="1"/>
        <v>-0.25839793281654977</v>
      </c>
      <c r="AY31" s="21">
        <f t="shared" si="2"/>
        <v>-2.8423772609819196</v>
      </c>
      <c r="AZ31" s="21">
        <f t="shared" si="3"/>
        <v>0.26595744680852335</v>
      </c>
      <c r="BA31" s="21">
        <f t="shared" si="4"/>
        <v>0.26246719160106236</v>
      </c>
      <c r="BB31" s="21">
        <f t="shared" si="5"/>
        <v>-0.7874015748031726</v>
      </c>
      <c r="BC31" s="21">
        <f t="shared" si="6"/>
        <v>-0.5102040816326633</v>
      </c>
      <c r="BD31" s="21">
        <f t="shared" si="7"/>
        <v>11.491442542787297</v>
      </c>
      <c r="BE31" s="21">
        <f t="shared" si="8"/>
        <v>-1.5037593984962572</v>
      </c>
      <c r="BF31" s="21">
        <f t="shared" si="9"/>
        <v>-0.4962779156327508</v>
      </c>
      <c r="BG31" s="21">
        <f t="shared" si="10"/>
        <v>-0.544959128065406</v>
      </c>
      <c r="BH31" s="21"/>
      <c r="BI31" s="2"/>
      <c r="BJ31" s="1"/>
      <c r="BK31" s="1" t="s">
        <v>24</v>
      </c>
      <c r="BL31" s="3">
        <v>-2.7777777777777883</v>
      </c>
      <c r="BM31" s="3">
        <v>1.1267605633802833</v>
      </c>
      <c r="BN31" s="3">
        <v>1.5831134564643679</v>
      </c>
      <c r="BO31" s="3">
        <v>1.3404825737265365</v>
      </c>
      <c r="BP31" s="3">
        <v>-3.3766233766233604</v>
      </c>
      <c r="BR31" s="1" t="s">
        <v>24</v>
      </c>
      <c r="BS31" s="3">
        <v>-1.9360870304731062</v>
      </c>
      <c r="BT31" s="3">
        <v>3.3713830731500734</v>
      </c>
      <c r="BU31" s="3">
        <v>-5.9974433882330205</v>
      </c>
      <c r="BV31" s="3">
        <v>-13.486108924770145</v>
      </c>
      <c r="BW31" s="3">
        <v>1.496968169601108</v>
      </c>
      <c r="BY31" s="1" t="s">
        <v>122</v>
      </c>
      <c r="BZ31" s="3">
        <v>11.491442542787297</v>
      </c>
      <c r="CA31" s="3">
        <v>-1.5037593984962572</v>
      </c>
      <c r="CB31" s="3">
        <v>-0.4962779156327508</v>
      </c>
      <c r="CC31" s="3">
        <v>-0.544959128065406</v>
      </c>
      <c r="CE31" s="30"/>
      <c r="CF31" s="1" t="s">
        <v>39</v>
      </c>
      <c r="CG31" s="30">
        <v>1.2036289387544268</v>
      </c>
      <c r="CH31" s="30">
        <v>-1.5273108999150555</v>
      </c>
      <c r="CI31" s="30">
        <v>1.7221972138903807</v>
      </c>
      <c r="CJ31" s="30">
        <v>-6.880260936562474</v>
      </c>
      <c r="CK31" s="30">
        <v>-13.232401690706267</v>
      </c>
      <c r="CM31" s="2"/>
      <c r="CN31" s="2"/>
      <c r="CO31" s="2"/>
      <c r="CP31" s="2"/>
      <c r="CQ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3" ht="10.5" customHeight="1">
      <c r="A32" s="13" t="s">
        <v>180</v>
      </c>
      <c r="B32" s="70">
        <v>37.6</v>
      </c>
      <c r="C32" s="70">
        <v>37.1</v>
      </c>
      <c r="D32" s="70">
        <v>42.9</v>
      </c>
      <c r="E32" s="70">
        <v>42.2</v>
      </c>
      <c r="F32" s="70">
        <v>38.1</v>
      </c>
      <c r="G32" s="70">
        <v>38</v>
      </c>
      <c r="H32" s="70">
        <v>37.1</v>
      </c>
      <c r="I32" s="70">
        <v>36</v>
      </c>
      <c r="J32" s="71">
        <v>34.8</v>
      </c>
      <c r="K32" s="71">
        <v>36.1</v>
      </c>
      <c r="L32" s="71">
        <v>36.5</v>
      </c>
      <c r="M32" s="71">
        <v>33.1</v>
      </c>
      <c r="N32" s="72">
        <v>46</v>
      </c>
      <c r="O32" s="74"/>
      <c r="P32" s="71">
        <v>38.6</v>
      </c>
      <c r="Q32" s="71">
        <v>39.4</v>
      </c>
      <c r="R32" s="71">
        <v>40.2</v>
      </c>
      <c r="S32" s="71">
        <v>41.5</v>
      </c>
      <c r="T32" s="71">
        <v>32.9</v>
      </c>
      <c r="U32" s="71">
        <v>31.4</v>
      </c>
      <c r="V32" s="74"/>
      <c r="W32" s="74"/>
      <c r="Y32" s="5" t="s">
        <v>34</v>
      </c>
      <c r="Z32" s="7">
        <v>100</v>
      </c>
      <c r="AA32" s="8">
        <f t="shared" si="12"/>
        <v>98.67021276595744</v>
      </c>
      <c r="AB32" s="8">
        <f t="shared" si="12"/>
        <v>114.09574468085106</v>
      </c>
      <c r="AC32" s="8">
        <f t="shared" si="12"/>
        <v>112.23404255319149</v>
      </c>
      <c r="AD32" s="8">
        <f t="shared" si="12"/>
        <v>101.32978723404256</v>
      </c>
      <c r="AE32" s="8">
        <f t="shared" si="12"/>
        <v>101.06382978723404</v>
      </c>
      <c r="AF32" s="8">
        <f t="shared" si="12"/>
        <v>98.67021276595744</v>
      </c>
      <c r="AG32" s="8">
        <f t="shared" si="12"/>
        <v>95.74468085106382</v>
      </c>
      <c r="AH32" s="8">
        <f t="shared" si="12"/>
        <v>92.55319148936168</v>
      </c>
      <c r="AI32" s="8">
        <f t="shared" si="12"/>
        <v>96.01063829787233</v>
      </c>
      <c r="AJ32" s="8">
        <f t="shared" si="12"/>
        <v>97.07446808510637</v>
      </c>
      <c r="AK32" s="8">
        <f t="shared" si="12"/>
        <v>88.03191489361701</v>
      </c>
      <c r="AL32" s="8">
        <f t="shared" si="12"/>
        <v>122.34042553191489</v>
      </c>
      <c r="AM32" s="8"/>
      <c r="AN32" s="8">
        <f t="shared" si="13"/>
        <v>102.6595744680851</v>
      </c>
      <c r="AO32" s="8">
        <f t="shared" si="13"/>
        <v>104.7872340425532</v>
      </c>
      <c r="AP32" s="8">
        <f t="shared" si="13"/>
        <v>106.91489361702128</v>
      </c>
      <c r="AQ32" s="8">
        <f t="shared" si="13"/>
        <v>110.37234042553192</v>
      </c>
      <c r="AR32" s="8">
        <f t="shared" si="13"/>
        <v>87.5</v>
      </c>
      <c r="AS32" s="8">
        <f t="shared" si="13"/>
        <v>83.51063829787233</v>
      </c>
      <c r="AT32" s="8"/>
      <c r="AU32" s="8"/>
      <c r="AV32" s="2"/>
      <c r="AW32" s="1" t="s">
        <v>34</v>
      </c>
      <c r="AX32" s="21">
        <f t="shared" si="1"/>
        <v>-1.3297872340425556</v>
      </c>
      <c r="AY32" s="21">
        <f t="shared" si="2"/>
        <v>-1.6317016317016275</v>
      </c>
      <c r="AZ32" s="21">
        <f t="shared" si="3"/>
        <v>-0.26246719160105314</v>
      </c>
      <c r="BA32" s="21">
        <f t="shared" si="4"/>
        <v>-2.964959568733162</v>
      </c>
      <c r="BB32" s="21">
        <f t="shared" si="5"/>
        <v>3.735632183908063</v>
      </c>
      <c r="BC32" s="21">
        <f t="shared" si="6"/>
        <v>-9.315068493150685</v>
      </c>
      <c r="BD32" s="21"/>
      <c r="BE32" s="21">
        <f t="shared" si="8"/>
        <v>2.072538860103639</v>
      </c>
      <c r="BF32" s="21">
        <f t="shared" si="9"/>
        <v>3.233830845771145</v>
      </c>
      <c r="BG32" s="21">
        <f t="shared" si="10"/>
        <v>-4.5592705167173335</v>
      </c>
      <c r="BH32" s="21"/>
      <c r="BI32" s="2"/>
      <c r="BJ32" s="1"/>
      <c r="BK32" s="1" t="s">
        <v>33</v>
      </c>
      <c r="BL32" s="3">
        <v>-2.8423772609819196</v>
      </c>
      <c r="BM32" s="3">
        <v>0.26595744680852335</v>
      </c>
      <c r="BN32" s="3">
        <v>0.26246719160106236</v>
      </c>
      <c r="BO32" s="3">
        <v>-0.7874015748031726</v>
      </c>
      <c r="BP32" s="3">
        <v>-0.5102040816326633</v>
      </c>
      <c r="BR32" s="1" t="s">
        <v>33</v>
      </c>
      <c r="BS32" s="3">
        <v>-4.932472865196252</v>
      </c>
      <c r="BT32" s="3">
        <v>2.11790725621738</v>
      </c>
      <c r="BU32" s="3">
        <v>0.13608553768263465</v>
      </c>
      <c r="BV32" s="3">
        <v>-1.5973816576984419</v>
      </c>
      <c r="BW32" s="3">
        <v>-5.762764492451466</v>
      </c>
      <c r="BY32" s="3" t="s">
        <v>19</v>
      </c>
      <c r="BZ32" s="3">
        <v>5.645161290322576</v>
      </c>
      <c r="CA32" s="3">
        <v>-2.7568922305764545</v>
      </c>
      <c r="CB32" s="3">
        <v>-2.067183462532317</v>
      </c>
      <c r="CC32" s="3">
        <v>-0.6644518272425219</v>
      </c>
      <c r="CD32" s="3">
        <v>11.918604651162783</v>
      </c>
      <c r="CF32" s="1" t="s">
        <v>41</v>
      </c>
      <c r="CG32" s="30">
        <v>-7.477226425859452</v>
      </c>
      <c r="CH32" s="30">
        <v>-3.2527031634049397</v>
      </c>
      <c r="CI32" s="30">
        <v>-4.79043947471645</v>
      </c>
      <c r="CJ32" s="30">
        <v>-6.365667262240099</v>
      </c>
      <c r="CK32" s="30">
        <v>3.8900868151754335</v>
      </c>
      <c r="CM32" s="2"/>
      <c r="CN32" s="2"/>
      <c r="CO32" s="2"/>
      <c r="CP32" s="2"/>
      <c r="CQ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1:123" ht="10.5" customHeight="1">
      <c r="A33" s="13" t="s">
        <v>35</v>
      </c>
      <c r="B33" s="70">
        <v>39.1</v>
      </c>
      <c r="C33" s="70">
        <v>38.3</v>
      </c>
      <c r="D33" s="70">
        <v>40.4</v>
      </c>
      <c r="E33" s="70">
        <v>39.5</v>
      </c>
      <c r="F33" s="70">
        <v>38.1</v>
      </c>
      <c r="G33" s="70">
        <v>37.9</v>
      </c>
      <c r="H33" s="70">
        <v>39.1</v>
      </c>
      <c r="I33" s="70">
        <v>38.3</v>
      </c>
      <c r="J33" s="70">
        <v>38.2</v>
      </c>
      <c r="K33" s="70">
        <v>37.7</v>
      </c>
      <c r="L33" s="70">
        <v>39.5</v>
      </c>
      <c r="M33" s="70">
        <v>38.4</v>
      </c>
      <c r="N33" s="70">
        <v>40.6</v>
      </c>
      <c r="O33" s="70">
        <v>40.2</v>
      </c>
      <c r="P33" s="70">
        <v>39.8</v>
      </c>
      <c r="Q33" s="70">
        <v>38.8</v>
      </c>
      <c r="R33" s="70">
        <v>39.8</v>
      </c>
      <c r="S33" s="70">
        <v>38.8</v>
      </c>
      <c r="T33" s="70">
        <v>37.7</v>
      </c>
      <c r="U33" s="70">
        <v>37.1</v>
      </c>
      <c r="V33" s="70">
        <v>40.9</v>
      </c>
      <c r="W33" s="70">
        <v>42.3</v>
      </c>
      <c r="Y33" s="5" t="s">
        <v>35</v>
      </c>
      <c r="Z33" s="7">
        <v>100</v>
      </c>
      <c r="AA33" s="8">
        <f t="shared" si="12"/>
        <v>97.95396419437338</v>
      </c>
      <c r="AB33" s="8">
        <f t="shared" si="12"/>
        <v>103.32480818414322</v>
      </c>
      <c r="AC33" s="8">
        <f t="shared" si="12"/>
        <v>101.0230179028133</v>
      </c>
      <c r="AD33" s="8">
        <f t="shared" si="12"/>
        <v>97.44245524296674</v>
      </c>
      <c r="AE33" s="8">
        <f t="shared" si="12"/>
        <v>96.9309462915601</v>
      </c>
      <c r="AF33" s="8">
        <f t="shared" si="12"/>
        <v>100</v>
      </c>
      <c r="AG33" s="8">
        <f t="shared" si="12"/>
        <v>97.95396419437338</v>
      </c>
      <c r="AH33" s="8">
        <f t="shared" si="12"/>
        <v>97.69820971867009</v>
      </c>
      <c r="AI33" s="8">
        <f t="shared" si="12"/>
        <v>96.41943734015346</v>
      </c>
      <c r="AJ33" s="8">
        <f t="shared" si="12"/>
        <v>101.0230179028133</v>
      </c>
      <c r="AK33" s="8">
        <f t="shared" si="12"/>
        <v>98.20971867007673</v>
      </c>
      <c r="AL33" s="8">
        <f t="shared" si="12"/>
        <v>103.83631713554986</v>
      </c>
      <c r="AM33" s="8">
        <f t="shared" si="13"/>
        <v>102.81329923273658</v>
      </c>
      <c r="AN33" s="8">
        <f t="shared" si="13"/>
        <v>101.79028132992326</v>
      </c>
      <c r="AO33" s="8">
        <f t="shared" si="13"/>
        <v>99.23273657289</v>
      </c>
      <c r="AP33" s="8">
        <f t="shared" si="13"/>
        <v>101.79028132992326</v>
      </c>
      <c r="AQ33" s="8">
        <f t="shared" si="13"/>
        <v>99.23273657289</v>
      </c>
      <c r="AR33" s="8">
        <f t="shared" si="13"/>
        <v>96.41943734015346</v>
      </c>
      <c r="AS33" s="8">
        <f t="shared" si="13"/>
        <v>94.8849104859335</v>
      </c>
      <c r="AT33" s="8">
        <f t="shared" si="13"/>
        <v>104.60358056265984</v>
      </c>
      <c r="AU33" s="8">
        <f t="shared" si="13"/>
        <v>108.18414322250639</v>
      </c>
      <c r="AV33" s="2"/>
      <c r="AW33" s="1" t="s">
        <v>35</v>
      </c>
      <c r="AX33" s="21">
        <f t="shared" si="1"/>
        <v>-2.046035805626616</v>
      </c>
      <c r="AY33" s="21">
        <f t="shared" si="2"/>
        <v>-2.227722772277233</v>
      </c>
      <c r="AZ33" s="21">
        <f t="shared" si="3"/>
        <v>-0.5249343832020896</v>
      </c>
      <c r="BA33" s="21">
        <f t="shared" si="4"/>
        <v>-2.046035805626616</v>
      </c>
      <c r="BB33" s="21">
        <f t="shared" si="5"/>
        <v>-1.308900523560206</v>
      </c>
      <c r="BC33" s="21">
        <f t="shared" si="6"/>
        <v>-2.7848101265822742</v>
      </c>
      <c r="BD33" s="21">
        <f t="shared" si="7"/>
        <v>-0.9852216748768284</v>
      </c>
      <c r="BE33" s="21">
        <f t="shared" si="8"/>
        <v>-2.5125628140703595</v>
      </c>
      <c r="BF33" s="21">
        <f t="shared" si="9"/>
        <v>-2.5125628140703595</v>
      </c>
      <c r="BG33" s="21">
        <f t="shared" si="10"/>
        <v>-1.591511936339536</v>
      </c>
      <c r="BH33" s="21">
        <f t="shared" si="11"/>
        <v>3.4229828850855766</v>
      </c>
      <c r="BI33" s="2"/>
      <c r="BJ33" s="1"/>
      <c r="BK33" s="1" t="s">
        <v>30</v>
      </c>
      <c r="BL33" s="3">
        <v>-3.347280334728035</v>
      </c>
      <c r="BM33" s="3">
        <v>-1.1331444759206732</v>
      </c>
      <c r="BN33" s="3">
        <v>-1.578947368421057</v>
      </c>
      <c r="BO33" s="3">
        <v>-0.2898550724637664</v>
      </c>
      <c r="BP33" s="3">
        <v>-1.6260162601626205</v>
      </c>
      <c r="BR33" s="1" t="s">
        <v>30</v>
      </c>
      <c r="BS33" s="3">
        <v>-5.121686799214145</v>
      </c>
      <c r="BT33" s="3">
        <v>-2.4641579308265</v>
      </c>
      <c r="BU33" s="3">
        <v>-2.523399775631317</v>
      </c>
      <c r="BV33" s="3">
        <v>1.2599743438164859</v>
      </c>
      <c r="BW33" s="3">
        <v>-9.803358811690758</v>
      </c>
      <c r="BY33" s="1" t="s">
        <v>44</v>
      </c>
      <c r="BZ33" s="3">
        <v>1.6355140186915786</v>
      </c>
      <c r="CA33" s="3">
        <v>-0.2531645569620181</v>
      </c>
      <c r="CB33" s="3">
        <v>-2.8776978417266115</v>
      </c>
      <c r="CC33" s="3">
        <v>1.6181229773462826</v>
      </c>
      <c r="CD33" s="3">
        <v>-7.177033492822973</v>
      </c>
      <c r="CF33" s="1" t="s">
        <v>122</v>
      </c>
      <c r="CG33" s="30">
        <v>-3.7875812818796666</v>
      </c>
      <c r="CH33" s="30">
        <v>-6.778802120786188</v>
      </c>
      <c r="CI33" s="30">
        <v>-5.1384368712241795</v>
      </c>
      <c r="CJ33" s="30">
        <v>-6.359668804630419</v>
      </c>
      <c r="CK33" s="30"/>
      <c r="CM33" s="2"/>
      <c r="CN33" s="2"/>
      <c r="CO33" s="2"/>
      <c r="CP33" s="2"/>
      <c r="CQ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  <row r="34" spans="1:123" ht="10.5" customHeight="1">
      <c r="A34" s="13" t="s">
        <v>177</v>
      </c>
      <c r="B34" s="70">
        <v>38.8</v>
      </c>
      <c r="C34" s="70">
        <v>37.8</v>
      </c>
      <c r="D34" s="70">
        <v>42.5</v>
      </c>
      <c r="E34" s="70">
        <v>41.1</v>
      </c>
      <c r="F34" s="70">
        <v>38.5</v>
      </c>
      <c r="G34" s="70">
        <v>38.6</v>
      </c>
      <c r="H34" s="70">
        <v>39.2</v>
      </c>
      <c r="I34" s="70">
        <v>37.2</v>
      </c>
      <c r="J34" s="71">
        <v>36.2</v>
      </c>
      <c r="K34" s="71">
        <v>35.7</v>
      </c>
      <c r="L34" s="71">
        <v>37.4</v>
      </c>
      <c r="M34" s="71">
        <v>36.7</v>
      </c>
      <c r="N34" s="72">
        <v>39.4</v>
      </c>
      <c r="O34" s="74"/>
      <c r="P34" s="71">
        <v>41.3</v>
      </c>
      <c r="Q34" s="71">
        <v>39.3</v>
      </c>
      <c r="R34" s="71">
        <v>40.8</v>
      </c>
      <c r="S34" s="71">
        <v>37</v>
      </c>
      <c r="T34" s="71">
        <v>35.9</v>
      </c>
      <c r="U34" s="71">
        <v>35.3</v>
      </c>
      <c r="V34" s="72">
        <v>37</v>
      </c>
      <c r="W34" s="74"/>
      <c r="Y34" s="5" t="s">
        <v>36</v>
      </c>
      <c r="Z34" s="7">
        <v>100</v>
      </c>
      <c r="AA34" s="8">
        <f t="shared" si="12"/>
        <v>97.42268041237114</v>
      </c>
      <c r="AB34" s="8">
        <f t="shared" si="12"/>
        <v>109.53608247422682</v>
      </c>
      <c r="AC34" s="8">
        <f t="shared" si="12"/>
        <v>105.9278350515464</v>
      </c>
      <c r="AD34" s="8">
        <f t="shared" si="12"/>
        <v>99.22680412371135</v>
      </c>
      <c r="AE34" s="8">
        <f t="shared" si="12"/>
        <v>99.48453608247424</v>
      </c>
      <c r="AF34" s="8">
        <f t="shared" si="12"/>
        <v>101.03092783505157</v>
      </c>
      <c r="AG34" s="8">
        <f t="shared" si="12"/>
        <v>95.87628865979383</v>
      </c>
      <c r="AH34" s="8">
        <f t="shared" si="12"/>
        <v>93.29896907216497</v>
      </c>
      <c r="AI34" s="8">
        <f t="shared" si="12"/>
        <v>92.01030927835053</v>
      </c>
      <c r="AJ34" s="8">
        <f t="shared" si="12"/>
        <v>96.3917525773196</v>
      </c>
      <c r="AK34" s="8">
        <f t="shared" si="12"/>
        <v>94.5876288659794</v>
      </c>
      <c r="AL34" s="8">
        <f t="shared" si="12"/>
        <v>101.54639175257732</v>
      </c>
      <c r="AM34" s="8"/>
      <c r="AN34" s="8">
        <f t="shared" si="13"/>
        <v>106.44329896907217</v>
      </c>
      <c r="AO34" s="8">
        <f t="shared" si="13"/>
        <v>101.28865979381443</v>
      </c>
      <c r="AP34" s="8">
        <f t="shared" si="13"/>
        <v>105.15463917525773</v>
      </c>
      <c r="AQ34" s="8">
        <f t="shared" si="13"/>
        <v>95.36082474226805</v>
      </c>
      <c r="AR34" s="8">
        <f t="shared" si="13"/>
        <v>92.5257731958763</v>
      </c>
      <c r="AS34" s="8">
        <f t="shared" si="13"/>
        <v>90.97938144329896</v>
      </c>
      <c r="AT34" s="8">
        <f t="shared" si="13"/>
        <v>95.36082474226805</v>
      </c>
      <c r="AU34" s="8"/>
      <c r="AV34" s="2"/>
      <c r="AW34" s="1" t="s">
        <v>36</v>
      </c>
      <c r="AX34" s="21">
        <f t="shared" si="1"/>
        <v>-2.577319587628864</v>
      </c>
      <c r="AY34" s="21">
        <f t="shared" si="2"/>
        <v>-3.2941176470588305</v>
      </c>
      <c r="AZ34" s="21">
        <f t="shared" si="3"/>
        <v>0.2597402597402624</v>
      </c>
      <c r="BA34" s="21">
        <f t="shared" si="4"/>
        <v>-5.102040816326539</v>
      </c>
      <c r="BB34" s="21">
        <f t="shared" si="5"/>
        <v>-1.3812154696132584</v>
      </c>
      <c r="BC34" s="21">
        <f t="shared" si="6"/>
        <v>-1.8716577540106847</v>
      </c>
      <c r="BD34" s="21"/>
      <c r="BE34" s="21">
        <f t="shared" si="8"/>
        <v>-4.842615012106546</v>
      </c>
      <c r="BF34" s="21">
        <f t="shared" si="9"/>
        <v>-9.313725490196067</v>
      </c>
      <c r="BG34" s="21">
        <f t="shared" si="10"/>
        <v>-1.6713091922005743</v>
      </c>
      <c r="BH34" s="21"/>
      <c r="BI34" s="2"/>
      <c r="BJ34" s="1"/>
      <c r="BK34" s="3" t="s">
        <v>19</v>
      </c>
      <c r="BL34" s="3">
        <v>-3.0516431924882617</v>
      </c>
      <c r="BM34" s="3">
        <v>-2.445652173913033</v>
      </c>
      <c r="BN34" s="3">
        <v>-1.098901098901108</v>
      </c>
      <c r="BO34" s="3">
        <v>0.2923976608186819</v>
      </c>
      <c r="BP34" s="3">
        <v>1.2269938650306853</v>
      </c>
      <c r="BR34" s="1" t="s">
        <v>19</v>
      </c>
      <c r="BS34" s="3">
        <v>-5.25531141345235</v>
      </c>
      <c r="BT34" s="3">
        <v>6.2451550421029385</v>
      </c>
      <c r="BU34" s="3">
        <v>4.592499854113719</v>
      </c>
      <c r="BV34" s="3">
        <v>0.7561069547602076</v>
      </c>
      <c r="BW34" s="3">
        <v>-3.5658171466279605</v>
      </c>
      <c r="BY34" s="1" t="s">
        <v>26</v>
      </c>
      <c r="BZ34" s="3">
        <v>4.470588235294107</v>
      </c>
      <c r="CA34" s="3">
        <v>2.619047619047615</v>
      </c>
      <c r="CB34" s="3">
        <v>1.3636363636363664</v>
      </c>
      <c r="CC34" s="3">
        <v>0.5194805194805255</v>
      </c>
      <c r="CD34" s="3">
        <v>8.759124087591244</v>
      </c>
      <c r="CF34" s="1" t="s">
        <v>28</v>
      </c>
      <c r="CG34" s="30">
        <v>-7.834446531031247</v>
      </c>
      <c r="CH34" s="30">
        <v>-5.752036361865205</v>
      </c>
      <c r="CI34" s="30">
        <v>-3.84662536974591</v>
      </c>
      <c r="CJ34" s="30">
        <v>-6.318771437141806</v>
      </c>
      <c r="CK34" s="30">
        <v>-6.555675489629221</v>
      </c>
      <c r="CM34" s="2"/>
      <c r="CN34" s="2"/>
      <c r="CO34" s="2"/>
      <c r="CP34" s="2"/>
      <c r="CQ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</row>
    <row r="35" spans="1:123" ht="10.5" customHeight="1">
      <c r="A35" s="13" t="s">
        <v>37</v>
      </c>
      <c r="B35" s="70">
        <v>32.1</v>
      </c>
      <c r="C35" s="70">
        <v>31.7</v>
      </c>
      <c r="D35" s="70">
        <v>41.9</v>
      </c>
      <c r="E35" s="70">
        <v>40.7</v>
      </c>
      <c r="F35" s="70">
        <v>33.9</v>
      </c>
      <c r="G35" s="70">
        <v>33.6</v>
      </c>
      <c r="H35" s="70">
        <v>32.7</v>
      </c>
      <c r="I35" s="70">
        <v>32.3</v>
      </c>
      <c r="J35" s="70">
        <v>30.2</v>
      </c>
      <c r="K35" s="70">
        <v>30</v>
      </c>
      <c r="L35" s="70">
        <v>26.9</v>
      </c>
      <c r="M35" s="70">
        <v>26.6</v>
      </c>
      <c r="N35" s="70">
        <v>41.6</v>
      </c>
      <c r="O35" s="70">
        <v>41.4</v>
      </c>
      <c r="P35" s="70">
        <v>38.3</v>
      </c>
      <c r="Q35" s="70">
        <v>37.2</v>
      </c>
      <c r="R35" s="70">
        <v>37.4</v>
      </c>
      <c r="S35" s="70">
        <v>37.1</v>
      </c>
      <c r="T35" s="70">
        <v>21.4</v>
      </c>
      <c r="U35" s="70">
        <v>20.6</v>
      </c>
      <c r="V35" s="70">
        <v>38.5</v>
      </c>
      <c r="W35" s="70">
        <v>37.6</v>
      </c>
      <c r="Y35" s="5" t="s">
        <v>37</v>
      </c>
      <c r="Z35" s="7">
        <v>100</v>
      </c>
      <c r="AA35" s="8">
        <f t="shared" si="12"/>
        <v>98.75389408099689</v>
      </c>
      <c r="AB35" s="8">
        <f t="shared" si="12"/>
        <v>130.52959501557632</v>
      </c>
      <c r="AC35" s="8">
        <f t="shared" si="12"/>
        <v>126.79127725856699</v>
      </c>
      <c r="AD35" s="8">
        <f t="shared" si="12"/>
        <v>105.60747663551402</v>
      </c>
      <c r="AE35" s="8">
        <f t="shared" si="12"/>
        <v>104.67289719626167</v>
      </c>
      <c r="AF35" s="8">
        <f t="shared" si="12"/>
        <v>101.86915887850468</v>
      </c>
      <c r="AG35" s="8">
        <f t="shared" si="12"/>
        <v>100.62305295950154</v>
      </c>
      <c r="AH35" s="8">
        <f t="shared" si="12"/>
        <v>94.0809968847352</v>
      </c>
      <c r="AI35" s="8">
        <f t="shared" si="12"/>
        <v>93.45794392523364</v>
      </c>
      <c r="AJ35" s="8">
        <f t="shared" si="12"/>
        <v>83.8006230529595</v>
      </c>
      <c r="AK35" s="8">
        <f t="shared" si="12"/>
        <v>82.86604361370716</v>
      </c>
      <c r="AL35" s="8">
        <f t="shared" si="12"/>
        <v>129.595015576324</v>
      </c>
      <c r="AM35" s="8">
        <f t="shared" si="13"/>
        <v>128.97196261682242</v>
      </c>
      <c r="AN35" s="8">
        <f t="shared" si="13"/>
        <v>119.31464174454827</v>
      </c>
      <c r="AO35" s="8">
        <f t="shared" si="13"/>
        <v>115.88785046728972</v>
      </c>
      <c r="AP35" s="8">
        <f t="shared" si="13"/>
        <v>116.51090342679127</v>
      </c>
      <c r="AQ35" s="8">
        <f t="shared" si="13"/>
        <v>115.57632398753894</v>
      </c>
      <c r="AR35" s="8">
        <f t="shared" si="13"/>
        <v>66.66666666666666</v>
      </c>
      <c r="AS35" s="8">
        <f t="shared" si="13"/>
        <v>64.17445482866043</v>
      </c>
      <c r="AT35" s="8">
        <f t="shared" si="13"/>
        <v>119.93769470404983</v>
      </c>
      <c r="AU35" s="8">
        <f t="shared" si="13"/>
        <v>117.13395638629282</v>
      </c>
      <c r="AV35" s="2"/>
      <c r="AW35" s="1" t="s">
        <v>37</v>
      </c>
      <c r="AX35" s="21">
        <f t="shared" si="1"/>
        <v>-1.2461059190031136</v>
      </c>
      <c r="AY35" s="21">
        <f t="shared" si="2"/>
        <v>-2.863961813842468</v>
      </c>
      <c r="AZ35" s="21">
        <f t="shared" si="3"/>
        <v>-0.8849557522123984</v>
      </c>
      <c r="BA35" s="21">
        <f t="shared" si="4"/>
        <v>-1.2232415902140934</v>
      </c>
      <c r="BB35" s="21">
        <f t="shared" si="5"/>
        <v>-0.6622516556291458</v>
      </c>
      <c r="BC35" s="21">
        <f t="shared" si="6"/>
        <v>-1.1152416356877268</v>
      </c>
      <c r="BD35" s="21">
        <f t="shared" si="7"/>
        <v>-0.48076923076923567</v>
      </c>
      <c r="BE35" s="21">
        <f t="shared" si="8"/>
        <v>-2.8720626631853605</v>
      </c>
      <c r="BF35" s="21">
        <f t="shared" si="9"/>
        <v>-0.802139037433151</v>
      </c>
      <c r="BG35" s="21">
        <f t="shared" si="10"/>
        <v>-3.7383177570093413</v>
      </c>
      <c r="BH35" s="21">
        <f t="shared" si="11"/>
        <v>-2.3376623376623376</v>
      </c>
      <c r="BI35" s="2"/>
      <c r="BJ35" s="1"/>
      <c r="BK35" s="1" t="s">
        <v>29</v>
      </c>
      <c r="BL35" s="3">
        <v>0.24390243902439232</v>
      </c>
      <c r="BM35" s="3">
        <v>1.5873015873016012</v>
      </c>
      <c r="BN35" s="3">
        <v>1.0335917312661442</v>
      </c>
      <c r="BO35" s="3">
        <v>-0.789473684210504</v>
      </c>
      <c r="BP35" s="3">
        <v>0.25000000000000216</v>
      </c>
      <c r="BR35" s="1" t="s">
        <v>29</v>
      </c>
      <c r="BS35" s="3">
        <v>-5.821750338966277</v>
      </c>
      <c r="BT35" s="3">
        <v>10.617760661876625</v>
      </c>
      <c r="BU35" s="3">
        <v>-0.733685661894852</v>
      </c>
      <c r="BV35" s="3">
        <v>7.846500172451189</v>
      </c>
      <c r="BW35" s="3">
        <v>-17.65643446158832</v>
      </c>
      <c r="BY35" s="1" t="s">
        <v>21</v>
      </c>
      <c r="BZ35" s="3">
        <v>0.23310023310023875</v>
      </c>
      <c r="CA35" s="3">
        <v>-1.2195121951219536</v>
      </c>
      <c r="CB35" s="3">
        <v>-1.2406947890818885</v>
      </c>
      <c r="CC35" s="3">
        <v>-1.1173184357541708</v>
      </c>
      <c r="CF35" s="1" t="s">
        <v>176</v>
      </c>
      <c r="CG35" s="30">
        <v>-13.788050091642516</v>
      </c>
      <c r="CH35" s="30">
        <v>-6.899069637010537</v>
      </c>
      <c r="CI35" s="30">
        <v>-8.598131561642587</v>
      </c>
      <c r="CJ35" s="30">
        <v>-5.84536611929436</v>
      </c>
      <c r="CK35" s="30"/>
      <c r="CM35" s="2"/>
      <c r="CN35" s="2"/>
      <c r="CO35" s="2"/>
      <c r="CP35" s="2"/>
      <c r="CQ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ht="10.5" customHeight="1">
      <c r="A36" s="13" t="s">
        <v>172</v>
      </c>
      <c r="B36" s="70">
        <v>36</v>
      </c>
      <c r="C36" s="70">
        <v>35.2</v>
      </c>
      <c r="D36" s="70">
        <v>43.7</v>
      </c>
      <c r="E36" s="70">
        <v>40.4</v>
      </c>
      <c r="F36" s="70">
        <v>35.6</v>
      </c>
      <c r="G36" s="70">
        <v>34.4</v>
      </c>
      <c r="H36" s="70">
        <v>36.5</v>
      </c>
      <c r="I36" s="70">
        <v>35.2</v>
      </c>
      <c r="J36" s="70">
        <v>32.5</v>
      </c>
      <c r="K36" s="70">
        <v>31.2</v>
      </c>
      <c r="L36" s="70">
        <v>33.2</v>
      </c>
      <c r="M36" s="70">
        <v>32.3</v>
      </c>
      <c r="N36" s="70">
        <v>44.3</v>
      </c>
      <c r="O36" s="70">
        <v>46</v>
      </c>
      <c r="P36" s="70">
        <v>39</v>
      </c>
      <c r="Q36" s="70">
        <v>38.4</v>
      </c>
      <c r="R36" s="70">
        <v>39.6</v>
      </c>
      <c r="S36" s="70">
        <v>39.1</v>
      </c>
      <c r="T36" s="70">
        <v>30.5</v>
      </c>
      <c r="U36" s="70">
        <v>30.4</v>
      </c>
      <c r="V36" s="75">
        <v>39.8</v>
      </c>
      <c r="W36" s="70">
        <v>46.2</v>
      </c>
      <c r="Y36" s="5" t="s">
        <v>38</v>
      </c>
      <c r="Z36" s="7">
        <v>100</v>
      </c>
      <c r="AA36" s="8">
        <f t="shared" si="12"/>
        <v>97.77777777777779</v>
      </c>
      <c r="AB36" s="8">
        <f t="shared" si="12"/>
        <v>121.38888888888889</v>
      </c>
      <c r="AC36" s="8">
        <f t="shared" si="12"/>
        <v>112.22222222222223</v>
      </c>
      <c r="AD36" s="8">
        <f t="shared" si="12"/>
        <v>98.88888888888889</v>
      </c>
      <c r="AE36" s="8">
        <f t="shared" si="12"/>
        <v>95.55555555555556</v>
      </c>
      <c r="AF36" s="8">
        <f t="shared" si="12"/>
        <v>101.38888888888889</v>
      </c>
      <c r="AG36" s="8">
        <f t="shared" si="12"/>
        <v>97.77777777777779</v>
      </c>
      <c r="AH36" s="8">
        <f t="shared" si="12"/>
        <v>90.27777777777777</v>
      </c>
      <c r="AI36" s="8">
        <f t="shared" si="12"/>
        <v>86.66666666666667</v>
      </c>
      <c r="AJ36" s="8">
        <f t="shared" si="12"/>
        <v>92.22222222222223</v>
      </c>
      <c r="AK36" s="8">
        <f t="shared" si="12"/>
        <v>89.72222222222221</v>
      </c>
      <c r="AL36" s="8">
        <f t="shared" si="12"/>
        <v>123.05555555555556</v>
      </c>
      <c r="AM36" s="8">
        <f t="shared" si="13"/>
        <v>127.77777777777777</v>
      </c>
      <c r="AN36" s="8">
        <f t="shared" si="13"/>
        <v>108.33333333333333</v>
      </c>
      <c r="AO36" s="8">
        <f t="shared" si="13"/>
        <v>106.66666666666667</v>
      </c>
      <c r="AP36" s="8">
        <f t="shared" si="13"/>
        <v>110</v>
      </c>
      <c r="AQ36" s="8">
        <f t="shared" si="13"/>
        <v>108.61111111111111</v>
      </c>
      <c r="AR36" s="8">
        <f t="shared" si="13"/>
        <v>84.72222222222223</v>
      </c>
      <c r="AS36" s="8">
        <f t="shared" si="13"/>
        <v>84.44444444444444</v>
      </c>
      <c r="AT36" s="8">
        <f t="shared" si="13"/>
        <v>110.55555555555554</v>
      </c>
      <c r="AU36" s="8">
        <f t="shared" si="13"/>
        <v>128.33333333333334</v>
      </c>
      <c r="AV36" s="2"/>
      <c r="AW36" s="1" t="s">
        <v>38</v>
      </c>
      <c r="AX36" s="21">
        <f t="shared" si="1"/>
        <v>-2.2222222222222143</v>
      </c>
      <c r="AY36" s="21">
        <f t="shared" si="2"/>
        <v>-7.551487414187635</v>
      </c>
      <c r="AZ36" s="21">
        <f t="shared" si="3"/>
        <v>-3.3707865168539275</v>
      </c>
      <c r="BA36" s="21">
        <f t="shared" si="4"/>
        <v>-3.5616438356164277</v>
      </c>
      <c r="BB36" s="21">
        <f t="shared" si="5"/>
        <v>-3.9999999999999885</v>
      </c>
      <c r="BC36" s="21">
        <f t="shared" si="6"/>
        <v>-2.7108433734939914</v>
      </c>
      <c r="BD36" s="21">
        <f t="shared" si="7"/>
        <v>3.8374717832957046</v>
      </c>
      <c r="BE36" s="21">
        <f t="shared" si="8"/>
        <v>-1.5384615384615297</v>
      </c>
      <c r="BF36" s="21">
        <f t="shared" si="9"/>
        <v>-1.2626262626262599</v>
      </c>
      <c r="BG36" s="21">
        <f t="shared" si="10"/>
        <v>-0.3278688524590257</v>
      </c>
      <c r="BH36" s="21">
        <f t="shared" si="11"/>
        <v>16.080402010050275</v>
      </c>
      <c r="BI36" s="2"/>
      <c r="BJ36" s="1"/>
      <c r="BK36" s="1" t="s">
        <v>25</v>
      </c>
      <c r="BL36" s="3">
        <v>-3.2183908045977074</v>
      </c>
      <c r="BM36" s="3">
        <v>-1.3440860215053816</v>
      </c>
      <c r="BN36" s="3">
        <v>-0.8152173913043342</v>
      </c>
      <c r="BO36" s="3">
        <v>-0.9118541033434655</v>
      </c>
      <c r="BP36" s="3">
        <v>3.2679738562091636</v>
      </c>
      <c r="BR36" s="1" t="s">
        <v>25</v>
      </c>
      <c r="BS36" s="3">
        <v>-6.764456693039981</v>
      </c>
      <c r="BT36" s="3">
        <v>0.24795401210310808</v>
      </c>
      <c r="BU36" s="3">
        <v>-0.7222281798718223</v>
      </c>
      <c r="BV36" s="3">
        <v>3.254959162042054</v>
      </c>
      <c r="BW36" s="3">
        <v>-10.50912016941248</v>
      </c>
      <c r="BY36" s="1" t="s">
        <v>41</v>
      </c>
      <c r="BZ36" s="3">
        <v>-1.1396011396011398</v>
      </c>
      <c r="CA36" s="3">
        <v>-0.48661800486618023</v>
      </c>
      <c r="CB36" s="3">
        <v>-0.731707317073164</v>
      </c>
      <c r="CC36" s="3">
        <v>-2.9484029484029626</v>
      </c>
      <c r="CD36" s="3">
        <v>1.2562814070351693</v>
      </c>
      <c r="CF36" s="1" t="s">
        <v>37</v>
      </c>
      <c r="CG36" s="30">
        <v>-1.2535481119809029</v>
      </c>
      <c r="CH36" s="30">
        <v>-2.288919409117884</v>
      </c>
      <c r="CI36" s="30">
        <v>-8.09219104914426</v>
      </c>
      <c r="CJ36" s="30">
        <v>-5.748169184128584</v>
      </c>
      <c r="CK36" s="30">
        <v>10.42919955861133</v>
      </c>
      <c r="CM36" s="2"/>
      <c r="CN36" s="2"/>
      <c r="CO36" s="2"/>
      <c r="CP36" s="2"/>
      <c r="CQ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</row>
    <row r="37" spans="1:123" ht="10.5" customHeight="1">
      <c r="A37" s="13" t="s">
        <v>39</v>
      </c>
      <c r="B37" s="70">
        <v>40.1</v>
      </c>
      <c r="C37" s="70">
        <v>40.1</v>
      </c>
      <c r="D37" s="70">
        <v>41.2</v>
      </c>
      <c r="E37" s="70">
        <v>41</v>
      </c>
      <c r="F37" s="70">
        <v>38.6</v>
      </c>
      <c r="G37" s="70">
        <v>38.6</v>
      </c>
      <c r="H37" s="70">
        <v>39.6</v>
      </c>
      <c r="I37" s="70">
        <v>39.4</v>
      </c>
      <c r="J37" s="70">
        <v>38.3</v>
      </c>
      <c r="K37" s="70">
        <v>39</v>
      </c>
      <c r="L37" s="70">
        <v>39.3</v>
      </c>
      <c r="M37" s="70">
        <v>39.2</v>
      </c>
      <c r="N37" s="70">
        <v>43.4</v>
      </c>
      <c r="O37" s="70">
        <v>43.3</v>
      </c>
      <c r="P37" s="70">
        <v>41.5</v>
      </c>
      <c r="Q37" s="70">
        <v>41.4</v>
      </c>
      <c r="R37" s="70">
        <v>41.4</v>
      </c>
      <c r="S37" s="70">
        <v>41.6</v>
      </c>
      <c r="T37" s="70">
        <v>37.3</v>
      </c>
      <c r="U37" s="70">
        <v>38.1</v>
      </c>
      <c r="V37" s="70">
        <v>40.4</v>
      </c>
      <c r="W37" s="70">
        <v>40.3</v>
      </c>
      <c r="Y37" s="5" t="s">
        <v>39</v>
      </c>
      <c r="Z37" s="7">
        <v>100</v>
      </c>
      <c r="AA37" s="8">
        <f t="shared" si="12"/>
        <v>100</v>
      </c>
      <c r="AB37" s="8">
        <f t="shared" si="12"/>
        <v>102.7431421446384</v>
      </c>
      <c r="AC37" s="8">
        <f t="shared" si="12"/>
        <v>102.24438902743142</v>
      </c>
      <c r="AD37" s="8">
        <f t="shared" si="12"/>
        <v>96.25935162094763</v>
      </c>
      <c r="AE37" s="8">
        <f t="shared" si="12"/>
        <v>96.25935162094763</v>
      </c>
      <c r="AF37" s="8">
        <f t="shared" si="12"/>
        <v>98.75311720698254</v>
      </c>
      <c r="AG37" s="8">
        <f t="shared" si="12"/>
        <v>98.25436408977556</v>
      </c>
      <c r="AH37" s="8">
        <f t="shared" si="12"/>
        <v>95.51122194513714</v>
      </c>
      <c r="AI37" s="8">
        <f t="shared" si="12"/>
        <v>97.25685785536159</v>
      </c>
      <c r="AJ37" s="8">
        <f t="shared" si="12"/>
        <v>98.00498753117205</v>
      </c>
      <c r="AK37" s="8">
        <f t="shared" si="12"/>
        <v>97.75561097256859</v>
      </c>
      <c r="AL37" s="8">
        <f t="shared" si="12"/>
        <v>108.22942643391521</v>
      </c>
      <c r="AM37" s="8">
        <f t="shared" si="13"/>
        <v>107.98004987531172</v>
      </c>
      <c r="AN37" s="8">
        <f t="shared" si="13"/>
        <v>103.49127182044887</v>
      </c>
      <c r="AO37" s="8">
        <f t="shared" si="13"/>
        <v>103.24189526184539</v>
      </c>
      <c r="AP37" s="8">
        <f t="shared" si="13"/>
        <v>103.24189526184539</v>
      </c>
      <c r="AQ37" s="8">
        <f t="shared" si="13"/>
        <v>103.74064837905236</v>
      </c>
      <c r="AR37" s="8">
        <f t="shared" si="13"/>
        <v>93.01745635910223</v>
      </c>
      <c r="AS37" s="8">
        <f t="shared" si="13"/>
        <v>95.01246882793018</v>
      </c>
      <c r="AT37" s="8">
        <f t="shared" si="13"/>
        <v>100.74812967581047</v>
      </c>
      <c r="AU37" s="8">
        <f t="shared" si="13"/>
        <v>100.49875311720697</v>
      </c>
      <c r="AV37" s="2"/>
      <c r="AW37" s="1" t="s">
        <v>39</v>
      </c>
      <c r="AX37" s="21">
        <f t="shared" si="1"/>
        <v>0</v>
      </c>
      <c r="AY37" s="21">
        <f t="shared" si="2"/>
        <v>-0.48543689320387484</v>
      </c>
      <c r="AZ37" s="21">
        <f t="shared" si="3"/>
        <v>0</v>
      </c>
      <c r="BA37" s="21">
        <f t="shared" si="4"/>
        <v>-0.5050505050504961</v>
      </c>
      <c r="BB37" s="21">
        <f t="shared" si="5"/>
        <v>1.82767624020889</v>
      </c>
      <c r="BC37" s="21">
        <f t="shared" si="6"/>
        <v>-0.2544529262086179</v>
      </c>
      <c r="BD37" s="21">
        <f t="shared" si="7"/>
        <v>-0.23041474654377472</v>
      </c>
      <c r="BE37" s="21">
        <f t="shared" si="8"/>
        <v>-0.24096385542168247</v>
      </c>
      <c r="BF37" s="21">
        <f t="shared" si="9"/>
        <v>0.4830917874396049</v>
      </c>
      <c r="BG37" s="21">
        <f t="shared" si="10"/>
        <v>2.1447721179624897</v>
      </c>
      <c r="BH37" s="21">
        <f t="shared" si="11"/>
        <v>-0.24752475247525724</v>
      </c>
      <c r="BI37" s="2"/>
      <c r="BJ37" s="1"/>
      <c r="BK37" s="1" t="s">
        <v>20</v>
      </c>
      <c r="BL37" s="3">
        <v>-0.2500000000000051</v>
      </c>
      <c r="BM37" s="3">
        <v>0.5181347150258878</v>
      </c>
      <c r="BN37" s="3">
        <v>0.5115089514066455</v>
      </c>
      <c r="BO37" s="3">
        <v>-0.25575447570333</v>
      </c>
      <c r="BP37" s="3">
        <v>0</v>
      </c>
      <c r="BR37" s="1" t="s">
        <v>20</v>
      </c>
      <c r="BS37" s="3">
        <v>-8.30940948152675</v>
      </c>
      <c r="BT37" s="3">
        <v>9.871708821261826</v>
      </c>
      <c r="BU37" s="3">
        <v>1.2336440739141559</v>
      </c>
      <c r="BV37" s="3">
        <v>-7.609576300143895</v>
      </c>
      <c r="BW37" s="3">
        <v>-6.798401736863033</v>
      </c>
      <c r="BY37" s="1" t="s">
        <v>28</v>
      </c>
      <c r="BZ37" s="3">
        <v>-3.7861915367483268</v>
      </c>
      <c r="CA37" s="3">
        <v>-2.5839793281653862</v>
      </c>
      <c r="CB37" s="3">
        <v>-2.400000000000003</v>
      </c>
      <c r="CC37" s="3">
        <v>-0.34482758620690895</v>
      </c>
      <c r="CD37" s="3">
        <v>-5.183585313174941</v>
      </c>
      <c r="CF37" s="1" t="s">
        <v>21</v>
      </c>
      <c r="CG37" s="30">
        <v>-6.166155091561479</v>
      </c>
      <c r="CH37" s="30">
        <v>-0.9228661610599137</v>
      </c>
      <c r="CI37" s="30">
        <v>-1.59345237848475</v>
      </c>
      <c r="CJ37" s="30">
        <v>-5.71716052386197</v>
      </c>
      <c r="CK37" s="30">
        <v>28.54404497353253</v>
      </c>
      <c r="CM37" s="2"/>
      <c r="CN37" s="2"/>
      <c r="CO37" s="2"/>
      <c r="CP37" s="2"/>
      <c r="CQ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</row>
    <row r="38" spans="1:123" ht="10.5" customHeight="1">
      <c r="A38" s="13" t="s">
        <v>40</v>
      </c>
      <c r="B38" s="70">
        <v>38.6</v>
      </c>
      <c r="C38" s="70">
        <v>38.1</v>
      </c>
      <c r="D38" s="70">
        <v>46.3</v>
      </c>
      <c r="E38" s="70">
        <v>43.3</v>
      </c>
      <c r="F38" s="70">
        <v>36.4</v>
      </c>
      <c r="G38" s="70">
        <v>37.5</v>
      </c>
      <c r="H38" s="70">
        <v>39.1</v>
      </c>
      <c r="I38" s="70">
        <v>38.8</v>
      </c>
      <c r="J38" s="70">
        <v>38.1</v>
      </c>
      <c r="K38" s="70">
        <v>37.7</v>
      </c>
      <c r="L38" s="70">
        <v>40</v>
      </c>
      <c r="M38" s="70">
        <v>39</v>
      </c>
      <c r="N38" s="70">
        <v>31.1</v>
      </c>
      <c r="O38" s="70">
        <v>30.9</v>
      </c>
      <c r="P38" s="70">
        <v>40.4</v>
      </c>
      <c r="Q38" s="70">
        <v>39.9</v>
      </c>
      <c r="R38" s="70">
        <v>41.4</v>
      </c>
      <c r="S38" s="70">
        <v>40.5</v>
      </c>
      <c r="T38" s="70">
        <v>33.8</v>
      </c>
      <c r="U38" s="70">
        <v>32</v>
      </c>
      <c r="V38" s="70">
        <v>39.8</v>
      </c>
      <c r="W38" s="70">
        <v>44.5</v>
      </c>
      <c r="Y38" s="5" t="s">
        <v>40</v>
      </c>
      <c r="Z38" s="7">
        <v>100</v>
      </c>
      <c r="AA38" s="8">
        <f t="shared" si="12"/>
        <v>98.70466321243524</v>
      </c>
      <c r="AB38" s="8">
        <f t="shared" si="12"/>
        <v>119.9481865284974</v>
      </c>
      <c r="AC38" s="8">
        <f t="shared" si="12"/>
        <v>112.1761658031088</v>
      </c>
      <c r="AD38" s="8">
        <f t="shared" si="12"/>
        <v>94.30051813471502</v>
      </c>
      <c r="AE38" s="8">
        <f t="shared" si="12"/>
        <v>97.15025906735751</v>
      </c>
      <c r="AF38" s="8">
        <f t="shared" si="12"/>
        <v>101.29533678756476</v>
      </c>
      <c r="AG38" s="8">
        <f t="shared" si="12"/>
        <v>100.5181347150259</v>
      </c>
      <c r="AH38" s="8">
        <f t="shared" si="12"/>
        <v>98.70466321243524</v>
      </c>
      <c r="AI38" s="8">
        <f t="shared" si="12"/>
        <v>97.66839378238343</v>
      </c>
      <c r="AJ38" s="8">
        <f t="shared" si="12"/>
        <v>103.62694300518135</v>
      </c>
      <c r="AK38" s="8">
        <f t="shared" si="12"/>
        <v>101.0362694300518</v>
      </c>
      <c r="AL38" s="8">
        <f t="shared" si="12"/>
        <v>80.56994818652849</v>
      </c>
      <c r="AM38" s="8">
        <f t="shared" si="13"/>
        <v>80.05181347150258</v>
      </c>
      <c r="AN38" s="8">
        <f t="shared" si="13"/>
        <v>104.66321243523316</v>
      </c>
      <c r="AO38" s="8">
        <f t="shared" si="13"/>
        <v>103.36787564766838</v>
      </c>
      <c r="AP38" s="8">
        <f t="shared" si="13"/>
        <v>107.25388601036269</v>
      </c>
      <c r="AQ38" s="8">
        <f t="shared" si="13"/>
        <v>104.92227979274611</v>
      </c>
      <c r="AR38" s="8">
        <f t="shared" si="13"/>
        <v>87.56476683937822</v>
      </c>
      <c r="AS38" s="8">
        <f t="shared" si="13"/>
        <v>82.90155440414507</v>
      </c>
      <c r="AT38" s="8">
        <f t="shared" si="13"/>
        <v>103.10880829015542</v>
      </c>
      <c r="AU38" s="8">
        <f t="shared" si="13"/>
        <v>115.28497409326424</v>
      </c>
      <c r="AV38" s="2"/>
      <c r="AW38" s="1" t="s">
        <v>40</v>
      </c>
      <c r="AX38" s="21">
        <f t="shared" si="1"/>
        <v>-1.2953367875647643</v>
      </c>
      <c r="AY38" s="21">
        <f t="shared" si="2"/>
        <v>-6.4794816414686816</v>
      </c>
      <c r="AZ38" s="21">
        <f t="shared" si="3"/>
        <v>3.0219780219780255</v>
      </c>
      <c r="BA38" s="21">
        <f t="shared" si="4"/>
        <v>-0.7672634271099842</v>
      </c>
      <c r="BB38" s="21">
        <f t="shared" si="5"/>
        <v>-1.0498687664041888</v>
      </c>
      <c r="BC38" s="21">
        <f t="shared" si="6"/>
        <v>-2.500000000000009</v>
      </c>
      <c r="BD38" s="21">
        <f t="shared" si="7"/>
        <v>-0.6430868167202596</v>
      </c>
      <c r="BE38" s="21">
        <f t="shared" si="8"/>
        <v>-1.2376237623762487</v>
      </c>
      <c r="BF38" s="21">
        <f t="shared" si="9"/>
        <v>-2.1739130434782616</v>
      </c>
      <c r="BG38" s="21">
        <f t="shared" si="10"/>
        <v>-5.325443786982236</v>
      </c>
      <c r="BH38" s="21">
        <f t="shared" si="11"/>
        <v>11.809045226130662</v>
      </c>
      <c r="BI38" s="2"/>
      <c r="BJ38" s="1"/>
      <c r="BK38" s="1" t="s">
        <v>45</v>
      </c>
      <c r="BL38" s="3">
        <v>-5.21091811414389</v>
      </c>
      <c r="BM38" s="3">
        <v>-2.216066481994469</v>
      </c>
      <c r="BN38" s="3">
        <v>-4.931506849315056</v>
      </c>
      <c r="BO38" s="3">
        <v>1.7910447761193988</v>
      </c>
      <c r="BP38" s="3">
        <v>-2.1538461538461564</v>
      </c>
      <c r="BR38" s="1" t="s">
        <v>45</v>
      </c>
      <c r="BS38" s="3">
        <v>-8.388159666855556</v>
      </c>
      <c r="BT38" s="3">
        <v>-1.677710394899182</v>
      </c>
      <c r="BU38" s="3">
        <v>-3.4894001512180655</v>
      </c>
      <c r="BV38" s="3">
        <v>-1.8551325011740578</v>
      </c>
      <c r="BW38" s="3">
        <v>-7.9393244210519365</v>
      </c>
      <c r="BY38" s="1" t="s">
        <v>123</v>
      </c>
      <c r="BZ38" s="3">
        <v>-4.201680672268906</v>
      </c>
      <c r="CA38" s="3">
        <v>0.7556675062972268</v>
      </c>
      <c r="CB38" s="3">
        <v>0.9975062344139619</v>
      </c>
      <c r="CC38" s="3">
        <v>-2.43243243243244</v>
      </c>
      <c r="CF38" s="1" t="s">
        <v>30</v>
      </c>
      <c r="CG38" s="30">
        <v>-0.7889727336091322</v>
      </c>
      <c r="CH38" s="30">
        <v>0.19576863000061384</v>
      </c>
      <c r="CI38" s="30">
        <v>-6.265720734100204</v>
      </c>
      <c r="CJ38" s="30">
        <v>-3.0577294501168897</v>
      </c>
      <c r="CK38" s="30">
        <v>8.48228610419043</v>
      </c>
      <c r="CM38" s="2"/>
      <c r="CN38" s="2"/>
      <c r="CO38" s="2"/>
      <c r="CP38" s="2"/>
      <c r="CQ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</row>
    <row r="39" spans="1:123" ht="10.5" customHeight="1">
      <c r="A39" s="13" t="s">
        <v>41</v>
      </c>
      <c r="B39" s="70">
        <v>39.6</v>
      </c>
      <c r="C39" s="70">
        <v>39.2</v>
      </c>
      <c r="D39" s="70">
        <v>41.4</v>
      </c>
      <c r="E39" s="70">
        <v>40.9</v>
      </c>
      <c r="F39" s="70">
        <v>39.7</v>
      </c>
      <c r="G39" s="70">
        <v>39.5</v>
      </c>
      <c r="H39" s="70">
        <v>40.3</v>
      </c>
      <c r="I39" s="70">
        <v>39.8</v>
      </c>
      <c r="J39" s="70">
        <v>40.3</v>
      </c>
      <c r="K39" s="70">
        <v>39.7</v>
      </c>
      <c r="L39" s="70">
        <v>41</v>
      </c>
      <c r="M39" s="70">
        <v>40.7</v>
      </c>
      <c r="N39" s="70">
        <v>35.1</v>
      </c>
      <c r="O39" s="70">
        <v>34.7</v>
      </c>
      <c r="P39" s="70">
        <v>41.1</v>
      </c>
      <c r="Q39" s="70">
        <v>40.9</v>
      </c>
      <c r="R39" s="70">
        <v>41</v>
      </c>
      <c r="S39" s="70">
        <v>40.7</v>
      </c>
      <c r="T39" s="70">
        <v>40.7</v>
      </c>
      <c r="U39" s="70">
        <v>39.5</v>
      </c>
      <c r="V39" s="70">
        <v>39.8</v>
      </c>
      <c r="W39" s="70">
        <v>40.3</v>
      </c>
      <c r="Y39" s="5" t="s">
        <v>41</v>
      </c>
      <c r="Z39" s="7">
        <v>100</v>
      </c>
      <c r="AA39" s="8">
        <f t="shared" si="12"/>
        <v>98.989898989899</v>
      </c>
      <c r="AB39" s="8">
        <f t="shared" si="12"/>
        <v>104.54545454545455</v>
      </c>
      <c r="AC39" s="8">
        <f t="shared" si="12"/>
        <v>103.28282828282828</v>
      </c>
      <c r="AD39" s="8">
        <f t="shared" si="12"/>
        <v>100.25252525252526</v>
      </c>
      <c r="AE39" s="8">
        <f t="shared" si="12"/>
        <v>99.74747474747474</v>
      </c>
      <c r="AF39" s="8">
        <f t="shared" si="12"/>
        <v>101.76767676767675</v>
      </c>
      <c r="AG39" s="8">
        <f t="shared" si="12"/>
        <v>100.50505050505049</v>
      </c>
      <c r="AH39" s="8">
        <f t="shared" si="12"/>
        <v>101.76767676767675</v>
      </c>
      <c r="AI39" s="8">
        <f t="shared" si="12"/>
        <v>100.25252525252526</v>
      </c>
      <c r="AJ39" s="8">
        <f t="shared" si="12"/>
        <v>103.53535353535354</v>
      </c>
      <c r="AK39" s="8">
        <f t="shared" si="12"/>
        <v>102.77777777777779</v>
      </c>
      <c r="AL39" s="8">
        <f t="shared" si="12"/>
        <v>88.63636363636364</v>
      </c>
      <c r="AM39" s="8">
        <f t="shared" si="13"/>
        <v>87.62626262626263</v>
      </c>
      <c r="AN39" s="8">
        <f t="shared" si="13"/>
        <v>103.78787878787878</v>
      </c>
      <c r="AO39" s="8">
        <f t="shared" si="13"/>
        <v>103.28282828282828</v>
      </c>
      <c r="AP39" s="8">
        <f t="shared" si="13"/>
        <v>103.53535353535354</v>
      </c>
      <c r="AQ39" s="8">
        <f t="shared" si="13"/>
        <v>102.77777777777779</v>
      </c>
      <c r="AR39" s="8">
        <f t="shared" si="13"/>
        <v>102.77777777777779</v>
      </c>
      <c r="AS39" s="8">
        <f t="shared" si="13"/>
        <v>99.74747474747474</v>
      </c>
      <c r="AT39" s="8">
        <f t="shared" si="13"/>
        <v>100.50505050505049</v>
      </c>
      <c r="AU39" s="8">
        <f t="shared" si="13"/>
        <v>101.76767676767675</v>
      </c>
      <c r="AV39" s="2"/>
      <c r="AW39" s="1" t="s">
        <v>41</v>
      </c>
      <c r="AX39" s="21">
        <f t="shared" si="1"/>
        <v>-1.0101010101009962</v>
      </c>
      <c r="AY39" s="21">
        <f t="shared" si="2"/>
        <v>-1.207729468599041</v>
      </c>
      <c r="AZ39" s="21">
        <f t="shared" si="3"/>
        <v>-0.5037783375315005</v>
      </c>
      <c r="BA39" s="21">
        <f t="shared" si="4"/>
        <v>-1.2406947890818796</v>
      </c>
      <c r="BB39" s="21">
        <f t="shared" si="5"/>
        <v>-1.4888337468982358</v>
      </c>
      <c r="BC39" s="21">
        <f t="shared" si="6"/>
        <v>-0.731707317073164</v>
      </c>
      <c r="BD39" s="21">
        <f t="shared" si="7"/>
        <v>-1.1396011396011398</v>
      </c>
      <c r="BE39" s="21">
        <f t="shared" si="8"/>
        <v>-0.48661800486618023</v>
      </c>
      <c r="BF39" s="21">
        <f t="shared" si="9"/>
        <v>-0.731707317073164</v>
      </c>
      <c r="BG39" s="21">
        <f t="shared" si="10"/>
        <v>-2.9484029484029626</v>
      </c>
      <c r="BH39" s="21">
        <f t="shared" si="11"/>
        <v>1.2562814070351693</v>
      </c>
      <c r="BI39" s="2"/>
      <c r="BJ39" s="1"/>
      <c r="BK39" s="1" t="s">
        <v>37</v>
      </c>
      <c r="BL39" s="3">
        <v>-2.863961813842468</v>
      </c>
      <c r="BM39" s="3">
        <v>-0.8849557522123984</v>
      </c>
      <c r="BN39" s="3">
        <v>-1.2232415902140934</v>
      </c>
      <c r="BO39" s="3">
        <v>-0.6622516556291458</v>
      </c>
      <c r="BP39" s="3">
        <v>-1.1152416356877268</v>
      </c>
      <c r="BR39" s="1" t="s">
        <v>37</v>
      </c>
      <c r="BS39" s="3">
        <v>-12.41525057234628</v>
      </c>
      <c r="BT39" s="3">
        <v>7.3889274168959185</v>
      </c>
      <c r="BU39" s="3">
        <v>2.5959985793083438</v>
      </c>
      <c r="BV39" s="3">
        <v>-1.0554655714484253</v>
      </c>
      <c r="BW39" s="3">
        <v>-3.4050500559115258</v>
      </c>
      <c r="BY39" s="1" t="s">
        <v>176</v>
      </c>
      <c r="BZ39" s="3">
        <v>3.8004750593824235</v>
      </c>
      <c r="CA39" s="3">
        <v>0.5076142131979714</v>
      </c>
      <c r="CB39" s="3">
        <v>0.4950495049504833</v>
      </c>
      <c r="CC39" s="3">
        <v>0.26666666666666033</v>
      </c>
      <c r="CF39" s="1" t="s">
        <v>44</v>
      </c>
      <c r="CG39" s="30">
        <v>-5.31961100443892</v>
      </c>
      <c r="CH39" s="30">
        <v>2.0754962889830333</v>
      </c>
      <c r="CI39" s="30">
        <v>-12.239437343401308</v>
      </c>
      <c r="CJ39" s="30">
        <v>-2.167218911151389</v>
      </c>
      <c r="CK39" s="30">
        <v>21.84779553853733</v>
      </c>
      <c r="CM39" s="2"/>
      <c r="CN39" s="2"/>
      <c r="CO39" s="2"/>
      <c r="CP39" s="2"/>
      <c r="CQ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</row>
    <row r="40" spans="1:123" ht="10.5" customHeight="1">
      <c r="A40" s="13" t="s">
        <v>123</v>
      </c>
      <c r="B40" s="70">
        <v>39.4</v>
      </c>
      <c r="C40" s="70">
        <v>39.1</v>
      </c>
      <c r="D40" s="70">
        <v>40.8</v>
      </c>
      <c r="E40" s="70">
        <v>40.4</v>
      </c>
      <c r="F40" s="70">
        <v>39.2</v>
      </c>
      <c r="G40" s="70">
        <v>39.4</v>
      </c>
      <c r="H40" s="70">
        <v>39.5</v>
      </c>
      <c r="I40" s="70">
        <v>39.2</v>
      </c>
      <c r="J40" s="70">
        <v>37.9</v>
      </c>
      <c r="K40" s="70">
        <v>38</v>
      </c>
      <c r="L40" s="70">
        <v>38.1</v>
      </c>
      <c r="M40" s="70">
        <v>36.5</v>
      </c>
      <c r="N40" s="70">
        <v>47.6</v>
      </c>
      <c r="O40" s="70">
        <v>45.6</v>
      </c>
      <c r="P40" s="70">
        <v>39.7</v>
      </c>
      <c r="Q40" s="70">
        <v>40</v>
      </c>
      <c r="R40" s="70">
        <v>40.1</v>
      </c>
      <c r="S40" s="70">
        <v>40.5</v>
      </c>
      <c r="T40" s="70">
        <v>37</v>
      </c>
      <c r="U40" s="70">
        <v>36.1</v>
      </c>
      <c r="V40" s="75">
        <v>39.6</v>
      </c>
      <c r="W40" s="73"/>
      <c r="Y40" s="5" t="s">
        <v>42</v>
      </c>
      <c r="Z40" s="7">
        <v>100</v>
      </c>
      <c r="AA40" s="8">
        <f t="shared" si="12"/>
        <v>99.23857868020305</v>
      </c>
      <c r="AB40" s="8">
        <f t="shared" si="12"/>
        <v>103.55329949238578</v>
      </c>
      <c r="AC40" s="8">
        <f t="shared" si="12"/>
        <v>102.53807106598985</v>
      </c>
      <c r="AD40" s="8">
        <f t="shared" si="12"/>
        <v>99.49238578680205</v>
      </c>
      <c r="AE40" s="8">
        <f t="shared" si="12"/>
        <v>100</v>
      </c>
      <c r="AF40" s="8">
        <f t="shared" si="12"/>
        <v>100.25380710659898</v>
      </c>
      <c r="AG40" s="8">
        <f t="shared" si="12"/>
        <v>99.49238578680205</v>
      </c>
      <c r="AH40" s="8">
        <f t="shared" si="12"/>
        <v>96.19289340101523</v>
      </c>
      <c r="AI40" s="8">
        <f t="shared" si="12"/>
        <v>96.44670050761421</v>
      </c>
      <c r="AJ40" s="8">
        <f t="shared" si="12"/>
        <v>96.70050761421321</v>
      </c>
      <c r="AK40" s="8">
        <f t="shared" si="12"/>
        <v>92.63959390862945</v>
      </c>
      <c r="AL40" s="8">
        <f t="shared" si="12"/>
        <v>120.81218274111676</v>
      </c>
      <c r="AM40" s="8">
        <f t="shared" si="13"/>
        <v>115.73604060913706</v>
      </c>
      <c r="AN40" s="8">
        <f t="shared" si="13"/>
        <v>100.76142131979697</v>
      </c>
      <c r="AO40" s="8">
        <f t="shared" si="13"/>
        <v>101.52284263959392</v>
      </c>
      <c r="AP40" s="8">
        <f t="shared" si="13"/>
        <v>101.7766497461929</v>
      </c>
      <c r="AQ40" s="8">
        <f t="shared" si="13"/>
        <v>102.79187817258884</v>
      </c>
      <c r="AR40" s="8">
        <f t="shared" si="13"/>
        <v>93.90862944162437</v>
      </c>
      <c r="AS40" s="8">
        <f t="shared" si="13"/>
        <v>91.6243654822335</v>
      </c>
      <c r="AT40" s="8">
        <f t="shared" si="13"/>
        <v>100.50761421319797</v>
      </c>
      <c r="AU40" s="8"/>
      <c r="AV40" s="2"/>
      <c r="AW40" s="1" t="s">
        <v>42</v>
      </c>
      <c r="AX40" s="21">
        <f t="shared" si="1"/>
        <v>-0.7614213197969519</v>
      </c>
      <c r="AY40" s="21">
        <f t="shared" si="2"/>
        <v>-0.9803921568627284</v>
      </c>
      <c r="AZ40" s="21">
        <f t="shared" si="3"/>
        <v>0.5102040816326371</v>
      </c>
      <c r="BA40" s="21">
        <f t="shared" si="4"/>
        <v>-0.7594936708860595</v>
      </c>
      <c r="BB40" s="21">
        <f t="shared" si="5"/>
        <v>0.2638522427440625</v>
      </c>
      <c r="BC40" s="21">
        <f t="shared" si="6"/>
        <v>-4.1994750656168</v>
      </c>
      <c r="BD40" s="21">
        <f t="shared" si="7"/>
        <v>-4.201680672268906</v>
      </c>
      <c r="BE40" s="21">
        <f t="shared" si="8"/>
        <v>0.7556675062972268</v>
      </c>
      <c r="BF40" s="21">
        <f t="shared" si="9"/>
        <v>0.9975062344139619</v>
      </c>
      <c r="BG40" s="21">
        <f t="shared" si="10"/>
        <v>-2.43243243243244</v>
      </c>
      <c r="BH40" s="21"/>
      <c r="BI40" s="2"/>
      <c r="BJ40" s="1"/>
      <c r="BK40" s="1" t="s">
        <v>40</v>
      </c>
      <c r="BL40" s="3">
        <v>-6.4794816414686816</v>
      </c>
      <c r="BM40" s="3">
        <v>3.0219780219780255</v>
      </c>
      <c r="BN40" s="3">
        <v>-0.7672634271099842</v>
      </c>
      <c r="BO40" s="3">
        <v>-1.0498687664041888</v>
      </c>
      <c r="BP40" s="3">
        <v>-2.500000000000009</v>
      </c>
      <c r="BR40" s="1" t="s">
        <v>40</v>
      </c>
      <c r="BS40" s="3">
        <v>-13.724962896670919</v>
      </c>
      <c r="BT40" s="3">
        <v>14.495135869817053</v>
      </c>
      <c r="BU40" s="3">
        <v>-10.462655866642036</v>
      </c>
      <c r="BV40" s="3">
        <v>-5.84736723926509</v>
      </c>
      <c r="BW40" s="3">
        <v>-10.016727644968602</v>
      </c>
      <c r="BY40" s="1" t="s">
        <v>43</v>
      </c>
      <c r="BZ40" s="3">
        <v>-4.128440366972474</v>
      </c>
      <c r="CA40" s="3">
        <v>0</v>
      </c>
      <c r="CB40" s="3">
        <v>-0.9950248756219128</v>
      </c>
      <c r="CC40" s="3">
        <v>4.491017964071845</v>
      </c>
      <c r="CD40" s="3">
        <v>7.349081364829402</v>
      </c>
      <c r="CF40" s="1" t="s">
        <v>180</v>
      </c>
      <c r="CG40" s="30"/>
      <c r="CH40" s="30">
        <v>22.36693974119113</v>
      </c>
      <c r="CI40" s="30">
        <v>-12.659681928733162</v>
      </c>
      <c r="CJ40" s="30">
        <v>-1.7868024303162457</v>
      </c>
      <c r="CK40" s="30"/>
      <c r="CM40" s="2"/>
      <c r="CN40" s="2"/>
      <c r="CO40" s="2"/>
      <c r="CP40" s="2"/>
      <c r="CQ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ht="10.5" customHeight="1">
      <c r="A41" s="13" t="s">
        <v>43</v>
      </c>
      <c r="B41" s="70">
        <v>39.1</v>
      </c>
      <c r="C41" s="70">
        <v>38.7</v>
      </c>
      <c r="D41" s="70">
        <v>41.2</v>
      </c>
      <c r="E41" s="70">
        <v>39.6</v>
      </c>
      <c r="F41" s="70">
        <v>38.9</v>
      </c>
      <c r="G41" s="70">
        <v>38.1</v>
      </c>
      <c r="H41" s="70">
        <v>39</v>
      </c>
      <c r="I41" s="70">
        <v>38.3</v>
      </c>
      <c r="J41" s="71">
        <v>37.9</v>
      </c>
      <c r="K41" s="71">
        <v>37.6</v>
      </c>
      <c r="L41" s="71">
        <v>39.2</v>
      </c>
      <c r="M41" s="71">
        <v>38.9</v>
      </c>
      <c r="N41" s="71">
        <v>43.6</v>
      </c>
      <c r="O41" s="71">
        <v>41.8</v>
      </c>
      <c r="P41" s="71">
        <v>40.7</v>
      </c>
      <c r="Q41" s="71">
        <v>40.7</v>
      </c>
      <c r="R41" s="71">
        <v>40.2</v>
      </c>
      <c r="S41" s="71">
        <v>39.8</v>
      </c>
      <c r="T41" s="71">
        <v>33.4</v>
      </c>
      <c r="U41" s="71">
        <v>34.9</v>
      </c>
      <c r="V41" s="71">
        <v>38.1</v>
      </c>
      <c r="W41" s="71">
        <v>40.9</v>
      </c>
      <c r="Y41" s="5" t="s">
        <v>43</v>
      </c>
      <c r="Z41" s="7">
        <v>100</v>
      </c>
      <c r="AA41" s="8">
        <f t="shared" si="12"/>
        <v>98.9769820971867</v>
      </c>
      <c r="AB41" s="8">
        <f t="shared" si="12"/>
        <v>105.37084398976982</v>
      </c>
      <c r="AC41" s="8">
        <f t="shared" si="12"/>
        <v>101.27877237851662</v>
      </c>
      <c r="AD41" s="8">
        <f t="shared" si="12"/>
        <v>99.48849104859335</v>
      </c>
      <c r="AE41" s="8">
        <f t="shared" si="12"/>
        <v>97.44245524296674</v>
      </c>
      <c r="AF41" s="8">
        <f t="shared" si="12"/>
        <v>99.74424552429667</v>
      </c>
      <c r="AG41" s="8">
        <f t="shared" si="12"/>
        <v>97.95396419437338</v>
      </c>
      <c r="AH41" s="8">
        <f t="shared" si="12"/>
        <v>96.9309462915601</v>
      </c>
      <c r="AI41" s="8">
        <f t="shared" si="12"/>
        <v>96.16368286445012</v>
      </c>
      <c r="AJ41" s="8">
        <f t="shared" si="12"/>
        <v>100.25575447570333</v>
      </c>
      <c r="AK41" s="8">
        <f t="shared" si="12"/>
        <v>99.48849104859335</v>
      </c>
      <c r="AL41" s="8">
        <f t="shared" si="12"/>
        <v>111.50895140664962</v>
      </c>
      <c r="AM41" s="8">
        <f t="shared" si="13"/>
        <v>106.90537084398977</v>
      </c>
      <c r="AN41" s="8">
        <f t="shared" si="13"/>
        <v>104.0920716112532</v>
      </c>
      <c r="AO41" s="8">
        <f t="shared" si="13"/>
        <v>104.0920716112532</v>
      </c>
      <c r="AP41" s="8">
        <f t="shared" si="13"/>
        <v>102.81329923273658</v>
      </c>
      <c r="AQ41" s="8">
        <f t="shared" si="13"/>
        <v>101.79028132992326</v>
      </c>
      <c r="AR41" s="8">
        <f t="shared" si="13"/>
        <v>85.42199488491049</v>
      </c>
      <c r="AS41" s="8">
        <f t="shared" si="13"/>
        <v>89.25831202046035</v>
      </c>
      <c r="AT41" s="8">
        <f t="shared" si="13"/>
        <v>97.44245524296674</v>
      </c>
      <c r="AU41" s="8">
        <f t="shared" si="13"/>
        <v>104.60358056265984</v>
      </c>
      <c r="AV41" s="2"/>
      <c r="AW41" s="1" t="s">
        <v>43</v>
      </c>
      <c r="AX41" s="21">
        <f t="shared" si="1"/>
        <v>-1.0230179028132937</v>
      </c>
      <c r="AY41" s="21">
        <f t="shared" si="2"/>
        <v>-3.883495145631074</v>
      </c>
      <c r="AZ41" s="21">
        <f t="shared" si="3"/>
        <v>-2.0565552699228826</v>
      </c>
      <c r="BA41" s="21">
        <f t="shared" si="4"/>
        <v>-1.7948717948718103</v>
      </c>
      <c r="BB41" s="21">
        <f t="shared" si="5"/>
        <v>-0.7915567282321966</v>
      </c>
      <c r="BC41" s="21">
        <f t="shared" si="6"/>
        <v>-0.7653061224489861</v>
      </c>
      <c r="BD41" s="21">
        <f t="shared" si="7"/>
        <v>-4.128440366972474</v>
      </c>
      <c r="BE41" s="21">
        <f t="shared" si="8"/>
        <v>0</v>
      </c>
      <c r="BF41" s="21">
        <f t="shared" si="9"/>
        <v>-0.9950248756219128</v>
      </c>
      <c r="BG41" s="21">
        <f t="shared" si="10"/>
        <v>4.491017964071845</v>
      </c>
      <c r="BH41" s="21">
        <f t="shared" si="11"/>
        <v>7.349081364829402</v>
      </c>
      <c r="BI41" s="2"/>
      <c r="BJ41" s="1"/>
      <c r="BK41" s="1" t="s">
        <v>34</v>
      </c>
      <c r="BL41" s="3">
        <v>-1.6317016317016275</v>
      </c>
      <c r="BM41" s="3">
        <v>-0.26246719160105314</v>
      </c>
      <c r="BN41" s="3">
        <v>-2.964959568733162</v>
      </c>
      <c r="BO41" s="3">
        <v>3.735632183908063</v>
      </c>
      <c r="BP41" s="3">
        <v>-9.315068493150685</v>
      </c>
      <c r="BR41" s="1" t="s">
        <v>34</v>
      </c>
      <c r="BS41" s="3">
        <v>-18.94302976405231</v>
      </c>
      <c r="BT41" s="3">
        <v>5.70610993829896</v>
      </c>
      <c r="BU41" s="3">
        <v>3.0506804222911343</v>
      </c>
      <c r="BV41" s="3">
        <v>5.355927157345078</v>
      </c>
      <c r="BW41" s="3">
        <v>-17.52758002466198</v>
      </c>
      <c r="BY41" s="1" t="s">
        <v>177</v>
      </c>
      <c r="BZ41" s="3"/>
      <c r="CA41" s="3">
        <v>-4.842615012106546</v>
      </c>
      <c r="CB41" s="3">
        <v>-9.313725490196067</v>
      </c>
      <c r="CC41" s="3">
        <v>-1.6713091922005743</v>
      </c>
      <c r="CE41" s="30"/>
      <c r="CF41" s="1" t="s">
        <v>43</v>
      </c>
      <c r="CG41" s="30">
        <v>-29.0652759692803</v>
      </c>
      <c r="CH41" s="30">
        <v>-5.633084763716841</v>
      </c>
      <c r="CI41" s="30">
        <v>-0.8689252642084738</v>
      </c>
      <c r="CJ41" s="30">
        <v>0.286022410877262</v>
      </c>
      <c r="CK41" s="30">
        <v>-2.914114258938506</v>
      </c>
      <c r="CM41" s="2"/>
      <c r="CN41" s="2"/>
      <c r="CO41" s="2"/>
      <c r="CP41" s="2"/>
      <c r="CQ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</row>
    <row r="42" spans="1:123" ht="10.5" customHeight="1">
      <c r="A42" s="13" t="s">
        <v>44</v>
      </c>
      <c r="B42" s="70">
        <v>36.5</v>
      </c>
      <c r="C42" s="70">
        <v>36.2</v>
      </c>
      <c r="D42" s="70">
        <v>40.6</v>
      </c>
      <c r="E42" s="70">
        <v>38.7</v>
      </c>
      <c r="F42" s="70">
        <v>36.5</v>
      </c>
      <c r="G42" s="70">
        <v>35.9</v>
      </c>
      <c r="H42" s="70">
        <v>36.6</v>
      </c>
      <c r="I42" s="70">
        <v>36.4</v>
      </c>
      <c r="J42" s="70">
        <v>34.1</v>
      </c>
      <c r="K42" s="70">
        <v>34.1</v>
      </c>
      <c r="L42" s="70">
        <v>33.5</v>
      </c>
      <c r="M42" s="70">
        <v>33.5</v>
      </c>
      <c r="N42" s="70">
        <v>42.8</v>
      </c>
      <c r="O42" s="70">
        <v>43.5</v>
      </c>
      <c r="P42" s="70">
        <v>39.5</v>
      </c>
      <c r="Q42" s="70">
        <v>39.4</v>
      </c>
      <c r="R42" s="70">
        <v>41.7</v>
      </c>
      <c r="S42" s="70">
        <v>40.5</v>
      </c>
      <c r="T42" s="70">
        <v>30.9</v>
      </c>
      <c r="U42" s="70">
        <v>31.4</v>
      </c>
      <c r="V42" s="70">
        <v>41.8</v>
      </c>
      <c r="W42" s="70">
        <v>38.8</v>
      </c>
      <c r="Y42" s="5" t="s">
        <v>44</v>
      </c>
      <c r="Z42" s="7">
        <v>100</v>
      </c>
      <c r="AA42" s="8">
        <f t="shared" si="12"/>
        <v>99.17808219178083</v>
      </c>
      <c r="AB42" s="8">
        <f t="shared" si="12"/>
        <v>111.23287671232876</v>
      </c>
      <c r="AC42" s="8">
        <f t="shared" si="12"/>
        <v>106.02739726027399</v>
      </c>
      <c r="AD42" s="8">
        <f t="shared" si="12"/>
        <v>100</v>
      </c>
      <c r="AE42" s="8">
        <f t="shared" si="12"/>
        <v>98.35616438356165</v>
      </c>
      <c r="AF42" s="8">
        <f t="shared" si="12"/>
        <v>100.27397260273973</v>
      </c>
      <c r="AG42" s="8">
        <f t="shared" si="12"/>
        <v>99.72602739726027</v>
      </c>
      <c r="AH42" s="8">
        <f t="shared" si="12"/>
        <v>93.42465753424658</v>
      </c>
      <c r="AI42" s="8">
        <f t="shared" si="12"/>
        <v>93.42465753424658</v>
      </c>
      <c r="AJ42" s="8">
        <f t="shared" si="12"/>
        <v>91.78082191780823</v>
      </c>
      <c r="AK42" s="8">
        <f t="shared" si="12"/>
        <v>91.78082191780823</v>
      </c>
      <c r="AL42" s="8">
        <f t="shared" si="12"/>
        <v>117.26027397260275</v>
      </c>
      <c r="AM42" s="8">
        <f t="shared" si="13"/>
        <v>119.17808219178082</v>
      </c>
      <c r="AN42" s="8">
        <f t="shared" si="13"/>
        <v>108.21917808219177</v>
      </c>
      <c r="AO42" s="8">
        <f t="shared" si="13"/>
        <v>107.94520547945206</v>
      </c>
      <c r="AP42" s="8">
        <f t="shared" si="13"/>
        <v>114.24657534246575</v>
      </c>
      <c r="AQ42" s="8">
        <f t="shared" si="13"/>
        <v>110.95890410958904</v>
      </c>
      <c r="AR42" s="8">
        <f t="shared" si="13"/>
        <v>84.65753424657534</v>
      </c>
      <c r="AS42" s="8">
        <f t="shared" si="13"/>
        <v>86.02739726027397</v>
      </c>
      <c r="AT42" s="8">
        <f t="shared" si="13"/>
        <v>114.52054794520548</v>
      </c>
      <c r="AU42" s="8">
        <f t="shared" si="13"/>
        <v>106.30136986301369</v>
      </c>
      <c r="AV42" s="2"/>
      <c r="AW42" s="1" t="s">
        <v>44</v>
      </c>
      <c r="AX42" s="21">
        <f t="shared" si="1"/>
        <v>-0.8219178082191689</v>
      </c>
      <c r="AY42" s="21">
        <f t="shared" si="2"/>
        <v>-4.679802955665007</v>
      </c>
      <c r="AZ42" s="21">
        <f t="shared" si="3"/>
        <v>-1.643835616438352</v>
      </c>
      <c r="BA42" s="21">
        <f t="shared" si="4"/>
        <v>-0.5464480874317067</v>
      </c>
      <c r="BB42" s="21">
        <f t="shared" si="5"/>
        <v>0</v>
      </c>
      <c r="BC42" s="21">
        <f t="shared" si="6"/>
        <v>0</v>
      </c>
      <c r="BD42" s="21">
        <f t="shared" si="7"/>
        <v>1.6355140186915786</v>
      </c>
      <c r="BE42" s="21">
        <f t="shared" si="8"/>
        <v>-0.2531645569620181</v>
      </c>
      <c r="BF42" s="21">
        <f t="shared" si="9"/>
        <v>-2.8776978417266115</v>
      </c>
      <c r="BG42" s="21">
        <f t="shared" si="10"/>
        <v>1.6181229773462826</v>
      </c>
      <c r="BH42" s="21">
        <f t="shared" si="11"/>
        <v>-7.177033492822973</v>
      </c>
      <c r="BI42" s="2"/>
      <c r="BJ42" s="1"/>
      <c r="BK42" s="1" t="s">
        <v>44</v>
      </c>
      <c r="BL42" s="3">
        <v>-4.679802955665007</v>
      </c>
      <c r="BM42" s="3">
        <v>-1.643835616438352</v>
      </c>
      <c r="BN42" s="3">
        <v>-0.5464480874317067</v>
      </c>
      <c r="BO42" s="3">
        <v>0</v>
      </c>
      <c r="BP42" s="3">
        <v>0</v>
      </c>
      <c r="BR42" s="1" t="s">
        <v>44</v>
      </c>
      <c r="BS42" s="3">
        <v>-20.288528357516853</v>
      </c>
      <c r="BT42" s="3">
        <v>12.335604577527448</v>
      </c>
      <c r="BU42" s="3">
        <v>-4.451902156479192</v>
      </c>
      <c r="BV42" s="3">
        <v>-1.557785885154045</v>
      </c>
      <c r="BW42" s="3">
        <v>-5.03013644334548</v>
      </c>
      <c r="BY42" s="1" t="s">
        <v>179</v>
      </c>
      <c r="BZ42" s="3"/>
      <c r="CA42" s="3">
        <v>-0.7594936708860565</v>
      </c>
      <c r="CB42" s="3">
        <v>0.24509803921570653</v>
      </c>
      <c r="CC42" s="3">
        <v>-1.176470588235296</v>
      </c>
      <c r="CF42" s="1" t="s">
        <v>179</v>
      </c>
      <c r="CG42" s="30"/>
      <c r="CH42" s="30">
        <v>1.2405346738037537</v>
      </c>
      <c r="CI42" s="30">
        <v>-7.087973381268835</v>
      </c>
      <c r="CJ42" s="30">
        <v>0.5644139852219181</v>
      </c>
      <c r="CK42" s="30"/>
      <c r="CM42" s="2"/>
      <c r="CN42" s="2"/>
      <c r="CO42" s="2"/>
      <c r="CP42" s="2"/>
      <c r="CQ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ht="10.5" customHeight="1">
      <c r="A43" s="13" t="s">
        <v>45</v>
      </c>
      <c r="B43" s="70">
        <v>35.9</v>
      </c>
      <c r="C43" s="70">
        <v>34.9</v>
      </c>
      <c r="D43" s="70">
        <v>40.3</v>
      </c>
      <c r="E43" s="70">
        <v>38.2</v>
      </c>
      <c r="F43" s="70">
        <v>36.1</v>
      </c>
      <c r="G43" s="70">
        <v>35.3</v>
      </c>
      <c r="H43" s="70">
        <v>36.5</v>
      </c>
      <c r="I43" s="70">
        <v>34.7</v>
      </c>
      <c r="J43" s="70">
        <v>33.5</v>
      </c>
      <c r="K43" s="70">
        <v>34.1</v>
      </c>
      <c r="L43" s="70">
        <v>32.5</v>
      </c>
      <c r="M43" s="70">
        <v>31.8</v>
      </c>
      <c r="N43" s="70">
        <v>40.7</v>
      </c>
      <c r="O43" s="70">
        <v>38.5</v>
      </c>
      <c r="P43" s="70">
        <v>38.5</v>
      </c>
      <c r="Q43" s="70">
        <v>37.8</v>
      </c>
      <c r="R43" s="70">
        <v>39.6</v>
      </c>
      <c r="S43" s="70">
        <v>37.9</v>
      </c>
      <c r="T43" s="70">
        <v>31.3</v>
      </c>
      <c r="U43" s="70">
        <v>30.2</v>
      </c>
      <c r="V43" s="70">
        <v>48.2</v>
      </c>
      <c r="W43" s="70">
        <v>40.1</v>
      </c>
      <c r="Y43" s="5" t="s">
        <v>45</v>
      </c>
      <c r="Z43" s="7">
        <v>100</v>
      </c>
      <c r="AA43" s="8">
        <f t="shared" si="12"/>
        <v>97.21448467966574</v>
      </c>
      <c r="AB43" s="8">
        <f t="shared" si="12"/>
        <v>112.25626740947074</v>
      </c>
      <c r="AC43" s="8">
        <f t="shared" si="12"/>
        <v>106.40668523676882</v>
      </c>
      <c r="AD43" s="8">
        <f t="shared" si="12"/>
        <v>100.55710306406685</v>
      </c>
      <c r="AE43" s="8">
        <f t="shared" si="12"/>
        <v>98.32869080779943</v>
      </c>
      <c r="AF43" s="8">
        <f t="shared" si="12"/>
        <v>101.67130919220057</v>
      </c>
      <c r="AG43" s="8">
        <f t="shared" si="12"/>
        <v>96.65738161559891</v>
      </c>
      <c r="AH43" s="8">
        <f t="shared" si="12"/>
        <v>93.31476323119777</v>
      </c>
      <c r="AI43" s="8">
        <f t="shared" si="12"/>
        <v>94.98607242339833</v>
      </c>
      <c r="AJ43" s="8">
        <f t="shared" si="12"/>
        <v>90.52924791086352</v>
      </c>
      <c r="AK43" s="8">
        <f t="shared" si="12"/>
        <v>88.57938718662953</v>
      </c>
      <c r="AL43" s="8">
        <f t="shared" si="12"/>
        <v>113.37047353760447</v>
      </c>
      <c r="AM43" s="8">
        <f t="shared" si="13"/>
        <v>107.24233983286908</v>
      </c>
      <c r="AN43" s="8">
        <f t="shared" si="13"/>
        <v>107.24233983286908</v>
      </c>
      <c r="AO43" s="8">
        <f t="shared" si="13"/>
        <v>105.29247910863509</v>
      </c>
      <c r="AP43" s="8">
        <f t="shared" si="13"/>
        <v>110.30640668523678</v>
      </c>
      <c r="AQ43" s="8">
        <f t="shared" si="13"/>
        <v>105.57103064066852</v>
      </c>
      <c r="AR43" s="8">
        <f t="shared" si="13"/>
        <v>87.1866295264624</v>
      </c>
      <c r="AS43" s="8">
        <f t="shared" si="13"/>
        <v>84.12256267409471</v>
      </c>
      <c r="AT43" s="8">
        <f t="shared" si="13"/>
        <v>134.26183844011143</v>
      </c>
      <c r="AU43" s="8">
        <f t="shared" si="13"/>
        <v>111.6991643454039</v>
      </c>
      <c r="AV43" s="2"/>
      <c r="AW43" s="1" t="s">
        <v>45</v>
      </c>
      <c r="AX43" s="21">
        <f t="shared" si="1"/>
        <v>-2.7855153203342553</v>
      </c>
      <c r="AY43" s="21">
        <f t="shared" si="2"/>
        <v>-5.21091811414389</v>
      </c>
      <c r="AZ43" s="21">
        <f t="shared" si="3"/>
        <v>-2.216066481994469</v>
      </c>
      <c r="BA43" s="21">
        <f t="shared" si="4"/>
        <v>-4.931506849315056</v>
      </c>
      <c r="BB43" s="21">
        <f t="shared" si="5"/>
        <v>1.7910447761193988</v>
      </c>
      <c r="BC43" s="21">
        <f t="shared" si="6"/>
        <v>-2.1538461538461564</v>
      </c>
      <c r="BD43" s="21">
        <f t="shared" si="7"/>
        <v>-5.405405405405418</v>
      </c>
      <c r="BE43" s="21">
        <f t="shared" si="8"/>
        <v>-1.8181818181818206</v>
      </c>
      <c r="BF43" s="21">
        <f t="shared" si="9"/>
        <v>-4.292929292929302</v>
      </c>
      <c r="BG43" s="21">
        <f t="shared" si="10"/>
        <v>-3.5143769968051117</v>
      </c>
      <c r="BH43" s="21">
        <f t="shared" si="11"/>
        <v>-16.80497925311204</v>
      </c>
      <c r="BI43" s="2"/>
      <c r="BJ43" s="1"/>
      <c r="BK43" s="1" t="s">
        <v>22</v>
      </c>
      <c r="BL43" s="3">
        <v>-3.044496487119445</v>
      </c>
      <c r="BM43" s="3">
        <v>0.563380281690157</v>
      </c>
      <c r="BN43" s="3">
        <v>1.685393258426987</v>
      </c>
      <c r="BO43" s="3">
        <v>-0.3215434083601378</v>
      </c>
      <c r="BP43" s="3">
        <v>2.6578073089701113</v>
      </c>
      <c r="BR43" s="1" t="s">
        <v>22</v>
      </c>
      <c r="BS43" s="3">
        <v>-22.49143421219118</v>
      </c>
      <c r="BT43" s="3">
        <v>1.7158334235961645</v>
      </c>
      <c r="BU43" s="3">
        <v>-0.04573497185983851</v>
      </c>
      <c r="BV43" s="3">
        <v>10.340528932916733</v>
      </c>
      <c r="BW43" s="3">
        <v>0.4826325022897474</v>
      </c>
      <c r="BY43" s="1" t="s">
        <v>180</v>
      </c>
      <c r="BZ43" s="3"/>
      <c r="CA43" s="3">
        <v>2.072538860103639</v>
      </c>
      <c r="CB43" s="3">
        <v>3.233830845771145</v>
      </c>
      <c r="CC43" s="3">
        <v>-4.5592705167173335</v>
      </c>
      <c r="CF43" s="1" t="s">
        <v>123</v>
      </c>
      <c r="CG43" s="30">
        <v>-9.093867425027751</v>
      </c>
      <c r="CH43" s="30">
        <v>-6.0691672310645</v>
      </c>
      <c r="CI43" s="30">
        <v>0.035415257231616315</v>
      </c>
      <c r="CJ43" s="30">
        <v>3.3310304777436466</v>
      </c>
      <c r="CK43" s="30"/>
      <c r="CM43" s="2"/>
      <c r="CN43" s="2"/>
      <c r="CO43" s="2"/>
      <c r="CP43" s="2"/>
      <c r="CQ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</row>
    <row r="44" spans="1:123" ht="10.5" customHeight="1">
      <c r="A44" s="13" t="s">
        <v>46</v>
      </c>
      <c r="B44" s="70">
        <v>35.9</v>
      </c>
      <c r="C44" s="70">
        <v>35.4</v>
      </c>
      <c r="D44" s="70">
        <v>41.3</v>
      </c>
      <c r="E44" s="70">
        <v>40.4</v>
      </c>
      <c r="F44" s="70">
        <v>37.3</v>
      </c>
      <c r="G44" s="70">
        <v>36.6</v>
      </c>
      <c r="H44" s="70">
        <v>36.1</v>
      </c>
      <c r="I44" s="70">
        <v>34.8</v>
      </c>
      <c r="J44" s="70">
        <v>31.3</v>
      </c>
      <c r="K44" s="70">
        <v>31.7</v>
      </c>
      <c r="L44" s="70">
        <v>30.6</v>
      </c>
      <c r="M44" s="70">
        <v>31</v>
      </c>
      <c r="N44" s="70">
        <v>42.6</v>
      </c>
      <c r="O44" s="70">
        <v>43.1</v>
      </c>
      <c r="P44" s="70">
        <v>40.9</v>
      </c>
      <c r="Q44" s="70">
        <v>38.6</v>
      </c>
      <c r="R44" s="70">
        <v>40.5</v>
      </c>
      <c r="S44" s="70">
        <v>38.7</v>
      </c>
      <c r="T44" s="70">
        <v>30.2</v>
      </c>
      <c r="U44" s="70">
        <v>30.3</v>
      </c>
      <c r="V44" s="70">
        <v>44.4</v>
      </c>
      <c r="W44" s="70">
        <v>39.4</v>
      </c>
      <c r="Y44" s="5" t="s">
        <v>46</v>
      </c>
      <c r="Z44" s="7">
        <v>100</v>
      </c>
      <c r="AA44" s="8">
        <f t="shared" si="12"/>
        <v>98.60724233983288</v>
      </c>
      <c r="AB44" s="8">
        <f t="shared" si="12"/>
        <v>115.04178272980502</v>
      </c>
      <c r="AC44" s="8">
        <f t="shared" si="12"/>
        <v>112.53481894150418</v>
      </c>
      <c r="AD44" s="8">
        <f t="shared" si="12"/>
        <v>103.89972144846796</v>
      </c>
      <c r="AE44" s="8">
        <f t="shared" si="12"/>
        <v>101.94986072423399</v>
      </c>
      <c r="AF44" s="8">
        <f t="shared" si="12"/>
        <v>100.55710306406685</v>
      </c>
      <c r="AG44" s="8">
        <f t="shared" si="12"/>
        <v>96.9359331476323</v>
      </c>
      <c r="AH44" s="8">
        <f t="shared" si="12"/>
        <v>87.1866295264624</v>
      </c>
      <c r="AI44" s="8">
        <f t="shared" si="12"/>
        <v>88.3008356545961</v>
      </c>
      <c r="AJ44" s="8">
        <f t="shared" si="12"/>
        <v>85.23676880222841</v>
      </c>
      <c r="AK44" s="8">
        <f t="shared" si="12"/>
        <v>86.35097493036211</v>
      </c>
      <c r="AL44" s="8">
        <f t="shared" si="12"/>
        <v>118.66295264623956</v>
      </c>
      <c r="AM44" s="8">
        <f t="shared" si="13"/>
        <v>120.0557103064067</v>
      </c>
      <c r="AN44" s="8">
        <f t="shared" si="13"/>
        <v>113.92757660167132</v>
      </c>
      <c r="AO44" s="8">
        <f t="shared" si="13"/>
        <v>107.52089136490251</v>
      </c>
      <c r="AP44" s="8">
        <f t="shared" si="13"/>
        <v>112.8133704735376</v>
      </c>
      <c r="AQ44" s="8">
        <f t="shared" si="13"/>
        <v>107.79944289693594</v>
      </c>
      <c r="AR44" s="8">
        <f t="shared" si="13"/>
        <v>84.12256267409471</v>
      </c>
      <c r="AS44" s="8">
        <f t="shared" si="13"/>
        <v>84.40111420612814</v>
      </c>
      <c r="AT44" s="8">
        <f t="shared" si="13"/>
        <v>123.67688022284123</v>
      </c>
      <c r="AU44" s="8">
        <f t="shared" si="13"/>
        <v>109.74930362116991</v>
      </c>
      <c r="AV44" s="2"/>
      <c r="AW44" s="1" t="s">
        <v>46</v>
      </c>
      <c r="AX44" s="21">
        <f t="shared" si="1"/>
        <v>-1.3927576601671205</v>
      </c>
      <c r="AY44" s="21">
        <f t="shared" si="2"/>
        <v>-2.179176755447943</v>
      </c>
      <c r="AZ44" s="21">
        <f t="shared" si="3"/>
        <v>-1.876675603217147</v>
      </c>
      <c r="BA44" s="21">
        <f t="shared" si="4"/>
        <v>-3.60110803324101</v>
      </c>
      <c r="BB44" s="21">
        <f t="shared" si="5"/>
        <v>1.2779552715654923</v>
      </c>
      <c r="BC44" s="21">
        <f t="shared" si="6"/>
        <v>1.307189542483657</v>
      </c>
      <c r="BD44" s="21">
        <f t="shared" si="7"/>
        <v>1.1737089201877966</v>
      </c>
      <c r="BE44" s="21">
        <f t="shared" si="8"/>
        <v>-5.623471882640592</v>
      </c>
      <c r="BF44" s="21">
        <f t="shared" si="9"/>
        <v>-4.444444444444434</v>
      </c>
      <c r="BG44" s="21">
        <f t="shared" si="10"/>
        <v>0.3311258278145772</v>
      </c>
      <c r="BH44" s="21">
        <f t="shared" si="11"/>
        <v>-11.261261261261268</v>
      </c>
      <c r="BI44" s="2"/>
      <c r="BT44" s="3"/>
      <c r="BU44" s="3"/>
      <c r="BV44" s="30"/>
      <c r="BW44" s="30"/>
      <c r="BY44" s="3"/>
      <c r="CM44" s="2"/>
      <c r="CN44" s="2"/>
      <c r="CO44" s="2"/>
      <c r="CP44" s="2"/>
      <c r="CQ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23" ht="10.5" customHeight="1">
      <c r="A45" s="13" t="s">
        <v>181</v>
      </c>
      <c r="B45" s="70">
        <v>39.7</v>
      </c>
      <c r="C45" s="71">
        <v>38.4</v>
      </c>
      <c r="D45" s="70">
        <v>44.4</v>
      </c>
      <c r="E45" s="71">
        <v>41.8</v>
      </c>
      <c r="F45" s="70">
        <v>36.8</v>
      </c>
      <c r="G45" s="71">
        <v>36.7</v>
      </c>
      <c r="H45" s="70">
        <v>38.7</v>
      </c>
      <c r="I45" s="71">
        <v>36.9</v>
      </c>
      <c r="J45" s="71">
        <v>36.7</v>
      </c>
      <c r="K45" s="71">
        <v>35.5</v>
      </c>
      <c r="L45" s="71">
        <v>34.7</v>
      </c>
      <c r="M45" s="71">
        <v>34.2</v>
      </c>
      <c r="N45" s="71">
        <v>64.6</v>
      </c>
      <c r="O45" s="71">
        <v>56.1</v>
      </c>
      <c r="P45" s="71">
        <v>43.8</v>
      </c>
      <c r="Q45" s="71">
        <v>42.1</v>
      </c>
      <c r="R45" s="71">
        <v>52.8</v>
      </c>
      <c r="S45" s="71">
        <v>46.6</v>
      </c>
      <c r="T45" s="71">
        <v>35.8</v>
      </c>
      <c r="U45" s="71">
        <v>37.7</v>
      </c>
      <c r="V45" s="74"/>
      <c r="W45" s="74"/>
      <c r="Y45" s="5" t="s">
        <v>47</v>
      </c>
      <c r="Z45" s="7">
        <v>100</v>
      </c>
      <c r="AA45" s="8">
        <f t="shared" si="12"/>
        <v>96.72544080604533</v>
      </c>
      <c r="AB45" s="8">
        <f t="shared" si="12"/>
        <v>111.83879093198992</v>
      </c>
      <c r="AC45" s="8">
        <f t="shared" si="12"/>
        <v>105.2896725440806</v>
      </c>
      <c r="AD45" s="8">
        <f t="shared" si="12"/>
        <v>92.69521410579344</v>
      </c>
      <c r="AE45" s="8">
        <f t="shared" si="12"/>
        <v>92.44332493702771</v>
      </c>
      <c r="AF45" s="8">
        <f t="shared" si="12"/>
        <v>97.48110831234257</v>
      </c>
      <c r="AG45" s="8">
        <f t="shared" si="12"/>
        <v>92.94710327455918</v>
      </c>
      <c r="AH45" s="8">
        <f t="shared" si="12"/>
        <v>92.44332493702771</v>
      </c>
      <c r="AI45" s="8">
        <f t="shared" si="12"/>
        <v>89.42065491183878</v>
      </c>
      <c r="AJ45" s="8">
        <f t="shared" si="12"/>
        <v>87.40554156171285</v>
      </c>
      <c r="AK45" s="8">
        <f t="shared" si="12"/>
        <v>86.14609571788414</v>
      </c>
      <c r="AL45" s="8">
        <f t="shared" si="12"/>
        <v>162.72040302266998</v>
      </c>
      <c r="AM45" s="8">
        <f t="shared" si="13"/>
        <v>141.30982367758185</v>
      </c>
      <c r="AN45" s="8">
        <f t="shared" si="13"/>
        <v>110.32745591939546</v>
      </c>
      <c r="AO45" s="8">
        <f t="shared" si="13"/>
        <v>106.04534005037783</v>
      </c>
      <c r="AP45" s="8">
        <f t="shared" si="13"/>
        <v>132.99748110831234</v>
      </c>
      <c r="AQ45" s="8">
        <f t="shared" si="13"/>
        <v>117.38035264483626</v>
      </c>
      <c r="AR45" s="8">
        <f t="shared" si="13"/>
        <v>90.176322418136</v>
      </c>
      <c r="AS45" s="8">
        <f t="shared" si="13"/>
        <v>94.96221662468514</v>
      </c>
      <c r="AT45" s="8"/>
      <c r="AU45" s="8"/>
      <c r="AV45" s="2"/>
      <c r="AW45" s="1" t="s">
        <v>47</v>
      </c>
      <c r="AX45" s="21">
        <f t="shared" si="1"/>
        <v>-3.2745591939546728</v>
      </c>
      <c r="AY45" s="21">
        <f t="shared" si="2"/>
        <v>-5.855855855855854</v>
      </c>
      <c r="AZ45" s="21">
        <f t="shared" si="3"/>
        <v>-0.2717391304347672</v>
      </c>
      <c r="BA45" s="21">
        <f t="shared" si="4"/>
        <v>-4.651162790697687</v>
      </c>
      <c r="BB45" s="21">
        <f t="shared" si="5"/>
        <v>-3.269754768392384</v>
      </c>
      <c r="BC45" s="21">
        <f t="shared" si="6"/>
        <v>-1.4409221902017284</v>
      </c>
      <c r="BD45" s="21">
        <f t="shared" si="7"/>
        <v>-13.157894736842094</v>
      </c>
      <c r="BE45" s="21">
        <f t="shared" si="8"/>
        <v>-3.8812785388127837</v>
      </c>
      <c r="BF45" s="21">
        <f t="shared" si="9"/>
        <v>-11.74242424242425</v>
      </c>
      <c r="BG45" s="21">
        <f t="shared" si="10"/>
        <v>5.3072625698324325</v>
      </c>
      <c r="BH45" s="21"/>
      <c r="BI45" s="2"/>
      <c r="BJ45" s="1"/>
      <c r="BK45" s="1" t="s">
        <v>47</v>
      </c>
      <c r="BL45" s="3">
        <v>-5.855855855855854</v>
      </c>
      <c r="BM45" s="3">
        <v>-0.2717391304347672</v>
      </c>
      <c r="BN45" s="3">
        <v>-4.651162790697687</v>
      </c>
      <c r="BO45" s="3">
        <v>-3.269754768392384</v>
      </c>
      <c r="BP45" s="3">
        <v>-1.4409221902017284</v>
      </c>
      <c r="BR45" s="1" t="s">
        <v>47</v>
      </c>
      <c r="BS45" s="3">
        <v>8.559513534653817</v>
      </c>
      <c r="BT45" s="3">
        <v>3.1823576993286533</v>
      </c>
      <c r="BU45" s="3">
        <v>6.001887042735638</v>
      </c>
      <c r="BV45" s="3">
        <v>-12.091949829428367</v>
      </c>
      <c r="BW45" s="3">
        <v>-8.992398677341882</v>
      </c>
      <c r="BY45" s="1" t="s">
        <v>182</v>
      </c>
      <c r="BZ45" s="3">
        <v>0.42735042735043843</v>
      </c>
      <c r="CA45" s="3">
        <v>-1.2499999999999938</v>
      </c>
      <c r="CB45" s="3">
        <v>-2.2443890274314153</v>
      </c>
      <c r="CC45" s="3">
        <v>-3.345724907063207</v>
      </c>
      <c r="CF45" s="1" t="s">
        <v>182</v>
      </c>
      <c r="CG45" s="30">
        <v>14.236200712158297</v>
      </c>
      <c r="CH45" s="30">
        <v>-5.5745107341002615</v>
      </c>
      <c r="CI45" s="30">
        <v>-4.996352951037539</v>
      </c>
      <c r="CJ45" s="30">
        <v>-10.520067405463829</v>
      </c>
      <c r="CK45" s="30"/>
      <c r="CM45" s="2"/>
      <c r="CN45" s="2"/>
      <c r="CO45" s="2"/>
      <c r="CP45" s="2"/>
      <c r="CQ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</row>
    <row r="46" spans="1:123" ht="10.5" customHeight="1">
      <c r="A46" s="13" t="s">
        <v>48</v>
      </c>
      <c r="B46" s="70">
        <v>34.4</v>
      </c>
      <c r="C46" s="70">
        <v>34.2</v>
      </c>
      <c r="D46" s="70">
        <v>38.8</v>
      </c>
      <c r="E46" s="70">
        <v>38.5</v>
      </c>
      <c r="F46" s="70">
        <v>35.3</v>
      </c>
      <c r="G46" s="70">
        <v>35.4</v>
      </c>
      <c r="H46" s="70">
        <v>36.1</v>
      </c>
      <c r="I46" s="70">
        <v>35.5</v>
      </c>
      <c r="J46" s="71">
        <v>32.4</v>
      </c>
      <c r="K46" s="71">
        <v>32</v>
      </c>
      <c r="L46" s="71">
        <v>29.1</v>
      </c>
      <c r="M46" s="71">
        <v>28.6</v>
      </c>
      <c r="N46" s="71">
        <v>40.5</v>
      </c>
      <c r="O46" s="71">
        <v>36.5</v>
      </c>
      <c r="P46" s="71">
        <v>37.6</v>
      </c>
      <c r="Q46" s="71">
        <v>37.9</v>
      </c>
      <c r="R46" s="71">
        <v>39</v>
      </c>
      <c r="S46" s="71">
        <v>38.9</v>
      </c>
      <c r="T46" s="71">
        <v>27</v>
      </c>
      <c r="U46" s="71">
        <v>26.8</v>
      </c>
      <c r="V46" s="71">
        <v>35.7</v>
      </c>
      <c r="W46" s="71">
        <v>40</v>
      </c>
      <c r="Y46" s="5" t="s">
        <v>48</v>
      </c>
      <c r="Z46" s="7">
        <v>100</v>
      </c>
      <c r="AA46" s="8">
        <f t="shared" si="12"/>
        <v>99.41860465116281</v>
      </c>
      <c r="AB46" s="8">
        <f t="shared" si="12"/>
        <v>112.7906976744186</v>
      </c>
      <c r="AC46" s="8">
        <f t="shared" si="12"/>
        <v>111.9186046511628</v>
      </c>
      <c r="AD46" s="8">
        <f t="shared" si="12"/>
        <v>102.61627906976743</v>
      </c>
      <c r="AE46" s="8">
        <f t="shared" si="12"/>
        <v>102.90697674418605</v>
      </c>
      <c r="AF46" s="8">
        <f t="shared" si="12"/>
        <v>104.94186046511628</v>
      </c>
      <c r="AG46" s="8">
        <f t="shared" si="12"/>
        <v>103.19767441860465</v>
      </c>
      <c r="AH46" s="8">
        <f t="shared" si="12"/>
        <v>94.18604651162791</v>
      </c>
      <c r="AI46" s="8">
        <f t="shared" si="12"/>
        <v>93.0232558139535</v>
      </c>
      <c r="AJ46" s="8">
        <f t="shared" si="12"/>
        <v>84.59302325581396</v>
      </c>
      <c r="AK46" s="8">
        <f t="shared" si="12"/>
        <v>83.13953488372093</v>
      </c>
      <c r="AL46" s="8">
        <f t="shared" si="12"/>
        <v>117.73255813953489</v>
      </c>
      <c r="AM46" s="8">
        <f t="shared" si="13"/>
        <v>106.1046511627907</v>
      </c>
      <c r="AN46" s="8">
        <f t="shared" si="13"/>
        <v>109.30232558139535</v>
      </c>
      <c r="AO46" s="8">
        <f t="shared" si="13"/>
        <v>110.17441860465117</v>
      </c>
      <c r="AP46" s="8">
        <f t="shared" si="13"/>
        <v>113.37209302325581</v>
      </c>
      <c r="AQ46" s="8">
        <f t="shared" si="13"/>
        <v>113.08139534883722</v>
      </c>
      <c r="AR46" s="8">
        <f t="shared" si="13"/>
        <v>78.48837209302326</v>
      </c>
      <c r="AS46" s="8">
        <f t="shared" si="13"/>
        <v>77.90697674418605</v>
      </c>
      <c r="AT46" s="8">
        <f t="shared" si="13"/>
        <v>103.77906976744188</v>
      </c>
      <c r="AU46" s="8">
        <f t="shared" si="13"/>
        <v>116.27906976744187</v>
      </c>
      <c r="AV46" s="2"/>
      <c r="AW46" s="1" t="s">
        <v>48</v>
      </c>
      <c r="AX46" s="21">
        <f t="shared" si="1"/>
        <v>-0.5813953488371908</v>
      </c>
      <c r="AY46" s="21">
        <f t="shared" si="2"/>
        <v>-0.7731958762886478</v>
      </c>
      <c r="AZ46" s="21">
        <f t="shared" si="3"/>
        <v>0.2832861189801887</v>
      </c>
      <c r="BA46" s="21">
        <f t="shared" si="4"/>
        <v>-1.662049861495846</v>
      </c>
      <c r="BB46" s="21">
        <f t="shared" si="5"/>
        <v>-1.2345679012345587</v>
      </c>
      <c r="BC46" s="21">
        <f t="shared" si="6"/>
        <v>-1.7182130584192563</v>
      </c>
      <c r="BD46" s="21">
        <f t="shared" si="7"/>
        <v>-9.876543209876543</v>
      </c>
      <c r="BE46" s="21">
        <f t="shared" si="8"/>
        <v>0.7978723404255326</v>
      </c>
      <c r="BF46" s="21">
        <f t="shared" si="9"/>
        <v>-0.2564102564102483</v>
      </c>
      <c r="BG46" s="21">
        <f t="shared" si="10"/>
        <v>-0.7407407407407353</v>
      </c>
      <c r="BH46" s="21">
        <f t="shared" si="11"/>
        <v>12.044817927170852</v>
      </c>
      <c r="BI46" s="2"/>
      <c r="BK46" s="1" t="s">
        <v>49</v>
      </c>
      <c r="BL46" s="3">
        <v>-2.3752969121140146</v>
      </c>
      <c r="BM46" s="3">
        <v>-3.0640668523677097</v>
      </c>
      <c r="BN46" s="3">
        <v>-2.1917808219177943</v>
      </c>
      <c r="BO46" s="3">
        <v>-2.0771513353115956</v>
      </c>
      <c r="BP46" s="3">
        <v>-0.949367088607587</v>
      </c>
      <c r="BR46" s="3" t="s">
        <v>49</v>
      </c>
      <c r="BS46" s="3">
        <v>0.49434355161588195</v>
      </c>
      <c r="BT46" s="3">
        <v>-5.632209367205573</v>
      </c>
      <c r="BU46" s="3">
        <v>-3.221069669033048</v>
      </c>
      <c r="BV46" s="3">
        <v>-3.67424432170861</v>
      </c>
      <c r="BW46" s="3">
        <v>-1.2608281914013149</v>
      </c>
      <c r="BY46" s="1" t="s">
        <v>181</v>
      </c>
      <c r="BZ46" s="3">
        <v>-13.157894736842094</v>
      </c>
      <c r="CA46" s="3">
        <v>-3.8812785388127837</v>
      </c>
      <c r="CB46" s="3">
        <v>-11.74242424242425</v>
      </c>
      <c r="CC46" s="3">
        <v>5.3072625698324325</v>
      </c>
      <c r="CF46" s="1" t="s">
        <v>181</v>
      </c>
      <c r="CG46" s="30">
        <v>-4.051321428440532</v>
      </c>
      <c r="CH46" s="30">
        <v>-12.997397435678556</v>
      </c>
      <c r="CI46" s="30">
        <v>-17.33272400733539</v>
      </c>
      <c r="CJ46" s="30">
        <v>35.64179950691383</v>
      </c>
      <c r="CK46" s="30"/>
      <c r="CM46" s="2"/>
      <c r="CN46" s="2"/>
      <c r="CO46" s="2"/>
      <c r="CP46" s="2"/>
      <c r="CQ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</row>
    <row r="47" spans="1:123" ht="10.5" customHeight="1">
      <c r="A47" s="13" t="s">
        <v>182</v>
      </c>
      <c r="B47" s="70">
        <v>36.1</v>
      </c>
      <c r="C47" s="70">
        <v>35.4</v>
      </c>
      <c r="D47" s="70">
        <v>42.1</v>
      </c>
      <c r="E47" s="70">
        <v>41.1</v>
      </c>
      <c r="F47" s="70">
        <v>35.9</v>
      </c>
      <c r="G47" s="70">
        <v>34.8</v>
      </c>
      <c r="H47" s="70">
        <v>36.5</v>
      </c>
      <c r="I47" s="70">
        <v>35.7</v>
      </c>
      <c r="J47" s="70">
        <v>33.7</v>
      </c>
      <c r="K47" s="70">
        <v>33</v>
      </c>
      <c r="L47" s="70">
        <v>31.6</v>
      </c>
      <c r="M47" s="70">
        <v>31.3</v>
      </c>
      <c r="N47" s="70">
        <v>46.8</v>
      </c>
      <c r="O47" s="70">
        <v>47</v>
      </c>
      <c r="P47" s="70">
        <v>40</v>
      </c>
      <c r="Q47" s="70">
        <v>39.5</v>
      </c>
      <c r="R47" s="70">
        <v>40.1</v>
      </c>
      <c r="S47" s="70">
        <v>39.2</v>
      </c>
      <c r="T47" s="70">
        <v>26.9</v>
      </c>
      <c r="U47" s="70">
        <v>26</v>
      </c>
      <c r="V47" s="73"/>
      <c r="W47" s="73"/>
      <c r="Y47" s="5" t="s">
        <v>49</v>
      </c>
      <c r="Z47" s="7">
        <v>100</v>
      </c>
      <c r="AA47" s="8">
        <f t="shared" si="12"/>
        <v>98.06094182825484</v>
      </c>
      <c r="AB47" s="8">
        <f t="shared" si="12"/>
        <v>116.62049861495845</v>
      </c>
      <c r="AC47" s="8">
        <f t="shared" si="12"/>
        <v>113.85041551246537</v>
      </c>
      <c r="AD47" s="8">
        <f t="shared" si="12"/>
        <v>99.44598337950139</v>
      </c>
      <c r="AE47" s="8">
        <f t="shared" si="12"/>
        <v>96.39889196675898</v>
      </c>
      <c r="AF47" s="8">
        <f t="shared" si="12"/>
        <v>101.10803324099723</v>
      </c>
      <c r="AG47" s="8">
        <f t="shared" si="12"/>
        <v>98.89196675900278</v>
      </c>
      <c r="AH47" s="8">
        <f t="shared" si="12"/>
        <v>93.35180055401663</v>
      </c>
      <c r="AI47" s="8">
        <f t="shared" si="12"/>
        <v>91.41274238227146</v>
      </c>
      <c r="AJ47" s="8">
        <f t="shared" si="12"/>
        <v>87.53462603878116</v>
      </c>
      <c r="AK47" s="8">
        <f t="shared" si="12"/>
        <v>86.70360110803324</v>
      </c>
      <c r="AL47" s="8">
        <f t="shared" si="12"/>
        <v>129.63988919667588</v>
      </c>
      <c r="AM47" s="8">
        <f t="shared" si="13"/>
        <v>130.1939058171745</v>
      </c>
      <c r="AN47" s="8">
        <f t="shared" si="13"/>
        <v>110.80332409972299</v>
      </c>
      <c r="AO47" s="8">
        <f t="shared" si="13"/>
        <v>109.41828254847645</v>
      </c>
      <c r="AP47" s="8">
        <f t="shared" si="13"/>
        <v>111.0803324099723</v>
      </c>
      <c r="AQ47" s="8">
        <f t="shared" si="13"/>
        <v>108.58725761772854</v>
      </c>
      <c r="AR47" s="8">
        <f t="shared" si="13"/>
        <v>74.51523545706371</v>
      </c>
      <c r="AS47" s="8">
        <f t="shared" si="13"/>
        <v>72.02216066481994</v>
      </c>
      <c r="AT47" s="8"/>
      <c r="AU47" s="8"/>
      <c r="AV47" s="2"/>
      <c r="AW47" s="1" t="s">
        <v>49</v>
      </c>
      <c r="AX47" s="21">
        <f t="shared" si="1"/>
        <v>-1.9390581717451596</v>
      </c>
      <c r="AY47" s="21">
        <f t="shared" si="2"/>
        <v>-2.3752969121140146</v>
      </c>
      <c r="AZ47" s="21">
        <f t="shared" si="3"/>
        <v>-3.0640668523677097</v>
      </c>
      <c r="BA47" s="21">
        <f t="shared" si="4"/>
        <v>-2.1917808219177943</v>
      </c>
      <c r="BB47" s="21">
        <f t="shared" si="5"/>
        <v>-2.0771513353115956</v>
      </c>
      <c r="BC47" s="21">
        <f t="shared" si="6"/>
        <v>-0.949367088607587</v>
      </c>
      <c r="BD47" s="21">
        <f t="shared" si="7"/>
        <v>0.42735042735043843</v>
      </c>
      <c r="BE47" s="21">
        <f t="shared" si="8"/>
        <v>-1.2499999999999938</v>
      </c>
      <c r="BF47" s="21">
        <f t="shared" si="9"/>
        <v>-2.2443890274314153</v>
      </c>
      <c r="BG47" s="21">
        <f t="shared" si="10"/>
        <v>-3.345724907063207</v>
      </c>
      <c r="BH47" s="21"/>
      <c r="BI47" s="2"/>
      <c r="BJ47" s="1"/>
      <c r="BK47" s="3" t="s">
        <v>48</v>
      </c>
      <c r="BL47" s="3">
        <v>-0.7731958762886478</v>
      </c>
      <c r="BM47" s="3">
        <v>0.2832861189801887</v>
      </c>
      <c r="BN47" s="3">
        <v>-1.662049861495846</v>
      </c>
      <c r="BO47" s="3">
        <v>-1.2345679012345587</v>
      </c>
      <c r="BP47" s="3">
        <v>-1.7182130584192563</v>
      </c>
      <c r="BR47" s="1" t="s">
        <v>48</v>
      </c>
      <c r="BS47" s="3">
        <v>0.02289148491748476</v>
      </c>
      <c r="BT47" s="3">
        <v>2.937166292335386</v>
      </c>
      <c r="BU47" s="3">
        <v>0.7735960667040119</v>
      </c>
      <c r="BV47" s="3">
        <v>-8.566538478424174</v>
      </c>
      <c r="BW47" s="3">
        <v>-8.260644559011249</v>
      </c>
      <c r="BY47" s="3" t="s">
        <v>48</v>
      </c>
      <c r="BZ47" s="30">
        <v>-9.876543209876543</v>
      </c>
      <c r="CA47" s="30">
        <v>0.7978723404255326</v>
      </c>
      <c r="CB47" s="30">
        <v>-0.2564102564102483</v>
      </c>
      <c r="CC47" s="3">
        <v>-0.7407407407407353</v>
      </c>
      <c r="CD47" s="3">
        <v>12.044817927170852</v>
      </c>
      <c r="CF47" s="3" t="s">
        <v>48</v>
      </c>
      <c r="CG47" s="30">
        <v>-11.958207278640703</v>
      </c>
      <c r="CH47" s="30">
        <v>-2.538770045481922</v>
      </c>
      <c r="CI47" s="30">
        <v>4.453348879142635</v>
      </c>
      <c r="CJ47" s="30">
        <v>-3.4128166438063645</v>
      </c>
      <c r="CK47" s="30">
        <v>2.90850800561458</v>
      </c>
      <c r="CM47" s="2"/>
      <c r="CN47" s="2"/>
      <c r="CO47" s="2"/>
      <c r="CP47" s="2"/>
      <c r="CQ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</row>
    <row r="48" spans="1:123" ht="10.5" customHeight="1">
      <c r="A48" s="13" t="s">
        <v>50</v>
      </c>
      <c r="B48" s="70">
        <v>44</v>
      </c>
      <c r="C48" s="74"/>
      <c r="D48" s="70">
        <v>43.8</v>
      </c>
      <c r="E48" s="74"/>
      <c r="F48" s="70">
        <v>40</v>
      </c>
      <c r="G48" s="74"/>
      <c r="H48" s="70">
        <v>41.6</v>
      </c>
      <c r="I48" s="74"/>
      <c r="J48" s="70">
        <v>41.3</v>
      </c>
      <c r="K48" s="74"/>
      <c r="L48" s="71">
        <v>47.6</v>
      </c>
      <c r="M48" s="74"/>
      <c r="N48" s="71">
        <v>45.2</v>
      </c>
      <c r="O48" s="74"/>
      <c r="P48" s="71">
        <v>46.1</v>
      </c>
      <c r="Q48" s="74"/>
      <c r="R48" s="71">
        <v>48</v>
      </c>
      <c r="S48" s="74"/>
      <c r="T48" s="71">
        <v>40.8</v>
      </c>
      <c r="U48" s="74"/>
      <c r="V48" s="74"/>
      <c r="W48" s="74"/>
      <c r="Y48" s="5" t="s">
        <v>50</v>
      </c>
      <c r="Z48" s="7">
        <v>100</v>
      </c>
      <c r="AA48" s="8">
        <f t="shared" si="12"/>
        <v>0</v>
      </c>
      <c r="AB48" s="8">
        <f t="shared" si="12"/>
        <v>99.54545454545455</v>
      </c>
      <c r="AC48" s="8">
        <f t="shared" si="12"/>
        <v>0</v>
      </c>
      <c r="AD48" s="8">
        <f t="shared" si="12"/>
        <v>90.9090909090909</v>
      </c>
      <c r="AE48" s="8"/>
      <c r="AF48" s="8">
        <f t="shared" si="12"/>
        <v>94.54545454545455</v>
      </c>
      <c r="AG48" s="8"/>
      <c r="AH48" s="8">
        <f t="shared" si="12"/>
        <v>93.86363636363636</v>
      </c>
      <c r="AI48" s="8"/>
      <c r="AJ48" s="8">
        <f t="shared" si="12"/>
        <v>108.18181818181819</v>
      </c>
      <c r="AK48" s="8"/>
      <c r="AL48" s="8">
        <f t="shared" si="12"/>
        <v>102.72727272727273</v>
      </c>
      <c r="AM48" s="8"/>
      <c r="AN48" s="8">
        <f t="shared" si="13"/>
        <v>104.77272727272727</v>
      </c>
      <c r="AO48" s="8"/>
      <c r="AP48" s="8">
        <f t="shared" si="13"/>
        <v>109.0909090909091</v>
      </c>
      <c r="AQ48" s="8"/>
      <c r="AR48" s="8">
        <f t="shared" si="13"/>
        <v>92.72727272727272</v>
      </c>
      <c r="AS48" s="8"/>
      <c r="AT48" s="8"/>
      <c r="AU48" s="8"/>
      <c r="AV48" s="2"/>
      <c r="AW48" s="1" t="s">
        <v>50</v>
      </c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"/>
      <c r="BJ48" s="1"/>
      <c r="CM48" s="2"/>
      <c r="CN48" s="2"/>
      <c r="CO48" s="2"/>
      <c r="CP48" s="2"/>
      <c r="CQ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</row>
    <row r="49" spans="1:123" ht="10.5" customHeight="1">
      <c r="A49" s="13" t="s">
        <v>139</v>
      </c>
      <c r="B49" s="70">
        <v>41.2</v>
      </c>
      <c r="C49" s="70">
        <v>39.9</v>
      </c>
      <c r="D49" s="70">
        <v>41.9</v>
      </c>
      <c r="E49" s="70">
        <v>39.5</v>
      </c>
      <c r="F49" s="70">
        <v>39.5</v>
      </c>
      <c r="G49" s="70">
        <v>38.1</v>
      </c>
      <c r="H49" s="70">
        <v>39.9</v>
      </c>
      <c r="I49" s="70">
        <v>39.6</v>
      </c>
      <c r="J49" s="70">
        <v>40.6</v>
      </c>
      <c r="K49" s="70">
        <v>39.4</v>
      </c>
      <c r="L49" s="70">
        <v>41.9</v>
      </c>
      <c r="M49" s="70">
        <v>40.9</v>
      </c>
      <c r="N49" s="70">
        <v>43.8</v>
      </c>
      <c r="O49" s="70">
        <v>41</v>
      </c>
      <c r="P49" s="70">
        <v>41.4</v>
      </c>
      <c r="Q49" s="70">
        <v>41</v>
      </c>
      <c r="R49" s="70">
        <v>42.1</v>
      </c>
      <c r="S49" s="70">
        <v>40.5</v>
      </c>
      <c r="T49" s="70">
        <v>40</v>
      </c>
      <c r="U49" s="70">
        <v>37.8</v>
      </c>
      <c r="V49" s="70">
        <v>41.8</v>
      </c>
      <c r="W49" s="70">
        <v>41.3</v>
      </c>
      <c r="Y49" s="5" t="s">
        <v>51</v>
      </c>
      <c r="Z49" s="7">
        <v>100</v>
      </c>
      <c r="AA49" s="8">
        <f t="shared" si="12"/>
        <v>96.84466019417475</v>
      </c>
      <c r="AB49" s="8">
        <f t="shared" si="12"/>
        <v>101.69902912621359</v>
      </c>
      <c r="AC49" s="8">
        <f t="shared" si="12"/>
        <v>95.87378640776699</v>
      </c>
      <c r="AD49" s="8">
        <f t="shared" si="12"/>
        <v>95.87378640776699</v>
      </c>
      <c r="AE49" s="8">
        <f t="shared" si="12"/>
        <v>92.4757281553398</v>
      </c>
      <c r="AF49" s="8">
        <f t="shared" si="12"/>
        <v>96.84466019417475</v>
      </c>
      <c r="AG49" s="8">
        <f t="shared" si="12"/>
        <v>96.11650485436893</v>
      </c>
      <c r="AH49" s="8">
        <f t="shared" si="12"/>
        <v>98.54368932038834</v>
      </c>
      <c r="AI49" s="8">
        <f t="shared" si="12"/>
        <v>95.63106796116504</v>
      </c>
      <c r="AJ49" s="8">
        <f t="shared" si="12"/>
        <v>101.69902912621359</v>
      </c>
      <c r="AK49" s="8">
        <f t="shared" si="12"/>
        <v>99.27184466019416</v>
      </c>
      <c r="AL49" s="8">
        <f t="shared" si="12"/>
        <v>106.31067961165047</v>
      </c>
      <c r="AM49" s="8">
        <f t="shared" si="13"/>
        <v>99.5145631067961</v>
      </c>
      <c r="AN49" s="8">
        <f t="shared" si="13"/>
        <v>100.48543689320388</v>
      </c>
      <c r="AO49" s="8">
        <f t="shared" si="13"/>
        <v>99.5145631067961</v>
      </c>
      <c r="AP49" s="8">
        <f t="shared" si="13"/>
        <v>102.18446601941747</v>
      </c>
      <c r="AQ49" s="8">
        <f t="shared" si="13"/>
        <v>98.3009708737864</v>
      </c>
      <c r="AR49" s="8">
        <f t="shared" si="13"/>
        <v>97.08737864077669</v>
      </c>
      <c r="AS49" s="8">
        <f t="shared" si="13"/>
        <v>91.74757281553396</v>
      </c>
      <c r="AT49" s="8">
        <f t="shared" si="13"/>
        <v>101.45631067961165</v>
      </c>
      <c r="AU49" s="8">
        <f t="shared" si="13"/>
        <v>100.24271844660194</v>
      </c>
      <c r="AV49" s="2"/>
      <c r="AW49" s="1" t="s">
        <v>51</v>
      </c>
      <c r="AX49" s="21">
        <f t="shared" si="1"/>
        <v>-3.1553398058252498</v>
      </c>
      <c r="AY49" s="21">
        <f t="shared" si="2"/>
        <v>-5.727923627684965</v>
      </c>
      <c r="AZ49" s="21">
        <f t="shared" si="3"/>
        <v>-3.5443037974683613</v>
      </c>
      <c r="BA49" s="21">
        <f t="shared" si="4"/>
        <v>-0.7518796992481186</v>
      </c>
      <c r="BB49" s="21">
        <f t="shared" si="5"/>
        <v>-2.9556650246305356</v>
      </c>
      <c r="BC49" s="21">
        <f t="shared" si="6"/>
        <v>-2.3866348448687438</v>
      </c>
      <c r="BD49" s="21">
        <f t="shared" si="7"/>
        <v>-6.392694063926941</v>
      </c>
      <c r="BE49" s="21">
        <f t="shared" si="8"/>
        <v>-0.966183574879239</v>
      </c>
      <c r="BF49" s="21">
        <f t="shared" si="9"/>
        <v>-3.8004750593824284</v>
      </c>
      <c r="BG49" s="21">
        <f t="shared" si="10"/>
        <v>-5.500000000000018</v>
      </c>
      <c r="BH49" s="21">
        <f t="shared" si="11"/>
        <v>-1.1961722488038251</v>
      </c>
      <c r="BI49" s="2"/>
      <c r="BJ49" s="1"/>
      <c r="BK49" s="3" t="s">
        <v>46</v>
      </c>
      <c r="BL49" s="3">
        <v>-2.179176755447943</v>
      </c>
      <c r="BM49" s="3">
        <v>-1.876675603217147</v>
      </c>
      <c r="BN49" s="3">
        <v>-3.60110803324101</v>
      </c>
      <c r="BO49" s="3">
        <v>1.2779552715654923</v>
      </c>
      <c r="BP49" s="3">
        <v>1.307189542483657</v>
      </c>
      <c r="BR49" s="3" t="s">
        <v>46</v>
      </c>
      <c r="BS49" s="3">
        <v>-12.155004282057348</v>
      </c>
      <c r="BT49" s="3">
        <v>1.6601341877117421</v>
      </c>
      <c r="BU49" s="3">
        <v>-8.523121640021484</v>
      </c>
      <c r="BV49" s="30">
        <v>-6.963494520301646</v>
      </c>
      <c r="BW49" s="30">
        <v>-18.835897530841343</v>
      </c>
      <c r="BY49" s="3" t="s">
        <v>46</v>
      </c>
      <c r="BZ49" s="30">
        <v>1.1737089201877966</v>
      </c>
      <c r="CA49" s="30">
        <v>-5.623471882640592</v>
      </c>
      <c r="CB49" s="30">
        <v>-4.444444444444434</v>
      </c>
      <c r="CC49" s="3">
        <v>0.3311258278145772</v>
      </c>
      <c r="CD49" s="3">
        <v>-11.261261261261268</v>
      </c>
      <c r="CF49" s="3" t="s">
        <v>46</v>
      </c>
      <c r="CG49" s="30">
        <v>0.7966795802148879</v>
      </c>
      <c r="CH49" s="30">
        <v>-28.753432807902623</v>
      </c>
      <c r="CI49" s="30">
        <v>-29.68345414796104</v>
      </c>
      <c r="CJ49" s="30">
        <v>-21.48482275499431</v>
      </c>
      <c r="CK49" s="30">
        <v>-20.8560928046466</v>
      </c>
      <c r="CM49" s="2"/>
      <c r="CN49" s="2"/>
      <c r="CO49" s="2"/>
      <c r="CP49" s="2"/>
      <c r="CQ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</row>
    <row r="50" spans="1:123" ht="10.5" customHeight="1">
      <c r="A50" s="13" t="s">
        <v>173</v>
      </c>
      <c r="B50" s="70">
        <v>42.8</v>
      </c>
      <c r="C50" s="70">
        <v>42.6</v>
      </c>
      <c r="D50" s="70">
        <v>47.4</v>
      </c>
      <c r="E50" s="70">
        <v>44.4</v>
      </c>
      <c r="F50" s="70">
        <v>39</v>
      </c>
      <c r="G50" s="70">
        <v>39.2</v>
      </c>
      <c r="H50" s="70">
        <v>41.4</v>
      </c>
      <c r="I50" s="70">
        <v>40.5</v>
      </c>
      <c r="J50" s="70">
        <v>41</v>
      </c>
      <c r="K50" s="70">
        <v>41.3</v>
      </c>
      <c r="L50" s="70">
        <v>44.9</v>
      </c>
      <c r="M50" s="70">
        <v>44.9</v>
      </c>
      <c r="N50" s="70">
        <v>44.3</v>
      </c>
      <c r="O50" s="70">
        <v>44.2</v>
      </c>
      <c r="P50" s="70">
        <v>42.9</v>
      </c>
      <c r="Q50" s="70">
        <v>43.7</v>
      </c>
      <c r="R50" s="70">
        <v>44.3</v>
      </c>
      <c r="S50" s="70">
        <v>43.5</v>
      </c>
      <c r="T50" s="70">
        <v>41.1</v>
      </c>
      <c r="U50" s="70">
        <v>40.4</v>
      </c>
      <c r="V50" s="75">
        <v>42.3</v>
      </c>
      <c r="W50" s="70">
        <v>43.1</v>
      </c>
      <c r="Y50" s="5" t="s">
        <v>52</v>
      </c>
      <c r="Z50" s="7">
        <v>100</v>
      </c>
      <c r="AA50" s="8">
        <f t="shared" si="12"/>
        <v>99.53271028037383</v>
      </c>
      <c r="AB50" s="8">
        <f t="shared" si="12"/>
        <v>110.74766355140187</v>
      </c>
      <c r="AC50" s="8">
        <f t="shared" si="12"/>
        <v>103.73831775700936</v>
      </c>
      <c r="AD50" s="8">
        <f t="shared" si="12"/>
        <v>91.1214953271028</v>
      </c>
      <c r="AE50" s="8">
        <f t="shared" si="12"/>
        <v>91.58878504672899</v>
      </c>
      <c r="AF50" s="8">
        <f t="shared" si="12"/>
        <v>96.72897196261682</v>
      </c>
      <c r="AG50" s="8">
        <f t="shared" si="12"/>
        <v>94.62616822429908</v>
      </c>
      <c r="AH50" s="8">
        <f t="shared" si="12"/>
        <v>95.7943925233645</v>
      </c>
      <c r="AI50" s="8">
        <f aca="true" t="shared" si="14" ref="AI50:AL51">100*K50/$B50</f>
        <v>96.49532710280374</v>
      </c>
      <c r="AJ50" s="8">
        <f t="shared" si="14"/>
        <v>104.90654205607477</v>
      </c>
      <c r="AK50" s="8">
        <f t="shared" si="14"/>
        <v>104.90654205607477</v>
      </c>
      <c r="AL50" s="8">
        <f t="shared" si="14"/>
        <v>103.50467289719627</v>
      </c>
      <c r="AM50" s="8">
        <f t="shared" si="13"/>
        <v>103.27102803738319</v>
      </c>
      <c r="AN50" s="8">
        <f t="shared" si="13"/>
        <v>100.2336448598131</v>
      </c>
      <c r="AO50" s="8">
        <f t="shared" si="13"/>
        <v>102.10280373831776</v>
      </c>
      <c r="AP50" s="8">
        <f t="shared" si="13"/>
        <v>103.50467289719627</v>
      </c>
      <c r="AQ50" s="8">
        <f t="shared" si="13"/>
        <v>101.6355140186916</v>
      </c>
      <c r="AR50" s="8">
        <f t="shared" si="13"/>
        <v>96.02803738317758</v>
      </c>
      <c r="AS50" s="8">
        <f t="shared" si="13"/>
        <v>94.39252336448598</v>
      </c>
      <c r="AT50" s="8">
        <f t="shared" si="13"/>
        <v>98.83177570093459</v>
      </c>
      <c r="AU50" s="8">
        <f t="shared" si="13"/>
        <v>100.70093457943926</v>
      </c>
      <c r="AV50" s="2"/>
      <c r="AW50" s="1" t="s">
        <v>52</v>
      </c>
      <c r="AX50" s="21">
        <f t="shared" si="1"/>
        <v>-0.46728971962616583</v>
      </c>
      <c r="AY50" s="21">
        <f t="shared" si="2"/>
        <v>-6.329113924050627</v>
      </c>
      <c r="AZ50" s="21">
        <f t="shared" si="3"/>
        <v>0.5128205128205258</v>
      </c>
      <c r="BA50" s="21">
        <f t="shared" si="4"/>
        <v>-2.1739130434782497</v>
      </c>
      <c r="BB50" s="21">
        <f t="shared" si="5"/>
        <v>0.7317073170731669</v>
      </c>
      <c r="BC50" s="21">
        <f t="shared" si="6"/>
        <v>0</v>
      </c>
      <c r="BD50" s="21">
        <f t="shared" si="7"/>
        <v>-0.22573363431151122</v>
      </c>
      <c r="BE50" s="21">
        <f t="shared" si="8"/>
        <v>1.8648018648018552</v>
      </c>
      <c r="BF50" s="21">
        <f t="shared" si="9"/>
        <v>-1.8058690744921038</v>
      </c>
      <c r="BG50" s="21">
        <f t="shared" si="10"/>
        <v>-1.703163017031636</v>
      </c>
      <c r="BH50" s="21">
        <f t="shared" si="11"/>
        <v>1.8912529550827468</v>
      </c>
      <c r="BI50" s="2"/>
      <c r="BJ50" s="1"/>
      <c r="CM50" s="2"/>
      <c r="CN50" s="2"/>
      <c r="CO50" s="2"/>
      <c r="CP50" s="2"/>
      <c r="CQ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ht="10.5" customHeight="1">
      <c r="A51" s="13" t="s">
        <v>53</v>
      </c>
      <c r="B51" s="70">
        <v>45</v>
      </c>
      <c r="C51" s="73"/>
      <c r="D51" s="70">
        <v>48.9</v>
      </c>
      <c r="E51" s="73"/>
      <c r="F51" s="70">
        <v>39.8</v>
      </c>
      <c r="G51" s="73"/>
      <c r="H51" s="70">
        <v>43.7</v>
      </c>
      <c r="I51" s="73"/>
      <c r="J51" s="70">
        <v>42.3</v>
      </c>
      <c r="K51" s="73"/>
      <c r="L51" s="70">
        <v>50.9</v>
      </c>
      <c r="M51" s="73"/>
      <c r="N51" s="70">
        <v>38.9</v>
      </c>
      <c r="O51" s="73"/>
      <c r="P51" s="70">
        <v>46.6</v>
      </c>
      <c r="Q51" s="73"/>
      <c r="R51" s="70">
        <v>47.9</v>
      </c>
      <c r="S51" s="73"/>
      <c r="T51" s="70">
        <v>43.3</v>
      </c>
      <c r="U51" s="73"/>
      <c r="V51" s="73"/>
      <c r="W51" s="73"/>
      <c r="Y51" s="5" t="s">
        <v>53</v>
      </c>
      <c r="Z51" s="7">
        <v>100</v>
      </c>
      <c r="AA51" s="8">
        <f>100*C51/$B51</f>
        <v>0</v>
      </c>
      <c r="AB51" s="8">
        <f>100*D51/$B51</f>
        <v>108.66666666666667</v>
      </c>
      <c r="AC51" s="8">
        <f>100*E51/$B51</f>
        <v>0</v>
      </c>
      <c r="AD51" s="8">
        <f>100*F51/$B51</f>
        <v>88.44444444444443</v>
      </c>
      <c r="AE51" s="8"/>
      <c r="AF51" s="8">
        <f>100*H51/$B51</f>
        <v>97.11111111111111</v>
      </c>
      <c r="AG51" s="8"/>
      <c r="AH51" s="8">
        <f>100*J51/$B51</f>
        <v>94</v>
      </c>
      <c r="AI51" s="8"/>
      <c r="AJ51" s="8">
        <f t="shared" si="14"/>
        <v>113.11111111111111</v>
      </c>
      <c r="AK51" s="8"/>
      <c r="AL51" s="8">
        <f t="shared" si="14"/>
        <v>86.44444444444444</v>
      </c>
      <c r="AM51" s="8"/>
      <c r="AN51" s="8">
        <f t="shared" si="13"/>
        <v>103.55555555555556</v>
      </c>
      <c r="AO51" s="8"/>
      <c r="AP51" s="8">
        <f t="shared" si="13"/>
        <v>106.44444444444444</v>
      </c>
      <c r="AQ51" s="8"/>
      <c r="AR51" s="8">
        <f t="shared" si="13"/>
        <v>96.22222222222223</v>
      </c>
      <c r="AS51" s="8"/>
      <c r="AT51" s="8"/>
      <c r="AU51" s="8"/>
      <c r="AV51" s="2"/>
      <c r="AW51" s="1" t="s">
        <v>53</v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"/>
      <c r="BK51" s="1" t="s">
        <v>52</v>
      </c>
      <c r="BL51" s="3">
        <v>-6.329113924050627</v>
      </c>
      <c r="BM51" s="3">
        <v>0.5128205128205258</v>
      </c>
      <c r="BN51" s="3">
        <v>-2.1739130434782497</v>
      </c>
      <c r="BO51" s="3">
        <v>0.7317073170731669</v>
      </c>
      <c r="BP51" s="3">
        <v>0</v>
      </c>
      <c r="BR51" s="1" t="s">
        <v>52</v>
      </c>
      <c r="BS51" s="1">
        <v>13.155817202521828</v>
      </c>
      <c r="BT51" s="3">
        <v>1.5757637201183547</v>
      </c>
      <c r="BU51" s="3">
        <v>5.481515104472802</v>
      </c>
      <c r="BV51" s="3">
        <v>15.095650417512113</v>
      </c>
      <c r="BW51" s="3">
        <v>4.176540011460478</v>
      </c>
      <c r="BY51" s="1" t="s">
        <v>173</v>
      </c>
      <c r="BZ51" s="3">
        <v>-0.22573363431151122</v>
      </c>
      <c r="CA51" s="3">
        <v>1.8648018648018552</v>
      </c>
      <c r="CB51" s="3">
        <v>-1.8058690744921038</v>
      </c>
      <c r="CC51" s="3">
        <v>-1.703163017031636</v>
      </c>
      <c r="CD51" s="3">
        <v>1.8912529550827468</v>
      </c>
      <c r="CF51" s="1" t="s">
        <v>173</v>
      </c>
      <c r="CG51" s="3">
        <v>-2.4357601375602305</v>
      </c>
      <c r="CH51" s="3">
        <v>8.096593636225691</v>
      </c>
      <c r="CI51" s="3">
        <v>6.027696558854889</v>
      </c>
      <c r="CJ51" s="3">
        <v>-15.850426065084886</v>
      </c>
      <c r="CK51" s="30">
        <v>25.572565956185816</v>
      </c>
      <c r="CM51" s="2"/>
      <c r="CN51" s="2"/>
      <c r="CO51" s="2"/>
      <c r="CP51" s="2"/>
      <c r="CQ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</row>
    <row r="52" spans="1:123" ht="10.5" customHeight="1">
      <c r="A52" s="1"/>
      <c r="B52" s="1"/>
      <c r="V52" s="17"/>
      <c r="W52" s="17"/>
      <c r="AV52" s="2"/>
      <c r="AW52" s="18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2"/>
      <c r="BJ52" s="1"/>
      <c r="BK52" s="1" t="s">
        <v>51</v>
      </c>
      <c r="BL52" s="3">
        <v>-5.727923627684965</v>
      </c>
      <c r="BM52" s="3">
        <v>-3.5443037974683613</v>
      </c>
      <c r="BN52" s="3">
        <v>-0.7518796992481186</v>
      </c>
      <c r="BO52" s="3">
        <v>-2.9556650246305356</v>
      </c>
      <c r="BP52" s="3">
        <v>-2.3866348448687438</v>
      </c>
      <c r="BR52" s="1" t="s">
        <v>51</v>
      </c>
      <c r="BS52" s="3">
        <v>-13.361317589328538</v>
      </c>
      <c r="BT52" s="3">
        <v>-2.517323491159273</v>
      </c>
      <c r="BU52" s="3">
        <v>6.809894838685903</v>
      </c>
      <c r="BV52" s="3">
        <v>15.705356194034945</v>
      </c>
      <c r="BW52" s="3">
        <v>-7.778286044193373</v>
      </c>
      <c r="BY52" s="1" t="s">
        <v>139</v>
      </c>
      <c r="BZ52" s="3">
        <v>-6.392694063926941</v>
      </c>
      <c r="CA52" s="3">
        <v>-0.966183574879239</v>
      </c>
      <c r="CB52" s="3">
        <v>-3.8004750593824284</v>
      </c>
      <c r="CC52" s="3">
        <v>-5.500000000000018</v>
      </c>
      <c r="CD52" s="3">
        <v>-1.1961722488038251</v>
      </c>
      <c r="CF52" s="1" t="s">
        <v>139</v>
      </c>
      <c r="CG52" s="30">
        <v>-20.35832700752371</v>
      </c>
      <c r="CH52" s="30">
        <v>-13.422406412463179</v>
      </c>
      <c r="CI52" s="30">
        <v>-5.077851792778997</v>
      </c>
      <c r="CJ52" s="30">
        <v>-31.5942156420985</v>
      </c>
      <c r="CK52" s="30">
        <v>22.165470378315824</v>
      </c>
      <c r="CR52" s="3"/>
      <c r="CS52" s="3"/>
      <c r="DB52" s="2"/>
      <c r="DC52" s="2"/>
      <c r="D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</row>
    <row r="53" spans="1:123" ht="10.5" customHeight="1">
      <c r="A53" s="1"/>
      <c r="B53" s="1"/>
      <c r="V53" s="17"/>
      <c r="W53" s="17"/>
      <c r="AV53" s="2"/>
      <c r="AW53" s="18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2"/>
      <c r="BT53" s="3"/>
      <c r="BU53" s="3"/>
      <c r="BV53" s="3"/>
      <c r="BW53" s="3"/>
      <c r="BX53" s="3"/>
      <c r="BY53" s="3"/>
      <c r="BZ53" s="3"/>
      <c r="CA53" s="3"/>
      <c r="CG53" s="30"/>
      <c r="CH53" s="30"/>
      <c r="CR53" s="3"/>
      <c r="CS53" s="3"/>
      <c r="DB53" s="2"/>
      <c r="DC53" s="2"/>
      <c r="D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</row>
    <row r="54" spans="1:123" ht="10.5" customHeight="1">
      <c r="A54" s="1"/>
      <c r="B54" s="1"/>
      <c r="V54" s="17"/>
      <c r="W54" s="17"/>
      <c r="AV54" s="2"/>
      <c r="AW54" s="18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2"/>
      <c r="BT54" s="3"/>
      <c r="BU54" s="3"/>
      <c r="BV54" s="3"/>
      <c r="BW54" s="3"/>
      <c r="BX54" s="3"/>
      <c r="BY54" s="3"/>
      <c r="BZ54" s="3"/>
      <c r="CA54" s="3"/>
      <c r="CE54" s="30"/>
      <c r="CF54" s="30"/>
      <c r="CG54" s="30"/>
      <c r="CH54" s="30"/>
      <c r="CI54" s="30"/>
      <c r="CR54" s="3"/>
      <c r="CS54" s="3"/>
      <c r="CZ54" s="2"/>
      <c r="DA54" s="2"/>
      <c r="DB54" s="2"/>
      <c r="DC54" s="2"/>
      <c r="D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</row>
    <row r="55" spans="1:114" ht="10.5" customHeight="1">
      <c r="A55" s="1"/>
      <c r="B55" s="1"/>
      <c r="Y55" s="46" t="s">
        <v>107</v>
      </c>
      <c r="Z55" s="47"/>
      <c r="AA55" s="47"/>
      <c r="AB55" s="47"/>
      <c r="AC55" s="47"/>
      <c r="AD55" s="47"/>
      <c r="AE55" s="47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W55" s="54"/>
      <c r="AX55" s="30"/>
      <c r="AY55" s="30"/>
      <c r="AZ55" s="30"/>
      <c r="BA55" s="20"/>
      <c r="BB55" s="20"/>
      <c r="BC55" s="20"/>
      <c r="BD55" s="20"/>
      <c r="BE55" s="20"/>
      <c r="BF55" s="20"/>
      <c r="BG55" s="20"/>
      <c r="BH55" s="20"/>
      <c r="BI55" s="30"/>
      <c r="BP55" s="30"/>
      <c r="BQ55" s="30"/>
      <c r="BR55" s="30"/>
      <c r="BS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DI55" s="11"/>
      <c r="DJ55" s="11"/>
    </row>
    <row r="56" spans="2:122" ht="10.5" customHeight="1">
      <c r="B56" s="12" t="s">
        <v>78</v>
      </c>
      <c r="Y56" s="32" t="s">
        <v>108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W56" s="36" t="s">
        <v>102</v>
      </c>
      <c r="AX56" s="37"/>
      <c r="AY56" s="37"/>
      <c r="AZ56" s="37"/>
      <c r="BA56" s="37"/>
      <c r="BB56" s="37"/>
      <c r="BC56" s="37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V56" s="32" t="s">
        <v>111</v>
      </c>
      <c r="BW56" s="34"/>
      <c r="BX56" s="34"/>
      <c r="BY56" s="34"/>
      <c r="BZ56" s="34"/>
      <c r="CA56" s="34"/>
      <c r="CB56" s="34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S56" s="32" t="s">
        <v>154</v>
      </c>
      <c r="CT56" s="33"/>
      <c r="CU56" s="33"/>
      <c r="CV56" s="33"/>
      <c r="CW56" s="34"/>
      <c r="CX56" s="33"/>
      <c r="CY56" s="34"/>
      <c r="CZ56" s="33"/>
      <c r="DA56" s="33"/>
      <c r="DB56" s="33"/>
      <c r="DC56" s="33"/>
      <c r="DD56" s="33"/>
      <c r="DF56" s="32" t="s">
        <v>152</v>
      </c>
      <c r="DG56" s="35"/>
      <c r="DH56" s="35"/>
      <c r="DI56" s="33"/>
      <c r="DJ56" s="34"/>
      <c r="DK56" s="32"/>
      <c r="DM56" s="32" t="s">
        <v>153</v>
      </c>
      <c r="DN56" s="35"/>
      <c r="DO56" s="35"/>
      <c r="DP56" s="33"/>
      <c r="DQ56" s="34"/>
      <c r="DR56" s="32"/>
    </row>
    <row r="57" spans="1:122" ht="10.5" customHeight="1">
      <c r="A57" s="13" t="s">
        <v>8</v>
      </c>
      <c r="B57" s="13" t="s">
        <v>6</v>
      </c>
      <c r="C57" s="13" t="s">
        <v>6</v>
      </c>
      <c r="D57" s="13" t="s">
        <v>85</v>
      </c>
      <c r="E57" s="13" t="s">
        <v>85</v>
      </c>
      <c r="F57" s="13" t="s">
        <v>86</v>
      </c>
      <c r="G57" s="13" t="s">
        <v>86</v>
      </c>
      <c r="H57" s="13" t="s">
        <v>87</v>
      </c>
      <c r="I57" s="13" t="s">
        <v>87</v>
      </c>
      <c r="J57" s="13" t="s">
        <v>88</v>
      </c>
      <c r="K57" s="13" t="s">
        <v>88</v>
      </c>
      <c r="L57" s="13" t="s">
        <v>89</v>
      </c>
      <c r="M57" s="13" t="s">
        <v>89</v>
      </c>
      <c r="N57" s="13" t="s">
        <v>90</v>
      </c>
      <c r="O57" s="13" t="s">
        <v>90</v>
      </c>
      <c r="P57" s="13" t="s">
        <v>91</v>
      </c>
      <c r="Q57" s="13" t="s">
        <v>91</v>
      </c>
      <c r="R57" s="13" t="s">
        <v>92</v>
      </c>
      <c r="S57" s="13" t="s">
        <v>92</v>
      </c>
      <c r="T57" s="13" t="s">
        <v>93</v>
      </c>
      <c r="U57" s="13" t="s">
        <v>93</v>
      </c>
      <c r="V57" s="13" t="s">
        <v>94</v>
      </c>
      <c r="W57" s="13" t="s">
        <v>94</v>
      </c>
      <c r="Y57" s="5" t="s">
        <v>11</v>
      </c>
      <c r="Z57" s="6" t="s">
        <v>6</v>
      </c>
      <c r="AA57" s="6" t="s">
        <v>6</v>
      </c>
      <c r="AB57" s="6" t="s">
        <v>85</v>
      </c>
      <c r="AC57" s="6" t="s">
        <v>85</v>
      </c>
      <c r="AD57" s="6" t="s">
        <v>86</v>
      </c>
      <c r="AE57" s="6" t="s">
        <v>86</v>
      </c>
      <c r="AF57" s="6" t="s">
        <v>87</v>
      </c>
      <c r="AG57" s="6" t="s">
        <v>87</v>
      </c>
      <c r="AH57" s="6" t="s">
        <v>88</v>
      </c>
      <c r="AI57" s="15" t="s">
        <v>88</v>
      </c>
      <c r="AJ57" s="16" t="s">
        <v>89</v>
      </c>
      <c r="AK57" s="16" t="s">
        <v>89</v>
      </c>
      <c r="AL57" s="16" t="s">
        <v>90</v>
      </c>
      <c r="AM57" s="16" t="s">
        <v>90</v>
      </c>
      <c r="AN57" s="16" t="s">
        <v>91</v>
      </c>
      <c r="AO57" s="16" t="s">
        <v>91</v>
      </c>
      <c r="AP57" s="16" t="s">
        <v>92</v>
      </c>
      <c r="AQ57" s="16" t="s">
        <v>92</v>
      </c>
      <c r="AR57" s="16" t="s">
        <v>93</v>
      </c>
      <c r="AS57" s="16" t="s">
        <v>93</v>
      </c>
      <c r="AT57" s="16" t="s">
        <v>94</v>
      </c>
      <c r="AU57" s="16" t="s">
        <v>94</v>
      </c>
      <c r="AV57" s="14"/>
      <c r="AW57" s="5" t="s">
        <v>5</v>
      </c>
      <c r="AX57" s="6" t="s">
        <v>6</v>
      </c>
      <c r="AY57" s="6" t="s">
        <v>6</v>
      </c>
      <c r="AZ57" s="6" t="s">
        <v>85</v>
      </c>
      <c r="BA57" s="6" t="s">
        <v>85</v>
      </c>
      <c r="BB57" s="6" t="s">
        <v>86</v>
      </c>
      <c r="BC57" s="6" t="s">
        <v>86</v>
      </c>
      <c r="BD57" s="6" t="s">
        <v>87</v>
      </c>
      <c r="BE57" s="6" t="s">
        <v>87</v>
      </c>
      <c r="BF57" s="6" t="s">
        <v>88</v>
      </c>
      <c r="BG57" s="15" t="s">
        <v>88</v>
      </c>
      <c r="BH57" s="16" t="s">
        <v>89</v>
      </c>
      <c r="BI57" s="16" t="s">
        <v>89</v>
      </c>
      <c r="BJ57" s="16" t="s">
        <v>90</v>
      </c>
      <c r="BK57" s="16" t="s">
        <v>90</v>
      </c>
      <c r="BL57" s="16" t="s">
        <v>91</v>
      </c>
      <c r="BM57" s="16" t="s">
        <v>91</v>
      </c>
      <c r="BN57" s="16" t="s">
        <v>92</v>
      </c>
      <c r="BO57" s="16" t="s">
        <v>92</v>
      </c>
      <c r="BP57" s="16" t="s">
        <v>93</v>
      </c>
      <c r="BQ57" s="16" t="s">
        <v>93</v>
      </c>
      <c r="BR57" s="16" t="s">
        <v>94</v>
      </c>
      <c r="BS57" s="16" t="s">
        <v>94</v>
      </c>
      <c r="BT57" s="1"/>
      <c r="BU57" s="5" t="s">
        <v>5</v>
      </c>
      <c r="BV57" s="6" t="s">
        <v>6</v>
      </c>
      <c r="BW57" s="6" t="s">
        <v>6</v>
      </c>
      <c r="BX57" s="6" t="s">
        <v>85</v>
      </c>
      <c r="BY57" s="6" t="s">
        <v>85</v>
      </c>
      <c r="BZ57" s="6" t="s">
        <v>86</v>
      </c>
      <c r="CA57" s="6" t="s">
        <v>86</v>
      </c>
      <c r="CB57" s="6" t="s">
        <v>87</v>
      </c>
      <c r="CC57" s="6" t="s">
        <v>87</v>
      </c>
      <c r="CD57" s="6" t="s">
        <v>88</v>
      </c>
      <c r="CE57" s="15" t="s">
        <v>88</v>
      </c>
      <c r="CF57" s="16" t="s">
        <v>89</v>
      </c>
      <c r="CG57" s="16" t="s">
        <v>89</v>
      </c>
      <c r="CH57" s="16" t="s">
        <v>90</v>
      </c>
      <c r="CI57" s="16" t="s">
        <v>90</v>
      </c>
      <c r="CJ57" s="16" t="s">
        <v>91</v>
      </c>
      <c r="CK57" s="16" t="s">
        <v>91</v>
      </c>
      <c r="CL57" s="16" t="s">
        <v>92</v>
      </c>
      <c r="CM57" s="16" t="s">
        <v>92</v>
      </c>
      <c r="CN57" s="16" t="s">
        <v>93</v>
      </c>
      <c r="CO57" s="16" t="s">
        <v>93</v>
      </c>
      <c r="CP57" s="16" t="s">
        <v>94</v>
      </c>
      <c r="CQ57" s="16" t="s">
        <v>94</v>
      </c>
      <c r="CS57" s="34" t="s">
        <v>100</v>
      </c>
      <c r="CT57" s="33"/>
      <c r="CU57" s="33"/>
      <c r="CV57" s="33"/>
      <c r="CW57" s="34"/>
      <c r="CX57" s="33"/>
      <c r="CY57" s="34"/>
      <c r="CZ57" s="33"/>
      <c r="DA57" s="33"/>
      <c r="DB57" s="33"/>
      <c r="DC57" s="33"/>
      <c r="DD57" s="33"/>
      <c r="DF57" s="34" t="s">
        <v>112</v>
      </c>
      <c r="DG57" s="33"/>
      <c r="DH57" s="33"/>
      <c r="DI57" s="33"/>
      <c r="DJ57" s="34"/>
      <c r="DK57" s="34"/>
      <c r="DL57" s="17"/>
      <c r="DM57" s="34" t="s">
        <v>112</v>
      </c>
      <c r="DN57" s="33"/>
      <c r="DO57" s="33"/>
      <c r="DP57" s="33"/>
      <c r="DQ57" s="34"/>
      <c r="DR57" s="34"/>
    </row>
    <row r="58" spans="1:122" ht="10.5" customHeight="1">
      <c r="A58" s="13" t="s">
        <v>12</v>
      </c>
      <c r="B58" s="5" t="s">
        <v>141</v>
      </c>
      <c r="C58" s="5" t="s">
        <v>142</v>
      </c>
      <c r="D58" s="5" t="s">
        <v>141</v>
      </c>
      <c r="E58" s="5" t="s">
        <v>142</v>
      </c>
      <c r="F58" s="5" t="s">
        <v>141</v>
      </c>
      <c r="G58" s="5" t="s">
        <v>142</v>
      </c>
      <c r="H58" s="5" t="s">
        <v>141</v>
      </c>
      <c r="I58" s="5" t="s">
        <v>142</v>
      </c>
      <c r="J58" s="5" t="s">
        <v>141</v>
      </c>
      <c r="K58" s="5" t="s">
        <v>142</v>
      </c>
      <c r="L58" s="5" t="s">
        <v>141</v>
      </c>
      <c r="M58" s="5" t="s">
        <v>142</v>
      </c>
      <c r="N58" s="5" t="s">
        <v>141</v>
      </c>
      <c r="O58" s="5" t="s">
        <v>142</v>
      </c>
      <c r="P58" s="5" t="s">
        <v>141</v>
      </c>
      <c r="Q58" s="5" t="s">
        <v>142</v>
      </c>
      <c r="R58" s="5" t="s">
        <v>141</v>
      </c>
      <c r="S58" s="5" t="s">
        <v>142</v>
      </c>
      <c r="T58" s="5" t="s">
        <v>141</v>
      </c>
      <c r="U58" s="5" t="s">
        <v>142</v>
      </c>
      <c r="V58" s="5" t="s">
        <v>141</v>
      </c>
      <c r="W58" s="5" t="s">
        <v>142</v>
      </c>
      <c r="Y58" s="5" t="s">
        <v>12</v>
      </c>
      <c r="Z58" s="5" t="s">
        <v>141</v>
      </c>
      <c r="AA58" s="5" t="s">
        <v>142</v>
      </c>
      <c r="AB58" s="5" t="s">
        <v>141</v>
      </c>
      <c r="AC58" s="5" t="s">
        <v>142</v>
      </c>
      <c r="AD58" s="5" t="s">
        <v>141</v>
      </c>
      <c r="AE58" s="5" t="s">
        <v>142</v>
      </c>
      <c r="AF58" s="5" t="s">
        <v>141</v>
      </c>
      <c r="AG58" s="5" t="s">
        <v>142</v>
      </c>
      <c r="AH58" s="5" t="s">
        <v>141</v>
      </c>
      <c r="AI58" s="5" t="s">
        <v>142</v>
      </c>
      <c r="AJ58" s="5" t="s">
        <v>141</v>
      </c>
      <c r="AK58" s="5" t="s">
        <v>142</v>
      </c>
      <c r="AL58" s="5" t="s">
        <v>141</v>
      </c>
      <c r="AM58" s="5" t="s">
        <v>142</v>
      </c>
      <c r="AN58" s="5" t="s">
        <v>141</v>
      </c>
      <c r="AO58" s="5" t="s">
        <v>142</v>
      </c>
      <c r="AP58" s="5" t="s">
        <v>141</v>
      </c>
      <c r="AQ58" s="5" t="s">
        <v>142</v>
      </c>
      <c r="AR58" s="5" t="s">
        <v>141</v>
      </c>
      <c r="AS58" s="5" t="s">
        <v>142</v>
      </c>
      <c r="AT58" s="5" t="s">
        <v>141</v>
      </c>
      <c r="AU58" s="5" t="s">
        <v>142</v>
      </c>
      <c r="AV58" s="14"/>
      <c r="AW58" s="5" t="s">
        <v>12</v>
      </c>
      <c r="AX58" s="5" t="s">
        <v>141</v>
      </c>
      <c r="AY58" s="5" t="s">
        <v>142</v>
      </c>
      <c r="AZ58" s="5" t="s">
        <v>141</v>
      </c>
      <c r="BA58" s="5" t="s">
        <v>142</v>
      </c>
      <c r="BB58" s="5" t="s">
        <v>141</v>
      </c>
      <c r="BC58" s="5" t="s">
        <v>142</v>
      </c>
      <c r="BD58" s="5" t="s">
        <v>141</v>
      </c>
      <c r="BE58" s="5" t="s">
        <v>142</v>
      </c>
      <c r="BF58" s="5" t="s">
        <v>141</v>
      </c>
      <c r="BG58" s="5" t="s">
        <v>142</v>
      </c>
      <c r="BH58" s="5" t="s">
        <v>141</v>
      </c>
      <c r="BI58" s="5" t="s">
        <v>142</v>
      </c>
      <c r="BJ58" s="5" t="s">
        <v>141</v>
      </c>
      <c r="BK58" s="5" t="s">
        <v>142</v>
      </c>
      <c r="BL58" s="5" t="s">
        <v>141</v>
      </c>
      <c r="BM58" s="5" t="s">
        <v>142</v>
      </c>
      <c r="BN58" s="5" t="s">
        <v>141</v>
      </c>
      <c r="BO58" s="5" t="s">
        <v>142</v>
      </c>
      <c r="BP58" s="5" t="s">
        <v>141</v>
      </c>
      <c r="BQ58" s="5" t="s">
        <v>142</v>
      </c>
      <c r="BR58" s="5" t="s">
        <v>141</v>
      </c>
      <c r="BS58" s="5" t="s">
        <v>142</v>
      </c>
      <c r="BT58" s="1"/>
      <c r="BU58" s="5" t="s">
        <v>12</v>
      </c>
      <c r="BV58" s="5" t="s">
        <v>141</v>
      </c>
      <c r="BW58" s="5" t="s">
        <v>142</v>
      </c>
      <c r="BX58" s="5" t="s">
        <v>141</v>
      </c>
      <c r="BY58" s="5" t="s">
        <v>142</v>
      </c>
      <c r="BZ58" s="5" t="s">
        <v>141</v>
      </c>
      <c r="CA58" s="5" t="s">
        <v>142</v>
      </c>
      <c r="CB58" s="5" t="s">
        <v>141</v>
      </c>
      <c r="CC58" s="5" t="s">
        <v>142</v>
      </c>
      <c r="CD58" s="5" t="s">
        <v>141</v>
      </c>
      <c r="CE58" s="5" t="s">
        <v>142</v>
      </c>
      <c r="CF58" s="5" t="s">
        <v>141</v>
      </c>
      <c r="CG58" s="5" t="s">
        <v>142</v>
      </c>
      <c r="CH58" s="5" t="s">
        <v>141</v>
      </c>
      <c r="CI58" s="5" t="s">
        <v>142</v>
      </c>
      <c r="CJ58" s="5" t="s">
        <v>141</v>
      </c>
      <c r="CK58" s="5" t="s">
        <v>142</v>
      </c>
      <c r="CL58" s="5" t="s">
        <v>141</v>
      </c>
      <c r="CM58" s="5" t="s">
        <v>142</v>
      </c>
      <c r="CN58" s="5" t="s">
        <v>141</v>
      </c>
      <c r="CO58" s="5" t="s">
        <v>142</v>
      </c>
      <c r="CP58" s="5" t="s">
        <v>141</v>
      </c>
      <c r="CQ58" s="5" t="s">
        <v>142</v>
      </c>
      <c r="CS58" s="5" t="s">
        <v>11</v>
      </c>
      <c r="CT58" s="6" t="s">
        <v>6</v>
      </c>
      <c r="CU58" s="6" t="s">
        <v>85</v>
      </c>
      <c r="CV58" s="6" t="s">
        <v>86</v>
      </c>
      <c r="CW58" s="6" t="s">
        <v>87</v>
      </c>
      <c r="CX58" s="15" t="s">
        <v>88</v>
      </c>
      <c r="CY58" s="16" t="s">
        <v>89</v>
      </c>
      <c r="CZ58" s="16" t="s">
        <v>90</v>
      </c>
      <c r="DA58" s="16" t="s">
        <v>91</v>
      </c>
      <c r="DB58" s="16" t="s">
        <v>92</v>
      </c>
      <c r="DC58" s="16" t="s">
        <v>93</v>
      </c>
      <c r="DD58" s="16" t="s">
        <v>94</v>
      </c>
      <c r="DG58" s="3" t="s">
        <v>85</v>
      </c>
      <c r="DH58" s="3" t="s">
        <v>86</v>
      </c>
      <c r="DI58" s="3" t="s">
        <v>87</v>
      </c>
      <c r="DJ58" s="3" t="s">
        <v>88</v>
      </c>
      <c r="DK58" s="3" t="s">
        <v>89</v>
      </c>
      <c r="DN58" s="3" t="s">
        <v>90</v>
      </c>
      <c r="DO58" s="2" t="s">
        <v>91</v>
      </c>
      <c r="DP58" s="2" t="s">
        <v>92</v>
      </c>
      <c r="DQ58" s="2" t="s">
        <v>93</v>
      </c>
      <c r="DR58" s="2" t="s">
        <v>94</v>
      </c>
    </row>
    <row r="59" spans="1:122" ht="10.5" customHeight="1">
      <c r="A59" s="13" t="s">
        <v>18</v>
      </c>
      <c r="B59" s="70">
        <v>37.1</v>
      </c>
      <c r="C59" s="71">
        <v>36.6</v>
      </c>
      <c r="D59" s="70">
        <v>43.3</v>
      </c>
      <c r="E59" s="71">
        <v>42</v>
      </c>
      <c r="F59" s="70">
        <v>36.9</v>
      </c>
      <c r="G59" s="71">
        <v>36.3</v>
      </c>
      <c r="H59" s="70">
        <v>37</v>
      </c>
      <c r="I59" s="71">
        <v>36.5</v>
      </c>
      <c r="J59" s="70">
        <v>34.6</v>
      </c>
      <c r="K59" s="71">
        <v>34.4</v>
      </c>
      <c r="L59" s="71">
        <v>35.7</v>
      </c>
      <c r="M59" s="71">
        <v>35.3</v>
      </c>
      <c r="N59" s="71">
        <v>41.4</v>
      </c>
      <c r="O59" s="71">
        <v>41.3</v>
      </c>
      <c r="P59" s="71">
        <v>39.7</v>
      </c>
      <c r="Q59" s="71">
        <v>39.4</v>
      </c>
      <c r="R59" s="71">
        <v>39.6</v>
      </c>
      <c r="S59" s="71">
        <v>39.1</v>
      </c>
      <c r="T59" s="71">
        <v>31.4</v>
      </c>
      <c r="U59" s="71">
        <v>31.2</v>
      </c>
      <c r="V59" s="71">
        <v>40.9</v>
      </c>
      <c r="W59" s="71">
        <v>40.8</v>
      </c>
      <c r="Y59" s="5" t="s">
        <v>128</v>
      </c>
      <c r="Z59" s="7">
        <v>100</v>
      </c>
      <c r="AA59" s="8">
        <f>100*C59/$B59</f>
        <v>98.6522911051213</v>
      </c>
      <c r="AB59" s="8">
        <f aca="true" t="shared" si="15" ref="AB59:AU72">100*D59/$B59</f>
        <v>116.71159029649596</v>
      </c>
      <c r="AC59" s="8">
        <f>100*E59/$B59</f>
        <v>113.20754716981132</v>
      </c>
      <c r="AD59" s="8">
        <f>100*F59/$B59</f>
        <v>99.46091644204851</v>
      </c>
      <c r="AE59" s="8">
        <f t="shared" si="15"/>
        <v>97.84366576819406</v>
      </c>
      <c r="AF59" s="8">
        <f t="shared" si="15"/>
        <v>99.73045822102425</v>
      </c>
      <c r="AG59" s="8">
        <f t="shared" si="15"/>
        <v>98.38274932614554</v>
      </c>
      <c r="AH59" s="8">
        <f t="shared" si="15"/>
        <v>93.26145552560646</v>
      </c>
      <c r="AI59" s="8">
        <f t="shared" si="15"/>
        <v>92.72237196765498</v>
      </c>
      <c r="AJ59" s="8">
        <f t="shared" si="15"/>
        <v>96.22641509433963</v>
      </c>
      <c r="AK59" s="8">
        <f t="shared" si="15"/>
        <v>95.14824797843664</v>
      </c>
      <c r="AL59" s="8">
        <f t="shared" si="15"/>
        <v>111.59029649595686</v>
      </c>
      <c r="AM59" s="8">
        <f t="shared" si="15"/>
        <v>111.32075471698113</v>
      </c>
      <c r="AN59" s="8">
        <f t="shared" si="15"/>
        <v>107.00808625336929</v>
      </c>
      <c r="AO59" s="8">
        <f t="shared" si="15"/>
        <v>106.19946091644205</v>
      </c>
      <c r="AP59" s="8">
        <f t="shared" si="15"/>
        <v>106.73854447439352</v>
      </c>
      <c r="AQ59" s="8">
        <f t="shared" si="15"/>
        <v>105.39083557951481</v>
      </c>
      <c r="AR59" s="8">
        <f t="shared" si="15"/>
        <v>84.63611859838275</v>
      </c>
      <c r="AS59" s="8">
        <f t="shared" si="15"/>
        <v>84.09703504043127</v>
      </c>
      <c r="AT59" s="8">
        <f t="shared" si="15"/>
        <v>110.24258760107816</v>
      </c>
      <c r="AU59" s="8">
        <f t="shared" si="15"/>
        <v>109.9730458221024</v>
      </c>
      <c r="AV59" s="14"/>
      <c r="AW59" s="5" t="s">
        <v>128</v>
      </c>
      <c r="AX59" s="70">
        <v>167228.82145</v>
      </c>
      <c r="AY59" s="70">
        <v>164875.69913</v>
      </c>
      <c r="AZ59" s="70">
        <v>8713.81825</v>
      </c>
      <c r="BA59" s="70">
        <v>8291.7591</v>
      </c>
      <c r="BB59" s="70">
        <v>29391.54481</v>
      </c>
      <c r="BC59" s="70">
        <v>30907.59175</v>
      </c>
      <c r="BD59" s="70">
        <v>27428.35864</v>
      </c>
      <c r="BE59" s="70">
        <v>26468.21063</v>
      </c>
      <c r="BF59" s="70">
        <v>15852.14633</v>
      </c>
      <c r="BG59" s="70">
        <v>16194.23105</v>
      </c>
      <c r="BH59" s="71">
        <v>28362.81829</v>
      </c>
      <c r="BI59" s="70">
        <v>26483.61696</v>
      </c>
      <c r="BJ59" s="70">
        <v>6780.73688</v>
      </c>
      <c r="BK59" s="70">
        <v>6674.92553</v>
      </c>
      <c r="BL59" s="70">
        <v>20390.48751</v>
      </c>
      <c r="BM59" s="70">
        <v>19673.7491</v>
      </c>
      <c r="BN59" s="70">
        <v>13388.77061</v>
      </c>
      <c r="BO59" s="70">
        <v>12674.44946</v>
      </c>
      <c r="BP59" s="70">
        <v>15608.61477</v>
      </c>
      <c r="BQ59" s="70">
        <v>14125.07021</v>
      </c>
      <c r="BR59" s="70">
        <v>995.11638</v>
      </c>
      <c r="BS59" s="70">
        <v>1007.05539</v>
      </c>
      <c r="BT59" s="1"/>
      <c r="BU59" s="27" t="s">
        <v>128</v>
      </c>
      <c r="BV59" s="29">
        <f aca="true" t="shared" si="16" ref="BV59:CP59">Z59*AX59</f>
        <v>16722882.145</v>
      </c>
      <c r="BW59" s="29">
        <f t="shared" si="16"/>
        <v>16265365.466733152</v>
      </c>
      <c r="BX59" s="29">
        <f t="shared" si="16"/>
        <v>1017003.5855121294</v>
      </c>
      <c r="BY59" s="29">
        <f t="shared" si="16"/>
        <v>938689.7094339621</v>
      </c>
      <c r="BZ59" s="29">
        <f t="shared" si="16"/>
        <v>2923309.9824501346</v>
      </c>
      <c r="CA59" s="29">
        <f t="shared" si="16"/>
        <v>3024112.076886792</v>
      </c>
      <c r="CB59" s="29">
        <f t="shared" si="16"/>
        <v>2735442.7754177894</v>
      </c>
      <c r="CC59" s="29">
        <f t="shared" si="16"/>
        <v>2604015.331522911</v>
      </c>
      <c r="CD59" s="29">
        <f t="shared" si="16"/>
        <v>1478394.2399407006</v>
      </c>
      <c r="CE59" s="29">
        <f t="shared" si="16"/>
        <v>1501567.5151482478</v>
      </c>
      <c r="CF59" s="29">
        <f t="shared" si="16"/>
        <v>2729252.326018868</v>
      </c>
      <c r="CG59" s="29">
        <f t="shared" si="16"/>
        <v>2519869.7538760104</v>
      </c>
      <c r="CH59" s="29">
        <f t="shared" si="16"/>
        <v>756664.4389002696</v>
      </c>
      <c r="CI59" s="29">
        <f t="shared" si="16"/>
        <v>743057.7476792453</v>
      </c>
      <c r="CJ59" s="29">
        <f t="shared" si="16"/>
        <v>2181947.046218329</v>
      </c>
      <c r="CK59" s="29">
        <f t="shared" si="16"/>
        <v>2089341.548625337</v>
      </c>
      <c r="CL59" s="29">
        <f t="shared" si="16"/>
        <v>1429097.887212938</v>
      </c>
      <c r="CM59" s="29">
        <f t="shared" si="16"/>
        <v>1335770.8190997303</v>
      </c>
      <c r="CN59" s="29">
        <f t="shared" si="16"/>
        <v>1321052.5708301887</v>
      </c>
      <c r="CO59" s="29">
        <f t="shared" si="16"/>
        <v>1187876.5243989218</v>
      </c>
      <c r="CP59" s="29">
        <f t="shared" si="16"/>
        <v>109704.20469541778</v>
      </c>
      <c r="CQ59" s="29">
        <f>AU59*BS59</f>
        <v>110748.9485498652</v>
      </c>
      <c r="CS59" s="5" t="s">
        <v>128</v>
      </c>
      <c r="CT59" s="8">
        <f>100*(BW59-BV59)/BV59</f>
        <v>-2.7358721678466242</v>
      </c>
      <c r="CU59" s="8">
        <f>100*(BY59-BX59)/BX59</f>
        <v>-7.700452308506951</v>
      </c>
      <c r="CV59" s="8">
        <f>100*(CA59-BZ59)/BZ59</f>
        <v>3.4482177751184513</v>
      </c>
      <c r="CW59" s="8">
        <f>100*(CC59-CB59)/CB59</f>
        <v>-4.8046131718037985</v>
      </c>
      <c r="CX59" s="8">
        <f>100*(CE59-CD59)/CD59</f>
        <v>1.5674624928514829</v>
      </c>
      <c r="CY59" s="8">
        <f>100*(CG59-CF59)/CF59</f>
        <v>-7.671792386022505</v>
      </c>
      <c r="CZ59" s="8">
        <f>100*(CI59-CH59)/CH59</f>
        <v>-1.7982464249013899</v>
      </c>
      <c r="DA59" s="8">
        <f>100*(CK59-CJ59)/CJ59</f>
        <v>-4.244167967022509</v>
      </c>
      <c r="DB59" s="8">
        <f>100*(CM59-CL59)/CL59</f>
        <v>-6.53048814558227</v>
      </c>
      <c r="DC59" s="8">
        <f>100*(CO59-CN59)/CN59</f>
        <v>-10.081055771124623</v>
      </c>
      <c r="DD59" s="8">
        <f>100*(CQ59-CP59)/CP59</f>
        <v>0.9523279963134046</v>
      </c>
      <c r="DF59" s="3" t="s">
        <v>128</v>
      </c>
      <c r="DG59" s="3">
        <v>-7.700452308506951</v>
      </c>
      <c r="DH59" s="3">
        <v>3.4482177751184513</v>
      </c>
      <c r="DI59" s="3">
        <v>-4.8046131718037985</v>
      </c>
      <c r="DJ59" s="3">
        <v>1.5674624928514829</v>
      </c>
      <c r="DK59" s="3">
        <v>-7.671792386022505</v>
      </c>
      <c r="DM59" s="3" t="s">
        <v>128</v>
      </c>
      <c r="DN59" s="3">
        <v>-1.7982464249013899</v>
      </c>
      <c r="DO59" s="3">
        <v>-4.244167967022509</v>
      </c>
      <c r="DP59" s="3">
        <v>-6.53048814558227</v>
      </c>
      <c r="DQ59" s="3">
        <v>-10.081055771124623</v>
      </c>
      <c r="DR59" s="3">
        <v>0.9523279963134046</v>
      </c>
    </row>
    <row r="60" spans="1:108" ht="10.5" customHeight="1">
      <c r="A60" s="13" t="s">
        <v>19</v>
      </c>
      <c r="B60" s="70">
        <v>36.3</v>
      </c>
      <c r="C60" s="70">
        <v>35.9</v>
      </c>
      <c r="D60" s="70">
        <v>42.6</v>
      </c>
      <c r="E60" s="70">
        <v>41.3</v>
      </c>
      <c r="F60" s="70">
        <v>36.8</v>
      </c>
      <c r="G60" s="70">
        <v>35.9</v>
      </c>
      <c r="H60" s="70">
        <v>36.4</v>
      </c>
      <c r="I60" s="70">
        <v>36</v>
      </c>
      <c r="J60" s="70">
        <v>34.2</v>
      </c>
      <c r="K60" s="70">
        <v>34.3</v>
      </c>
      <c r="L60" s="70">
        <v>32.6</v>
      </c>
      <c r="M60" s="70">
        <v>33</v>
      </c>
      <c r="N60" s="70">
        <v>49.6</v>
      </c>
      <c r="O60" s="70">
        <v>52.4</v>
      </c>
      <c r="P60" s="70">
        <v>39.9</v>
      </c>
      <c r="Q60" s="70">
        <v>38.8</v>
      </c>
      <c r="R60" s="70">
        <v>38.7</v>
      </c>
      <c r="S60" s="70">
        <v>37.9</v>
      </c>
      <c r="T60" s="70">
        <v>30.1</v>
      </c>
      <c r="U60" s="70">
        <v>29.9</v>
      </c>
      <c r="V60" s="70">
        <v>34.4</v>
      </c>
      <c r="W60" s="70">
        <v>38.5</v>
      </c>
      <c r="Y60" s="5" t="s">
        <v>19</v>
      </c>
      <c r="Z60" s="7">
        <v>100</v>
      </c>
      <c r="AA60" s="8">
        <f>100*C60/$B60</f>
        <v>98.89807162534436</v>
      </c>
      <c r="AB60" s="8">
        <f t="shared" si="15"/>
        <v>117.35537190082646</v>
      </c>
      <c r="AC60" s="8">
        <f t="shared" si="15"/>
        <v>113.7741046831956</v>
      </c>
      <c r="AD60" s="8">
        <f t="shared" si="15"/>
        <v>101.37741046831955</v>
      </c>
      <c r="AE60" s="8">
        <f t="shared" si="15"/>
        <v>98.89807162534436</v>
      </c>
      <c r="AF60" s="8">
        <f t="shared" si="15"/>
        <v>100.27548209366392</v>
      </c>
      <c r="AG60" s="8">
        <f t="shared" si="15"/>
        <v>99.17355371900827</v>
      </c>
      <c r="AH60" s="8">
        <f t="shared" si="15"/>
        <v>94.21487603305788</v>
      </c>
      <c r="AI60" s="8">
        <f t="shared" si="15"/>
        <v>94.49035812672176</v>
      </c>
      <c r="AJ60" s="8">
        <f t="shared" si="15"/>
        <v>89.80716253443526</v>
      </c>
      <c r="AK60" s="8">
        <f t="shared" si="15"/>
        <v>90.90909090909092</v>
      </c>
      <c r="AL60" s="8">
        <f t="shared" si="15"/>
        <v>136.6391184573003</v>
      </c>
      <c r="AM60" s="8">
        <f t="shared" si="15"/>
        <v>144.35261707988982</v>
      </c>
      <c r="AN60" s="8">
        <f t="shared" si="15"/>
        <v>109.91735537190084</v>
      </c>
      <c r="AO60" s="8">
        <f t="shared" si="15"/>
        <v>106.8870523415978</v>
      </c>
      <c r="AP60" s="8">
        <f t="shared" si="15"/>
        <v>106.61157024793391</v>
      </c>
      <c r="AQ60" s="8">
        <f t="shared" si="15"/>
        <v>104.4077134986226</v>
      </c>
      <c r="AR60" s="8">
        <f t="shared" si="15"/>
        <v>82.92011019283747</v>
      </c>
      <c r="AS60" s="8">
        <f t="shared" si="15"/>
        <v>82.36914600550965</v>
      </c>
      <c r="AT60" s="8">
        <f t="shared" si="15"/>
        <v>94.76584022038568</v>
      </c>
      <c r="AU60" s="8">
        <f t="shared" si="15"/>
        <v>106.06060606060606</v>
      </c>
      <c r="AV60" s="14"/>
      <c r="AW60" s="5" t="s">
        <v>19</v>
      </c>
      <c r="AX60" s="70">
        <v>3516.51044</v>
      </c>
      <c r="AY60" s="70">
        <v>3514.63062</v>
      </c>
      <c r="AZ60" s="70">
        <v>317.41597</v>
      </c>
      <c r="BA60" s="70">
        <v>310.201</v>
      </c>
      <c r="BB60" s="70">
        <v>803.98352</v>
      </c>
      <c r="BC60" s="70">
        <v>875.60786</v>
      </c>
      <c r="BD60" s="70">
        <v>492.8007</v>
      </c>
      <c r="BE60" s="70">
        <v>521.1596</v>
      </c>
      <c r="BF60" s="70">
        <v>402.27757</v>
      </c>
      <c r="BG60" s="70">
        <v>404.13753</v>
      </c>
      <c r="BH60" s="70">
        <v>482.95755</v>
      </c>
      <c r="BI60" s="70">
        <v>460.09088</v>
      </c>
      <c r="BJ60" s="70">
        <v>43.13252</v>
      </c>
      <c r="BK60" s="70">
        <v>38.8707</v>
      </c>
      <c r="BL60" s="70">
        <v>353.54943</v>
      </c>
      <c r="BM60" s="70">
        <v>341.73741</v>
      </c>
      <c r="BN60" s="70">
        <v>232.92637</v>
      </c>
      <c r="BO60" s="70">
        <v>221.14363</v>
      </c>
      <c r="BP60" s="70">
        <v>372.84906</v>
      </c>
      <c r="BQ60" s="70">
        <v>325.53009</v>
      </c>
      <c r="BR60" s="70">
        <v>14.61775</v>
      </c>
      <c r="BS60" s="70">
        <v>16.15192</v>
      </c>
      <c r="BT60" s="24"/>
      <c r="BU60" s="27" t="s">
        <v>19</v>
      </c>
      <c r="BV60" s="29">
        <f aca="true" t="shared" si="17" ref="BV60:BV94">Z60*AX60</f>
        <v>351651.044</v>
      </c>
      <c r="BW60" s="29">
        <f aca="true" t="shared" si="18" ref="BW60:CF63">AA60*AY60</f>
        <v>347590.19079338846</v>
      </c>
      <c r="BX60" s="29">
        <f t="shared" si="18"/>
        <v>37250.469206611575</v>
      </c>
      <c r="BY60" s="29">
        <f t="shared" si="18"/>
        <v>35292.84104683196</v>
      </c>
      <c r="BZ60" s="29">
        <f t="shared" si="18"/>
        <v>81505.7673168044</v>
      </c>
      <c r="CA60" s="29">
        <f t="shared" si="18"/>
        <v>86595.9288539945</v>
      </c>
      <c r="CB60" s="29">
        <f t="shared" si="18"/>
        <v>49415.827768595045</v>
      </c>
      <c r="CC60" s="29">
        <f t="shared" si="18"/>
        <v>51685.24958677686</v>
      </c>
      <c r="CD60" s="29">
        <f t="shared" si="18"/>
        <v>37900.531388429765</v>
      </c>
      <c r="CE60" s="29">
        <f t="shared" si="18"/>
        <v>38187.09994214876</v>
      </c>
      <c r="CF60" s="29">
        <f t="shared" si="18"/>
        <v>43373.047190082645</v>
      </c>
      <c r="CG60" s="29">
        <f aca="true" t="shared" si="19" ref="CG60:CP63">AK60*BI60</f>
        <v>41826.44363636364</v>
      </c>
      <c r="CH60" s="29">
        <f t="shared" si="19"/>
        <v>5893.589509641874</v>
      </c>
      <c r="CI60" s="29">
        <f t="shared" si="19"/>
        <v>5611.087272727274</v>
      </c>
      <c r="CJ60" s="29">
        <f t="shared" si="19"/>
        <v>38861.21833884298</v>
      </c>
      <c r="CK60" s="29">
        <f t="shared" si="19"/>
        <v>36527.30442975207</v>
      </c>
      <c r="CL60" s="29">
        <f t="shared" si="19"/>
        <v>24832.646057851245</v>
      </c>
      <c r="CM60" s="29">
        <f t="shared" si="19"/>
        <v>23089.1007630854</v>
      </c>
      <c r="CN60" s="29">
        <f t="shared" si="19"/>
        <v>30916.68514049587</v>
      </c>
      <c r="CO60" s="29">
        <f t="shared" si="19"/>
        <v>26813.635512396693</v>
      </c>
      <c r="CP60" s="29">
        <f t="shared" si="19"/>
        <v>1385.2633608815427</v>
      </c>
      <c r="CQ60" s="29">
        <f aca="true" t="shared" si="20" ref="CQ60:CQ94">AU60*BS60</f>
        <v>1713.0824242424244</v>
      </c>
      <c r="CS60" s="5" t="s">
        <v>19</v>
      </c>
      <c r="CT60" s="8">
        <f>100*(BW60-BV60)/BV60</f>
        <v>-1.1547962890767158</v>
      </c>
      <c r="CU60" s="8">
        <f>100*(BY60-BX60)/BX60</f>
        <v>-5.25531141345235</v>
      </c>
      <c r="CV60" s="8">
        <f>100*(CA60-BZ60)/BZ60</f>
        <v>6.2451550421029385</v>
      </c>
      <c r="CW60" s="8">
        <f>100*(CC60-CB60)/CB60</f>
        <v>4.592499854113719</v>
      </c>
      <c r="CX60" s="8">
        <f>100*(CE60-CD60)/CD60</f>
        <v>0.7561069547602076</v>
      </c>
      <c r="CY60" s="8">
        <f aca="true" t="shared" si="21" ref="CY60:CY93">100*(CG60-CF60)/CF60</f>
        <v>-3.5658171466279605</v>
      </c>
      <c r="CZ60" s="8">
        <f aca="true" t="shared" si="22" ref="CZ60:CZ93">100*(CI60-CH60)/CH60</f>
        <v>-4.79338163020056</v>
      </c>
      <c r="DA60" s="8">
        <f aca="true" t="shared" si="23" ref="DA60:DA93">100*(CK60-CJ60)/CJ60</f>
        <v>-6.00576618247218</v>
      </c>
      <c r="DB60" s="8">
        <f aca="true" t="shared" si="24" ref="DB60:DB93">100*(CM60-CL60)/CL60</f>
        <v>-7.021182079042257</v>
      </c>
      <c r="DC60" s="8">
        <f aca="true" t="shared" si="25" ref="DC60:DC93">100*(CO60-CN60)/CN60</f>
        <v>-13.271311621713425</v>
      </c>
      <c r="DD60" s="8">
        <f aca="true" t="shared" si="26" ref="DD60:DD93">100*(CQ60-CP60)/CP60</f>
        <v>23.664746546986333</v>
      </c>
    </row>
    <row r="61" spans="1:122" ht="10.5" customHeight="1">
      <c r="A61" s="13" t="s">
        <v>20</v>
      </c>
      <c r="B61" s="70">
        <v>39.9</v>
      </c>
      <c r="C61" s="70">
        <v>39.9</v>
      </c>
      <c r="D61" s="70">
        <v>40</v>
      </c>
      <c r="E61" s="70">
        <v>39.9</v>
      </c>
      <c r="F61" s="70">
        <v>38.6</v>
      </c>
      <c r="G61" s="70">
        <v>38.8</v>
      </c>
      <c r="H61" s="70">
        <v>39.1</v>
      </c>
      <c r="I61" s="70">
        <v>39.3</v>
      </c>
      <c r="J61" s="70">
        <v>39.1</v>
      </c>
      <c r="K61" s="70">
        <v>39</v>
      </c>
      <c r="L61" s="70">
        <v>40.7</v>
      </c>
      <c r="M61" s="70">
        <v>40.7</v>
      </c>
      <c r="N61" s="70">
        <v>42.6</v>
      </c>
      <c r="O61" s="70">
        <v>42.5</v>
      </c>
      <c r="P61" s="70">
        <v>40.4</v>
      </c>
      <c r="Q61" s="70">
        <v>40.4</v>
      </c>
      <c r="R61" s="70">
        <v>40.5</v>
      </c>
      <c r="S61" s="70">
        <v>40.4</v>
      </c>
      <c r="T61" s="70">
        <v>39.6</v>
      </c>
      <c r="U61" s="70">
        <v>39.7</v>
      </c>
      <c r="V61" s="70">
        <v>38.8</v>
      </c>
      <c r="W61" s="70">
        <v>39.1</v>
      </c>
      <c r="Y61" s="5" t="s">
        <v>20</v>
      </c>
      <c r="Z61" s="7">
        <v>100</v>
      </c>
      <c r="AA61" s="8">
        <f aca="true" t="shared" si="27" ref="AA61:AL93">100*C61/$B61</f>
        <v>100</v>
      </c>
      <c r="AB61" s="8">
        <f t="shared" si="15"/>
        <v>100.25062656641605</v>
      </c>
      <c r="AC61" s="8">
        <f t="shared" si="15"/>
        <v>100</v>
      </c>
      <c r="AD61" s="8">
        <f t="shared" si="15"/>
        <v>96.74185463659148</v>
      </c>
      <c r="AE61" s="8">
        <f t="shared" si="15"/>
        <v>97.24310776942355</v>
      </c>
      <c r="AF61" s="8">
        <f t="shared" si="15"/>
        <v>97.99498746867168</v>
      </c>
      <c r="AG61" s="8">
        <f t="shared" si="15"/>
        <v>98.49624060150376</v>
      </c>
      <c r="AH61" s="8">
        <f t="shared" si="15"/>
        <v>97.99498746867168</v>
      </c>
      <c r="AI61" s="8">
        <f t="shared" si="15"/>
        <v>97.74436090225564</v>
      </c>
      <c r="AJ61" s="8">
        <f t="shared" si="15"/>
        <v>102.00501253132833</v>
      </c>
      <c r="AK61" s="8">
        <f t="shared" si="15"/>
        <v>102.00501253132833</v>
      </c>
      <c r="AL61" s="8">
        <f t="shared" si="15"/>
        <v>106.76691729323309</v>
      </c>
      <c r="AM61" s="8">
        <f t="shared" si="15"/>
        <v>106.51629072681705</v>
      </c>
      <c r="AN61" s="8">
        <f t="shared" si="15"/>
        <v>101.2531328320802</v>
      </c>
      <c r="AO61" s="8">
        <f t="shared" si="15"/>
        <v>101.2531328320802</v>
      </c>
      <c r="AP61" s="8">
        <f t="shared" si="15"/>
        <v>101.50375939849624</v>
      </c>
      <c r="AQ61" s="8">
        <f t="shared" si="15"/>
        <v>101.2531328320802</v>
      </c>
      <c r="AR61" s="8">
        <f t="shared" si="15"/>
        <v>99.24812030075188</v>
      </c>
      <c r="AS61" s="8">
        <f t="shared" si="15"/>
        <v>99.49874686716794</v>
      </c>
      <c r="AT61" s="8">
        <f t="shared" si="15"/>
        <v>97.24310776942355</v>
      </c>
      <c r="AU61" s="8">
        <f t="shared" si="15"/>
        <v>97.99498746867168</v>
      </c>
      <c r="AV61" s="14"/>
      <c r="AW61" s="5" t="s">
        <v>20</v>
      </c>
      <c r="AX61" s="70">
        <v>2941.9808</v>
      </c>
      <c r="AY61" s="70">
        <v>2867.62024</v>
      </c>
      <c r="AZ61" s="70">
        <v>153.36201</v>
      </c>
      <c r="BA61" s="70">
        <v>140.97096</v>
      </c>
      <c r="BB61" s="70">
        <v>473.4667</v>
      </c>
      <c r="BC61" s="70">
        <v>517.52448</v>
      </c>
      <c r="BD61" s="70">
        <v>271.64764</v>
      </c>
      <c r="BE61" s="70">
        <v>273.59932</v>
      </c>
      <c r="BF61" s="70">
        <v>185.22022</v>
      </c>
      <c r="BG61" s="70">
        <v>171.56453</v>
      </c>
      <c r="BH61" s="70">
        <v>634.22848</v>
      </c>
      <c r="BI61" s="70">
        <v>591.11108</v>
      </c>
      <c r="BJ61" s="70">
        <v>78.75317</v>
      </c>
      <c r="BK61" s="70">
        <v>79.92638</v>
      </c>
      <c r="BL61" s="70">
        <v>381.51554</v>
      </c>
      <c r="BM61" s="70">
        <v>369.35788</v>
      </c>
      <c r="BN61" s="70">
        <v>381.83456</v>
      </c>
      <c r="BO61" s="70">
        <v>372.3827</v>
      </c>
      <c r="BP61" s="70">
        <v>357.4929</v>
      </c>
      <c r="BQ61" s="70">
        <v>328.78608</v>
      </c>
      <c r="BR61" s="70">
        <v>24.45958</v>
      </c>
      <c r="BS61" s="70">
        <v>22.39683</v>
      </c>
      <c r="BT61" s="24"/>
      <c r="BU61" s="27" t="s">
        <v>20</v>
      </c>
      <c r="BV61" s="29">
        <f t="shared" si="17"/>
        <v>294198.07999999996</v>
      </c>
      <c r="BW61" s="29">
        <f t="shared" si="18"/>
        <v>286762.02400000003</v>
      </c>
      <c r="BX61" s="29">
        <f t="shared" si="18"/>
        <v>15374.637593984962</v>
      </c>
      <c r="BY61" s="29">
        <f t="shared" si="18"/>
        <v>14097.096</v>
      </c>
      <c r="BZ61" s="29">
        <f t="shared" si="18"/>
        <v>45804.04666666667</v>
      </c>
      <c r="CA61" s="29">
        <f t="shared" si="18"/>
        <v>50325.68878195489</v>
      </c>
      <c r="CB61" s="29">
        <f t="shared" si="18"/>
        <v>26620.10707769424</v>
      </c>
      <c r="CC61" s="29">
        <f t="shared" si="18"/>
        <v>26948.504451127817</v>
      </c>
      <c r="CD61" s="29">
        <f t="shared" si="18"/>
        <v>18150.653137844613</v>
      </c>
      <c r="CE61" s="29">
        <f t="shared" si="18"/>
        <v>16769.465338345864</v>
      </c>
      <c r="CF61" s="29">
        <f t="shared" si="18"/>
        <v>64694.48405012532</v>
      </c>
      <c r="CG61" s="29">
        <f t="shared" si="19"/>
        <v>60296.29312280702</v>
      </c>
      <c r="CH61" s="29">
        <f t="shared" si="19"/>
        <v>8408.233187969925</v>
      </c>
      <c r="CI61" s="29">
        <f t="shared" si="19"/>
        <v>8513.461528822056</v>
      </c>
      <c r="CJ61" s="29">
        <f t="shared" si="19"/>
        <v>38629.6436491228</v>
      </c>
      <c r="CK61" s="29">
        <f t="shared" si="19"/>
        <v>37398.64248621554</v>
      </c>
      <c r="CL61" s="29">
        <f t="shared" si="19"/>
        <v>38757.64330827068</v>
      </c>
      <c r="CM61" s="29">
        <f t="shared" si="19"/>
        <v>37704.91498746867</v>
      </c>
      <c r="CN61" s="29">
        <f t="shared" si="19"/>
        <v>35480.49834586466</v>
      </c>
      <c r="CO61" s="29">
        <f t="shared" si="19"/>
        <v>32713.80294736843</v>
      </c>
      <c r="CP61" s="29">
        <f t="shared" si="19"/>
        <v>2378.5255739348368</v>
      </c>
      <c r="CQ61" s="29">
        <f t="shared" si="20"/>
        <v>2194.7770751879702</v>
      </c>
      <c r="CS61" s="5" t="s">
        <v>20</v>
      </c>
      <c r="CT61" s="8">
        <f>100*(BW61-BV61)/BV61</f>
        <v>-2.5275678209728376</v>
      </c>
      <c r="CU61" s="8">
        <f>100*(BY61-BX61)/BX61</f>
        <v>-8.30940948152675</v>
      </c>
      <c r="CV61" s="8">
        <f>100*(CA61-BZ61)/BZ61</f>
        <v>9.871708821261826</v>
      </c>
      <c r="CW61" s="8">
        <f>100*(CC61-CB61)/CB61</f>
        <v>1.2336440739141559</v>
      </c>
      <c r="CX61" s="8">
        <f>100*(CE61-CD61)/CD61</f>
        <v>-7.609576300143895</v>
      </c>
      <c r="CY61" s="8">
        <f t="shared" si="21"/>
        <v>-6.798401736863033</v>
      </c>
      <c r="CZ61" s="8">
        <f t="shared" si="22"/>
        <v>1.2514917046150207</v>
      </c>
      <c r="DA61" s="8">
        <f t="shared" si="23"/>
        <v>-3.186674912377078</v>
      </c>
      <c r="DB61" s="8">
        <f t="shared" si="24"/>
        <v>-2.716182489293311</v>
      </c>
      <c r="DC61" s="8">
        <f t="shared" si="25"/>
        <v>-7.797791822218574</v>
      </c>
      <c r="DD61" s="8">
        <f t="shared" si="26"/>
        <v>-7.725311039766882</v>
      </c>
      <c r="DF61" s="2" t="s">
        <v>19</v>
      </c>
      <c r="DG61" s="3">
        <v>-5.25531141345235</v>
      </c>
      <c r="DH61" s="3">
        <v>6.2451550421029385</v>
      </c>
      <c r="DI61" s="3">
        <v>4.592499854113719</v>
      </c>
      <c r="DJ61" s="3">
        <v>0.7561069547602076</v>
      </c>
      <c r="DK61" s="3">
        <v>-3.5658171466279605</v>
      </c>
      <c r="DM61" s="3" t="s">
        <v>19</v>
      </c>
      <c r="DN61" s="3">
        <v>-4.79338163020056</v>
      </c>
      <c r="DO61" s="3">
        <v>-6.00576618247218</v>
      </c>
      <c r="DP61" s="3">
        <v>-7.021182079042257</v>
      </c>
      <c r="DQ61" s="3">
        <v>-13.271311621713425</v>
      </c>
      <c r="DR61" s="3">
        <v>23.664746546986333</v>
      </c>
    </row>
    <row r="62" spans="1:122" ht="10.5" customHeight="1">
      <c r="A62" s="13" t="s">
        <v>21</v>
      </c>
      <c r="B62" s="70">
        <v>39</v>
      </c>
      <c r="C62" s="70">
        <v>38.6</v>
      </c>
      <c r="D62" s="70">
        <v>42.1</v>
      </c>
      <c r="E62" s="70">
        <v>42.1</v>
      </c>
      <c r="F62" s="70">
        <v>37.5</v>
      </c>
      <c r="G62" s="70">
        <v>37.5</v>
      </c>
      <c r="H62" s="70">
        <v>38.8</v>
      </c>
      <c r="I62" s="70">
        <v>38.1</v>
      </c>
      <c r="J62" s="70">
        <v>36.5</v>
      </c>
      <c r="K62" s="70">
        <v>36.5</v>
      </c>
      <c r="L62" s="70">
        <v>39</v>
      </c>
      <c r="M62" s="70">
        <v>38.7</v>
      </c>
      <c r="N62" s="70">
        <v>42.9</v>
      </c>
      <c r="O62" s="70">
        <v>43</v>
      </c>
      <c r="P62" s="70">
        <v>41</v>
      </c>
      <c r="Q62" s="70">
        <v>40.5</v>
      </c>
      <c r="R62" s="70">
        <v>40.3</v>
      </c>
      <c r="S62" s="70">
        <v>39.8</v>
      </c>
      <c r="T62" s="70">
        <v>35.8</v>
      </c>
      <c r="U62" s="70">
        <v>35.4</v>
      </c>
      <c r="V62" s="70">
        <v>40.3</v>
      </c>
      <c r="W62" s="70">
        <v>40.3</v>
      </c>
      <c r="Y62" s="5" t="s">
        <v>21</v>
      </c>
      <c r="Z62" s="7">
        <v>100</v>
      </c>
      <c r="AA62" s="8">
        <f t="shared" si="27"/>
        <v>98.97435897435898</v>
      </c>
      <c r="AB62" s="8">
        <f t="shared" si="15"/>
        <v>107.94871794871794</v>
      </c>
      <c r="AC62" s="8">
        <f t="shared" si="15"/>
        <v>107.94871794871794</v>
      </c>
      <c r="AD62" s="8">
        <f t="shared" si="15"/>
        <v>96.15384615384616</v>
      </c>
      <c r="AE62" s="8">
        <f t="shared" si="15"/>
        <v>96.15384615384616</v>
      </c>
      <c r="AF62" s="8">
        <f t="shared" si="15"/>
        <v>99.48717948717947</v>
      </c>
      <c r="AG62" s="8">
        <f t="shared" si="15"/>
        <v>97.6923076923077</v>
      </c>
      <c r="AH62" s="8">
        <f t="shared" si="15"/>
        <v>93.58974358974359</v>
      </c>
      <c r="AI62" s="8">
        <f t="shared" si="15"/>
        <v>93.58974358974359</v>
      </c>
      <c r="AJ62" s="8">
        <f t="shared" si="15"/>
        <v>100</v>
      </c>
      <c r="AK62" s="8">
        <f t="shared" si="15"/>
        <v>99.23076923076924</v>
      </c>
      <c r="AL62" s="8">
        <f t="shared" si="15"/>
        <v>110</v>
      </c>
      <c r="AM62" s="8">
        <f t="shared" si="15"/>
        <v>110.25641025641026</v>
      </c>
      <c r="AN62" s="8">
        <f t="shared" si="15"/>
        <v>105.12820512820512</v>
      </c>
      <c r="AO62" s="8">
        <f t="shared" si="15"/>
        <v>103.84615384615384</v>
      </c>
      <c r="AP62" s="8">
        <f t="shared" si="15"/>
        <v>103.33333333333333</v>
      </c>
      <c r="AQ62" s="8">
        <f t="shared" si="15"/>
        <v>102.05128205128204</v>
      </c>
      <c r="AR62" s="8">
        <f t="shared" si="15"/>
        <v>91.79487179487178</v>
      </c>
      <c r="AS62" s="8">
        <f t="shared" si="15"/>
        <v>90.76923076923077</v>
      </c>
      <c r="AT62" s="8">
        <f t="shared" si="15"/>
        <v>103.33333333333333</v>
      </c>
      <c r="AU62" s="8">
        <f t="shared" si="15"/>
        <v>103.33333333333333</v>
      </c>
      <c r="AV62" s="14"/>
      <c r="AW62" s="5" t="s">
        <v>21</v>
      </c>
      <c r="AX62" s="70">
        <v>4503.51654</v>
      </c>
      <c r="AY62" s="70">
        <v>4552.5908</v>
      </c>
      <c r="AZ62" s="70">
        <v>201.01405</v>
      </c>
      <c r="BA62" s="70">
        <v>200.39181</v>
      </c>
      <c r="BB62" s="70">
        <v>666.87546</v>
      </c>
      <c r="BC62" s="70">
        <v>721.87997</v>
      </c>
      <c r="BD62" s="70">
        <v>772.21574</v>
      </c>
      <c r="BE62" s="70">
        <v>807.14</v>
      </c>
      <c r="BF62" s="70">
        <v>427.92101</v>
      </c>
      <c r="BG62" s="70">
        <v>424.2919</v>
      </c>
      <c r="BH62" s="70">
        <v>707.95068</v>
      </c>
      <c r="BI62" s="70">
        <v>684.12122</v>
      </c>
      <c r="BJ62" s="70">
        <v>61.05564</v>
      </c>
      <c r="BK62" s="70">
        <v>57.15762</v>
      </c>
      <c r="BL62" s="70">
        <v>736.68286</v>
      </c>
      <c r="BM62" s="70">
        <v>738.89518</v>
      </c>
      <c r="BN62" s="70">
        <v>629.77265</v>
      </c>
      <c r="BO62" s="70">
        <v>627.52317</v>
      </c>
      <c r="BP62" s="70">
        <v>284.92991</v>
      </c>
      <c r="BQ62" s="70">
        <v>271.67549</v>
      </c>
      <c r="BR62" s="70">
        <v>14.89943</v>
      </c>
      <c r="BS62" s="70">
        <v>19.15233</v>
      </c>
      <c r="BT62" s="24"/>
      <c r="BU62" s="27" t="s">
        <v>21</v>
      </c>
      <c r="BV62" s="29">
        <f t="shared" si="17"/>
        <v>450351.654</v>
      </c>
      <c r="BW62" s="29">
        <f t="shared" si="18"/>
        <v>450589.7561025641</v>
      </c>
      <c r="BX62" s="29">
        <f t="shared" si="18"/>
        <v>21699.208987179485</v>
      </c>
      <c r="BY62" s="29">
        <f t="shared" si="18"/>
        <v>21632.038976923075</v>
      </c>
      <c r="BZ62" s="29">
        <f t="shared" si="18"/>
        <v>64122.640384615384</v>
      </c>
      <c r="CA62" s="29">
        <f t="shared" si="18"/>
        <v>69411.53557692308</v>
      </c>
      <c r="CB62" s="29">
        <f t="shared" si="18"/>
        <v>76825.56592820512</v>
      </c>
      <c r="CC62" s="29">
        <f t="shared" si="18"/>
        <v>78851.36923076923</v>
      </c>
      <c r="CD62" s="29">
        <f t="shared" si="18"/>
        <v>40049.017602564105</v>
      </c>
      <c r="CE62" s="29">
        <f t="shared" si="18"/>
        <v>39709.370128205126</v>
      </c>
      <c r="CF62" s="29">
        <f t="shared" si="18"/>
        <v>70795.068</v>
      </c>
      <c r="CG62" s="29">
        <f t="shared" si="19"/>
        <v>67885.87490769231</v>
      </c>
      <c r="CH62" s="29">
        <f t="shared" si="19"/>
        <v>6716.1204</v>
      </c>
      <c r="CI62" s="29">
        <f t="shared" si="19"/>
        <v>6301.994000000001</v>
      </c>
      <c r="CJ62" s="29">
        <f t="shared" si="19"/>
        <v>77446.14682051282</v>
      </c>
      <c r="CK62" s="29">
        <f t="shared" si="19"/>
        <v>76731.42253846153</v>
      </c>
      <c r="CL62" s="29">
        <f t="shared" si="19"/>
        <v>65076.50716666666</v>
      </c>
      <c r="CM62" s="29">
        <f t="shared" si="19"/>
        <v>64039.544015384614</v>
      </c>
      <c r="CN62" s="29">
        <f t="shared" si="19"/>
        <v>26155.104558974355</v>
      </c>
      <c r="CO62" s="29">
        <f t="shared" si="19"/>
        <v>24659.77524615385</v>
      </c>
      <c r="CP62" s="29">
        <f t="shared" si="19"/>
        <v>1539.6077666666667</v>
      </c>
      <c r="CQ62" s="29">
        <f t="shared" si="20"/>
        <v>1979.0740999999998</v>
      </c>
      <c r="CS62" s="5" t="s">
        <v>21</v>
      </c>
      <c r="CT62" s="8">
        <f>100*(BW62-BV62)/BV62</f>
        <v>0.05287026270455841</v>
      </c>
      <c r="CU62" s="8">
        <f>100*(BY62-BX62)/BX62</f>
        <v>-0.3095505015694166</v>
      </c>
      <c r="CV62" s="8">
        <f>100*(CA62-BZ62)/BZ62</f>
        <v>8.24809327966575</v>
      </c>
      <c r="CW62" s="8">
        <f>100*(CC62-CB62)/CB62</f>
        <v>2.636886924409063</v>
      </c>
      <c r="CX62" s="8">
        <f>100*(CE62-CD62)/CD62</f>
        <v>-0.8480794154042699</v>
      </c>
      <c r="CY62" s="8">
        <f t="shared" si="21"/>
        <v>-4.109316050530084</v>
      </c>
      <c r="CZ62" s="8">
        <f t="shared" si="22"/>
        <v>-6.166155091561479</v>
      </c>
      <c r="DA62" s="8">
        <f t="shared" si="23"/>
        <v>-0.9228661610599137</v>
      </c>
      <c r="DB62" s="8">
        <f t="shared" si="24"/>
        <v>-1.59345237848475</v>
      </c>
      <c r="DC62" s="8">
        <f t="shared" si="25"/>
        <v>-5.71716052386197</v>
      </c>
      <c r="DD62" s="8">
        <f t="shared" si="26"/>
        <v>28.54404497353253</v>
      </c>
      <c r="DF62" s="3" t="s">
        <v>20</v>
      </c>
      <c r="DG62" s="3">
        <v>-8.30940948152675</v>
      </c>
      <c r="DH62" s="3">
        <v>9.871708821261826</v>
      </c>
      <c r="DI62" s="3">
        <v>1.2336440739141559</v>
      </c>
      <c r="DJ62" s="3">
        <v>-7.609576300143895</v>
      </c>
      <c r="DK62" s="3">
        <v>-6.798401736863033</v>
      </c>
      <c r="DM62" s="3" t="s">
        <v>20</v>
      </c>
      <c r="DN62" s="3">
        <v>1.2514917046150207</v>
      </c>
      <c r="DO62" s="3">
        <v>-3.186674912377078</v>
      </c>
      <c r="DP62" s="3">
        <v>-2.716182489293311</v>
      </c>
      <c r="DQ62" s="3">
        <v>-7.797791822218574</v>
      </c>
      <c r="DR62" s="3">
        <v>-7.725311039766882</v>
      </c>
    </row>
    <row r="63" spans="1:122" ht="10.5" customHeight="1">
      <c r="A63" s="13" t="s">
        <v>22</v>
      </c>
      <c r="B63" s="70">
        <v>34.2</v>
      </c>
      <c r="C63" s="70">
        <v>34.5</v>
      </c>
      <c r="D63" s="70">
        <v>42.7</v>
      </c>
      <c r="E63" s="70">
        <v>41.4</v>
      </c>
      <c r="F63" s="70">
        <v>35.5</v>
      </c>
      <c r="G63" s="70">
        <v>35.7</v>
      </c>
      <c r="H63" s="70">
        <v>35.6</v>
      </c>
      <c r="I63" s="70">
        <v>36.2</v>
      </c>
      <c r="J63" s="70">
        <v>31.1</v>
      </c>
      <c r="K63" s="70">
        <v>31</v>
      </c>
      <c r="L63" s="70">
        <v>30.1</v>
      </c>
      <c r="M63" s="70">
        <v>30.9</v>
      </c>
      <c r="N63" s="70">
        <v>42.7</v>
      </c>
      <c r="O63" s="70">
        <v>47.8</v>
      </c>
      <c r="P63" s="70">
        <v>38.1</v>
      </c>
      <c r="Q63" s="70">
        <v>38.1</v>
      </c>
      <c r="R63" s="70">
        <v>38.1</v>
      </c>
      <c r="S63" s="70">
        <v>37.6</v>
      </c>
      <c r="T63" s="70">
        <v>28</v>
      </c>
      <c r="U63" s="70">
        <v>27.8</v>
      </c>
      <c r="V63" s="70">
        <v>43.4</v>
      </c>
      <c r="W63" s="70">
        <v>41.1</v>
      </c>
      <c r="Y63" s="5" t="s">
        <v>22</v>
      </c>
      <c r="Z63" s="7">
        <v>100</v>
      </c>
      <c r="AA63" s="8">
        <f t="shared" si="27"/>
        <v>100.87719298245614</v>
      </c>
      <c r="AB63" s="8">
        <f t="shared" si="15"/>
        <v>124.85380116959064</v>
      </c>
      <c r="AC63" s="8">
        <f t="shared" si="15"/>
        <v>121.05263157894736</v>
      </c>
      <c r="AD63" s="8">
        <f t="shared" si="15"/>
        <v>103.80116959064327</v>
      </c>
      <c r="AE63" s="8">
        <f t="shared" si="15"/>
        <v>104.38596491228071</v>
      </c>
      <c r="AF63" s="8">
        <f t="shared" si="15"/>
        <v>104.09356725146198</v>
      </c>
      <c r="AG63" s="8">
        <f t="shared" si="15"/>
        <v>105.84795321637428</v>
      </c>
      <c r="AH63" s="8">
        <f t="shared" si="15"/>
        <v>90.93567251461988</v>
      </c>
      <c r="AI63" s="8">
        <f t="shared" si="15"/>
        <v>90.64327485380116</v>
      </c>
      <c r="AJ63" s="8">
        <f t="shared" si="15"/>
        <v>88.01169590643273</v>
      </c>
      <c r="AK63" s="8">
        <f t="shared" si="15"/>
        <v>90.35087719298245</v>
      </c>
      <c r="AL63" s="8">
        <f t="shared" si="15"/>
        <v>124.85380116959064</v>
      </c>
      <c r="AM63" s="8">
        <f t="shared" si="15"/>
        <v>139.76608187134502</v>
      </c>
      <c r="AN63" s="8">
        <f t="shared" si="15"/>
        <v>111.40350877192982</v>
      </c>
      <c r="AO63" s="8">
        <f t="shared" si="15"/>
        <v>111.40350877192982</v>
      </c>
      <c r="AP63" s="8">
        <f t="shared" si="15"/>
        <v>111.40350877192982</v>
      </c>
      <c r="AQ63" s="8">
        <f t="shared" si="15"/>
        <v>109.94152046783624</v>
      </c>
      <c r="AR63" s="8">
        <f t="shared" si="15"/>
        <v>81.87134502923976</v>
      </c>
      <c r="AS63" s="8">
        <f t="shared" si="15"/>
        <v>81.28654970760233</v>
      </c>
      <c r="AT63" s="8">
        <f t="shared" si="15"/>
        <v>126.90058479532162</v>
      </c>
      <c r="AU63" s="8">
        <f t="shared" si="15"/>
        <v>120.17543859649122</v>
      </c>
      <c r="AV63" s="14"/>
      <c r="AW63" s="5" t="s">
        <v>22</v>
      </c>
      <c r="AX63" s="70">
        <v>2300.40485</v>
      </c>
      <c r="AY63" s="70">
        <v>2274.23756</v>
      </c>
      <c r="AZ63" s="70">
        <v>84.98992</v>
      </c>
      <c r="BA63" s="70">
        <v>67.94299</v>
      </c>
      <c r="BB63" s="70">
        <v>607.56713</v>
      </c>
      <c r="BC63" s="70">
        <v>614.52983</v>
      </c>
      <c r="BD63" s="70">
        <v>409.40347</v>
      </c>
      <c r="BE63" s="70">
        <v>402.43364</v>
      </c>
      <c r="BF63" s="70">
        <v>138.41908</v>
      </c>
      <c r="BG63" s="70">
        <v>153.22503</v>
      </c>
      <c r="BH63" s="70">
        <v>436.63818</v>
      </c>
      <c r="BI63" s="70">
        <v>427.38643</v>
      </c>
      <c r="BJ63" s="70">
        <v>42.37965</v>
      </c>
      <c r="BK63" s="70">
        <v>39.90206</v>
      </c>
      <c r="BL63" s="70">
        <v>180.11266</v>
      </c>
      <c r="BM63" s="70">
        <v>188.43992</v>
      </c>
      <c r="BN63" s="70">
        <v>123.6421</v>
      </c>
      <c r="BO63" s="70">
        <v>119.9634</v>
      </c>
      <c r="BP63" s="70">
        <v>250.03784</v>
      </c>
      <c r="BQ63" s="70">
        <v>233.48529</v>
      </c>
      <c r="BR63" s="70">
        <v>12.00224</v>
      </c>
      <c r="BS63" s="70">
        <v>11.4818</v>
      </c>
      <c r="BT63" s="24"/>
      <c r="BU63" s="27" t="s">
        <v>22</v>
      </c>
      <c r="BV63" s="29">
        <f t="shared" si="17"/>
        <v>230040.485</v>
      </c>
      <c r="BW63" s="29">
        <f t="shared" si="18"/>
        <v>229418.70122807016</v>
      </c>
      <c r="BX63" s="29">
        <f t="shared" si="18"/>
        <v>10611.314573099415</v>
      </c>
      <c r="BY63" s="29">
        <f t="shared" si="18"/>
        <v>8224.677736842104</v>
      </c>
      <c r="BZ63" s="29">
        <f t="shared" si="18"/>
        <v>63066.17869883041</v>
      </c>
      <c r="CA63" s="29">
        <f t="shared" si="18"/>
        <v>64148.289271929825</v>
      </c>
      <c r="CB63" s="29">
        <f t="shared" si="18"/>
        <v>42616.2676374269</v>
      </c>
      <c r="CC63" s="29">
        <f t="shared" si="18"/>
        <v>42596.77709941521</v>
      </c>
      <c r="CD63" s="29">
        <f t="shared" si="18"/>
        <v>12587.23212865497</v>
      </c>
      <c r="CE63" s="29">
        <f t="shared" si="18"/>
        <v>13888.818508771928</v>
      </c>
      <c r="CF63" s="29">
        <f t="shared" si="18"/>
        <v>38429.26671929824</v>
      </c>
      <c r="CG63" s="29">
        <f t="shared" si="19"/>
        <v>38614.73885087719</v>
      </c>
      <c r="CH63" s="29">
        <f t="shared" si="19"/>
        <v>5291.260394736842</v>
      </c>
      <c r="CI63" s="29">
        <f t="shared" si="19"/>
        <v>5576.954584795321</v>
      </c>
      <c r="CJ63" s="29">
        <f t="shared" si="19"/>
        <v>20065.182298245614</v>
      </c>
      <c r="CK63" s="29">
        <f t="shared" si="19"/>
        <v>20992.868280701754</v>
      </c>
      <c r="CL63" s="29">
        <f t="shared" si="19"/>
        <v>13774.163771929823</v>
      </c>
      <c r="CM63" s="29">
        <f t="shared" si="19"/>
        <v>13188.958596491226</v>
      </c>
      <c r="CN63" s="29">
        <f t="shared" si="19"/>
        <v>20470.934269005847</v>
      </c>
      <c r="CO63" s="29">
        <f t="shared" si="19"/>
        <v>18979.213631578947</v>
      </c>
      <c r="CP63" s="29">
        <f t="shared" si="19"/>
        <v>1523.091274853801</v>
      </c>
      <c r="CQ63" s="29">
        <f t="shared" si="20"/>
        <v>1379.8303508771928</v>
      </c>
      <c r="CS63" s="5" t="s">
        <v>22</v>
      </c>
      <c r="CT63" s="8">
        <f>100*(BW63-BV63)/BV63</f>
        <v>-0.2702931929263781</v>
      </c>
      <c r="CU63" s="8">
        <f>100*(BY63-BX63)/BX63</f>
        <v>-22.49143421219118</v>
      </c>
      <c r="CV63" s="8">
        <f>100*(CA63-BZ63)/BZ63</f>
        <v>1.7158334235961645</v>
      </c>
      <c r="CW63" s="8">
        <f>100*(CC63-CB63)/CB63</f>
        <v>-0.04573497185983851</v>
      </c>
      <c r="CX63" s="8">
        <f>100*(CE63-CD63)/CD63</f>
        <v>10.340528932916733</v>
      </c>
      <c r="CY63" s="8">
        <f t="shared" si="21"/>
        <v>0.4826325022897474</v>
      </c>
      <c r="CZ63" s="8">
        <f t="shared" si="22"/>
        <v>5.399359864100747</v>
      </c>
      <c r="DA63" s="8">
        <f t="shared" si="23"/>
        <v>4.623361844747612</v>
      </c>
      <c r="DB63" s="8">
        <f t="shared" si="24"/>
        <v>-4.248571347983963</v>
      </c>
      <c r="DC63" s="8">
        <f t="shared" si="25"/>
        <v>-7.2870178655473</v>
      </c>
      <c r="DD63" s="8">
        <f t="shared" si="26"/>
        <v>-9.405931630089572</v>
      </c>
      <c r="DF63" s="3" t="s">
        <v>21</v>
      </c>
      <c r="DG63" s="3">
        <v>-0.3095505015694166</v>
      </c>
      <c r="DH63" s="3">
        <v>8.24809327966575</v>
      </c>
      <c r="DI63" s="3">
        <v>2.636886924409063</v>
      </c>
      <c r="DJ63" s="3">
        <v>-0.8480794154042699</v>
      </c>
      <c r="DK63" s="3">
        <v>-4.109316050530084</v>
      </c>
      <c r="DM63" s="3" t="s">
        <v>21</v>
      </c>
      <c r="DN63" s="3">
        <v>-6.166155091561479</v>
      </c>
      <c r="DO63" s="3">
        <v>-0.9228661610599137</v>
      </c>
      <c r="DP63" s="3">
        <v>-1.59345237848475</v>
      </c>
      <c r="DQ63" s="3">
        <v>-5.71716052386197</v>
      </c>
      <c r="DR63" s="3">
        <v>28.54404497353253</v>
      </c>
    </row>
    <row r="64" spans="1:122" ht="10.5" customHeight="1">
      <c r="A64" s="13" t="s">
        <v>23</v>
      </c>
      <c r="B64" s="70">
        <v>35.1</v>
      </c>
      <c r="C64" s="74"/>
      <c r="D64" s="70">
        <v>43.9</v>
      </c>
      <c r="E64" s="74"/>
      <c r="F64" s="70">
        <v>36.7</v>
      </c>
      <c r="G64" s="74"/>
      <c r="H64" s="70">
        <v>35.9</v>
      </c>
      <c r="I64" s="74"/>
      <c r="J64" s="70">
        <v>32.6</v>
      </c>
      <c r="K64" s="74"/>
      <c r="L64" s="71">
        <v>31.2</v>
      </c>
      <c r="M64" s="74"/>
      <c r="N64" s="71">
        <v>44.4</v>
      </c>
      <c r="O64" s="74"/>
      <c r="P64" s="71">
        <v>38.2</v>
      </c>
      <c r="Q64" s="74"/>
      <c r="R64" s="71">
        <v>37.7</v>
      </c>
      <c r="S64" s="74"/>
      <c r="T64" s="71">
        <v>25.3</v>
      </c>
      <c r="U64" s="74"/>
      <c r="V64" s="71">
        <v>41.7</v>
      </c>
      <c r="W64" s="74"/>
      <c r="Y64" s="5" t="s">
        <v>79</v>
      </c>
      <c r="Z64" s="7">
        <v>100</v>
      </c>
      <c r="AA64" s="8"/>
      <c r="AB64" s="8">
        <f t="shared" si="15"/>
        <v>125.07122507122507</v>
      </c>
      <c r="AC64" s="8"/>
      <c r="AD64" s="8">
        <f t="shared" si="15"/>
        <v>104.55840455840456</v>
      </c>
      <c r="AE64" s="8"/>
      <c r="AF64" s="8">
        <f t="shared" si="15"/>
        <v>102.27920227920228</v>
      </c>
      <c r="AG64" s="8"/>
      <c r="AH64" s="8">
        <f t="shared" si="15"/>
        <v>92.87749287749287</v>
      </c>
      <c r="AI64" s="8"/>
      <c r="AJ64" s="8">
        <f t="shared" si="15"/>
        <v>88.88888888888889</v>
      </c>
      <c r="AK64" s="8"/>
      <c r="AL64" s="8">
        <f t="shared" si="15"/>
        <v>126.49572649572649</v>
      </c>
      <c r="AM64" s="8"/>
      <c r="AN64" s="8">
        <f t="shared" si="15"/>
        <v>108.83190883190883</v>
      </c>
      <c r="AO64" s="8"/>
      <c r="AP64" s="8">
        <f t="shared" si="15"/>
        <v>107.40740740740742</v>
      </c>
      <c r="AQ64" s="8"/>
      <c r="AR64" s="8">
        <f t="shared" si="15"/>
        <v>72.07977207977207</v>
      </c>
      <c r="AS64" s="8"/>
      <c r="AT64" s="8">
        <f t="shared" si="15"/>
        <v>118.8034188034188</v>
      </c>
      <c r="AU64" s="8"/>
      <c r="AV64" s="14"/>
      <c r="AW64" s="5" t="s">
        <v>23</v>
      </c>
      <c r="AX64" s="70">
        <v>35877.80099</v>
      </c>
      <c r="AY64" s="71"/>
      <c r="AZ64" s="70">
        <v>1855.17053</v>
      </c>
      <c r="BA64" s="71"/>
      <c r="BB64" s="70">
        <v>6376.44889</v>
      </c>
      <c r="BC64" s="70"/>
      <c r="BD64" s="70">
        <v>8150.50195</v>
      </c>
      <c r="BE64" s="70"/>
      <c r="BF64" s="70">
        <v>4461.93601</v>
      </c>
      <c r="BG64" s="70"/>
      <c r="BH64" s="70">
        <v>5008.37393</v>
      </c>
      <c r="BI64" s="70"/>
      <c r="BJ64" s="70">
        <v>523.91481</v>
      </c>
      <c r="BK64" s="70"/>
      <c r="BL64" s="70">
        <v>4310.66378</v>
      </c>
      <c r="BM64" s="70"/>
      <c r="BN64" s="70">
        <v>2149.77043</v>
      </c>
      <c r="BO64" s="70"/>
      <c r="BP64" s="70">
        <v>2870.74194</v>
      </c>
      <c r="BQ64" s="70"/>
      <c r="BR64" s="70">
        <v>141.58288</v>
      </c>
      <c r="BS64" s="71"/>
      <c r="BT64" s="1"/>
      <c r="BU64" s="27" t="s">
        <v>23</v>
      </c>
      <c r="BV64" s="29">
        <f t="shared" si="17"/>
        <v>3587780.0990000004</v>
      </c>
      <c r="BW64" s="29"/>
      <c r="BX64" s="29">
        <f aca="true" t="shared" si="28" ref="BX64:BX94">AB64*AZ64</f>
        <v>232028.45090313393</v>
      </c>
      <c r="BY64" s="29"/>
      <c r="BZ64" s="29">
        <f aca="true" t="shared" si="29" ref="BZ64:BZ94">AD64*BB64</f>
        <v>666711.3226866097</v>
      </c>
      <c r="CA64" s="29"/>
      <c r="CB64" s="29">
        <f aca="true" t="shared" si="30" ref="CB64:CB94">AF64*BD64</f>
        <v>833626.8376210827</v>
      </c>
      <c r="CC64" s="29"/>
      <c r="CD64" s="29">
        <f aca="true" t="shared" si="31" ref="CD64:CD94">AH64*BF64</f>
        <v>414413.429988604</v>
      </c>
      <c r="CE64" s="29"/>
      <c r="CF64" s="29">
        <f aca="true" t="shared" si="32" ref="CF64:CF94">AJ64*BH64</f>
        <v>445188.79377777776</v>
      </c>
      <c r="CG64" s="29"/>
      <c r="CH64" s="29">
        <f aca="true" t="shared" si="33" ref="CH64:CH94">AL64*BJ64</f>
        <v>66272.9845128205</v>
      </c>
      <c r="CI64" s="29"/>
      <c r="CJ64" s="29">
        <f aca="true" t="shared" si="34" ref="CJ64:CJ94">AN64*BL64</f>
        <v>469137.7675099715</v>
      </c>
      <c r="CK64" s="29"/>
      <c r="CL64" s="29">
        <f aca="true" t="shared" si="35" ref="CL64:CL94">AP64*BN64</f>
        <v>230901.26840740745</v>
      </c>
      <c r="CM64" s="29"/>
      <c r="CN64" s="29">
        <f aca="true" t="shared" si="36" ref="CN64:CN94">AR64*BP64</f>
        <v>206922.4247350427</v>
      </c>
      <c r="CO64" s="29"/>
      <c r="CP64" s="29">
        <f>AT64*BR64</f>
        <v>16820.530188034187</v>
      </c>
      <c r="CQ64" s="29"/>
      <c r="CS64" s="5" t="s">
        <v>79</v>
      </c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F64" s="3" t="s">
        <v>22</v>
      </c>
      <c r="DG64" s="3">
        <v>-22.49143421219118</v>
      </c>
      <c r="DH64" s="3">
        <v>1.7158334235961645</v>
      </c>
      <c r="DI64" s="3">
        <v>-0.04573497185983851</v>
      </c>
      <c r="DJ64" s="3">
        <v>10.340528932916733</v>
      </c>
      <c r="DK64" s="3">
        <v>0.4826325022897474</v>
      </c>
      <c r="DM64" s="3" t="s">
        <v>22</v>
      </c>
      <c r="DN64" s="3">
        <v>5.399359864100747</v>
      </c>
      <c r="DO64" s="3">
        <v>4.623361844747612</v>
      </c>
      <c r="DP64" s="3">
        <v>-4.248571347983963</v>
      </c>
      <c r="DQ64" s="3">
        <v>-7.2870178655473</v>
      </c>
      <c r="DR64" s="3">
        <v>-9.405931630089572</v>
      </c>
    </row>
    <row r="65" spans="1:121" ht="10.5" customHeight="1">
      <c r="A65" s="13" t="s">
        <v>179</v>
      </c>
      <c r="B65" s="70">
        <v>38</v>
      </c>
      <c r="C65" s="70">
        <v>37.7</v>
      </c>
      <c r="D65" s="70">
        <v>39.6</v>
      </c>
      <c r="E65" s="70">
        <v>38.5</v>
      </c>
      <c r="F65" s="70">
        <v>35.5</v>
      </c>
      <c r="G65" s="70">
        <v>35.9</v>
      </c>
      <c r="H65" s="70">
        <v>37.9</v>
      </c>
      <c r="I65" s="70">
        <v>38.5</v>
      </c>
      <c r="J65" s="71">
        <v>37.3</v>
      </c>
      <c r="K65" s="71">
        <v>37.8</v>
      </c>
      <c r="L65" s="71">
        <v>38.5</v>
      </c>
      <c r="M65" s="71">
        <v>37.2</v>
      </c>
      <c r="N65" s="79">
        <v>46.6</v>
      </c>
      <c r="O65" s="74"/>
      <c r="P65" s="71">
        <v>39.5</v>
      </c>
      <c r="Q65" s="71">
        <v>39.2</v>
      </c>
      <c r="R65" s="71">
        <v>40.8</v>
      </c>
      <c r="S65" s="71">
        <v>40.9</v>
      </c>
      <c r="T65" s="71">
        <v>34</v>
      </c>
      <c r="U65" s="71">
        <v>33.6</v>
      </c>
      <c r="V65" s="74"/>
      <c r="W65" s="74"/>
      <c r="Y65" s="5" t="s">
        <v>24</v>
      </c>
      <c r="Z65" s="7">
        <v>100</v>
      </c>
      <c r="AA65" s="8">
        <f t="shared" si="27"/>
        <v>99.21052631578948</v>
      </c>
      <c r="AB65" s="8">
        <f t="shared" si="15"/>
        <v>104.21052631578948</v>
      </c>
      <c r="AC65" s="8">
        <f t="shared" si="15"/>
        <v>101.3157894736842</v>
      </c>
      <c r="AD65" s="8">
        <f t="shared" si="15"/>
        <v>93.42105263157895</v>
      </c>
      <c r="AE65" s="8">
        <f t="shared" si="15"/>
        <v>94.47368421052632</v>
      </c>
      <c r="AF65" s="8">
        <f t="shared" si="15"/>
        <v>99.73684210526316</v>
      </c>
      <c r="AG65" s="8">
        <f t="shared" si="15"/>
        <v>101.3157894736842</v>
      </c>
      <c r="AH65" s="8">
        <f t="shared" si="15"/>
        <v>98.1578947368421</v>
      </c>
      <c r="AI65" s="8">
        <f t="shared" si="15"/>
        <v>99.4736842105263</v>
      </c>
      <c r="AJ65" s="8">
        <f t="shared" si="15"/>
        <v>101.3157894736842</v>
      </c>
      <c r="AK65" s="8">
        <f t="shared" si="15"/>
        <v>97.89473684210527</v>
      </c>
      <c r="AL65" s="8">
        <f t="shared" si="15"/>
        <v>122.63157894736842</v>
      </c>
      <c r="AM65" s="8"/>
      <c r="AN65" s="8">
        <f t="shared" si="15"/>
        <v>103.94736842105263</v>
      </c>
      <c r="AO65" s="8">
        <f t="shared" si="15"/>
        <v>103.15789473684212</v>
      </c>
      <c r="AP65" s="8">
        <f t="shared" si="15"/>
        <v>107.36842105263156</v>
      </c>
      <c r="AQ65" s="8">
        <f t="shared" si="15"/>
        <v>107.63157894736842</v>
      </c>
      <c r="AR65" s="8">
        <f t="shared" si="15"/>
        <v>89.47368421052632</v>
      </c>
      <c r="AS65" s="8">
        <f t="shared" si="15"/>
        <v>88.42105263157895</v>
      </c>
      <c r="AT65" s="8"/>
      <c r="AU65" s="8"/>
      <c r="AV65" s="14"/>
      <c r="AW65" s="5" t="s">
        <v>24</v>
      </c>
      <c r="AX65" s="70">
        <v>570.67789</v>
      </c>
      <c r="AY65" s="70">
        <v>566.63192</v>
      </c>
      <c r="AZ65" s="70">
        <v>61.00106</v>
      </c>
      <c r="BA65" s="70">
        <v>61.52917</v>
      </c>
      <c r="BB65" s="70">
        <v>114.81417</v>
      </c>
      <c r="BC65" s="70">
        <v>117.3626</v>
      </c>
      <c r="BD65" s="70">
        <v>89.79569</v>
      </c>
      <c r="BE65" s="70">
        <v>83.09476</v>
      </c>
      <c r="BF65" s="71">
        <v>34.74857</v>
      </c>
      <c r="BG65" s="71">
        <v>29.66469</v>
      </c>
      <c r="BH65" s="71">
        <v>69.85956</v>
      </c>
      <c r="BI65" s="71">
        <v>73.38321</v>
      </c>
      <c r="BJ65" s="70">
        <v>7.06631</v>
      </c>
      <c r="BK65" s="70">
        <v>7.69012</v>
      </c>
      <c r="BL65" s="70">
        <v>73.42701</v>
      </c>
      <c r="BM65" s="70">
        <v>74.90681</v>
      </c>
      <c r="BN65" s="70">
        <v>71.07326</v>
      </c>
      <c r="BO65" s="70">
        <v>65.87415</v>
      </c>
      <c r="BP65" s="70">
        <v>47.03994</v>
      </c>
      <c r="BQ65" s="70">
        <v>47.8686</v>
      </c>
      <c r="BR65" s="71">
        <v>1.25637</v>
      </c>
      <c r="BS65" s="71">
        <v>2.54775</v>
      </c>
      <c r="BT65" s="24"/>
      <c r="BU65" s="27" t="s">
        <v>24</v>
      </c>
      <c r="BV65" s="29">
        <f t="shared" si="17"/>
        <v>57067.789000000004</v>
      </c>
      <c r="BW65" s="29">
        <f aca="true" t="shared" si="37" ref="BW65:BW94">AA65*AY65</f>
        <v>56215.85101052632</v>
      </c>
      <c r="BX65" s="29">
        <f t="shared" si="28"/>
        <v>6356.952568421053</v>
      </c>
      <c r="BY65" s="29">
        <f aca="true" t="shared" si="38" ref="BY65:BY90">AC65*BA65</f>
        <v>6233.876434210526</v>
      </c>
      <c r="BZ65" s="29">
        <f t="shared" si="29"/>
        <v>10726.060618421052</v>
      </c>
      <c r="CA65" s="29">
        <f aca="true" t="shared" si="39" ref="CA65:CA90">AE65*BC65</f>
        <v>11087.677210526315</v>
      </c>
      <c r="CB65" s="29">
        <f t="shared" si="30"/>
        <v>8955.938555263157</v>
      </c>
      <c r="CC65" s="29">
        <f aca="true" t="shared" si="40" ref="CC65:CC90">AG65*BE65</f>
        <v>8418.811210526315</v>
      </c>
      <c r="CD65" s="29">
        <f t="shared" si="31"/>
        <v>3410.846476315789</v>
      </c>
      <c r="CE65" s="29">
        <f aca="true" t="shared" si="41" ref="CE65:CE90">AI65*BG65</f>
        <v>2950.8560052631574</v>
      </c>
      <c r="CF65" s="29">
        <f t="shared" si="32"/>
        <v>7077.87647368421</v>
      </c>
      <c r="CG65" s="29">
        <f aca="true" t="shared" si="42" ref="CG65:CG90">AK65*BI65</f>
        <v>7183.830031578948</v>
      </c>
      <c r="CH65" s="29">
        <f t="shared" si="33"/>
        <v>866.552752631579</v>
      </c>
      <c r="CI65" s="29"/>
      <c r="CJ65" s="29">
        <f t="shared" si="34"/>
        <v>7632.544460526316</v>
      </c>
      <c r="CK65" s="29">
        <f aca="true" t="shared" si="43" ref="CK65:CK90">AO65*BM65</f>
        <v>7727.228821052632</v>
      </c>
      <c r="CL65" s="29">
        <f t="shared" si="35"/>
        <v>7631.023705263157</v>
      </c>
      <c r="CM65" s="29">
        <f aca="true" t="shared" si="44" ref="CM65:CM90">AQ65*BO65</f>
        <v>7090.13877631579</v>
      </c>
      <c r="CN65" s="29">
        <f t="shared" si="36"/>
        <v>4208.836736842105</v>
      </c>
      <c r="CO65" s="29">
        <f aca="true" t="shared" si="45" ref="CO65:CO90">AS65*BQ65</f>
        <v>4232.592</v>
      </c>
      <c r="CP65" s="29"/>
      <c r="CQ65" s="29"/>
      <c r="CS65" s="5" t="s">
        <v>24</v>
      </c>
      <c r="CT65" s="8">
        <f aca="true" t="shared" si="46" ref="CT65:CT90">100*(BW65-BV65)/BV65</f>
        <v>-1.4928526308837458</v>
      </c>
      <c r="CU65" s="8">
        <f aca="true" t="shared" si="47" ref="CU65:CU90">100*(BY65-BX65)/BX65</f>
        <v>-1.9360870304731062</v>
      </c>
      <c r="CV65" s="8">
        <f aca="true" t="shared" si="48" ref="CV65:CV90">100*(CA65-BZ65)/BZ65</f>
        <v>3.3713830731500734</v>
      </c>
      <c r="CW65" s="8">
        <f aca="true" t="shared" si="49" ref="CW65:CW90">100*(CC65-CB65)/CB65</f>
        <v>-5.9974433882330205</v>
      </c>
      <c r="CX65" s="8">
        <f aca="true" t="shared" si="50" ref="CX65:CX90">100*(CE65-CD65)/CD65</f>
        <v>-13.486108924770145</v>
      </c>
      <c r="CY65" s="8">
        <f t="shared" si="21"/>
        <v>1.496968169601108</v>
      </c>
      <c r="CZ65" s="8"/>
      <c r="DA65" s="8">
        <f t="shared" si="23"/>
        <v>1.2405346738037537</v>
      </c>
      <c r="DB65" s="8">
        <f t="shared" si="24"/>
        <v>-7.087973381268835</v>
      </c>
      <c r="DC65" s="8">
        <f t="shared" si="25"/>
        <v>0.5644139852219181</v>
      </c>
      <c r="DD65" s="8"/>
      <c r="DF65" s="3" t="s">
        <v>24</v>
      </c>
      <c r="DG65" s="3">
        <v>-1.9360870304731062</v>
      </c>
      <c r="DH65" s="3">
        <v>3.3713830731500734</v>
      </c>
      <c r="DI65" s="3">
        <v>-5.9974433882330205</v>
      </c>
      <c r="DJ65" s="3">
        <v>-13.486108924770145</v>
      </c>
      <c r="DK65" s="3">
        <v>1.496968169601108</v>
      </c>
      <c r="DM65" s="3" t="s">
        <v>24</v>
      </c>
      <c r="DO65" s="3">
        <v>1.2405346738037537</v>
      </c>
      <c r="DP65" s="3">
        <v>-7.087973381268835</v>
      </c>
      <c r="DQ65" s="3">
        <v>0.5644139852219181</v>
      </c>
    </row>
    <row r="66" spans="1:121" ht="10.5" customHeight="1">
      <c r="A66" s="13" t="s">
        <v>175</v>
      </c>
      <c r="B66" s="70">
        <v>36.6</v>
      </c>
      <c r="C66" s="70">
        <v>36.4</v>
      </c>
      <c r="D66" s="70">
        <v>43.5</v>
      </c>
      <c r="E66" s="70">
        <v>42.1</v>
      </c>
      <c r="F66" s="70">
        <v>37.2</v>
      </c>
      <c r="G66" s="70">
        <v>36.7</v>
      </c>
      <c r="H66" s="70">
        <v>36.8</v>
      </c>
      <c r="I66" s="70">
        <v>36.5</v>
      </c>
      <c r="J66" s="70">
        <v>32.9</v>
      </c>
      <c r="K66" s="70">
        <v>32.6</v>
      </c>
      <c r="L66" s="70">
        <v>30.6</v>
      </c>
      <c r="M66" s="70">
        <v>31.6</v>
      </c>
      <c r="N66" s="70">
        <v>51.1</v>
      </c>
      <c r="O66" s="75">
        <v>49.9</v>
      </c>
      <c r="P66" s="70">
        <v>40.2</v>
      </c>
      <c r="Q66" s="70">
        <v>39.9</v>
      </c>
      <c r="R66" s="70">
        <v>39.9</v>
      </c>
      <c r="S66" s="70">
        <v>39.6</v>
      </c>
      <c r="T66" s="70">
        <v>32.1</v>
      </c>
      <c r="U66" s="70">
        <v>32.1</v>
      </c>
      <c r="V66" s="75">
        <v>46.4</v>
      </c>
      <c r="W66" s="73"/>
      <c r="Y66" s="5" t="s">
        <v>25</v>
      </c>
      <c r="Z66" s="7">
        <v>100</v>
      </c>
      <c r="AA66" s="8">
        <f t="shared" si="27"/>
        <v>99.4535519125683</v>
      </c>
      <c r="AB66" s="8">
        <f t="shared" si="15"/>
        <v>118.85245901639344</v>
      </c>
      <c r="AC66" s="8">
        <f t="shared" si="15"/>
        <v>115.02732240437157</v>
      </c>
      <c r="AD66" s="8">
        <f t="shared" si="15"/>
        <v>101.6393442622951</v>
      </c>
      <c r="AE66" s="8">
        <f t="shared" si="15"/>
        <v>100.27322404371586</v>
      </c>
      <c r="AF66" s="8">
        <f t="shared" si="15"/>
        <v>100.54644808743167</v>
      </c>
      <c r="AG66" s="8">
        <f t="shared" si="15"/>
        <v>99.72677595628414</v>
      </c>
      <c r="AH66" s="8">
        <f t="shared" si="15"/>
        <v>89.89071038251366</v>
      </c>
      <c r="AI66" s="8">
        <f t="shared" si="15"/>
        <v>89.07103825136612</v>
      </c>
      <c r="AJ66" s="8">
        <f t="shared" si="15"/>
        <v>83.60655737704917</v>
      </c>
      <c r="AK66" s="8">
        <f t="shared" si="15"/>
        <v>86.33879781420765</v>
      </c>
      <c r="AL66" s="8">
        <f t="shared" si="15"/>
        <v>139.61748633879782</v>
      </c>
      <c r="AM66" s="8">
        <f t="shared" si="15"/>
        <v>136.33879781420765</v>
      </c>
      <c r="AN66" s="8">
        <f t="shared" si="15"/>
        <v>109.8360655737705</v>
      </c>
      <c r="AO66" s="8">
        <f t="shared" si="15"/>
        <v>109.01639344262294</v>
      </c>
      <c r="AP66" s="8">
        <f t="shared" si="15"/>
        <v>109.01639344262294</v>
      </c>
      <c r="AQ66" s="8">
        <f t="shared" si="15"/>
        <v>108.1967213114754</v>
      </c>
      <c r="AR66" s="8">
        <f t="shared" si="15"/>
        <v>87.70491803278688</v>
      </c>
      <c r="AS66" s="8">
        <f t="shared" si="15"/>
        <v>87.70491803278688</v>
      </c>
      <c r="AT66" s="8">
        <f t="shared" si="15"/>
        <v>126.775956284153</v>
      </c>
      <c r="AU66" s="8"/>
      <c r="AV66" s="14"/>
      <c r="AW66" s="5" t="s">
        <v>25</v>
      </c>
      <c r="AX66" s="70">
        <v>2036.76083</v>
      </c>
      <c r="AY66" s="70">
        <v>1933.71953</v>
      </c>
      <c r="AZ66" s="70">
        <v>172.88788</v>
      </c>
      <c r="BA66" s="70">
        <v>166.55329</v>
      </c>
      <c r="BB66" s="70">
        <v>467.74059</v>
      </c>
      <c r="BC66" s="70">
        <v>475.28866</v>
      </c>
      <c r="BD66" s="70">
        <v>234.48723</v>
      </c>
      <c r="BE66" s="70">
        <v>234.70707</v>
      </c>
      <c r="BF66" s="70">
        <v>180.91329</v>
      </c>
      <c r="BG66" s="70">
        <v>188.52098</v>
      </c>
      <c r="BH66" s="70">
        <v>392.70278</v>
      </c>
      <c r="BI66" s="70">
        <v>340.31187</v>
      </c>
      <c r="BJ66" s="70">
        <v>75.54057</v>
      </c>
      <c r="BK66" s="70">
        <v>76.31269</v>
      </c>
      <c r="BL66" s="70">
        <v>194.89107</v>
      </c>
      <c r="BM66" s="70">
        <v>181.57187</v>
      </c>
      <c r="BN66" s="70">
        <v>127.10649</v>
      </c>
      <c r="BO66" s="70">
        <v>104.23383</v>
      </c>
      <c r="BP66" s="70">
        <v>179.28372</v>
      </c>
      <c r="BQ66" s="70">
        <v>156.9712</v>
      </c>
      <c r="BR66" s="70">
        <v>4.9441</v>
      </c>
      <c r="BS66" s="70">
        <v>4.54655</v>
      </c>
      <c r="BT66" s="24"/>
      <c r="BU66" s="27" t="s">
        <v>25</v>
      </c>
      <c r="BV66" s="29">
        <f t="shared" si="17"/>
        <v>203676.08299999998</v>
      </c>
      <c r="BW66" s="29">
        <f t="shared" si="37"/>
        <v>192315.27566120218</v>
      </c>
      <c r="BX66" s="29">
        <f t="shared" si="28"/>
        <v>20548.149672131145</v>
      </c>
      <c r="BY66" s="29">
        <f t="shared" si="38"/>
        <v>19158.178986338797</v>
      </c>
      <c r="BZ66" s="29">
        <f t="shared" si="29"/>
        <v>47540.84685245902</v>
      </c>
      <c r="CA66" s="29">
        <f t="shared" si="39"/>
        <v>47658.72628961749</v>
      </c>
      <c r="CB66" s="29">
        <f t="shared" si="30"/>
        <v>23576.85809836065</v>
      </c>
      <c r="CC66" s="29">
        <f t="shared" si="40"/>
        <v>23406.5793852459</v>
      </c>
      <c r="CD66" s="29">
        <f t="shared" si="31"/>
        <v>16262.424155737704</v>
      </c>
      <c r="CE66" s="29">
        <f t="shared" si="41"/>
        <v>16791.75942076503</v>
      </c>
      <c r="CF66" s="29">
        <f t="shared" si="32"/>
        <v>32832.52750819672</v>
      </c>
      <c r="CG66" s="29">
        <f t="shared" si="42"/>
        <v>29382.117737704917</v>
      </c>
      <c r="CH66" s="29">
        <f t="shared" si="33"/>
        <v>10546.7845</v>
      </c>
      <c r="CI66" s="29">
        <f aca="true" t="shared" si="51" ref="CI66:CI74">AM66*BK66</f>
        <v>10404.380412568307</v>
      </c>
      <c r="CJ66" s="29">
        <f t="shared" si="34"/>
        <v>21406.068344262298</v>
      </c>
      <c r="CK66" s="29">
        <f t="shared" si="43"/>
        <v>19794.310418032783</v>
      </c>
      <c r="CL66" s="29">
        <f t="shared" si="35"/>
        <v>13856.691122950819</v>
      </c>
      <c r="CM66" s="29">
        <f t="shared" si="44"/>
        <v>11277.758655737704</v>
      </c>
      <c r="CN66" s="29">
        <f t="shared" si="36"/>
        <v>15724.063967213113</v>
      </c>
      <c r="CO66" s="29">
        <f t="shared" si="45"/>
        <v>13767.146229508196</v>
      </c>
      <c r="CP66" s="29">
        <f aca="true" t="shared" si="52" ref="CP66:CP74">AT66*BR66</f>
        <v>626.7930054644808</v>
      </c>
      <c r="CQ66" s="29"/>
      <c r="CS66" s="5" t="s">
        <v>25</v>
      </c>
      <c r="CT66" s="8">
        <f t="shared" si="46"/>
        <v>-5.577879921619373</v>
      </c>
      <c r="CU66" s="8">
        <f t="shared" si="47"/>
        <v>-6.764456693039981</v>
      </c>
      <c r="CV66" s="8">
        <f t="shared" si="48"/>
        <v>0.24795401210310808</v>
      </c>
      <c r="CW66" s="8">
        <f t="shared" si="49"/>
        <v>-0.7222281798718223</v>
      </c>
      <c r="CX66" s="8">
        <f t="shared" si="50"/>
        <v>3.254959162042054</v>
      </c>
      <c r="CY66" s="8">
        <f t="shared" si="21"/>
        <v>-10.50912016941248</v>
      </c>
      <c r="CZ66" s="8">
        <f t="shared" si="22"/>
        <v>-1.3502133037011657</v>
      </c>
      <c r="DA66" s="8">
        <f t="shared" si="23"/>
        <v>-7.529443989005726</v>
      </c>
      <c r="DB66" s="8">
        <f t="shared" si="24"/>
        <v>-18.61145957812131</v>
      </c>
      <c r="DC66" s="8">
        <f t="shared" si="25"/>
        <v>-12.44536871501773</v>
      </c>
      <c r="DD66" s="8"/>
      <c r="DF66" s="3" t="s">
        <v>25</v>
      </c>
      <c r="DG66" s="3">
        <v>-6.764456693039981</v>
      </c>
      <c r="DH66" s="3">
        <v>0.24795401210310808</v>
      </c>
      <c r="DI66" s="3">
        <v>-0.7222281798718223</v>
      </c>
      <c r="DJ66" s="3">
        <v>3.254959162042054</v>
      </c>
      <c r="DK66" s="3">
        <v>-10.50912016941248</v>
      </c>
      <c r="DM66" s="3" t="s">
        <v>25</v>
      </c>
      <c r="DN66" s="3">
        <v>-1.3502133037011657</v>
      </c>
      <c r="DO66" s="3">
        <v>-7.529443989005726</v>
      </c>
      <c r="DP66" s="3">
        <v>-18.61145957812131</v>
      </c>
      <c r="DQ66" s="3">
        <v>-12.44536871501773</v>
      </c>
    </row>
    <row r="67" spans="1:122" ht="10.5" customHeight="1">
      <c r="A67" s="13" t="s">
        <v>26</v>
      </c>
      <c r="B67" s="70">
        <v>41.4</v>
      </c>
      <c r="C67" s="70">
        <v>42</v>
      </c>
      <c r="D67" s="70">
        <v>50.7</v>
      </c>
      <c r="E67" s="70">
        <v>49.3</v>
      </c>
      <c r="F67" s="70">
        <v>37.9</v>
      </c>
      <c r="G67" s="70">
        <v>38.5</v>
      </c>
      <c r="H67" s="70">
        <v>41.1</v>
      </c>
      <c r="I67" s="70">
        <v>41.1</v>
      </c>
      <c r="J67" s="70">
        <v>39.2</v>
      </c>
      <c r="K67" s="70">
        <v>39.4</v>
      </c>
      <c r="L67" s="70">
        <v>43.1</v>
      </c>
      <c r="M67" s="70">
        <v>43.8</v>
      </c>
      <c r="N67" s="70">
        <v>42.5</v>
      </c>
      <c r="O67" s="70">
        <v>44.4</v>
      </c>
      <c r="P67" s="70">
        <v>42</v>
      </c>
      <c r="Q67" s="70">
        <v>43.1</v>
      </c>
      <c r="R67" s="70">
        <v>44</v>
      </c>
      <c r="S67" s="70">
        <v>44.6</v>
      </c>
      <c r="T67" s="70">
        <v>38.5</v>
      </c>
      <c r="U67" s="70">
        <v>38.7</v>
      </c>
      <c r="V67" s="70">
        <v>41.1</v>
      </c>
      <c r="W67" s="70">
        <v>44.7</v>
      </c>
      <c r="Y67" s="5" t="s">
        <v>26</v>
      </c>
      <c r="Z67" s="7">
        <v>100</v>
      </c>
      <c r="AA67" s="8">
        <f t="shared" si="27"/>
        <v>101.44927536231884</v>
      </c>
      <c r="AB67" s="8">
        <f t="shared" si="15"/>
        <v>122.46376811594203</v>
      </c>
      <c r="AC67" s="8">
        <f t="shared" si="15"/>
        <v>119.08212560386474</v>
      </c>
      <c r="AD67" s="8">
        <f t="shared" si="15"/>
        <v>91.54589371980677</v>
      </c>
      <c r="AE67" s="8">
        <f t="shared" si="15"/>
        <v>92.99516908212561</v>
      </c>
      <c r="AF67" s="8">
        <f t="shared" si="15"/>
        <v>99.27536231884058</v>
      </c>
      <c r="AG67" s="8">
        <f t="shared" si="15"/>
        <v>99.27536231884058</v>
      </c>
      <c r="AH67" s="8">
        <f t="shared" si="15"/>
        <v>94.68599033816426</v>
      </c>
      <c r="AI67" s="8">
        <f t="shared" si="15"/>
        <v>95.16908212560386</v>
      </c>
      <c r="AJ67" s="8">
        <f t="shared" si="15"/>
        <v>104.10628019323671</v>
      </c>
      <c r="AK67" s="8">
        <f t="shared" si="15"/>
        <v>105.79710144927536</v>
      </c>
      <c r="AL67" s="8">
        <f t="shared" si="15"/>
        <v>102.65700483091788</v>
      </c>
      <c r="AM67" s="8">
        <f t="shared" si="15"/>
        <v>107.2463768115942</v>
      </c>
      <c r="AN67" s="8">
        <f t="shared" si="15"/>
        <v>101.44927536231884</v>
      </c>
      <c r="AO67" s="8">
        <f t="shared" si="15"/>
        <v>104.10628019323671</v>
      </c>
      <c r="AP67" s="8">
        <f t="shared" si="15"/>
        <v>106.28019323671498</v>
      </c>
      <c r="AQ67" s="8">
        <f t="shared" si="15"/>
        <v>107.72946859903382</v>
      </c>
      <c r="AR67" s="8">
        <f t="shared" si="15"/>
        <v>92.99516908212561</v>
      </c>
      <c r="AS67" s="8">
        <f t="shared" si="15"/>
        <v>93.47826086956523</v>
      </c>
      <c r="AT67" s="8">
        <f t="shared" si="15"/>
        <v>99.27536231884058</v>
      </c>
      <c r="AU67" s="8">
        <f t="shared" si="15"/>
        <v>107.97101449275362</v>
      </c>
      <c r="AV67" s="14"/>
      <c r="AW67" s="5" t="s">
        <v>26</v>
      </c>
      <c r="AX67" s="70">
        <v>3697.66237</v>
      </c>
      <c r="AY67" s="70">
        <v>3590.46493</v>
      </c>
      <c r="AZ67" s="70">
        <v>103.9481</v>
      </c>
      <c r="BA67" s="70">
        <v>108.09816</v>
      </c>
      <c r="BB67" s="70">
        <v>607.85294</v>
      </c>
      <c r="BC67" s="70">
        <v>606.89936</v>
      </c>
      <c r="BD67" s="70">
        <v>288.05405</v>
      </c>
      <c r="BE67" s="70">
        <v>316.52338</v>
      </c>
      <c r="BF67" s="70">
        <v>442.36999</v>
      </c>
      <c r="BG67" s="70">
        <v>424.28525</v>
      </c>
      <c r="BH67" s="70">
        <v>920.06716</v>
      </c>
      <c r="BI67" s="70">
        <v>894.73711</v>
      </c>
      <c r="BJ67" s="70">
        <v>394.90322</v>
      </c>
      <c r="BK67" s="70">
        <v>356.97447</v>
      </c>
      <c r="BL67" s="70">
        <v>344.1583</v>
      </c>
      <c r="BM67" s="70">
        <v>343.43803</v>
      </c>
      <c r="BN67" s="70">
        <v>255.72636</v>
      </c>
      <c r="BO67" s="70">
        <v>233.98491</v>
      </c>
      <c r="BP67" s="70">
        <v>285.66942</v>
      </c>
      <c r="BQ67" s="70">
        <v>244.51377</v>
      </c>
      <c r="BR67" s="70">
        <v>54.91283</v>
      </c>
      <c r="BS67" s="70">
        <v>61.01049</v>
      </c>
      <c r="BT67" s="24"/>
      <c r="BU67" s="27" t="s">
        <v>26</v>
      </c>
      <c r="BV67" s="29">
        <f t="shared" si="17"/>
        <v>369766.237</v>
      </c>
      <c r="BW67" s="29">
        <f t="shared" si="37"/>
        <v>364250.0653623189</v>
      </c>
      <c r="BX67" s="29">
        <f t="shared" si="28"/>
        <v>12729.876014492753</v>
      </c>
      <c r="BY67" s="29">
        <f t="shared" si="38"/>
        <v>12872.558666666666</v>
      </c>
      <c r="BZ67" s="29">
        <f t="shared" si="29"/>
        <v>55646.44064251208</v>
      </c>
      <c r="CA67" s="29">
        <f t="shared" si="39"/>
        <v>56438.708599033824</v>
      </c>
      <c r="CB67" s="29">
        <f t="shared" si="30"/>
        <v>28596.67018115942</v>
      </c>
      <c r="CC67" s="29">
        <f t="shared" si="40"/>
        <v>31422.973231884054</v>
      </c>
      <c r="CD67" s="29">
        <f t="shared" si="31"/>
        <v>41886.240599033816</v>
      </c>
      <c r="CE67" s="29">
        <f t="shared" si="41"/>
        <v>40378.83780193237</v>
      </c>
      <c r="CF67" s="29">
        <f t="shared" si="32"/>
        <v>95784.76955555555</v>
      </c>
      <c r="CG67" s="29">
        <f t="shared" si="42"/>
        <v>94660.59279710145</v>
      </c>
      <c r="CH67" s="29">
        <f t="shared" si="33"/>
        <v>40539.58176328502</v>
      </c>
      <c r="CI67" s="29">
        <f t="shared" si="51"/>
        <v>38284.21852173913</v>
      </c>
      <c r="CJ67" s="29">
        <f t="shared" si="34"/>
        <v>34914.61014492754</v>
      </c>
      <c r="CK67" s="29">
        <f t="shared" si="43"/>
        <v>35754.05578019324</v>
      </c>
      <c r="CL67" s="29">
        <f t="shared" si="35"/>
        <v>27178.64695652174</v>
      </c>
      <c r="CM67" s="29">
        <f t="shared" si="44"/>
        <v>25207.070014492758</v>
      </c>
      <c r="CN67" s="29">
        <f t="shared" si="36"/>
        <v>26565.87601449276</v>
      </c>
      <c r="CO67" s="29">
        <f t="shared" si="45"/>
        <v>22856.721978260874</v>
      </c>
      <c r="CP67" s="29">
        <f t="shared" si="52"/>
        <v>5451.491094202898</v>
      </c>
      <c r="CQ67" s="29">
        <f t="shared" si="20"/>
        <v>6587.3645</v>
      </c>
      <c r="CS67" s="5" t="s">
        <v>26</v>
      </c>
      <c r="CT67" s="8">
        <f t="shared" si="46"/>
        <v>-1.4917997063320678</v>
      </c>
      <c r="CU67" s="8">
        <f t="shared" si="47"/>
        <v>1.1208487184908262</v>
      </c>
      <c r="CV67" s="8">
        <f t="shared" si="48"/>
        <v>1.423753159005238</v>
      </c>
      <c r="CW67" s="8">
        <f t="shared" si="49"/>
        <v>9.883329187699305</v>
      </c>
      <c r="CX67" s="8">
        <f t="shared" si="50"/>
        <v>-3.5988018393233765</v>
      </c>
      <c r="CY67" s="8">
        <f t="shared" si="21"/>
        <v>-1.1736487582215056</v>
      </c>
      <c r="CZ67" s="8">
        <f t="shared" si="22"/>
        <v>-5.563360901735989</v>
      </c>
      <c r="DA67" s="8">
        <f t="shared" si="23"/>
        <v>2.404281851583716</v>
      </c>
      <c r="DB67" s="8">
        <f t="shared" si="24"/>
        <v>-7.254139417547007</v>
      </c>
      <c r="DC67" s="8">
        <f t="shared" si="25"/>
        <v>-13.962099477571874</v>
      </c>
      <c r="DD67" s="8">
        <f t="shared" si="26"/>
        <v>20.83601323324157</v>
      </c>
      <c r="DF67" s="3" t="s">
        <v>26</v>
      </c>
      <c r="DG67" s="3">
        <v>1.1208487184908262</v>
      </c>
      <c r="DH67" s="3">
        <v>1.423753159005238</v>
      </c>
      <c r="DI67" s="3">
        <v>9.883329187699305</v>
      </c>
      <c r="DJ67" s="3">
        <v>-3.5988018393233765</v>
      </c>
      <c r="DK67" s="3">
        <v>-1.1736487582215056</v>
      </c>
      <c r="DM67" s="3" t="s">
        <v>26</v>
      </c>
      <c r="DN67" s="3">
        <v>-5.563360901735989</v>
      </c>
      <c r="DO67" s="3">
        <v>2.404281851583716</v>
      </c>
      <c r="DP67" s="3">
        <v>-7.254139417547007</v>
      </c>
      <c r="DQ67" s="3">
        <v>-13.962099477571874</v>
      </c>
      <c r="DR67" s="3">
        <v>20.83601323324157</v>
      </c>
    </row>
    <row r="68" spans="1:122" ht="10.5" customHeight="1">
      <c r="A68" s="13" t="s">
        <v>27</v>
      </c>
      <c r="B68" s="70">
        <v>37.3</v>
      </c>
      <c r="C68" s="70">
        <v>36.9</v>
      </c>
      <c r="D68" s="70">
        <v>42.2</v>
      </c>
      <c r="E68" s="70">
        <v>41</v>
      </c>
      <c r="F68" s="70">
        <v>36.8</v>
      </c>
      <c r="G68" s="70">
        <v>36.9</v>
      </c>
      <c r="H68" s="70">
        <v>37.7</v>
      </c>
      <c r="I68" s="70">
        <v>37.3</v>
      </c>
      <c r="J68" s="70">
        <v>36</v>
      </c>
      <c r="K68" s="70">
        <v>35.4</v>
      </c>
      <c r="L68" s="70">
        <v>36.9</v>
      </c>
      <c r="M68" s="70">
        <v>36.4</v>
      </c>
      <c r="N68" s="70">
        <v>44.5</v>
      </c>
      <c r="O68" s="70">
        <v>45</v>
      </c>
      <c r="P68" s="70">
        <v>40.1</v>
      </c>
      <c r="Q68" s="70">
        <v>39.7</v>
      </c>
      <c r="R68" s="70">
        <v>40.3</v>
      </c>
      <c r="S68" s="70">
        <v>39.5</v>
      </c>
      <c r="T68" s="70">
        <v>32.5</v>
      </c>
      <c r="U68" s="70">
        <v>31.9</v>
      </c>
      <c r="V68" s="70">
        <v>37.8</v>
      </c>
      <c r="W68" s="70">
        <v>38.5</v>
      </c>
      <c r="Y68" s="5" t="s">
        <v>27</v>
      </c>
      <c r="Z68" s="7">
        <v>100</v>
      </c>
      <c r="AA68" s="8">
        <f t="shared" si="27"/>
        <v>98.92761394101878</v>
      </c>
      <c r="AB68" s="8">
        <f t="shared" si="15"/>
        <v>113.13672922252012</v>
      </c>
      <c r="AC68" s="8">
        <f t="shared" si="15"/>
        <v>109.91957104557642</v>
      </c>
      <c r="AD68" s="8">
        <f t="shared" si="15"/>
        <v>98.65951742627345</v>
      </c>
      <c r="AE68" s="8">
        <f t="shared" si="15"/>
        <v>98.92761394101878</v>
      </c>
      <c r="AF68" s="8">
        <f t="shared" si="15"/>
        <v>101.07238605898125</v>
      </c>
      <c r="AG68" s="8">
        <f t="shared" si="15"/>
        <v>100</v>
      </c>
      <c r="AH68" s="8">
        <f t="shared" si="15"/>
        <v>96.51474530831099</v>
      </c>
      <c r="AI68" s="8">
        <f t="shared" si="15"/>
        <v>94.90616621983915</v>
      </c>
      <c r="AJ68" s="8">
        <f t="shared" si="15"/>
        <v>98.92761394101878</v>
      </c>
      <c r="AK68" s="8">
        <f t="shared" si="15"/>
        <v>97.58713136729223</v>
      </c>
      <c r="AL68" s="8">
        <f t="shared" si="15"/>
        <v>119.3029490616622</v>
      </c>
      <c r="AM68" s="8">
        <f t="shared" si="15"/>
        <v>120.64343163538875</v>
      </c>
      <c r="AN68" s="8">
        <f t="shared" si="15"/>
        <v>107.50670241286863</v>
      </c>
      <c r="AO68" s="8">
        <f t="shared" si="15"/>
        <v>106.43431635388743</v>
      </c>
      <c r="AP68" s="8">
        <f t="shared" si="15"/>
        <v>108.04289544235924</v>
      </c>
      <c r="AQ68" s="8">
        <f t="shared" si="15"/>
        <v>105.89812332439679</v>
      </c>
      <c r="AR68" s="8">
        <f t="shared" si="15"/>
        <v>87.1313672922252</v>
      </c>
      <c r="AS68" s="8">
        <f t="shared" si="15"/>
        <v>85.52278820375336</v>
      </c>
      <c r="AT68" s="8">
        <f t="shared" si="15"/>
        <v>101.34048257372653</v>
      </c>
      <c r="AU68" s="8">
        <f t="shared" si="15"/>
        <v>103.21715817694371</v>
      </c>
      <c r="AV68" s="14"/>
      <c r="AW68" s="5" t="s">
        <v>27</v>
      </c>
      <c r="AX68" s="70">
        <v>15761.78074</v>
      </c>
      <c r="AY68" s="70">
        <v>14771.31504</v>
      </c>
      <c r="AZ68" s="70">
        <v>581.95277</v>
      </c>
      <c r="BA68" s="70">
        <v>588.04727</v>
      </c>
      <c r="BB68" s="70">
        <v>2546.02663</v>
      </c>
      <c r="BC68" s="70">
        <v>2515.41172</v>
      </c>
      <c r="BD68" s="70">
        <v>1775.79703</v>
      </c>
      <c r="BE68" s="70">
        <v>1721.78922</v>
      </c>
      <c r="BF68" s="70">
        <v>1691.57162</v>
      </c>
      <c r="BG68" s="70">
        <v>1616.11706</v>
      </c>
      <c r="BH68" s="70">
        <v>3621.03342</v>
      </c>
      <c r="BI68" s="70">
        <v>3167.29774</v>
      </c>
      <c r="BJ68" s="70">
        <v>306.42602</v>
      </c>
      <c r="BK68" s="70">
        <v>302.29582</v>
      </c>
      <c r="BL68" s="70">
        <v>1813.56866</v>
      </c>
      <c r="BM68" s="70">
        <v>1754.29817</v>
      </c>
      <c r="BN68" s="70">
        <v>1240.68474</v>
      </c>
      <c r="BO68" s="70">
        <v>1142.52911</v>
      </c>
      <c r="BP68" s="70">
        <v>2103.85003</v>
      </c>
      <c r="BQ68" s="70">
        <v>1874.81604</v>
      </c>
      <c r="BR68" s="70">
        <v>80.86982</v>
      </c>
      <c r="BS68" s="70">
        <v>88.71289</v>
      </c>
      <c r="BT68" s="24"/>
      <c r="BU68" s="27" t="s">
        <v>27</v>
      </c>
      <c r="BV68" s="29">
        <f t="shared" si="17"/>
        <v>1576178.074</v>
      </c>
      <c r="BW68" s="29">
        <f t="shared" si="37"/>
        <v>1461290.9516782842</v>
      </c>
      <c r="BX68" s="29">
        <f t="shared" si="28"/>
        <v>65840.23295978553</v>
      </c>
      <c r="BY68" s="29">
        <f t="shared" si="38"/>
        <v>64637.903672922264</v>
      </c>
      <c r="BZ68" s="29">
        <f t="shared" si="29"/>
        <v>251189.75867024125</v>
      </c>
      <c r="CA68" s="29">
        <f t="shared" si="39"/>
        <v>248843.679538874</v>
      </c>
      <c r="CB68" s="29">
        <f t="shared" si="30"/>
        <v>179484.04297855232</v>
      </c>
      <c r="CC68" s="29">
        <f t="shared" si="40"/>
        <v>172178.922</v>
      </c>
      <c r="CD68" s="29">
        <f t="shared" si="31"/>
        <v>163261.604075067</v>
      </c>
      <c r="CE68" s="29">
        <f t="shared" si="41"/>
        <v>153379.47432707777</v>
      </c>
      <c r="CF68" s="29">
        <f t="shared" si="32"/>
        <v>358220.19624128693</v>
      </c>
      <c r="CG68" s="29">
        <f t="shared" si="42"/>
        <v>309087.5006327078</v>
      </c>
      <c r="CH68" s="29">
        <f t="shared" si="33"/>
        <v>36557.52785522788</v>
      </c>
      <c r="CI68" s="29">
        <f t="shared" si="51"/>
        <v>36470.00509383378</v>
      </c>
      <c r="CJ68" s="29">
        <f t="shared" si="34"/>
        <v>194970.78623592493</v>
      </c>
      <c r="CK68" s="29">
        <f t="shared" si="43"/>
        <v>186717.5264048258</v>
      </c>
      <c r="CL68" s="29">
        <f t="shared" si="35"/>
        <v>134047.17164075066</v>
      </c>
      <c r="CM68" s="29">
        <f t="shared" si="44"/>
        <v>120991.6885924933</v>
      </c>
      <c r="CN68" s="29">
        <f t="shared" si="36"/>
        <v>183311.32969168902</v>
      </c>
      <c r="CO68" s="29">
        <f t="shared" si="45"/>
        <v>160339.4951099196</v>
      </c>
      <c r="CP68" s="29">
        <f t="shared" si="52"/>
        <v>8195.386584450402</v>
      </c>
      <c r="CQ68" s="29">
        <f t="shared" si="20"/>
        <v>9156.69239946381</v>
      </c>
      <c r="CS68" s="5" t="s">
        <v>27</v>
      </c>
      <c r="CT68" s="8">
        <f t="shared" si="46"/>
        <v>-7.288968436805942</v>
      </c>
      <c r="CU68" s="8">
        <f t="shared" si="47"/>
        <v>-1.8261315806668432</v>
      </c>
      <c r="CV68" s="8">
        <f t="shared" si="48"/>
        <v>-0.9339867770831936</v>
      </c>
      <c r="CW68" s="8">
        <f t="shared" si="49"/>
        <v>-4.070067097510869</v>
      </c>
      <c r="CX68" s="8">
        <f t="shared" si="50"/>
        <v>-6.052941721340356</v>
      </c>
      <c r="CY68" s="8">
        <f t="shared" si="21"/>
        <v>-13.71578044010806</v>
      </c>
      <c r="CZ68" s="8">
        <f t="shared" si="22"/>
        <v>-0.23941105027862622</v>
      </c>
      <c r="DA68" s="8">
        <f t="shared" si="23"/>
        <v>-4.2330751136799805</v>
      </c>
      <c r="DB68" s="8">
        <f t="shared" si="24"/>
        <v>-9.739469239415463</v>
      </c>
      <c r="DC68" s="8">
        <f t="shared" si="25"/>
        <v>-12.531595630453232</v>
      </c>
      <c r="DD68" s="8">
        <f t="shared" si="26"/>
        <v>11.729840991727599</v>
      </c>
      <c r="DF68" s="3" t="s">
        <v>27</v>
      </c>
      <c r="DG68" s="3">
        <v>-1.8261315806668432</v>
      </c>
      <c r="DH68" s="3">
        <v>-0.9339867770831936</v>
      </c>
      <c r="DI68" s="3">
        <v>-4.070067097510869</v>
      </c>
      <c r="DJ68" s="3">
        <v>-6.052941721340356</v>
      </c>
      <c r="DK68" s="3">
        <v>-13.71578044010806</v>
      </c>
      <c r="DM68" s="3" t="s">
        <v>27</v>
      </c>
      <c r="DN68" s="3">
        <v>-0.23941105027862622</v>
      </c>
      <c r="DO68" s="3">
        <v>-4.2330751136799805</v>
      </c>
      <c r="DP68" s="3">
        <v>-9.739469239415463</v>
      </c>
      <c r="DQ68" s="3">
        <v>-12.531595630453232</v>
      </c>
      <c r="DR68" s="3">
        <v>11.729840991727599</v>
      </c>
    </row>
    <row r="69" spans="1:122" ht="10.5" customHeight="1">
      <c r="A69" s="13" t="s">
        <v>28</v>
      </c>
      <c r="B69" s="70">
        <v>36.7</v>
      </c>
      <c r="C69" s="70">
        <v>36.1</v>
      </c>
      <c r="D69" s="70">
        <v>44.4</v>
      </c>
      <c r="E69" s="70">
        <v>42.8</v>
      </c>
      <c r="F69" s="70">
        <v>37.2</v>
      </c>
      <c r="G69" s="70">
        <v>36.7</v>
      </c>
      <c r="H69" s="70">
        <v>36.3</v>
      </c>
      <c r="I69" s="70">
        <v>35.9</v>
      </c>
      <c r="J69" s="70">
        <v>33.4</v>
      </c>
      <c r="K69" s="70">
        <v>33.2</v>
      </c>
      <c r="L69" s="70">
        <v>35.6</v>
      </c>
      <c r="M69" s="70">
        <v>35</v>
      </c>
      <c r="N69" s="70">
        <v>44.9</v>
      </c>
      <c r="O69" s="70">
        <v>43.2</v>
      </c>
      <c r="P69" s="70">
        <v>38.7</v>
      </c>
      <c r="Q69" s="70">
        <v>37.7</v>
      </c>
      <c r="R69" s="70">
        <v>37.5</v>
      </c>
      <c r="S69" s="70">
        <v>36.6</v>
      </c>
      <c r="T69" s="70">
        <v>29</v>
      </c>
      <c r="U69" s="70">
        <v>28.9</v>
      </c>
      <c r="V69" s="70">
        <v>46.3</v>
      </c>
      <c r="W69" s="70">
        <v>43.9</v>
      </c>
      <c r="Y69" s="5" t="s">
        <v>28</v>
      </c>
      <c r="Z69" s="7">
        <v>100</v>
      </c>
      <c r="AA69" s="8">
        <f t="shared" si="27"/>
        <v>98.36512261580381</v>
      </c>
      <c r="AB69" s="8">
        <f t="shared" si="15"/>
        <v>120.9809264305177</v>
      </c>
      <c r="AC69" s="8">
        <f t="shared" si="15"/>
        <v>116.62125340599454</v>
      </c>
      <c r="AD69" s="8">
        <f t="shared" si="15"/>
        <v>101.3623978201635</v>
      </c>
      <c r="AE69" s="8">
        <f t="shared" si="15"/>
        <v>100</v>
      </c>
      <c r="AF69" s="8">
        <f t="shared" si="15"/>
        <v>98.91008174386918</v>
      </c>
      <c r="AG69" s="8">
        <f t="shared" si="15"/>
        <v>97.82016348773841</v>
      </c>
      <c r="AH69" s="8">
        <f t="shared" si="15"/>
        <v>91.00817438692097</v>
      </c>
      <c r="AI69" s="8">
        <f t="shared" si="15"/>
        <v>90.4632152588556</v>
      </c>
      <c r="AJ69" s="8">
        <f t="shared" si="15"/>
        <v>97.00272479564032</v>
      </c>
      <c r="AK69" s="8">
        <f t="shared" si="15"/>
        <v>95.36784741144413</v>
      </c>
      <c r="AL69" s="8">
        <f t="shared" si="15"/>
        <v>122.34332425068119</v>
      </c>
      <c r="AM69" s="8">
        <f t="shared" si="15"/>
        <v>117.71117166212534</v>
      </c>
      <c r="AN69" s="8">
        <f t="shared" si="15"/>
        <v>105.44959128065396</v>
      </c>
      <c r="AO69" s="8">
        <f t="shared" si="15"/>
        <v>102.72479564032697</v>
      </c>
      <c r="AP69" s="8">
        <f t="shared" si="15"/>
        <v>102.17983651226157</v>
      </c>
      <c r="AQ69" s="8">
        <f t="shared" si="15"/>
        <v>99.72752043596729</v>
      </c>
      <c r="AR69" s="8">
        <f t="shared" si="15"/>
        <v>79.01907356948229</v>
      </c>
      <c r="AS69" s="8">
        <f t="shared" si="15"/>
        <v>78.74659400544958</v>
      </c>
      <c r="AT69" s="8">
        <f t="shared" si="15"/>
        <v>126.15803814713895</v>
      </c>
      <c r="AU69" s="8">
        <f t="shared" si="15"/>
        <v>119.61852861035422</v>
      </c>
      <c r="AV69" s="14"/>
      <c r="AW69" s="5" t="s">
        <v>28</v>
      </c>
      <c r="AX69" s="70">
        <v>20693.82605</v>
      </c>
      <c r="AY69" s="70">
        <v>20507.72558</v>
      </c>
      <c r="AZ69" s="70">
        <v>1517.4245</v>
      </c>
      <c r="BA69" s="70">
        <v>1591.64193</v>
      </c>
      <c r="BB69" s="70">
        <v>3480.58147</v>
      </c>
      <c r="BC69" s="70">
        <v>3742.05748</v>
      </c>
      <c r="BD69" s="70">
        <v>4110.7212</v>
      </c>
      <c r="BE69" s="70">
        <v>4057.07384</v>
      </c>
      <c r="BF69" s="70">
        <v>1726.70066</v>
      </c>
      <c r="BG69" s="70">
        <v>1635.04082</v>
      </c>
      <c r="BH69" s="70">
        <v>3352.67536</v>
      </c>
      <c r="BI69" s="70">
        <v>3213.33741</v>
      </c>
      <c r="BJ69" s="70">
        <v>726.59143</v>
      </c>
      <c r="BK69" s="70">
        <v>696.01965</v>
      </c>
      <c r="BL69" s="70">
        <v>1918.82275</v>
      </c>
      <c r="BM69" s="70">
        <v>1856.4209</v>
      </c>
      <c r="BN69" s="70">
        <v>1550.15916</v>
      </c>
      <c r="BO69" s="70">
        <v>1527.18273</v>
      </c>
      <c r="BP69" s="70">
        <v>2060.143</v>
      </c>
      <c r="BQ69" s="70">
        <v>1936.64536</v>
      </c>
      <c r="BR69" s="70">
        <v>178.9404</v>
      </c>
      <c r="BS69" s="70">
        <v>176.35095</v>
      </c>
      <c r="BT69" s="24"/>
      <c r="BU69" s="27" t="s">
        <v>28</v>
      </c>
      <c r="BV69" s="29">
        <f t="shared" si="17"/>
        <v>2069382.605</v>
      </c>
      <c r="BW69" s="29">
        <f t="shared" si="37"/>
        <v>2017244.9412479561</v>
      </c>
      <c r="BX69" s="29">
        <f t="shared" si="28"/>
        <v>183579.4217983651</v>
      </c>
      <c r="BY69" s="29">
        <f t="shared" si="38"/>
        <v>185619.27685013623</v>
      </c>
      <c r="BZ69" s="29">
        <f t="shared" si="29"/>
        <v>352800.08360762947</v>
      </c>
      <c r="CA69" s="29">
        <f t="shared" si="39"/>
        <v>374205.748</v>
      </c>
      <c r="CB69" s="29">
        <f t="shared" si="30"/>
        <v>406591.76991825603</v>
      </c>
      <c r="CC69" s="29">
        <f t="shared" si="40"/>
        <v>396863.6263106267</v>
      </c>
      <c r="CD69" s="29">
        <f t="shared" si="31"/>
        <v>157143.87477929154</v>
      </c>
      <c r="CE69" s="29">
        <f t="shared" si="41"/>
        <v>147911.04965667575</v>
      </c>
      <c r="CF69" s="29">
        <f t="shared" si="32"/>
        <v>325218.6452752043</v>
      </c>
      <c r="CG69" s="29">
        <f t="shared" si="42"/>
        <v>306449.0717983651</v>
      </c>
      <c r="CH69" s="29">
        <f t="shared" si="33"/>
        <v>88893.61091825612</v>
      </c>
      <c r="CI69" s="29">
        <f t="shared" si="51"/>
        <v>81929.28850136239</v>
      </c>
      <c r="CJ69" s="29">
        <f t="shared" si="34"/>
        <v>202339.07472752046</v>
      </c>
      <c r="CK69" s="29">
        <f t="shared" si="43"/>
        <v>190700.45757493188</v>
      </c>
      <c r="CL69" s="29">
        <f t="shared" si="35"/>
        <v>158395.00953678472</v>
      </c>
      <c r="CM69" s="29">
        <f t="shared" si="44"/>
        <v>152302.1469155313</v>
      </c>
      <c r="CN69" s="29">
        <f t="shared" si="36"/>
        <v>162790.59128065396</v>
      </c>
      <c r="CO69" s="29">
        <f t="shared" si="45"/>
        <v>152504.22589645773</v>
      </c>
      <c r="CP69" s="29">
        <f t="shared" si="52"/>
        <v>22574.769809264304</v>
      </c>
      <c r="CQ69" s="29">
        <f t="shared" si="20"/>
        <v>21094.841158038147</v>
      </c>
      <c r="CS69" s="5" t="s">
        <v>28</v>
      </c>
      <c r="CT69" s="8">
        <f t="shared" si="46"/>
        <v>-2.5194791734534685</v>
      </c>
      <c r="CU69" s="8">
        <f t="shared" si="47"/>
        <v>1.1111567036155099</v>
      </c>
      <c r="CV69" s="8">
        <f t="shared" si="48"/>
        <v>6.067363752718693</v>
      </c>
      <c r="CW69" s="8">
        <f t="shared" si="49"/>
        <v>-2.3926071129243858</v>
      </c>
      <c r="CX69" s="8">
        <f t="shared" si="50"/>
        <v>-5.875396120646308</v>
      </c>
      <c r="CY69" s="8">
        <f t="shared" si="21"/>
        <v>-5.77137066079227</v>
      </c>
      <c r="CZ69" s="8">
        <f t="shared" si="22"/>
        <v>-7.834446531031247</v>
      </c>
      <c r="DA69" s="8">
        <f t="shared" si="23"/>
        <v>-5.752036361865205</v>
      </c>
      <c r="DB69" s="8">
        <f t="shared" si="24"/>
        <v>-3.84662536974591</v>
      </c>
      <c r="DC69" s="8">
        <f t="shared" si="25"/>
        <v>-6.318771437141806</v>
      </c>
      <c r="DD69" s="8">
        <f t="shared" si="26"/>
        <v>-6.555675489629221</v>
      </c>
      <c r="DF69" s="3" t="s">
        <v>28</v>
      </c>
      <c r="DG69" s="3">
        <v>1.1111567036155099</v>
      </c>
      <c r="DH69" s="3">
        <v>6.067363752718693</v>
      </c>
      <c r="DI69" s="3">
        <v>-2.3926071129243858</v>
      </c>
      <c r="DJ69" s="3">
        <v>-5.875396120646308</v>
      </c>
      <c r="DK69" s="3">
        <v>-5.77137066079227</v>
      </c>
      <c r="DM69" s="3" t="s">
        <v>28</v>
      </c>
      <c r="DN69" s="3">
        <v>-7.834446531031247</v>
      </c>
      <c r="DO69" s="3">
        <v>-5.752036361865205</v>
      </c>
      <c r="DP69" s="3">
        <v>-3.84662536974591</v>
      </c>
      <c r="DQ69" s="3">
        <v>-6.318771437141806</v>
      </c>
      <c r="DR69" s="3">
        <v>-6.555675489629221</v>
      </c>
    </row>
    <row r="70" spans="1:121" ht="10.5" customHeight="1">
      <c r="A70" s="13" t="s">
        <v>121</v>
      </c>
      <c r="B70" s="70">
        <v>39.1</v>
      </c>
      <c r="C70" s="70">
        <v>39.2</v>
      </c>
      <c r="D70" s="70">
        <v>41</v>
      </c>
      <c r="E70" s="70">
        <v>41.1</v>
      </c>
      <c r="F70" s="70">
        <v>37.8</v>
      </c>
      <c r="G70" s="70">
        <v>38.4</v>
      </c>
      <c r="H70" s="70">
        <v>38.7</v>
      </c>
      <c r="I70" s="70">
        <v>39.1</v>
      </c>
      <c r="J70" s="70">
        <v>38</v>
      </c>
      <c r="K70" s="70">
        <v>37.7</v>
      </c>
      <c r="L70" s="70">
        <v>40</v>
      </c>
      <c r="M70" s="70">
        <v>40.1</v>
      </c>
      <c r="N70" s="70">
        <v>41.1</v>
      </c>
      <c r="O70" s="70">
        <v>40.5</v>
      </c>
      <c r="P70" s="70">
        <v>39.2</v>
      </c>
      <c r="Q70" s="70">
        <v>39.4</v>
      </c>
      <c r="R70" s="70">
        <v>40</v>
      </c>
      <c r="S70" s="70">
        <v>39.4</v>
      </c>
      <c r="T70" s="70">
        <v>37.8</v>
      </c>
      <c r="U70" s="70">
        <v>38.1</v>
      </c>
      <c r="V70" s="75">
        <v>39.2</v>
      </c>
      <c r="W70" s="73"/>
      <c r="Y70" s="5" t="s">
        <v>29</v>
      </c>
      <c r="Z70" s="7">
        <v>100</v>
      </c>
      <c r="AA70" s="8">
        <f t="shared" si="27"/>
        <v>100.25575447570333</v>
      </c>
      <c r="AB70" s="8">
        <f t="shared" si="15"/>
        <v>104.85933503836317</v>
      </c>
      <c r="AC70" s="8">
        <f t="shared" si="15"/>
        <v>105.1150895140665</v>
      </c>
      <c r="AD70" s="8">
        <f t="shared" si="15"/>
        <v>96.67519181585676</v>
      </c>
      <c r="AE70" s="8">
        <f t="shared" si="15"/>
        <v>98.20971867007673</v>
      </c>
      <c r="AF70" s="8">
        <f t="shared" si="15"/>
        <v>98.9769820971867</v>
      </c>
      <c r="AG70" s="8">
        <f t="shared" si="15"/>
        <v>100</v>
      </c>
      <c r="AH70" s="8">
        <f t="shared" si="15"/>
        <v>97.18670076726342</v>
      </c>
      <c r="AI70" s="8">
        <f t="shared" si="15"/>
        <v>96.41943734015346</v>
      </c>
      <c r="AJ70" s="8">
        <f t="shared" si="15"/>
        <v>102.30179028132991</v>
      </c>
      <c r="AK70" s="8">
        <f t="shared" si="15"/>
        <v>102.55754475703324</v>
      </c>
      <c r="AL70" s="8">
        <f t="shared" si="15"/>
        <v>105.1150895140665</v>
      </c>
      <c r="AM70" s="8">
        <f t="shared" si="15"/>
        <v>103.58056265984655</v>
      </c>
      <c r="AN70" s="8">
        <f t="shared" si="15"/>
        <v>100.25575447570333</v>
      </c>
      <c r="AO70" s="8">
        <f t="shared" si="15"/>
        <v>100.76726342710997</v>
      </c>
      <c r="AP70" s="8">
        <f t="shared" si="15"/>
        <v>102.30179028132991</v>
      </c>
      <c r="AQ70" s="8">
        <f t="shared" si="15"/>
        <v>100.76726342710997</v>
      </c>
      <c r="AR70" s="8">
        <f t="shared" si="15"/>
        <v>96.67519181585676</v>
      </c>
      <c r="AS70" s="8">
        <f t="shared" si="15"/>
        <v>97.44245524296674</v>
      </c>
      <c r="AT70" s="8">
        <f t="shared" si="15"/>
        <v>100.25575447570333</v>
      </c>
      <c r="AU70" s="8"/>
      <c r="AV70" s="14"/>
      <c r="AW70" s="5" t="s">
        <v>29</v>
      </c>
      <c r="AX70" s="70">
        <v>1456.9753</v>
      </c>
      <c r="AY70" s="70">
        <v>1420.30551</v>
      </c>
      <c r="AZ70" s="70">
        <v>74.29133</v>
      </c>
      <c r="BA70" s="70">
        <v>69.79604</v>
      </c>
      <c r="BB70" s="70">
        <v>223.66058</v>
      </c>
      <c r="BC70" s="70">
        <v>243.54257</v>
      </c>
      <c r="BD70" s="70">
        <v>191.45233</v>
      </c>
      <c r="BE70" s="70">
        <v>188.10345</v>
      </c>
      <c r="BF70" s="70">
        <v>131.89698</v>
      </c>
      <c r="BG70" s="70">
        <v>143.37821</v>
      </c>
      <c r="BH70" s="70">
        <v>292.71338</v>
      </c>
      <c r="BI70" s="70">
        <v>240.42956</v>
      </c>
      <c r="BJ70" s="70">
        <v>70.71921</v>
      </c>
      <c r="BK70" s="70">
        <v>77.75636</v>
      </c>
      <c r="BL70" s="70">
        <v>163.41387</v>
      </c>
      <c r="BM70" s="70">
        <v>169.53409</v>
      </c>
      <c r="BN70" s="70">
        <v>156.9583</v>
      </c>
      <c r="BO70" s="70">
        <v>149.72864</v>
      </c>
      <c r="BP70" s="70">
        <v>135.03321</v>
      </c>
      <c r="BQ70" s="70">
        <v>122.07234</v>
      </c>
      <c r="BR70" s="70">
        <v>10.31238</v>
      </c>
      <c r="BS70" s="70">
        <v>9.90143</v>
      </c>
      <c r="BT70" s="24"/>
      <c r="BU70" s="27" t="s">
        <v>29</v>
      </c>
      <c r="BV70" s="29">
        <f t="shared" si="17"/>
        <v>145697.53</v>
      </c>
      <c r="BW70" s="29">
        <f t="shared" si="37"/>
        <v>142393.80049104858</v>
      </c>
      <c r="BX70" s="29">
        <f t="shared" si="28"/>
        <v>7790.139462915601</v>
      </c>
      <c r="BY70" s="29">
        <f t="shared" si="38"/>
        <v>7336.6169923273665</v>
      </c>
      <c r="BZ70" s="29">
        <f t="shared" si="29"/>
        <v>21622.429473145778</v>
      </c>
      <c r="CA70" s="29">
        <f t="shared" si="39"/>
        <v>23918.247283887467</v>
      </c>
      <c r="CB70" s="29">
        <f t="shared" si="30"/>
        <v>18949.37383887468</v>
      </c>
      <c r="CC70" s="29">
        <f t="shared" si="40"/>
        <v>18810.345</v>
      </c>
      <c r="CD70" s="29">
        <f t="shared" si="31"/>
        <v>12818.632327365729</v>
      </c>
      <c r="CE70" s="29">
        <f t="shared" si="41"/>
        <v>13824.446335038365</v>
      </c>
      <c r="CF70" s="29">
        <f t="shared" si="32"/>
        <v>29945.10281329923</v>
      </c>
      <c r="CG70" s="29">
        <f t="shared" si="42"/>
        <v>24657.86536061381</v>
      </c>
      <c r="CH70" s="29">
        <f t="shared" si="33"/>
        <v>7433.656089514067</v>
      </c>
      <c r="CI70" s="29">
        <f t="shared" si="51"/>
        <v>8054.047519181586</v>
      </c>
      <c r="CJ70" s="29">
        <f t="shared" si="34"/>
        <v>16383.180828644501</v>
      </c>
      <c r="CK70" s="29">
        <f t="shared" si="43"/>
        <v>17083.486306905368</v>
      </c>
      <c r="CL70" s="29">
        <f t="shared" si="35"/>
        <v>16057.115089514065</v>
      </c>
      <c r="CM70" s="29">
        <f t="shared" si="44"/>
        <v>15087.745309462916</v>
      </c>
      <c r="CN70" s="29">
        <f t="shared" si="36"/>
        <v>13054.361478260867</v>
      </c>
      <c r="CO70" s="29">
        <f t="shared" si="45"/>
        <v>11895.02852685422</v>
      </c>
      <c r="CP70" s="29">
        <f t="shared" si="52"/>
        <v>1033.8754373401534</v>
      </c>
      <c r="CQ70" s="29"/>
      <c r="CS70" s="5" t="s">
        <v>29</v>
      </c>
      <c r="CT70" s="8">
        <f t="shared" si="46"/>
        <v>-2.2675260925503835</v>
      </c>
      <c r="CU70" s="8">
        <f t="shared" si="47"/>
        <v>-5.821750338966277</v>
      </c>
      <c r="CV70" s="8">
        <f t="shared" si="48"/>
        <v>10.617760661876625</v>
      </c>
      <c r="CW70" s="8">
        <f t="shared" si="49"/>
        <v>-0.733685661894852</v>
      </c>
      <c r="CX70" s="8">
        <f t="shared" si="50"/>
        <v>7.846500172451189</v>
      </c>
      <c r="CY70" s="8">
        <f t="shared" si="21"/>
        <v>-17.65643446158832</v>
      </c>
      <c r="CZ70" s="8">
        <f t="shared" si="22"/>
        <v>8.345710673145668</v>
      </c>
      <c r="DA70" s="8">
        <f t="shared" si="23"/>
        <v>4.274539148322447</v>
      </c>
      <c r="DB70" s="8">
        <f t="shared" si="24"/>
        <v>-6.037010849378455</v>
      </c>
      <c r="DC70" s="8">
        <f t="shared" si="25"/>
        <v>-8.880809324433518</v>
      </c>
      <c r="DD70" s="8"/>
      <c r="DF70" s="3" t="s">
        <v>29</v>
      </c>
      <c r="DG70" s="3">
        <v>-5.821750338966277</v>
      </c>
      <c r="DH70" s="3">
        <v>10.617760661876625</v>
      </c>
      <c r="DI70" s="3">
        <v>-0.733685661894852</v>
      </c>
      <c r="DJ70" s="3">
        <v>7.846500172451189</v>
      </c>
      <c r="DK70" s="3">
        <v>-17.65643446158832</v>
      </c>
      <c r="DM70" s="3" t="s">
        <v>29</v>
      </c>
      <c r="DN70" s="3">
        <v>8.345710673145668</v>
      </c>
      <c r="DO70" s="3">
        <v>4.274539148322447</v>
      </c>
      <c r="DP70" s="3">
        <v>-6.037010849378455</v>
      </c>
      <c r="DQ70" s="3">
        <v>-8.880809324433518</v>
      </c>
    </row>
    <row r="71" spans="1:122" ht="10.5" customHeight="1">
      <c r="A71" s="13" t="s">
        <v>30</v>
      </c>
      <c r="B71" s="70">
        <v>37.4</v>
      </c>
      <c r="C71" s="70">
        <v>36.9</v>
      </c>
      <c r="D71" s="70">
        <v>47.8</v>
      </c>
      <c r="E71" s="70">
        <v>46.2</v>
      </c>
      <c r="F71" s="70">
        <v>35.3</v>
      </c>
      <c r="G71" s="70">
        <v>34.9</v>
      </c>
      <c r="H71" s="70">
        <v>38</v>
      </c>
      <c r="I71" s="70">
        <v>37.4</v>
      </c>
      <c r="J71" s="70">
        <v>34.5</v>
      </c>
      <c r="K71" s="70">
        <v>34.4</v>
      </c>
      <c r="L71" s="70">
        <v>36.9</v>
      </c>
      <c r="M71" s="70">
        <v>36.3</v>
      </c>
      <c r="N71" s="70">
        <v>46</v>
      </c>
      <c r="O71" s="70">
        <v>47</v>
      </c>
      <c r="P71" s="70">
        <v>40.2</v>
      </c>
      <c r="Q71" s="70">
        <v>39.7</v>
      </c>
      <c r="R71" s="70">
        <v>39.8</v>
      </c>
      <c r="S71" s="70">
        <v>38.7</v>
      </c>
      <c r="T71" s="70">
        <v>32.4</v>
      </c>
      <c r="U71" s="70">
        <v>31.9</v>
      </c>
      <c r="V71" s="70">
        <v>37.2</v>
      </c>
      <c r="W71" s="70">
        <v>37.6</v>
      </c>
      <c r="Y71" s="5" t="s">
        <v>30</v>
      </c>
      <c r="Z71" s="7">
        <v>100</v>
      </c>
      <c r="AA71" s="8">
        <f t="shared" si="27"/>
        <v>98.66310160427808</v>
      </c>
      <c r="AB71" s="8">
        <f t="shared" si="15"/>
        <v>127.80748663101605</v>
      </c>
      <c r="AC71" s="8">
        <f t="shared" si="15"/>
        <v>123.52941176470588</v>
      </c>
      <c r="AD71" s="8">
        <f t="shared" si="15"/>
        <v>94.3850267379679</v>
      </c>
      <c r="AE71" s="8">
        <f t="shared" si="15"/>
        <v>93.31550802139037</v>
      </c>
      <c r="AF71" s="8">
        <f t="shared" si="15"/>
        <v>101.60427807486631</v>
      </c>
      <c r="AG71" s="8">
        <f t="shared" si="15"/>
        <v>100</v>
      </c>
      <c r="AH71" s="8">
        <f t="shared" si="15"/>
        <v>92.24598930481284</v>
      </c>
      <c r="AI71" s="8">
        <f t="shared" si="15"/>
        <v>91.97860962566845</v>
      </c>
      <c r="AJ71" s="8">
        <f t="shared" si="15"/>
        <v>98.66310160427808</v>
      </c>
      <c r="AK71" s="8">
        <f t="shared" si="15"/>
        <v>97.05882352941175</v>
      </c>
      <c r="AL71" s="8">
        <f t="shared" si="15"/>
        <v>122.99465240641712</v>
      </c>
      <c r="AM71" s="8">
        <f t="shared" si="15"/>
        <v>125.66844919786097</v>
      </c>
      <c r="AN71" s="8">
        <f t="shared" si="15"/>
        <v>107.4866310160428</v>
      </c>
      <c r="AO71" s="8">
        <f t="shared" si="15"/>
        <v>106.14973262032088</v>
      </c>
      <c r="AP71" s="8">
        <f t="shared" si="15"/>
        <v>106.41711229946523</v>
      </c>
      <c r="AQ71" s="8">
        <f t="shared" si="15"/>
        <v>103.47593582887703</v>
      </c>
      <c r="AR71" s="8">
        <f t="shared" si="15"/>
        <v>86.63101604278076</v>
      </c>
      <c r="AS71" s="8">
        <f t="shared" si="15"/>
        <v>85.29411764705883</v>
      </c>
      <c r="AT71" s="8">
        <f t="shared" si="15"/>
        <v>99.46524064171125</v>
      </c>
      <c r="AU71" s="8">
        <f t="shared" si="15"/>
        <v>100.53475935828877</v>
      </c>
      <c r="AV71" s="14"/>
      <c r="AW71" s="5" t="s">
        <v>30</v>
      </c>
      <c r="AX71" s="70">
        <v>19659.9796</v>
      </c>
      <c r="AY71" s="70">
        <v>19250.4548</v>
      </c>
      <c r="AZ71" s="70">
        <v>749.606</v>
      </c>
      <c r="BA71" s="70">
        <v>735.8443</v>
      </c>
      <c r="BB71" s="70">
        <v>2467.1525</v>
      </c>
      <c r="BC71" s="70">
        <v>2433.938</v>
      </c>
      <c r="BD71" s="70">
        <v>3377.195</v>
      </c>
      <c r="BE71" s="70">
        <v>3344.7873</v>
      </c>
      <c r="BF71" s="70">
        <v>2286.4573</v>
      </c>
      <c r="BG71" s="70">
        <v>2321.9965</v>
      </c>
      <c r="BH71" s="70">
        <v>3779.8304</v>
      </c>
      <c r="BI71" s="70">
        <v>3465.6318</v>
      </c>
      <c r="BJ71" s="70">
        <v>528.035</v>
      </c>
      <c r="BK71" s="70">
        <v>512.7228</v>
      </c>
      <c r="BL71" s="70">
        <v>2558.0373</v>
      </c>
      <c r="BM71" s="70">
        <v>2595.3253</v>
      </c>
      <c r="BN71" s="70">
        <v>1420.535</v>
      </c>
      <c r="BO71" s="70">
        <v>1369.3753</v>
      </c>
      <c r="BP71" s="70">
        <v>2312.0762</v>
      </c>
      <c r="BQ71" s="70">
        <v>2276.5105</v>
      </c>
      <c r="BR71" s="70">
        <v>181.0549</v>
      </c>
      <c r="BS71" s="70">
        <v>194.323</v>
      </c>
      <c r="BT71" s="24"/>
      <c r="BU71" s="27" t="s">
        <v>30</v>
      </c>
      <c r="BV71" s="29">
        <f t="shared" si="17"/>
        <v>1965997.96</v>
      </c>
      <c r="BW71" s="29">
        <f t="shared" si="37"/>
        <v>1899309.5778609626</v>
      </c>
      <c r="BX71" s="29">
        <f t="shared" si="28"/>
        <v>95805.25882352941</v>
      </c>
      <c r="BY71" s="29">
        <f t="shared" si="38"/>
        <v>90898.41352941176</v>
      </c>
      <c r="BZ71" s="29">
        <f t="shared" si="29"/>
        <v>232862.2546791444</v>
      </c>
      <c r="CA71" s="29">
        <f t="shared" si="39"/>
        <v>227124.16096256685</v>
      </c>
      <c r="CB71" s="29">
        <f t="shared" si="30"/>
        <v>343137.45989304816</v>
      </c>
      <c r="CC71" s="29">
        <f t="shared" si="40"/>
        <v>334478.73</v>
      </c>
      <c r="CD71" s="29">
        <f t="shared" si="31"/>
        <v>210916.51564171124</v>
      </c>
      <c r="CE71" s="29">
        <f t="shared" si="41"/>
        <v>213574.0096256685</v>
      </c>
      <c r="CF71" s="29">
        <f t="shared" si="32"/>
        <v>372929.79080213903</v>
      </c>
      <c r="CG71" s="29">
        <f t="shared" si="42"/>
        <v>336370.1452941176</v>
      </c>
      <c r="CH71" s="29">
        <f t="shared" si="33"/>
        <v>64945.48128342246</v>
      </c>
      <c r="CI71" s="29">
        <f t="shared" si="51"/>
        <v>64433.07914438503</v>
      </c>
      <c r="CJ71" s="29">
        <f t="shared" si="34"/>
        <v>274954.8113903744</v>
      </c>
      <c r="CK71" s="29">
        <f t="shared" si="43"/>
        <v>275493.0866577541</v>
      </c>
      <c r="CL71" s="29">
        <f t="shared" si="35"/>
        <v>151169.23262032084</v>
      </c>
      <c r="CM71" s="29">
        <f t="shared" si="44"/>
        <v>141697.39066844922</v>
      </c>
      <c r="CN71" s="29">
        <f t="shared" si="36"/>
        <v>200297.51037433156</v>
      </c>
      <c r="CO71" s="29">
        <f t="shared" si="45"/>
        <v>194172.9544117647</v>
      </c>
      <c r="CP71" s="29">
        <f t="shared" si="52"/>
        <v>18008.669197860967</v>
      </c>
      <c r="CQ71" s="29">
        <f t="shared" si="20"/>
        <v>19536.21604278075</v>
      </c>
      <c r="CS71" s="5" t="s">
        <v>30</v>
      </c>
      <c r="CT71" s="8">
        <f t="shared" si="46"/>
        <v>-3.3920880639691693</v>
      </c>
      <c r="CU71" s="8">
        <f t="shared" si="47"/>
        <v>-5.121686799214145</v>
      </c>
      <c r="CV71" s="8">
        <f t="shared" si="48"/>
        <v>-2.4641579308265</v>
      </c>
      <c r="CW71" s="8">
        <f t="shared" si="49"/>
        <v>-2.523399775631317</v>
      </c>
      <c r="CX71" s="8">
        <f t="shared" si="50"/>
        <v>1.2599743438164859</v>
      </c>
      <c r="CY71" s="8">
        <f t="shared" si="21"/>
        <v>-9.803358811690758</v>
      </c>
      <c r="CZ71" s="8">
        <f t="shared" si="22"/>
        <v>-0.7889727336091322</v>
      </c>
      <c r="DA71" s="8">
        <f t="shared" si="23"/>
        <v>0.19576863000061384</v>
      </c>
      <c r="DB71" s="8">
        <f t="shared" si="24"/>
        <v>-6.265720734100204</v>
      </c>
      <c r="DC71" s="8">
        <f t="shared" si="25"/>
        <v>-3.0577294501168897</v>
      </c>
      <c r="DD71" s="8">
        <f t="shared" si="26"/>
        <v>8.48228610419043</v>
      </c>
      <c r="DF71" s="3" t="s">
        <v>30</v>
      </c>
      <c r="DG71" s="3">
        <v>-5.121686799214145</v>
      </c>
      <c r="DH71" s="3">
        <v>-2.4641579308265</v>
      </c>
      <c r="DI71" s="3">
        <v>-2.523399775631317</v>
      </c>
      <c r="DJ71" s="3">
        <v>1.2599743438164859</v>
      </c>
      <c r="DK71" s="3">
        <v>-9.803358811690758</v>
      </c>
      <c r="DM71" s="3" t="s">
        <v>30</v>
      </c>
      <c r="DN71" s="3">
        <v>-0.7889727336091322</v>
      </c>
      <c r="DO71" s="3">
        <v>0.19576863000061384</v>
      </c>
      <c r="DP71" s="3">
        <v>-6.265720734100204</v>
      </c>
      <c r="DQ71" s="3">
        <v>-3.0577294501168897</v>
      </c>
      <c r="DR71" s="3">
        <v>8.48228610419043</v>
      </c>
    </row>
    <row r="72" spans="1:122" ht="10.5" customHeight="1">
      <c r="A72" s="13" t="s">
        <v>31</v>
      </c>
      <c r="B72" s="70">
        <v>39.3</v>
      </c>
      <c r="C72" s="70">
        <v>38.9</v>
      </c>
      <c r="D72" s="70">
        <v>41.9</v>
      </c>
      <c r="E72" s="70">
        <v>42.4</v>
      </c>
      <c r="F72" s="70">
        <v>37.7</v>
      </c>
      <c r="G72" s="70">
        <v>37.2</v>
      </c>
      <c r="H72" s="70">
        <v>38.2</v>
      </c>
      <c r="I72" s="70">
        <v>38.7</v>
      </c>
      <c r="J72" s="70">
        <v>37</v>
      </c>
      <c r="K72" s="70">
        <v>37.3</v>
      </c>
      <c r="L72" s="70">
        <v>40.3</v>
      </c>
      <c r="M72" s="70">
        <v>38.9</v>
      </c>
      <c r="N72" s="70">
        <v>42.8</v>
      </c>
      <c r="O72" s="70">
        <v>39.6</v>
      </c>
      <c r="P72" s="70">
        <v>39.8</v>
      </c>
      <c r="Q72" s="70">
        <v>39.4</v>
      </c>
      <c r="R72" s="70">
        <v>39.5</v>
      </c>
      <c r="S72" s="70">
        <v>40</v>
      </c>
      <c r="T72" s="70">
        <v>39</v>
      </c>
      <c r="U72" s="70">
        <v>38.9</v>
      </c>
      <c r="V72" s="70">
        <v>51.9</v>
      </c>
      <c r="W72" s="70">
        <v>51.5</v>
      </c>
      <c r="Y72" s="5" t="s">
        <v>31</v>
      </c>
      <c r="Z72" s="7">
        <v>100</v>
      </c>
      <c r="AA72" s="8">
        <f t="shared" si="27"/>
        <v>98.9821882951654</v>
      </c>
      <c r="AB72" s="8">
        <f t="shared" si="15"/>
        <v>106.61577608142494</v>
      </c>
      <c r="AC72" s="8">
        <f t="shared" si="15"/>
        <v>107.8880407124682</v>
      </c>
      <c r="AD72" s="8">
        <f t="shared" si="15"/>
        <v>95.9287531806616</v>
      </c>
      <c r="AE72" s="8">
        <f t="shared" si="15"/>
        <v>94.65648854961835</v>
      </c>
      <c r="AF72" s="8">
        <f t="shared" si="15"/>
        <v>97.20101781170486</v>
      </c>
      <c r="AG72" s="8">
        <f t="shared" si="15"/>
        <v>98.47328244274811</v>
      </c>
      <c r="AH72" s="8">
        <f t="shared" si="15"/>
        <v>94.14758269720103</v>
      </c>
      <c r="AI72" s="8">
        <f t="shared" si="15"/>
        <v>94.91094147582697</v>
      </c>
      <c r="AJ72" s="8">
        <f t="shared" si="15"/>
        <v>102.54452926208651</v>
      </c>
      <c r="AK72" s="8">
        <f t="shared" si="15"/>
        <v>98.9821882951654</v>
      </c>
      <c r="AL72" s="8">
        <f t="shared" si="15"/>
        <v>108.90585241730281</v>
      </c>
      <c r="AM72" s="8">
        <f aca="true" t="shared" si="53" ref="AM72:AU94">100*O72/$B72</f>
        <v>100.76335877862596</v>
      </c>
      <c r="AN72" s="8">
        <f t="shared" si="53"/>
        <v>101.27226463104326</v>
      </c>
      <c r="AO72" s="8">
        <f t="shared" si="53"/>
        <v>100.25445292620866</v>
      </c>
      <c r="AP72" s="8">
        <f t="shared" si="53"/>
        <v>100.50890585241731</v>
      </c>
      <c r="AQ72" s="8">
        <f t="shared" si="53"/>
        <v>101.78117048346057</v>
      </c>
      <c r="AR72" s="8">
        <f t="shared" si="53"/>
        <v>99.23664122137406</v>
      </c>
      <c r="AS72" s="8">
        <f t="shared" si="53"/>
        <v>98.9821882951654</v>
      </c>
      <c r="AT72" s="8">
        <f t="shared" si="53"/>
        <v>132.06106870229007</v>
      </c>
      <c r="AU72" s="8">
        <f t="shared" si="53"/>
        <v>131.04325699745547</v>
      </c>
      <c r="AV72" s="14"/>
      <c r="AW72" s="5" t="s">
        <v>31</v>
      </c>
      <c r="AX72" s="70">
        <v>354.74331</v>
      </c>
      <c r="AY72" s="70">
        <v>347.90054</v>
      </c>
      <c r="AZ72" s="70">
        <v>14.89619</v>
      </c>
      <c r="BA72" s="70">
        <v>14.95751</v>
      </c>
      <c r="BB72" s="70">
        <v>58.22921</v>
      </c>
      <c r="BC72" s="70">
        <v>59.2378</v>
      </c>
      <c r="BD72" s="70">
        <v>43.46911</v>
      </c>
      <c r="BE72" s="70">
        <v>44.48634</v>
      </c>
      <c r="BF72" s="70">
        <v>37.96278</v>
      </c>
      <c r="BG72" s="70">
        <v>40.48695</v>
      </c>
      <c r="BH72" s="70">
        <v>72.92301</v>
      </c>
      <c r="BI72" s="70">
        <v>64.26707</v>
      </c>
      <c r="BJ72" s="70">
        <v>6.76683</v>
      </c>
      <c r="BK72" s="70">
        <v>7.25629</v>
      </c>
      <c r="BL72" s="70">
        <v>39.02056</v>
      </c>
      <c r="BM72" s="70">
        <v>42.55119</v>
      </c>
      <c r="BN72" s="70">
        <v>19.7522</v>
      </c>
      <c r="BO72" s="70">
        <v>20.16551</v>
      </c>
      <c r="BP72" s="70">
        <v>54.53073</v>
      </c>
      <c r="BQ72" s="70">
        <v>49.22249</v>
      </c>
      <c r="BR72" s="70">
        <v>7.19269</v>
      </c>
      <c r="BS72" s="70">
        <v>5.26939</v>
      </c>
      <c r="BT72" s="24"/>
      <c r="BU72" s="27" t="s">
        <v>31</v>
      </c>
      <c r="BV72" s="29">
        <f t="shared" si="17"/>
        <v>35474.331</v>
      </c>
      <c r="BW72" s="29">
        <f t="shared" si="37"/>
        <v>34435.95675826972</v>
      </c>
      <c r="BX72" s="29">
        <f t="shared" si="28"/>
        <v>1588.1688575063615</v>
      </c>
      <c r="BY72" s="29">
        <f t="shared" si="38"/>
        <v>1613.73644783715</v>
      </c>
      <c r="BZ72" s="29">
        <f t="shared" si="29"/>
        <v>5585.855513994912</v>
      </c>
      <c r="CA72" s="29">
        <f t="shared" si="39"/>
        <v>5607.242137404582</v>
      </c>
      <c r="CB72" s="29">
        <f t="shared" si="30"/>
        <v>4225.241735368958</v>
      </c>
      <c r="CC72" s="29">
        <f t="shared" si="40"/>
        <v>4380.715923664123</v>
      </c>
      <c r="CD72" s="29">
        <f t="shared" si="31"/>
        <v>3574.1039694656497</v>
      </c>
      <c r="CE72" s="29">
        <f t="shared" si="41"/>
        <v>3842.654541984733</v>
      </c>
      <c r="CF72" s="29">
        <f t="shared" si="32"/>
        <v>7477.855732824428</v>
      </c>
      <c r="CG72" s="29">
        <f t="shared" si="42"/>
        <v>6361.295223918576</v>
      </c>
      <c r="CH72" s="29">
        <f t="shared" si="33"/>
        <v>736.9473893129772</v>
      </c>
      <c r="CI72" s="29">
        <f t="shared" si="51"/>
        <v>731.1681526717557</v>
      </c>
      <c r="CJ72" s="29">
        <f t="shared" si="34"/>
        <v>3951.7004783715015</v>
      </c>
      <c r="CK72" s="29">
        <f t="shared" si="43"/>
        <v>4265.94627480916</v>
      </c>
      <c r="CL72" s="29">
        <f t="shared" si="35"/>
        <v>1985.2720101781172</v>
      </c>
      <c r="CM72" s="29">
        <f t="shared" si="44"/>
        <v>2052.469211195929</v>
      </c>
      <c r="CN72" s="29">
        <f t="shared" si="36"/>
        <v>5411.446488549619</v>
      </c>
      <c r="CO72" s="29">
        <f t="shared" si="45"/>
        <v>4872.149773536896</v>
      </c>
      <c r="CP72" s="29">
        <f t="shared" si="52"/>
        <v>949.8743282442748</v>
      </c>
      <c r="CQ72" s="29">
        <f t="shared" si="20"/>
        <v>690.5180279898218</v>
      </c>
      <c r="CS72" s="5" t="s">
        <v>31</v>
      </c>
      <c r="CT72" s="8">
        <f t="shared" si="46"/>
        <v>-2.927114373856066</v>
      </c>
      <c r="CU72" s="8">
        <f t="shared" si="47"/>
        <v>1.609878585009727</v>
      </c>
      <c r="CV72" s="8">
        <f t="shared" si="48"/>
        <v>0.3828710455558153</v>
      </c>
      <c r="CW72" s="8">
        <f t="shared" si="49"/>
        <v>3.6796519118352515</v>
      </c>
      <c r="CX72" s="8">
        <f t="shared" si="50"/>
        <v>7.51378736638244</v>
      </c>
      <c r="CY72" s="8">
        <f t="shared" si="21"/>
        <v>-14.931559912350979</v>
      </c>
      <c r="CZ72" s="8">
        <f t="shared" si="22"/>
        <v>-0.7842129200850002</v>
      </c>
      <c r="DA72" s="8">
        <f t="shared" si="23"/>
        <v>7.952166368822555</v>
      </c>
      <c r="DB72" s="8">
        <f t="shared" si="24"/>
        <v>3.384785594785212</v>
      </c>
      <c r="DC72" s="8">
        <f t="shared" si="25"/>
        <v>-9.965851388419921</v>
      </c>
      <c r="DD72" s="8">
        <f t="shared" si="26"/>
        <v>-27.30427515962465</v>
      </c>
      <c r="DF72" s="3" t="s">
        <v>31</v>
      </c>
      <c r="DG72" s="3">
        <v>1.609878585009727</v>
      </c>
      <c r="DH72" s="3">
        <v>0.3828710455558153</v>
      </c>
      <c r="DI72" s="3">
        <v>3.6796519118352515</v>
      </c>
      <c r="DJ72" s="3">
        <v>7.51378736638244</v>
      </c>
      <c r="DK72" s="3">
        <v>-14.931559912350979</v>
      </c>
      <c r="DM72" s="3" t="s">
        <v>31</v>
      </c>
      <c r="DN72" s="3">
        <v>-0.7842129200850002</v>
      </c>
      <c r="DO72" s="3">
        <v>7.952166368822555</v>
      </c>
      <c r="DP72" s="3">
        <v>3.384785594785212</v>
      </c>
      <c r="DQ72" s="3">
        <v>-9.965851388419921</v>
      </c>
      <c r="DR72" s="3">
        <v>-27.30427515962465</v>
      </c>
    </row>
    <row r="73" spans="1:121" ht="10.5" customHeight="1">
      <c r="A73" s="13" t="s">
        <v>176</v>
      </c>
      <c r="B73" s="70">
        <v>38.6</v>
      </c>
      <c r="C73" s="70">
        <v>38.6</v>
      </c>
      <c r="D73" s="70">
        <v>38.6</v>
      </c>
      <c r="E73" s="70">
        <v>39.6</v>
      </c>
      <c r="F73" s="70">
        <v>38.1</v>
      </c>
      <c r="G73" s="70">
        <v>37.3</v>
      </c>
      <c r="H73" s="70">
        <v>38.2</v>
      </c>
      <c r="I73" s="70">
        <v>37.2</v>
      </c>
      <c r="J73" s="70">
        <v>37.8</v>
      </c>
      <c r="K73" s="70">
        <v>38.4</v>
      </c>
      <c r="L73" s="70">
        <v>38.1</v>
      </c>
      <c r="M73" s="70">
        <v>38.7</v>
      </c>
      <c r="N73" s="70">
        <v>42.1</v>
      </c>
      <c r="O73" s="70">
        <v>43.7</v>
      </c>
      <c r="P73" s="70">
        <v>39.4</v>
      </c>
      <c r="Q73" s="70">
        <v>39.6</v>
      </c>
      <c r="R73" s="70">
        <v>40.4</v>
      </c>
      <c r="S73" s="70">
        <v>40.6</v>
      </c>
      <c r="T73" s="70">
        <v>37.5</v>
      </c>
      <c r="U73" s="70">
        <v>37.6</v>
      </c>
      <c r="V73" s="75">
        <v>38.2</v>
      </c>
      <c r="W73" s="73"/>
      <c r="Y73" s="5" t="s">
        <v>32</v>
      </c>
      <c r="Z73" s="7">
        <v>100</v>
      </c>
      <c r="AA73" s="8">
        <f t="shared" si="27"/>
        <v>100</v>
      </c>
      <c r="AB73" s="8">
        <f t="shared" si="27"/>
        <v>100</v>
      </c>
      <c r="AC73" s="8">
        <f t="shared" si="27"/>
        <v>102.59067357512953</v>
      </c>
      <c r="AD73" s="8">
        <f t="shared" si="27"/>
        <v>98.70466321243524</v>
      </c>
      <c r="AE73" s="8">
        <f t="shared" si="27"/>
        <v>96.63212435233159</v>
      </c>
      <c r="AF73" s="8">
        <f t="shared" si="27"/>
        <v>98.9637305699482</v>
      </c>
      <c r="AG73" s="8">
        <f t="shared" si="27"/>
        <v>96.37305699481865</v>
      </c>
      <c r="AH73" s="8">
        <f t="shared" si="27"/>
        <v>97.92746113989635</v>
      </c>
      <c r="AI73" s="8">
        <f t="shared" si="27"/>
        <v>99.48186528497409</v>
      </c>
      <c r="AJ73" s="8">
        <f t="shared" si="27"/>
        <v>98.70466321243524</v>
      </c>
      <c r="AK73" s="8">
        <f t="shared" si="27"/>
        <v>100.25906735751296</v>
      </c>
      <c r="AL73" s="8">
        <f t="shared" si="27"/>
        <v>109.06735751295336</v>
      </c>
      <c r="AM73" s="8">
        <f t="shared" si="53"/>
        <v>113.21243523316062</v>
      </c>
      <c r="AN73" s="8">
        <f t="shared" si="53"/>
        <v>102.07253886010362</v>
      </c>
      <c r="AO73" s="8">
        <f t="shared" si="53"/>
        <v>102.59067357512953</v>
      </c>
      <c r="AP73" s="8">
        <f t="shared" si="53"/>
        <v>104.66321243523316</v>
      </c>
      <c r="AQ73" s="8">
        <f t="shared" si="53"/>
        <v>105.18134715025906</v>
      </c>
      <c r="AR73" s="8">
        <f t="shared" si="53"/>
        <v>97.15025906735751</v>
      </c>
      <c r="AS73" s="8">
        <f t="shared" si="53"/>
        <v>97.40932642487046</v>
      </c>
      <c r="AT73" s="8">
        <f t="shared" si="53"/>
        <v>98.9637305699482</v>
      </c>
      <c r="AU73" s="8"/>
      <c r="AV73" s="14"/>
      <c r="AW73" s="5" t="s">
        <v>32</v>
      </c>
      <c r="AX73" s="70">
        <v>816.00688</v>
      </c>
      <c r="AY73" s="70">
        <v>783.3432</v>
      </c>
      <c r="AZ73" s="70">
        <v>82.90472</v>
      </c>
      <c r="BA73" s="70">
        <v>85.30969</v>
      </c>
      <c r="BB73" s="70">
        <v>125.93622</v>
      </c>
      <c r="BC73" s="70">
        <v>142.81284</v>
      </c>
      <c r="BD73" s="70">
        <v>120.95378</v>
      </c>
      <c r="BE73" s="70">
        <v>110.46907</v>
      </c>
      <c r="BF73" s="70">
        <v>43.33442</v>
      </c>
      <c r="BG73" s="70">
        <v>34.62159</v>
      </c>
      <c r="BH73" s="70">
        <v>121.53704</v>
      </c>
      <c r="BI73" s="70">
        <v>115.38288</v>
      </c>
      <c r="BJ73" s="70">
        <v>28.54298</v>
      </c>
      <c r="BK73" s="70">
        <v>23.7065</v>
      </c>
      <c r="BL73" s="70">
        <v>108.25337</v>
      </c>
      <c r="BM73" s="70">
        <v>100.27588</v>
      </c>
      <c r="BN73" s="70">
        <v>75.65492</v>
      </c>
      <c r="BO73" s="70">
        <v>68.80937</v>
      </c>
      <c r="BP73" s="70">
        <v>101.22056</v>
      </c>
      <c r="BQ73" s="70">
        <v>95.05038</v>
      </c>
      <c r="BR73" s="70">
        <v>4.19404</v>
      </c>
      <c r="BS73" s="70">
        <v>5.89133</v>
      </c>
      <c r="BT73" s="24"/>
      <c r="BU73" s="27" t="s">
        <v>32</v>
      </c>
      <c r="BV73" s="29">
        <f t="shared" si="17"/>
        <v>81600.68800000001</v>
      </c>
      <c r="BW73" s="29">
        <f t="shared" si="37"/>
        <v>78334.32</v>
      </c>
      <c r="BX73" s="29">
        <f t="shared" si="28"/>
        <v>8290.472</v>
      </c>
      <c r="BY73" s="29">
        <f t="shared" si="38"/>
        <v>8751.978559585492</v>
      </c>
      <c r="BZ73" s="29">
        <f t="shared" si="29"/>
        <v>12430.492181347152</v>
      </c>
      <c r="CA73" s="29">
        <f t="shared" si="39"/>
        <v>13800.308113989635</v>
      </c>
      <c r="CB73" s="29">
        <f t="shared" si="30"/>
        <v>11970.037295336788</v>
      </c>
      <c r="CC73" s="29">
        <f t="shared" si="40"/>
        <v>10646.241979274611</v>
      </c>
      <c r="CD73" s="29">
        <f t="shared" si="31"/>
        <v>4243.629730569947</v>
      </c>
      <c r="CE73" s="29">
        <f t="shared" si="41"/>
        <v>3444.220352331606</v>
      </c>
      <c r="CF73" s="29">
        <f t="shared" si="32"/>
        <v>11996.27260103627</v>
      </c>
      <c r="CG73" s="29">
        <f t="shared" si="42"/>
        <v>11568.179937823836</v>
      </c>
      <c r="CH73" s="29">
        <f t="shared" si="33"/>
        <v>3113.1074041450775</v>
      </c>
      <c r="CI73" s="29">
        <f t="shared" si="51"/>
        <v>2683.870595854922</v>
      </c>
      <c r="CJ73" s="29">
        <f t="shared" si="34"/>
        <v>11049.696316062176</v>
      </c>
      <c r="CK73" s="29">
        <f t="shared" si="43"/>
        <v>10287.370072538859</v>
      </c>
      <c r="CL73" s="29">
        <f t="shared" si="35"/>
        <v>7918.28696373057</v>
      </c>
      <c r="CM73" s="29">
        <f t="shared" si="44"/>
        <v>7237.4622331606215</v>
      </c>
      <c r="CN73" s="29">
        <f t="shared" si="36"/>
        <v>9833.603626943006</v>
      </c>
      <c r="CO73" s="29">
        <f t="shared" si="45"/>
        <v>9258.793492227978</v>
      </c>
      <c r="CP73" s="29">
        <f t="shared" si="52"/>
        <v>415.05784455958553</v>
      </c>
      <c r="CQ73" s="29"/>
      <c r="CS73" s="5" t="s">
        <v>32</v>
      </c>
      <c r="CT73" s="8">
        <f t="shared" si="46"/>
        <v>-4.0028682111111635</v>
      </c>
      <c r="CU73" s="8">
        <f t="shared" si="47"/>
        <v>5.566710310166806</v>
      </c>
      <c r="CV73" s="8">
        <f t="shared" si="48"/>
        <v>11.01980446677719</v>
      </c>
      <c r="CW73" s="8">
        <f t="shared" si="49"/>
        <v>-11.059241365754911</v>
      </c>
      <c r="CX73" s="8">
        <f t="shared" si="50"/>
        <v>-18.837868263567266</v>
      </c>
      <c r="CY73" s="8">
        <f t="shared" si="21"/>
        <v>-3.5685473100657448</v>
      </c>
      <c r="CZ73" s="8">
        <f t="shared" si="22"/>
        <v>-13.788050091642516</v>
      </c>
      <c r="DA73" s="8">
        <f t="shared" si="23"/>
        <v>-6.899069637010537</v>
      </c>
      <c r="DB73" s="8">
        <f t="shared" si="24"/>
        <v>-8.598131561642587</v>
      </c>
      <c r="DC73" s="8">
        <f t="shared" si="25"/>
        <v>-5.84536611929436</v>
      </c>
      <c r="DD73" s="8"/>
      <c r="DF73" s="3" t="s">
        <v>32</v>
      </c>
      <c r="DG73" s="3">
        <v>5.566710310166806</v>
      </c>
      <c r="DH73" s="3">
        <v>11.01980446677719</v>
      </c>
      <c r="DI73" s="3">
        <v>-11.059241365754911</v>
      </c>
      <c r="DJ73" s="3">
        <v>-18.837868263567266</v>
      </c>
      <c r="DK73" s="3">
        <v>-3.5685473100657448</v>
      </c>
      <c r="DM73" s="3" t="s">
        <v>32</v>
      </c>
      <c r="DN73" s="3">
        <v>-13.788050091642516</v>
      </c>
      <c r="DO73" s="3">
        <v>-6.899069637010537</v>
      </c>
      <c r="DP73" s="3">
        <v>-8.598131561642587</v>
      </c>
      <c r="DQ73" s="3">
        <v>-5.84536611929436</v>
      </c>
    </row>
    <row r="74" spans="1:121" ht="10.5" customHeight="1">
      <c r="A74" s="13" t="s">
        <v>122</v>
      </c>
      <c r="B74" s="70">
        <v>38.7</v>
      </c>
      <c r="C74" s="70">
        <v>38.6</v>
      </c>
      <c r="D74" s="70">
        <v>38.7</v>
      </c>
      <c r="E74" s="70">
        <v>37.6</v>
      </c>
      <c r="F74" s="70">
        <v>37.6</v>
      </c>
      <c r="G74" s="70">
        <v>37.7</v>
      </c>
      <c r="H74" s="70">
        <v>38.1</v>
      </c>
      <c r="I74" s="70">
        <v>38.2</v>
      </c>
      <c r="J74" s="70">
        <v>38.1</v>
      </c>
      <c r="K74" s="70">
        <v>37.8</v>
      </c>
      <c r="L74" s="70">
        <v>39.2</v>
      </c>
      <c r="M74" s="70">
        <v>39</v>
      </c>
      <c r="N74" s="70">
        <v>40.9</v>
      </c>
      <c r="O74" s="70">
        <v>45.6</v>
      </c>
      <c r="P74" s="70">
        <v>39.9</v>
      </c>
      <c r="Q74" s="70">
        <v>39.3</v>
      </c>
      <c r="R74" s="70">
        <v>40.3</v>
      </c>
      <c r="S74" s="70">
        <v>40.1</v>
      </c>
      <c r="T74" s="70">
        <v>36.7</v>
      </c>
      <c r="U74" s="70">
        <v>36.5</v>
      </c>
      <c r="V74" s="75">
        <v>41.5</v>
      </c>
      <c r="W74" s="73"/>
      <c r="Y74" s="5" t="s">
        <v>33</v>
      </c>
      <c r="Z74" s="7">
        <v>100</v>
      </c>
      <c r="AA74" s="8">
        <f t="shared" si="27"/>
        <v>99.74160206718345</v>
      </c>
      <c r="AB74" s="8">
        <f t="shared" si="27"/>
        <v>100</v>
      </c>
      <c r="AC74" s="8">
        <f t="shared" si="27"/>
        <v>97.15762273901808</v>
      </c>
      <c r="AD74" s="8">
        <f t="shared" si="27"/>
        <v>97.15762273901808</v>
      </c>
      <c r="AE74" s="8">
        <f t="shared" si="27"/>
        <v>97.41602067183463</v>
      </c>
      <c r="AF74" s="8">
        <f t="shared" si="27"/>
        <v>98.44961240310077</v>
      </c>
      <c r="AG74" s="8">
        <f t="shared" si="27"/>
        <v>98.70801033591732</v>
      </c>
      <c r="AH74" s="8">
        <f t="shared" si="27"/>
        <v>98.44961240310077</v>
      </c>
      <c r="AI74" s="8">
        <f t="shared" si="27"/>
        <v>97.67441860465114</v>
      </c>
      <c r="AJ74" s="8">
        <f t="shared" si="27"/>
        <v>101.29198966408269</v>
      </c>
      <c r="AK74" s="8">
        <f t="shared" si="27"/>
        <v>100.7751937984496</v>
      </c>
      <c r="AL74" s="8">
        <f t="shared" si="27"/>
        <v>105.68475452196381</v>
      </c>
      <c r="AM74" s="8">
        <f t="shared" si="53"/>
        <v>117.82945736434108</v>
      </c>
      <c r="AN74" s="8">
        <f t="shared" si="53"/>
        <v>103.10077519379844</v>
      </c>
      <c r="AO74" s="8">
        <f t="shared" si="53"/>
        <v>101.5503875968992</v>
      </c>
      <c r="AP74" s="8">
        <f t="shared" si="53"/>
        <v>104.13436692506458</v>
      </c>
      <c r="AQ74" s="8">
        <f t="shared" si="53"/>
        <v>103.61757105943151</v>
      </c>
      <c r="AR74" s="8">
        <f t="shared" si="53"/>
        <v>94.83204134366926</v>
      </c>
      <c r="AS74" s="8">
        <f t="shared" si="53"/>
        <v>94.31524547803618</v>
      </c>
      <c r="AT74" s="8">
        <f t="shared" si="53"/>
        <v>107.23514211886304</v>
      </c>
      <c r="AU74" s="8"/>
      <c r="AV74" s="14"/>
      <c r="AW74" s="5" t="s">
        <v>33</v>
      </c>
      <c r="AX74" s="70">
        <v>1250.86786</v>
      </c>
      <c r="AY74" s="70">
        <v>1212.50998</v>
      </c>
      <c r="AZ74" s="70">
        <v>120.62706</v>
      </c>
      <c r="BA74" s="70">
        <v>118.03208</v>
      </c>
      <c r="BB74" s="70">
        <v>276.36364</v>
      </c>
      <c r="BC74" s="70">
        <v>281.46818</v>
      </c>
      <c r="BD74" s="70">
        <v>121.20509</v>
      </c>
      <c r="BE74" s="70">
        <v>121.05231</v>
      </c>
      <c r="BF74" s="70">
        <v>59.10889</v>
      </c>
      <c r="BG74" s="70">
        <v>58.62632</v>
      </c>
      <c r="BH74" s="70">
        <v>178.55547</v>
      </c>
      <c r="BI74" s="70">
        <v>169.12864</v>
      </c>
      <c r="BJ74" s="70">
        <v>53.88876</v>
      </c>
      <c r="BK74" s="70">
        <v>46.50373</v>
      </c>
      <c r="BL74" s="70">
        <v>181.21481</v>
      </c>
      <c r="BM74" s="70">
        <v>171.50971</v>
      </c>
      <c r="BN74" s="70">
        <v>136.90596</v>
      </c>
      <c r="BO74" s="70">
        <v>130.51887</v>
      </c>
      <c r="BP74" s="70">
        <v>117.16919</v>
      </c>
      <c r="BQ74" s="70">
        <v>110.31881</v>
      </c>
      <c r="BR74" s="70">
        <v>5.82899</v>
      </c>
      <c r="BS74" s="70">
        <v>5.35133</v>
      </c>
      <c r="BT74" s="24"/>
      <c r="BU74" s="27" t="s">
        <v>33</v>
      </c>
      <c r="BV74" s="29">
        <f t="shared" si="17"/>
        <v>125086.78600000001</v>
      </c>
      <c r="BW74" s="29">
        <f t="shared" si="37"/>
        <v>120937.68792764857</v>
      </c>
      <c r="BX74" s="29">
        <f t="shared" si="28"/>
        <v>12062.706</v>
      </c>
      <c r="BY74" s="29">
        <f t="shared" si="38"/>
        <v>11467.7162997416</v>
      </c>
      <c r="BZ74" s="29">
        <f t="shared" si="29"/>
        <v>26850.834273901804</v>
      </c>
      <c r="CA74" s="29">
        <f t="shared" si="39"/>
        <v>27419.510041343674</v>
      </c>
      <c r="CB74" s="29">
        <f t="shared" si="30"/>
        <v>11932.594131782946</v>
      </c>
      <c r="CC74" s="29">
        <f t="shared" si="40"/>
        <v>11948.832666666669</v>
      </c>
      <c r="CD74" s="29">
        <f t="shared" si="31"/>
        <v>5819.24731007752</v>
      </c>
      <c r="CE74" s="29">
        <f t="shared" si="41"/>
        <v>5726.291720930231</v>
      </c>
      <c r="CF74" s="29">
        <f t="shared" si="32"/>
        <v>18086.23882170543</v>
      </c>
      <c r="CG74" s="29">
        <f t="shared" si="42"/>
        <v>17043.971472868216</v>
      </c>
      <c r="CH74" s="29">
        <f t="shared" si="33"/>
        <v>5695.220372093022</v>
      </c>
      <c r="CI74" s="29">
        <f t="shared" si="51"/>
        <v>5479.509271317829</v>
      </c>
      <c r="CJ74" s="29">
        <f t="shared" si="34"/>
        <v>18683.387387596897</v>
      </c>
      <c r="CK74" s="29">
        <f t="shared" si="43"/>
        <v>17416.87752713178</v>
      </c>
      <c r="CL74" s="29">
        <f t="shared" si="35"/>
        <v>14256.615472868214</v>
      </c>
      <c r="CM74" s="29">
        <f t="shared" si="44"/>
        <v>13524.048286821702</v>
      </c>
      <c r="CN74" s="29">
        <f t="shared" si="36"/>
        <v>11111.39347028424</v>
      </c>
      <c r="CO74" s="29">
        <f t="shared" si="45"/>
        <v>10404.745645994832</v>
      </c>
      <c r="CP74" s="29">
        <f t="shared" si="52"/>
        <v>625.0725710594314</v>
      </c>
      <c r="CQ74" s="29"/>
      <c r="CS74" s="5" t="s">
        <v>33</v>
      </c>
      <c r="CT74" s="8">
        <f t="shared" si="46"/>
        <v>-3.3169755215802224</v>
      </c>
      <c r="CU74" s="8">
        <f t="shared" si="47"/>
        <v>-4.932472865196252</v>
      </c>
      <c r="CV74" s="8">
        <f t="shared" si="48"/>
        <v>2.11790725621738</v>
      </c>
      <c r="CW74" s="8">
        <f t="shared" si="49"/>
        <v>0.13608553768263465</v>
      </c>
      <c r="CX74" s="8">
        <f t="shared" si="50"/>
        <v>-1.5973816576984419</v>
      </c>
      <c r="CY74" s="8">
        <f t="shared" si="21"/>
        <v>-5.762764492451466</v>
      </c>
      <c r="CZ74" s="8">
        <f t="shared" si="22"/>
        <v>-3.7875812818796666</v>
      </c>
      <c r="DA74" s="8">
        <f t="shared" si="23"/>
        <v>-6.778802120786188</v>
      </c>
      <c r="DB74" s="8">
        <f t="shared" si="24"/>
        <v>-5.1384368712241795</v>
      </c>
      <c r="DC74" s="8">
        <f t="shared" si="25"/>
        <v>-6.359668804630419</v>
      </c>
      <c r="DD74" s="8"/>
      <c r="DF74" s="3" t="s">
        <v>33</v>
      </c>
      <c r="DG74" s="3">
        <v>-4.932472865196252</v>
      </c>
      <c r="DH74" s="3">
        <v>2.11790725621738</v>
      </c>
      <c r="DI74" s="3">
        <v>0.13608553768263465</v>
      </c>
      <c r="DJ74" s="3">
        <v>-1.5973816576984419</v>
      </c>
      <c r="DK74" s="3">
        <v>-5.762764492451466</v>
      </c>
      <c r="DM74" s="3" t="s">
        <v>33</v>
      </c>
      <c r="DN74" s="3">
        <v>-3.7875812818796666</v>
      </c>
      <c r="DO74" s="3">
        <v>-6.778802120786188</v>
      </c>
      <c r="DP74" s="3">
        <v>-5.1384368712241795</v>
      </c>
      <c r="DQ74" s="3">
        <v>-6.359668804630419</v>
      </c>
    </row>
    <row r="75" spans="1:121" ht="10.5" customHeight="1">
      <c r="A75" s="13" t="s">
        <v>180</v>
      </c>
      <c r="B75" s="70">
        <v>37.6</v>
      </c>
      <c r="C75" s="70">
        <v>37.1</v>
      </c>
      <c r="D75" s="70">
        <v>42.9</v>
      </c>
      <c r="E75" s="70">
        <v>42.2</v>
      </c>
      <c r="F75" s="70">
        <v>38.1</v>
      </c>
      <c r="G75" s="70">
        <v>38</v>
      </c>
      <c r="H75" s="70">
        <v>37.1</v>
      </c>
      <c r="I75" s="70">
        <v>36</v>
      </c>
      <c r="J75" s="71">
        <v>34.8</v>
      </c>
      <c r="K75" s="71">
        <v>36.1</v>
      </c>
      <c r="L75" s="71">
        <v>36.5</v>
      </c>
      <c r="M75" s="71">
        <v>33.1</v>
      </c>
      <c r="N75" s="72">
        <v>46</v>
      </c>
      <c r="O75" s="74"/>
      <c r="P75" s="71">
        <v>38.6</v>
      </c>
      <c r="Q75" s="71">
        <v>39.4</v>
      </c>
      <c r="R75" s="71">
        <v>40.2</v>
      </c>
      <c r="S75" s="71">
        <v>41.5</v>
      </c>
      <c r="T75" s="71">
        <v>32.9</v>
      </c>
      <c r="U75" s="71">
        <v>31.4</v>
      </c>
      <c r="V75" s="74"/>
      <c r="W75" s="74"/>
      <c r="Y75" s="5" t="s">
        <v>34</v>
      </c>
      <c r="Z75" s="7">
        <v>100</v>
      </c>
      <c r="AA75" s="8">
        <f t="shared" si="27"/>
        <v>98.67021276595744</v>
      </c>
      <c r="AB75" s="8">
        <f t="shared" si="27"/>
        <v>114.09574468085106</v>
      </c>
      <c r="AC75" s="8">
        <f t="shared" si="27"/>
        <v>112.23404255319149</v>
      </c>
      <c r="AD75" s="8">
        <f t="shared" si="27"/>
        <v>101.32978723404256</v>
      </c>
      <c r="AE75" s="8">
        <f t="shared" si="27"/>
        <v>101.06382978723404</v>
      </c>
      <c r="AF75" s="8">
        <f t="shared" si="27"/>
        <v>98.67021276595744</v>
      </c>
      <c r="AG75" s="8">
        <f t="shared" si="27"/>
        <v>95.74468085106382</v>
      </c>
      <c r="AH75" s="8">
        <f t="shared" si="27"/>
        <v>92.55319148936168</v>
      </c>
      <c r="AI75" s="8">
        <f t="shared" si="27"/>
        <v>96.01063829787233</v>
      </c>
      <c r="AJ75" s="8">
        <f t="shared" si="27"/>
        <v>97.07446808510637</v>
      </c>
      <c r="AK75" s="8">
        <f t="shared" si="27"/>
        <v>88.03191489361701</v>
      </c>
      <c r="AL75" s="8">
        <f t="shared" si="27"/>
        <v>122.34042553191489</v>
      </c>
      <c r="AM75" s="8"/>
      <c r="AN75" s="8">
        <f t="shared" si="53"/>
        <v>102.6595744680851</v>
      </c>
      <c r="AO75" s="8">
        <f t="shared" si="53"/>
        <v>104.7872340425532</v>
      </c>
      <c r="AP75" s="8">
        <f t="shared" si="53"/>
        <v>106.91489361702128</v>
      </c>
      <c r="AQ75" s="8">
        <f t="shared" si="53"/>
        <v>110.37234042553192</v>
      </c>
      <c r="AR75" s="8">
        <f t="shared" si="53"/>
        <v>87.5</v>
      </c>
      <c r="AS75" s="8">
        <f t="shared" si="53"/>
        <v>83.51063829787233</v>
      </c>
      <c r="AT75" s="8"/>
      <c r="AU75" s="8"/>
      <c r="AV75" s="14"/>
      <c r="AW75" s="5" t="s">
        <v>34</v>
      </c>
      <c r="AX75" s="70">
        <v>244.73319</v>
      </c>
      <c r="AY75" s="70">
        <v>250.16217</v>
      </c>
      <c r="AZ75" s="70">
        <v>11.72209</v>
      </c>
      <c r="BA75" s="70">
        <v>9.65918</v>
      </c>
      <c r="BB75" s="70">
        <v>99.58585</v>
      </c>
      <c r="BC75" s="70">
        <v>105.54535</v>
      </c>
      <c r="BD75" s="70">
        <v>40.27792</v>
      </c>
      <c r="BE75" s="70">
        <v>42.77493</v>
      </c>
      <c r="BF75" s="70">
        <v>16.93464</v>
      </c>
      <c r="BG75" s="70">
        <v>17.19915</v>
      </c>
      <c r="BH75" s="70">
        <v>25.44784</v>
      </c>
      <c r="BI75" s="70">
        <v>23.14326</v>
      </c>
      <c r="BJ75" s="70">
        <v>3.03826</v>
      </c>
      <c r="BK75" s="70">
        <v>3.72608</v>
      </c>
      <c r="BL75" s="70">
        <v>10.53131</v>
      </c>
      <c r="BM75" s="70">
        <v>12.62518</v>
      </c>
      <c r="BN75" s="70">
        <v>9.9534</v>
      </c>
      <c r="BO75" s="70">
        <v>8.42101</v>
      </c>
      <c r="BP75" s="70">
        <v>17.8422</v>
      </c>
      <c r="BQ75" s="70">
        <v>18.3605</v>
      </c>
      <c r="BR75" s="71">
        <v>0.16005</v>
      </c>
      <c r="BS75" s="71">
        <v>0.22341</v>
      </c>
      <c r="BT75" s="24"/>
      <c r="BU75" s="27" t="s">
        <v>34</v>
      </c>
      <c r="BV75" s="29">
        <f t="shared" si="17"/>
        <v>24473.319</v>
      </c>
      <c r="BW75" s="29">
        <f t="shared" si="37"/>
        <v>24683.554539893616</v>
      </c>
      <c r="BX75" s="29">
        <f t="shared" si="28"/>
        <v>1337.4405877659574</v>
      </c>
      <c r="BY75" s="29">
        <f t="shared" si="38"/>
        <v>1084.088819148936</v>
      </c>
      <c r="BZ75" s="29">
        <f t="shared" si="29"/>
        <v>10091.012992021277</v>
      </c>
      <c r="CA75" s="29">
        <f t="shared" si="39"/>
        <v>10666.817287234042</v>
      </c>
      <c r="CB75" s="29">
        <f t="shared" si="30"/>
        <v>3974.2309361702128</v>
      </c>
      <c r="CC75" s="29">
        <f t="shared" si="40"/>
        <v>4095.472021276595</v>
      </c>
      <c r="CD75" s="29">
        <f t="shared" si="31"/>
        <v>1567.354978723404</v>
      </c>
      <c r="CE75" s="29">
        <f t="shared" si="41"/>
        <v>1651.301369680851</v>
      </c>
      <c r="CF75" s="29">
        <f t="shared" si="32"/>
        <v>2470.335531914893</v>
      </c>
      <c r="CG75" s="29">
        <f t="shared" si="42"/>
        <v>2037.345494680851</v>
      </c>
      <c r="CH75" s="29">
        <f t="shared" si="33"/>
        <v>371.70202127659576</v>
      </c>
      <c r="CI75" s="29"/>
      <c r="CJ75" s="29">
        <f t="shared" si="34"/>
        <v>1081.1398031914891</v>
      </c>
      <c r="CK75" s="29">
        <f t="shared" si="43"/>
        <v>1322.9576914893619</v>
      </c>
      <c r="CL75" s="29">
        <f t="shared" si="35"/>
        <v>1064.1667021276596</v>
      </c>
      <c r="CM75" s="29">
        <f t="shared" si="44"/>
        <v>929.4465824468086</v>
      </c>
      <c r="CN75" s="29">
        <f t="shared" si="36"/>
        <v>1561.1924999999999</v>
      </c>
      <c r="CO75" s="29">
        <f t="shared" si="45"/>
        <v>1533.297074468085</v>
      </c>
      <c r="CP75" s="29"/>
      <c r="CQ75" s="29"/>
      <c r="CS75" s="5" t="s">
        <v>34</v>
      </c>
      <c r="CT75" s="8">
        <f t="shared" si="46"/>
        <v>0.8590397562897623</v>
      </c>
      <c r="CU75" s="8">
        <f t="shared" si="47"/>
        <v>-18.94302976405231</v>
      </c>
      <c r="CV75" s="8">
        <f t="shared" si="48"/>
        <v>5.70610993829896</v>
      </c>
      <c r="CW75" s="8">
        <f t="shared" si="49"/>
        <v>3.0506804222911343</v>
      </c>
      <c r="CX75" s="8">
        <f t="shared" si="50"/>
        <v>5.355927157345078</v>
      </c>
      <c r="CY75" s="8">
        <f t="shared" si="21"/>
        <v>-17.52758002466198</v>
      </c>
      <c r="CZ75" s="8"/>
      <c r="DA75" s="8">
        <f t="shared" si="23"/>
        <v>22.36693974119113</v>
      </c>
      <c r="DB75" s="8">
        <f t="shared" si="24"/>
        <v>-12.659681928733162</v>
      </c>
      <c r="DC75" s="8">
        <f t="shared" si="25"/>
        <v>-1.7868024303162457</v>
      </c>
      <c r="DD75" s="8"/>
      <c r="DF75" s="3" t="s">
        <v>34</v>
      </c>
      <c r="DG75" s="3">
        <v>-18.94302976405231</v>
      </c>
      <c r="DH75" s="3">
        <v>5.70610993829896</v>
      </c>
      <c r="DI75" s="3">
        <v>3.0506804222911343</v>
      </c>
      <c r="DJ75" s="3">
        <v>5.355927157345078</v>
      </c>
      <c r="DK75" s="3">
        <v>-17.52758002466198</v>
      </c>
      <c r="DM75" s="3" t="s">
        <v>34</v>
      </c>
      <c r="DO75" s="3">
        <v>22.36693974119113</v>
      </c>
      <c r="DP75" s="3">
        <v>-12.659681928733162</v>
      </c>
      <c r="DQ75" s="3">
        <v>-1.7868024303162457</v>
      </c>
    </row>
    <row r="76" spans="1:122" ht="10.5" customHeight="1">
      <c r="A76" s="13" t="s">
        <v>35</v>
      </c>
      <c r="B76" s="70">
        <v>39.1</v>
      </c>
      <c r="C76" s="70">
        <v>38.3</v>
      </c>
      <c r="D76" s="70">
        <v>40.4</v>
      </c>
      <c r="E76" s="70">
        <v>39.5</v>
      </c>
      <c r="F76" s="70">
        <v>38.1</v>
      </c>
      <c r="G76" s="70">
        <v>37.9</v>
      </c>
      <c r="H76" s="70">
        <v>39.1</v>
      </c>
      <c r="I76" s="70">
        <v>38.3</v>
      </c>
      <c r="J76" s="70">
        <v>38.2</v>
      </c>
      <c r="K76" s="70">
        <v>37.7</v>
      </c>
      <c r="L76" s="70">
        <v>39.5</v>
      </c>
      <c r="M76" s="70">
        <v>38.4</v>
      </c>
      <c r="N76" s="70">
        <v>40.6</v>
      </c>
      <c r="O76" s="70">
        <v>40.2</v>
      </c>
      <c r="P76" s="70">
        <v>39.8</v>
      </c>
      <c r="Q76" s="70">
        <v>38.8</v>
      </c>
      <c r="R76" s="70">
        <v>39.8</v>
      </c>
      <c r="S76" s="70">
        <v>38.8</v>
      </c>
      <c r="T76" s="70">
        <v>37.7</v>
      </c>
      <c r="U76" s="70">
        <v>37.1</v>
      </c>
      <c r="V76" s="70">
        <v>40.9</v>
      </c>
      <c r="W76" s="70">
        <v>42.3</v>
      </c>
      <c r="Y76" s="5" t="s">
        <v>35</v>
      </c>
      <c r="Z76" s="7">
        <v>100</v>
      </c>
      <c r="AA76" s="8">
        <f t="shared" si="27"/>
        <v>97.95396419437338</v>
      </c>
      <c r="AB76" s="8">
        <f t="shared" si="27"/>
        <v>103.32480818414322</v>
      </c>
      <c r="AC76" s="8">
        <f t="shared" si="27"/>
        <v>101.0230179028133</v>
      </c>
      <c r="AD76" s="8">
        <f t="shared" si="27"/>
        <v>97.44245524296674</v>
      </c>
      <c r="AE76" s="8">
        <f t="shared" si="27"/>
        <v>96.9309462915601</v>
      </c>
      <c r="AF76" s="8">
        <f t="shared" si="27"/>
        <v>100</v>
      </c>
      <c r="AG76" s="8">
        <f t="shared" si="27"/>
        <v>97.95396419437338</v>
      </c>
      <c r="AH76" s="8">
        <f t="shared" si="27"/>
        <v>97.69820971867009</v>
      </c>
      <c r="AI76" s="8">
        <f t="shared" si="27"/>
        <v>96.41943734015346</v>
      </c>
      <c r="AJ76" s="8">
        <f t="shared" si="27"/>
        <v>101.0230179028133</v>
      </c>
      <c r="AK76" s="8">
        <f t="shared" si="27"/>
        <v>98.20971867007673</v>
      </c>
      <c r="AL76" s="8">
        <f t="shared" si="27"/>
        <v>103.83631713554986</v>
      </c>
      <c r="AM76" s="8">
        <f t="shared" si="53"/>
        <v>102.81329923273658</v>
      </c>
      <c r="AN76" s="8">
        <f t="shared" si="53"/>
        <v>101.79028132992326</v>
      </c>
      <c r="AO76" s="8">
        <f t="shared" si="53"/>
        <v>99.23273657289</v>
      </c>
      <c r="AP76" s="8">
        <f t="shared" si="53"/>
        <v>101.79028132992326</v>
      </c>
      <c r="AQ76" s="8">
        <f t="shared" si="53"/>
        <v>99.23273657289</v>
      </c>
      <c r="AR76" s="8">
        <f t="shared" si="53"/>
        <v>96.41943734015346</v>
      </c>
      <c r="AS76" s="8">
        <f t="shared" si="53"/>
        <v>94.8849104859335</v>
      </c>
      <c r="AT76" s="8">
        <f t="shared" si="53"/>
        <v>104.60358056265984</v>
      </c>
      <c r="AU76" s="8">
        <f t="shared" si="53"/>
        <v>108.18414322250639</v>
      </c>
      <c r="AV76" s="14"/>
      <c r="AW76" s="5" t="s">
        <v>35</v>
      </c>
      <c r="AX76" s="70">
        <v>4205.46927</v>
      </c>
      <c r="AY76" s="70">
        <v>4210.88378</v>
      </c>
      <c r="AZ76" s="70">
        <v>154.95489</v>
      </c>
      <c r="BA76" s="70">
        <v>156.74832</v>
      </c>
      <c r="BB76" s="70">
        <v>637.26463</v>
      </c>
      <c r="BC76" s="70">
        <v>735.06106</v>
      </c>
      <c r="BD76" s="70">
        <v>620.14511</v>
      </c>
      <c r="BE76" s="70">
        <v>614.40217</v>
      </c>
      <c r="BF76" s="70">
        <v>311.54096</v>
      </c>
      <c r="BG76" s="70">
        <v>307.8049</v>
      </c>
      <c r="BH76" s="70">
        <v>669.61264</v>
      </c>
      <c r="BI76" s="70">
        <v>644.89298</v>
      </c>
      <c r="BJ76" s="70">
        <v>114.99102</v>
      </c>
      <c r="BK76" s="70">
        <v>120.72759</v>
      </c>
      <c r="BL76" s="70">
        <v>653.51871</v>
      </c>
      <c r="BM76" s="70">
        <v>660.7725</v>
      </c>
      <c r="BN76" s="70">
        <v>609.99883</v>
      </c>
      <c r="BO76" s="70">
        <v>560.79292</v>
      </c>
      <c r="BP76" s="70">
        <v>415.03278</v>
      </c>
      <c r="BQ76" s="70">
        <v>390.89882</v>
      </c>
      <c r="BR76" s="70">
        <v>18.4097</v>
      </c>
      <c r="BS76" s="70">
        <v>18.78252</v>
      </c>
      <c r="BT76" s="24"/>
      <c r="BU76" s="27" t="s">
        <v>35</v>
      </c>
      <c r="BV76" s="29">
        <f t="shared" si="17"/>
        <v>420546.92699999997</v>
      </c>
      <c r="BW76" s="29">
        <f t="shared" si="37"/>
        <v>412472.75901278766</v>
      </c>
      <c r="BX76" s="29">
        <f t="shared" si="28"/>
        <v>16010.684286445014</v>
      </c>
      <c r="BY76" s="29">
        <f t="shared" si="38"/>
        <v>15835.188337595908</v>
      </c>
      <c r="BZ76" s="29">
        <f t="shared" si="29"/>
        <v>62096.630186700764</v>
      </c>
      <c r="CA76" s="29">
        <f t="shared" si="39"/>
        <v>71250.16412787724</v>
      </c>
      <c r="CB76" s="29">
        <f t="shared" si="30"/>
        <v>62014.511000000006</v>
      </c>
      <c r="CC76" s="29">
        <f t="shared" si="40"/>
        <v>60183.12816112531</v>
      </c>
      <c r="CD76" s="29">
        <f t="shared" si="31"/>
        <v>30436.99404603581</v>
      </c>
      <c r="CE76" s="29">
        <f t="shared" si="41"/>
        <v>29678.3752685422</v>
      </c>
      <c r="CF76" s="29">
        <f t="shared" si="32"/>
        <v>67646.28971867007</v>
      </c>
      <c r="CG76" s="29">
        <f t="shared" si="42"/>
        <v>63334.75813810741</v>
      </c>
      <c r="CH76" s="29">
        <f t="shared" si="33"/>
        <v>11940.244020460357</v>
      </c>
      <c r="CI76" s="29">
        <f>AM76*BK76</f>
        <v>12412.401836317138</v>
      </c>
      <c r="CJ76" s="29">
        <f t="shared" si="34"/>
        <v>66521.85334526854</v>
      </c>
      <c r="CK76" s="29">
        <f t="shared" si="43"/>
        <v>65570.26342710997</v>
      </c>
      <c r="CL76" s="29">
        <f t="shared" si="35"/>
        <v>62091.952516624035</v>
      </c>
      <c r="CM76" s="29">
        <f t="shared" si="44"/>
        <v>55649.01610230178</v>
      </c>
      <c r="CN76" s="29">
        <f t="shared" si="36"/>
        <v>40017.227125319696</v>
      </c>
      <c r="CO76" s="29">
        <f t="shared" si="45"/>
        <v>37090.399544757034</v>
      </c>
      <c r="CP76" s="29">
        <f>AT76*BR76</f>
        <v>1925.720537084399</v>
      </c>
      <c r="CQ76" s="29">
        <f t="shared" si="20"/>
        <v>2031.970833759591</v>
      </c>
      <c r="CS76" s="5" t="s">
        <v>35</v>
      </c>
      <c r="CT76" s="8">
        <f t="shared" si="46"/>
        <v>-1.9199208147375921</v>
      </c>
      <c r="CU76" s="8">
        <f t="shared" si="47"/>
        <v>-1.0961177280704013</v>
      </c>
      <c r="CV76" s="8">
        <f t="shared" si="48"/>
        <v>14.740790142162806</v>
      </c>
      <c r="CW76" s="8">
        <f t="shared" si="49"/>
        <v>-2.953152108019845</v>
      </c>
      <c r="CX76" s="8">
        <f t="shared" si="50"/>
        <v>-2.492423451363826</v>
      </c>
      <c r="CY76" s="8">
        <f t="shared" si="21"/>
        <v>-6.373640887761352</v>
      </c>
      <c r="CZ76" s="8">
        <f t="shared" si="22"/>
        <v>3.954339752585532</v>
      </c>
      <c r="DA76" s="8">
        <f t="shared" si="23"/>
        <v>-1.4304921921214833</v>
      </c>
      <c r="DB76" s="8">
        <f t="shared" si="24"/>
        <v>-10.376443569876905</v>
      </c>
      <c r="DC76" s="8">
        <f t="shared" si="25"/>
        <v>-7.31391900642411</v>
      </c>
      <c r="DD76" s="8">
        <f t="shared" si="26"/>
        <v>5.517430729386011</v>
      </c>
      <c r="DF76" s="3" t="s">
        <v>35</v>
      </c>
      <c r="DG76" s="3">
        <v>-1.0961177280704013</v>
      </c>
      <c r="DH76" s="3">
        <v>14.740790142162806</v>
      </c>
      <c r="DI76" s="3">
        <v>-2.953152108019845</v>
      </c>
      <c r="DJ76" s="3">
        <v>-2.492423451363826</v>
      </c>
      <c r="DK76" s="3">
        <v>-6.373640887761352</v>
      </c>
      <c r="DM76" s="3" t="s">
        <v>35</v>
      </c>
      <c r="DN76" s="3">
        <v>3.954339752585532</v>
      </c>
      <c r="DO76" s="3">
        <v>-1.4304921921214833</v>
      </c>
      <c r="DP76" s="3">
        <v>-10.376443569876905</v>
      </c>
      <c r="DQ76" s="3">
        <v>-7.31391900642411</v>
      </c>
      <c r="DR76" s="3">
        <v>5.517430729386011</v>
      </c>
    </row>
    <row r="77" spans="1:121" ht="10.5" customHeight="1">
      <c r="A77" s="13" t="s">
        <v>177</v>
      </c>
      <c r="B77" s="70">
        <v>38.8</v>
      </c>
      <c r="C77" s="70">
        <v>37.8</v>
      </c>
      <c r="D77" s="70">
        <v>42.5</v>
      </c>
      <c r="E77" s="70">
        <v>41.1</v>
      </c>
      <c r="F77" s="70">
        <v>38.5</v>
      </c>
      <c r="G77" s="70">
        <v>38.6</v>
      </c>
      <c r="H77" s="70">
        <v>39.2</v>
      </c>
      <c r="I77" s="70">
        <v>37.2</v>
      </c>
      <c r="J77" s="71">
        <v>36.2</v>
      </c>
      <c r="K77" s="71">
        <v>35.7</v>
      </c>
      <c r="L77" s="71">
        <v>37.4</v>
      </c>
      <c r="M77" s="71">
        <v>36.7</v>
      </c>
      <c r="N77" s="72">
        <v>39.4</v>
      </c>
      <c r="O77" s="74"/>
      <c r="P77" s="71">
        <v>41.3</v>
      </c>
      <c r="Q77" s="71">
        <v>39.3</v>
      </c>
      <c r="R77" s="71">
        <v>40.8</v>
      </c>
      <c r="S77" s="71">
        <v>37</v>
      </c>
      <c r="T77" s="71">
        <v>35.9</v>
      </c>
      <c r="U77" s="71">
        <v>35.3</v>
      </c>
      <c r="V77" s="72">
        <v>37</v>
      </c>
      <c r="W77" s="74"/>
      <c r="Y77" s="5" t="s">
        <v>36</v>
      </c>
      <c r="Z77" s="7">
        <v>100</v>
      </c>
      <c r="AA77" s="8">
        <f t="shared" si="27"/>
        <v>97.42268041237114</v>
      </c>
      <c r="AB77" s="8">
        <f t="shared" si="27"/>
        <v>109.53608247422682</v>
      </c>
      <c r="AC77" s="8">
        <f t="shared" si="27"/>
        <v>105.9278350515464</v>
      </c>
      <c r="AD77" s="8">
        <f t="shared" si="27"/>
        <v>99.22680412371135</v>
      </c>
      <c r="AE77" s="8">
        <f t="shared" si="27"/>
        <v>99.48453608247424</v>
      </c>
      <c r="AF77" s="8">
        <f t="shared" si="27"/>
        <v>101.03092783505157</v>
      </c>
      <c r="AG77" s="8">
        <f t="shared" si="27"/>
        <v>95.87628865979383</v>
      </c>
      <c r="AH77" s="8">
        <f t="shared" si="27"/>
        <v>93.29896907216497</v>
      </c>
      <c r="AI77" s="8">
        <f t="shared" si="27"/>
        <v>92.01030927835053</v>
      </c>
      <c r="AJ77" s="8">
        <f t="shared" si="27"/>
        <v>96.3917525773196</v>
      </c>
      <c r="AK77" s="8">
        <f t="shared" si="27"/>
        <v>94.5876288659794</v>
      </c>
      <c r="AL77" s="8">
        <f t="shared" si="27"/>
        <v>101.54639175257732</v>
      </c>
      <c r="AM77" s="8"/>
      <c r="AN77" s="8">
        <f t="shared" si="53"/>
        <v>106.44329896907217</v>
      </c>
      <c r="AO77" s="8">
        <f t="shared" si="53"/>
        <v>101.28865979381443</v>
      </c>
      <c r="AP77" s="8">
        <f t="shared" si="53"/>
        <v>105.15463917525773</v>
      </c>
      <c r="AQ77" s="8">
        <f t="shared" si="53"/>
        <v>95.36082474226805</v>
      </c>
      <c r="AR77" s="8">
        <f t="shared" si="53"/>
        <v>92.5257731958763</v>
      </c>
      <c r="AS77" s="8">
        <f t="shared" si="53"/>
        <v>90.97938144329896</v>
      </c>
      <c r="AT77" s="8">
        <f t="shared" si="53"/>
        <v>95.36082474226805</v>
      </c>
      <c r="AU77" s="8"/>
      <c r="AV77" s="14"/>
      <c r="AW77" s="5" t="s">
        <v>36</v>
      </c>
      <c r="AX77" s="70">
        <v>235.122</v>
      </c>
      <c r="AY77" s="70">
        <v>233.575</v>
      </c>
      <c r="AZ77" s="70">
        <v>25.931</v>
      </c>
      <c r="BA77" s="70">
        <v>28.469</v>
      </c>
      <c r="BB77" s="70">
        <v>39.512</v>
      </c>
      <c r="BC77" s="70">
        <v>44.658</v>
      </c>
      <c r="BD77" s="70">
        <v>36.212</v>
      </c>
      <c r="BE77" s="70">
        <v>31.789</v>
      </c>
      <c r="BF77" s="71">
        <v>27.256</v>
      </c>
      <c r="BG77" s="71">
        <v>27.676</v>
      </c>
      <c r="BH77" s="71">
        <v>44.397</v>
      </c>
      <c r="BI77" s="71">
        <v>41.327</v>
      </c>
      <c r="BJ77" s="71">
        <v>2.734</v>
      </c>
      <c r="BK77" s="71">
        <v>1.703</v>
      </c>
      <c r="BL77" s="70">
        <v>24.554</v>
      </c>
      <c r="BM77" s="70">
        <v>24.242</v>
      </c>
      <c r="BN77" s="70">
        <v>13.089</v>
      </c>
      <c r="BO77" s="70">
        <v>13.411</v>
      </c>
      <c r="BP77" s="70">
        <v>19.869</v>
      </c>
      <c r="BQ77" s="70">
        <v>17.914</v>
      </c>
      <c r="BR77" s="70">
        <v>1.568</v>
      </c>
      <c r="BS77" s="71">
        <v>2.386</v>
      </c>
      <c r="BT77" s="24"/>
      <c r="BU77" s="27" t="s">
        <v>36</v>
      </c>
      <c r="BV77" s="29">
        <f t="shared" si="17"/>
        <v>23512.2</v>
      </c>
      <c r="BW77" s="29">
        <f t="shared" si="37"/>
        <v>22755.50257731959</v>
      </c>
      <c r="BX77" s="29">
        <f t="shared" si="28"/>
        <v>2840.3801546391755</v>
      </c>
      <c r="BY77" s="29">
        <f t="shared" si="38"/>
        <v>3015.6595360824745</v>
      </c>
      <c r="BZ77" s="29">
        <f t="shared" si="29"/>
        <v>3920.6494845360826</v>
      </c>
      <c r="CA77" s="29">
        <f t="shared" si="39"/>
        <v>4442.780412371135</v>
      </c>
      <c r="CB77" s="29">
        <f t="shared" si="30"/>
        <v>3658.531958762888</v>
      </c>
      <c r="CC77" s="29">
        <f t="shared" si="40"/>
        <v>3047.8113402061863</v>
      </c>
      <c r="CD77" s="29">
        <f t="shared" si="31"/>
        <v>2542.9567010309283</v>
      </c>
      <c r="CE77" s="29">
        <f t="shared" si="41"/>
        <v>2546.477319587629</v>
      </c>
      <c r="CF77" s="29">
        <f t="shared" si="32"/>
        <v>4279.504639175258</v>
      </c>
      <c r="CG77" s="29">
        <f t="shared" si="42"/>
        <v>3909.0229381443305</v>
      </c>
      <c r="CH77" s="29">
        <f t="shared" si="33"/>
        <v>277.6278350515464</v>
      </c>
      <c r="CI77" s="29"/>
      <c r="CJ77" s="29">
        <f t="shared" si="34"/>
        <v>2613.608762886598</v>
      </c>
      <c r="CK77" s="29">
        <f t="shared" si="43"/>
        <v>2455.4396907216496</v>
      </c>
      <c r="CL77" s="29">
        <f t="shared" si="35"/>
        <v>1376.3690721649484</v>
      </c>
      <c r="CM77" s="29">
        <f t="shared" si="44"/>
        <v>1278.8840206185569</v>
      </c>
      <c r="CN77" s="29">
        <f t="shared" si="36"/>
        <v>1838.394587628866</v>
      </c>
      <c r="CO77" s="29">
        <f t="shared" si="45"/>
        <v>1629.8046391752578</v>
      </c>
      <c r="CP77" s="29">
        <f aca="true" t="shared" si="54" ref="CP77:CP87">AT77*BR77</f>
        <v>149.5257731958763</v>
      </c>
      <c r="CQ77" s="29"/>
      <c r="CS77" s="5" t="s">
        <v>36</v>
      </c>
      <c r="CT77" s="8">
        <f t="shared" si="46"/>
        <v>-3.218318246188839</v>
      </c>
      <c r="CU77" s="8">
        <f t="shared" si="47"/>
        <v>6.170983174805533</v>
      </c>
      <c r="CV77" s="8">
        <f t="shared" si="48"/>
        <v>13.317460025295638</v>
      </c>
      <c r="CW77" s="8">
        <f t="shared" si="49"/>
        <v>-16.693051350662884</v>
      </c>
      <c r="CX77" s="8">
        <f t="shared" si="50"/>
        <v>0.13844587111033124</v>
      </c>
      <c r="CY77" s="8">
        <f t="shared" si="21"/>
        <v>-8.657116471833666</v>
      </c>
      <c r="CZ77" s="8"/>
      <c r="DA77" s="8">
        <f t="shared" si="23"/>
        <v>-6.051750147572151</v>
      </c>
      <c r="DB77" s="8">
        <f t="shared" si="24"/>
        <v>-7.082769695852962</v>
      </c>
      <c r="DC77" s="8">
        <f t="shared" si="25"/>
        <v>-11.346309973782313</v>
      </c>
      <c r="DD77" s="8"/>
      <c r="DF77" s="3" t="s">
        <v>36</v>
      </c>
      <c r="DG77" s="3">
        <v>6.170983174805533</v>
      </c>
      <c r="DH77" s="3">
        <v>13.317460025295638</v>
      </c>
      <c r="DI77" s="3">
        <v>-16.693051350662884</v>
      </c>
      <c r="DJ77" s="3">
        <v>0.13844587111033124</v>
      </c>
      <c r="DK77" s="3">
        <v>-8.657116471833666</v>
      </c>
      <c r="DM77" s="3" t="s">
        <v>36</v>
      </c>
      <c r="DO77" s="3">
        <v>-6.051750147572151</v>
      </c>
      <c r="DP77" s="3">
        <v>-7.082769695852962</v>
      </c>
      <c r="DQ77" s="3">
        <v>-11.346309973782313</v>
      </c>
    </row>
    <row r="78" spans="1:122" ht="10.5" customHeight="1">
      <c r="A78" s="13" t="s">
        <v>37</v>
      </c>
      <c r="B78" s="70">
        <v>32.1</v>
      </c>
      <c r="C78" s="70">
        <v>31.7</v>
      </c>
      <c r="D78" s="70">
        <v>41.9</v>
      </c>
      <c r="E78" s="70">
        <v>40.7</v>
      </c>
      <c r="F78" s="70">
        <v>33.9</v>
      </c>
      <c r="G78" s="70">
        <v>33.6</v>
      </c>
      <c r="H78" s="70">
        <v>32.7</v>
      </c>
      <c r="I78" s="70">
        <v>32.3</v>
      </c>
      <c r="J78" s="70">
        <v>30.2</v>
      </c>
      <c r="K78" s="70">
        <v>30</v>
      </c>
      <c r="L78" s="70">
        <v>26.9</v>
      </c>
      <c r="M78" s="70">
        <v>26.6</v>
      </c>
      <c r="N78" s="70">
        <v>41.6</v>
      </c>
      <c r="O78" s="70">
        <v>41.4</v>
      </c>
      <c r="P78" s="70">
        <v>38.3</v>
      </c>
      <c r="Q78" s="70">
        <v>37.2</v>
      </c>
      <c r="R78" s="70">
        <v>37.4</v>
      </c>
      <c r="S78" s="70">
        <v>37.1</v>
      </c>
      <c r="T78" s="70">
        <v>21.4</v>
      </c>
      <c r="U78" s="70">
        <v>20.6</v>
      </c>
      <c r="V78" s="70">
        <v>38.5</v>
      </c>
      <c r="W78" s="70">
        <v>37.6</v>
      </c>
      <c r="Y78" s="5" t="s">
        <v>37</v>
      </c>
      <c r="Z78" s="7">
        <v>100</v>
      </c>
      <c r="AA78" s="8">
        <f t="shared" si="27"/>
        <v>98.75389408099689</v>
      </c>
      <c r="AB78" s="8">
        <f t="shared" si="27"/>
        <v>130.52959501557632</v>
      </c>
      <c r="AC78" s="8">
        <f t="shared" si="27"/>
        <v>126.79127725856699</v>
      </c>
      <c r="AD78" s="8">
        <f t="shared" si="27"/>
        <v>105.60747663551402</v>
      </c>
      <c r="AE78" s="8">
        <f t="shared" si="27"/>
        <v>104.67289719626167</v>
      </c>
      <c r="AF78" s="8">
        <f t="shared" si="27"/>
        <v>101.86915887850468</v>
      </c>
      <c r="AG78" s="8">
        <f t="shared" si="27"/>
        <v>100.62305295950154</v>
      </c>
      <c r="AH78" s="8">
        <f t="shared" si="27"/>
        <v>94.0809968847352</v>
      </c>
      <c r="AI78" s="8">
        <f t="shared" si="27"/>
        <v>93.45794392523364</v>
      </c>
      <c r="AJ78" s="8">
        <f t="shared" si="27"/>
        <v>83.8006230529595</v>
      </c>
      <c r="AK78" s="8">
        <f t="shared" si="27"/>
        <v>82.86604361370716</v>
      </c>
      <c r="AL78" s="8">
        <f t="shared" si="27"/>
        <v>129.595015576324</v>
      </c>
      <c r="AM78" s="8">
        <f t="shared" si="53"/>
        <v>128.97196261682242</v>
      </c>
      <c r="AN78" s="8">
        <f t="shared" si="53"/>
        <v>119.31464174454827</v>
      </c>
      <c r="AO78" s="8">
        <f t="shared" si="53"/>
        <v>115.88785046728972</v>
      </c>
      <c r="AP78" s="8">
        <f t="shared" si="53"/>
        <v>116.51090342679127</v>
      </c>
      <c r="AQ78" s="8">
        <f t="shared" si="53"/>
        <v>115.57632398753894</v>
      </c>
      <c r="AR78" s="8">
        <f t="shared" si="53"/>
        <v>66.66666666666666</v>
      </c>
      <c r="AS78" s="8">
        <f t="shared" si="53"/>
        <v>64.17445482866043</v>
      </c>
      <c r="AT78" s="8">
        <f t="shared" si="53"/>
        <v>119.93769470404983</v>
      </c>
      <c r="AU78" s="8">
        <f t="shared" si="53"/>
        <v>117.13395638629282</v>
      </c>
      <c r="AV78" s="14"/>
      <c r="AW78" s="5" t="s">
        <v>37</v>
      </c>
      <c r="AX78" s="70">
        <v>7145.66996</v>
      </c>
      <c r="AY78" s="70">
        <v>7267.68944</v>
      </c>
      <c r="AZ78" s="70">
        <v>420.33381</v>
      </c>
      <c r="BA78" s="70">
        <v>379.00281</v>
      </c>
      <c r="BB78" s="70">
        <v>1884.8718</v>
      </c>
      <c r="BC78" s="70">
        <v>2042.21632</v>
      </c>
      <c r="BD78" s="70">
        <v>1174.92389</v>
      </c>
      <c r="BE78" s="70">
        <v>1220.35276</v>
      </c>
      <c r="BF78" s="70">
        <v>672.1128</v>
      </c>
      <c r="BG78" s="70">
        <v>669.45234</v>
      </c>
      <c r="BH78" s="70">
        <v>1295.38298</v>
      </c>
      <c r="BI78" s="70">
        <v>1265.38666</v>
      </c>
      <c r="BJ78" s="70">
        <v>150.87981</v>
      </c>
      <c r="BK78" s="70">
        <v>149.70821</v>
      </c>
      <c r="BL78" s="70">
        <v>542.38873</v>
      </c>
      <c r="BM78" s="70">
        <v>545.64516</v>
      </c>
      <c r="BN78" s="70">
        <v>310.06608</v>
      </c>
      <c r="BO78" s="70">
        <v>287.27932</v>
      </c>
      <c r="BP78" s="70">
        <v>626.02881</v>
      </c>
      <c r="BQ78" s="70">
        <v>612.95793</v>
      </c>
      <c r="BR78" s="70">
        <v>14.382</v>
      </c>
      <c r="BS78" s="70">
        <v>16.26208</v>
      </c>
      <c r="BT78" s="24"/>
      <c r="BU78" s="27" t="s">
        <v>37</v>
      </c>
      <c r="BV78" s="29">
        <f t="shared" si="17"/>
        <v>714566.996</v>
      </c>
      <c r="BW78" s="29">
        <f t="shared" si="37"/>
        <v>717712.6331713396</v>
      </c>
      <c r="BX78" s="29">
        <f t="shared" si="28"/>
        <v>54866.00199065421</v>
      </c>
      <c r="BY78" s="29">
        <f t="shared" si="38"/>
        <v>48054.25036448599</v>
      </c>
      <c r="BZ78" s="29">
        <f t="shared" si="29"/>
        <v>199056.55457943925</v>
      </c>
      <c r="CA78" s="29">
        <f t="shared" si="39"/>
        <v>213764.69891588783</v>
      </c>
      <c r="CB78" s="29">
        <f t="shared" si="30"/>
        <v>119688.50842056076</v>
      </c>
      <c r="CC78" s="29">
        <f t="shared" si="40"/>
        <v>122795.62039875386</v>
      </c>
      <c r="CD78" s="29">
        <f t="shared" si="31"/>
        <v>63233.042242990654</v>
      </c>
      <c r="CE78" s="29">
        <f t="shared" si="41"/>
        <v>62565.63925233645</v>
      </c>
      <c r="CF78" s="29">
        <f t="shared" si="32"/>
        <v>108553.90081619937</v>
      </c>
      <c r="CG78" s="29">
        <f t="shared" si="42"/>
        <v>104857.58615576323</v>
      </c>
      <c r="CH78" s="29">
        <f t="shared" si="33"/>
        <v>19553.271327102804</v>
      </c>
      <c r="CI78" s="29">
        <f aca="true" t="shared" si="55" ref="CI78:CI90">AM78*BK78</f>
        <v>19308.161663551404</v>
      </c>
      <c r="CJ78" s="29">
        <f t="shared" si="34"/>
        <v>64714.91700623052</v>
      </c>
      <c r="CK78" s="29">
        <f t="shared" si="43"/>
        <v>63233.64471028038</v>
      </c>
      <c r="CL78" s="29">
        <f t="shared" si="35"/>
        <v>36126.079102803735</v>
      </c>
      <c r="CM78" s="29">
        <f t="shared" si="44"/>
        <v>33202.687763239875</v>
      </c>
      <c r="CN78" s="29">
        <f t="shared" si="36"/>
        <v>41735.25399999999</v>
      </c>
      <c r="CO78" s="29">
        <f t="shared" si="45"/>
        <v>39336.2409906542</v>
      </c>
      <c r="CP78" s="29">
        <f t="shared" si="54"/>
        <v>1724.9439252336447</v>
      </c>
      <c r="CQ78" s="29">
        <f t="shared" si="20"/>
        <v>1904.8417694704049</v>
      </c>
      <c r="CS78" s="5" t="s">
        <v>37</v>
      </c>
      <c r="CT78" s="8">
        <f t="shared" si="46"/>
        <v>0.4402158494512378</v>
      </c>
      <c r="CU78" s="8">
        <f t="shared" si="47"/>
        <v>-12.41525057234628</v>
      </c>
      <c r="CV78" s="8">
        <f t="shared" si="48"/>
        <v>7.3889274168959185</v>
      </c>
      <c r="CW78" s="8">
        <f t="shared" si="49"/>
        <v>2.5959985793083438</v>
      </c>
      <c r="CX78" s="8">
        <f t="shared" si="50"/>
        <v>-1.0554655714484253</v>
      </c>
      <c r="CY78" s="8">
        <f t="shared" si="21"/>
        <v>-3.4050500559115258</v>
      </c>
      <c r="CZ78" s="8">
        <f t="shared" si="22"/>
        <v>-1.2535481119809029</v>
      </c>
      <c r="DA78" s="8">
        <f t="shared" si="23"/>
        <v>-2.288919409117884</v>
      </c>
      <c r="DB78" s="8">
        <f t="shared" si="24"/>
        <v>-8.09219104914426</v>
      </c>
      <c r="DC78" s="8">
        <f t="shared" si="25"/>
        <v>-5.748169184128584</v>
      </c>
      <c r="DD78" s="8">
        <f t="shared" si="26"/>
        <v>10.42919955861133</v>
      </c>
      <c r="DF78" s="3" t="s">
        <v>37</v>
      </c>
      <c r="DG78" s="3">
        <v>-12.41525057234628</v>
      </c>
      <c r="DH78" s="3">
        <v>7.3889274168959185</v>
      </c>
      <c r="DI78" s="3">
        <v>2.5959985793083438</v>
      </c>
      <c r="DJ78" s="3">
        <v>-1.0554655714484253</v>
      </c>
      <c r="DK78" s="3">
        <v>-3.4050500559115258</v>
      </c>
      <c r="DM78" s="3" t="s">
        <v>37</v>
      </c>
      <c r="DN78" s="3">
        <v>-1.2535481119809029</v>
      </c>
      <c r="DO78" s="3">
        <v>-2.288919409117884</v>
      </c>
      <c r="DP78" s="3">
        <v>-8.09219104914426</v>
      </c>
      <c r="DQ78" s="3">
        <v>-5.748169184128584</v>
      </c>
      <c r="DR78" s="3">
        <v>10.42919955861133</v>
      </c>
    </row>
    <row r="79" spans="1:122" ht="10.5" customHeight="1">
      <c r="A79" s="13" t="s">
        <v>172</v>
      </c>
      <c r="B79" s="70">
        <v>36</v>
      </c>
      <c r="C79" s="70">
        <v>35.2</v>
      </c>
      <c r="D79" s="70">
        <v>43.7</v>
      </c>
      <c r="E79" s="70">
        <v>40.4</v>
      </c>
      <c r="F79" s="70">
        <v>35.6</v>
      </c>
      <c r="G79" s="70">
        <v>34.4</v>
      </c>
      <c r="H79" s="70">
        <v>36.5</v>
      </c>
      <c r="I79" s="70">
        <v>35.2</v>
      </c>
      <c r="J79" s="70">
        <v>32.5</v>
      </c>
      <c r="K79" s="70">
        <v>31.2</v>
      </c>
      <c r="L79" s="70">
        <v>33.2</v>
      </c>
      <c r="M79" s="70">
        <v>32.3</v>
      </c>
      <c r="N79" s="70">
        <v>44.3</v>
      </c>
      <c r="O79" s="70">
        <v>46</v>
      </c>
      <c r="P79" s="70">
        <v>39</v>
      </c>
      <c r="Q79" s="70">
        <v>38.4</v>
      </c>
      <c r="R79" s="70">
        <v>39.6</v>
      </c>
      <c r="S79" s="70">
        <v>39.1</v>
      </c>
      <c r="T79" s="70">
        <v>30.5</v>
      </c>
      <c r="U79" s="70">
        <v>30.4</v>
      </c>
      <c r="V79" s="75">
        <v>39.8</v>
      </c>
      <c r="W79" s="70">
        <v>46.2</v>
      </c>
      <c r="Y79" s="5" t="s">
        <v>38</v>
      </c>
      <c r="Z79" s="7">
        <v>100</v>
      </c>
      <c r="AA79" s="8">
        <f t="shared" si="27"/>
        <v>97.77777777777779</v>
      </c>
      <c r="AB79" s="8">
        <f t="shared" si="27"/>
        <v>121.38888888888889</v>
      </c>
      <c r="AC79" s="8">
        <f t="shared" si="27"/>
        <v>112.22222222222223</v>
      </c>
      <c r="AD79" s="8">
        <f t="shared" si="27"/>
        <v>98.88888888888889</v>
      </c>
      <c r="AE79" s="8">
        <f t="shared" si="27"/>
        <v>95.55555555555556</v>
      </c>
      <c r="AF79" s="8">
        <f t="shared" si="27"/>
        <v>101.38888888888889</v>
      </c>
      <c r="AG79" s="8">
        <f t="shared" si="27"/>
        <v>97.77777777777779</v>
      </c>
      <c r="AH79" s="8">
        <f t="shared" si="27"/>
        <v>90.27777777777777</v>
      </c>
      <c r="AI79" s="8">
        <f t="shared" si="27"/>
        <v>86.66666666666667</v>
      </c>
      <c r="AJ79" s="8">
        <f t="shared" si="27"/>
        <v>92.22222222222223</v>
      </c>
      <c r="AK79" s="8">
        <f t="shared" si="27"/>
        <v>89.72222222222221</v>
      </c>
      <c r="AL79" s="8">
        <f t="shared" si="27"/>
        <v>123.05555555555556</v>
      </c>
      <c r="AM79" s="8">
        <f t="shared" si="53"/>
        <v>127.77777777777777</v>
      </c>
      <c r="AN79" s="8">
        <f t="shared" si="53"/>
        <v>108.33333333333333</v>
      </c>
      <c r="AO79" s="8">
        <f t="shared" si="53"/>
        <v>106.66666666666667</v>
      </c>
      <c r="AP79" s="8">
        <f t="shared" si="53"/>
        <v>110</v>
      </c>
      <c r="AQ79" s="8">
        <f t="shared" si="53"/>
        <v>108.61111111111111</v>
      </c>
      <c r="AR79" s="8">
        <f t="shared" si="53"/>
        <v>84.72222222222223</v>
      </c>
      <c r="AS79" s="8">
        <f t="shared" si="53"/>
        <v>84.44444444444444</v>
      </c>
      <c r="AT79" s="8">
        <f t="shared" si="53"/>
        <v>110.55555555555554</v>
      </c>
      <c r="AU79" s="8">
        <f t="shared" si="53"/>
        <v>128.33333333333334</v>
      </c>
      <c r="AV79" s="14"/>
      <c r="AW79" s="5" t="s">
        <v>38</v>
      </c>
      <c r="AX79" s="70">
        <v>3615.11416</v>
      </c>
      <c r="AY79" s="70">
        <v>3571.54769</v>
      </c>
      <c r="AZ79" s="70">
        <v>168.03013</v>
      </c>
      <c r="BA79" s="70">
        <v>186.83011</v>
      </c>
      <c r="BB79" s="70">
        <v>661.73894</v>
      </c>
      <c r="BC79" s="70">
        <v>674.47148</v>
      </c>
      <c r="BD79" s="70">
        <v>616.8886</v>
      </c>
      <c r="BE79" s="70">
        <v>638.35918</v>
      </c>
      <c r="BF79" s="70">
        <v>355.27336</v>
      </c>
      <c r="BG79" s="70">
        <v>324.1587</v>
      </c>
      <c r="BH79" s="70">
        <v>643.88007</v>
      </c>
      <c r="BI79" s="70">
        <v>610.78443</v>
      </c>
      <c r="BJ79" s="70">
        <v>151.41126</v>
      </c>
      <c r="BK79" s="70">
        <v>159.97775</v>
      </c>
      <c r="BL79" s="70">
        <v>483.58618</v>
      </c>
      <c r="BM79" s="70">
        <v>471.71677</v>
      </c>
      <c r="BN79" s="70">
        <v>211.28317</v>
      </c>
      <c r="BO79" s="70">
        <v>200.25546</v>
      </c>
      <c r="BP79" s="70">
        <v>316.43614</v>
      </c>
      <c r="BQ79" s="70">
        <v>293.53769</v>
      </c>
      <c r="BR79" s="70">
        <v>6.58631</v>
      </c>
      <c r="BS79" s="70">
        <v>11.45612</v>
      </c>
      <c r="BT79" s="24"/>
      <c r="BU79" s="27" t="s">
        <v>38</v>
      </c>
      <c r="BV79" s="29">
        <f t="shared" si="17"/>
        <v>361511.416</v>
      </c>
      <c r="BW79" s="29">
        <f t="shared" si="37"/>
        <v>349217.99635555554</v>
      </c>
      <c r="BX79" s="29">
        <f t="shared" si="28"/>
        <v>20396.990780555556</v>
      </c>
      <c r="BY79" s="29">
        <f t="shared" si="38"/>
        <v>20966.49012222222</v>
      </c>
      <c r="BZ79" s="29">
        <f t="shared" si="29"/>
        <v>65438.62851111111</v>
      </c>
      <c r="CA79" s="29">
        <f t="shared" si="39"/>
        <v>64449.49697777778</v>
      </c>
      <c r="CB79" s="29">
        <f t="shared" si="30"/>
        <v>62545.64972222222</v>
      </c>
      <c r="CC79" s="29">
        <f t="shared" si="40"/>
        <v>62417.34204444446</v>
      </c>
      <c r="CD79" s="29">
        <f t="shared" si="31"/>
        <v>32073.289444444443</v>
      </c>
      <c r="CE79" s="29">
        <f t="shared" si="41"/>
        <v>28093.754</v>
      </c>
      <c r="CF79" s="29">
        <f t="shared" si="32"/>
        <v>59380.05090000001</v>
      </c>
      <c r="CG79" s="29">
        <f t="shared" si="42"/>
        <v>54800.93635833333</v>
      </c>
      <c r="CH79" s="29">
        <f t="shared" si="33"/>
        <v>18631.99671666667</v>
      </c>
      <c r="CI79" s="29">
        <f t="shared" si="55"/>
        <v>20441.601388888885</v>
      </c>
      <c r="CJ79" s="29">
        <f t="shared" si="34"/>
        <v>52388.50283333333</v>
      </c>
      <c r="CK79" s="29">
        <f t="shared" si="43"/>
        <v>50316.455466666666</v>
      </c>
      <c r="CL79" s="29">
        <f t="shared" si="35"/>
        <v>23241.1487</v>
      </c>
      <c r="CM79" s="29">
        <f t="shared" si="44"/>
        <v>21749.968016666666</v>
      </c>
      <c r="CN79" s="29">
        <f t="shared" si="36"/>
        <v>26809.172972222226</v>
      </c>
      <c r="CO79" s="29">
        <f t="shared" si="45"/>
        <v>24787.627155555554</v>
      </c>
      <c r="CP79" s="29">
        <f t="shared" si="54"/>
        <v>728.153161111111</v>
      </c>
      <c r="CQ79" s="29">
        <f t="shared" si="20"/>
        <v>1470.2020666666667</v>
      </c>
      <c r="CS79" s="5" t="s">
        <v>38</v>
      </c>
      <c r="CT79" s="8">
        <f t="shared" si="46"/>
        <v>-3.400561946415679</v>
      </c>
      <c r="CU79" s="8">
        <f t="shared" si="47"/>
        <v>2.792075300683909</v>
      </c>
      <c r="CV79" s="8">
        <f t="shared" si="48"/>
        <v>-1.511540745639828</v>
      </c>
      <c r="CW79" s="8">
        <f t="shared" si="49"/>
        <v>-0.20514244931118422</v>
      </c>
      <c r="CX79" s="8">
        <f t="shared" si="50"/>
        <v>-12.407631126634424</v>
      </c>
      <c r="CY79" s="8">
        <f t="shared" si="21"/>
        <v>-7.711536908882434</v>
      </c>
      <c r="CZ79" s="8">
        <f t="shared" si="22"/>
        <v>9.712349673202182</v>
      </c>
      <c r="DA79" s="8">
        <f t="shared" si="23"/>
        <v>-3.955156674850193</v>
      </c>
      <c r="DB79" s="8">
        <f t="shared" si="24"/>
        <v>-6.416122983341765</v>
      </c>
      <c r="DC79" s="8">
        <f t="shared" si="25"/>
        <v>-7.5405004800455995</v>
      </c>
      <c r="DD79" s="8">
        <f>100*(CQ79-CP79)/CP79</f>
        <v>101.9083546136421</v>
      </c>
      <c r="DF79" s="3" t="s">
        <v>38</v>
      </c>
      <c r="DG79" s="3">
        <v>2.792075300683909</v>
      </c>
      <c r="DH79" s="3">
        <v>-1.511540745639828</v>
      </c>
      <c r="DI79" s="3">
        <v>-0.20514244931118422</v>
      </c>
      <c r="DJ79" s="3">
        <v>-12.407631126634424</v>
      </c>
      <c r="DK79" s="3">
        <v>-7.711536908882434</v>
      </c>
      <c r="DM79" s="3" t="s">
        <v>38</v>
      </c>
      <c r="DN79" s="3">
        <v>9.712349673202182</v>
      </c>
      <c r="DO79" s="3">
        <v>-3.955156674850193</v>
      </c>
      <c r="DP79" s="3">
        <v>-6.416122983341765</v>
      </c>
      <c r="DQ79" s="3">
        <v>-7.5405004800455995</v>
      </c>
      <c r="DR79" s="3">
        <v>101.9083546136421</v>
      </c>
    </row>
    <row r="80" spans="1:122" ht="10.5" customHeight="1">
      <c r="A80" s="13" t="s">
        <v>39</v>
      </c>
      <c r="B80" s="70">
        <v>40.1</v>
      </c>
      <c r="C80" s="70">
        <v>40.1</v>
      </c>
      <c r="D80" s="70">
        <v>41.2</v>
      </c>
      <c r="E80" s="70">
        <v>41</v>
      </c>
      <c r="F80" s="70">
        <v>38.6</v>
      </c>
      <c r="G80" s="70">
        <v>38.6</v>
      </c>
      <c r="H80" s="70">
        <v>39.6</v>
      </c>
      <c r="I80" s="70">
        <v>39.4</v>
      </c>
      <c r="J80" s="70">
        <v>38.3</v>
      </c>
      <c r="K80" s="70">
        <v>39</v>
      </c>
      <c r="L80" s="70">
        <v>39.3</v>
      </c>
      <c r="M80" s="70">
        <v>39.2</v>
      </c>
      <c r="N80" s="70">
        <v>43.4</v>
      </c>
      <c r="O80" s="70">
        <v>43.3</v>
      </c>
      <c r="P80" s="70">
        <v>41.5</v>
      </c>
      <c r="Q80" s="70">
        <v>41.4</v>
      </c>
      <c r="R80" s="70">
        <v>41.4</v>
      </c>
      <c r="S80" s="70">
        <v>41.6</v>
      </c>
      <c r="T80" s="70">
        <v>37.3</v>
      </c>
      <c r="U80" s="70">
        <v>38.1</v>
      </c>
      <c r="V80" s="70">
        <v>40.4</v>
      </c>
      <c r="W80" s="70">
        <v>40.3</v>
      </c>
      <c r="Y80" s="5" t="s">
        <v>39</v>
      </c>
      <c r="Z80" s="7">
        <v>100</v>
      </c>
      <c r="AA80" s="8">
        <f t="shared" si="27"/>
        <v>100</v>
      </c>
      <c r="AB80" s="8">
        <f t="shared" si="27"/>
        <v>102.7431421446384</v>
      </c>
      <c r="AC80" s="8">
        <f t="shared" si="27"/>
        <v>102.24438902743142</v>
      </c>
      <c r="AD80" s="8">
        <f t="shared" si="27"/>
        <v>96.25935162094763</v>
      </c>
      <c r="AE80" s="8">
        <f t="shared" si="27"/>
        <v>96.25935162094763</v>
      </c>
      <c r="AF80" s="8">
        <f t="shared" si="27"/>
        <v>98.75311720698254</v>
      </c>
      <c r="AG80" s="8">
        <f t="shared" si="27"/>
        <v>98.25436408977556</v>
      </c>
      <c r="AH80" s="8">
        <f t="shared" si="27"/>
        <v>95.51122194513714</v>
      </c>
      <c r="AI80" s="8">
        <f t="shared" si="27"/>
        <v>97.25685785536159</v>
      </c>
      <c r="AJ80" s="8">
        <f t="shared" si="27"/>
        <v>98.00498753117205</v>
      </c>
      <c r="AK80" s="8">
        <f t="shared" si="27"/>
        <v>97.75561097256859</v>
      </c>
      <c r="AL80" s="8">
        <f t="shared" si="27"/>
        <v>108.22942643391521</v>
      </c>
      <c r="AM80" s="8">
        <f t="shared" si="53"/>
        <v>107.98004987531172</v>
      </c>
      <c r="AN80" s="8">
        <f t="shared" si="53"/>
        <v>103.49127182044887</v>
      </c>
      <c r="AO80" s="8">
        <f t="shared" si="53"/>
        <v>103.24189526184539</v>
      </c>
      <c r="AP80" s="8">
        <f t="shared" si="53"/>
        <v>103.24189526184539</v>
      </c>
      <c r="AQ80" s="8">
        <f t="shared" si="53"/>
        <v>103.74064837905236</v>
      </c>
      <c r="AR80" s="8">
        <f t="shared" si="53"/>
        <v>93.01745635910223</v>
      </c>
      <c r="AS80" s="8">
        <f t="shared" si="53"/>
        <v>95.01246882793018</v>
      </c>
      <c r="AT80" s="8">
        <f t="shared" si="53"/>
        <v>100.74812967581047</v>
      </c>
      <c r="AU80" s="8">
        <f t="shared" si="53"/>
        <v>100.49875311720697</v>
      </c>
      <c r="AV80" s="14"/>
      <c r="AW80" s="5" t="s">
        <v>39</v>
      </c>
      <c r="AX80" s="70">
        <v>14986.71244</v>
      </c>
      <c r="AY80" s="70">
        <v>14940.07966</v>
      </c>
      <c r="AZ80" s="70">
        <v>944.33365</v>
      </c>
      <c r="BA80" s="70">
        <v>932.55997</v>
      </c>
      <c r="BB80" s="70">
        <v>2810.14836</v>
      </c>
      <c r="BC80" s="70">
        <v>2832.21845</v>
      </c>
      <c r="BD80" s="70">
        <v>1974.03705</v>
      </c>
      <c r="BE80" s="70">
        <v>1964.90931</v>
      </c>
      <c r="BF80" s="70">
        <v>912.80702</v>
      </c>
      <c r="BG80" s="70">
        <v>952.38191</v>
      </c>
      <c r="BH80" s="70">
        <v>1917.78872</v>
      </c>
      <c r="BI80" s="70">
        <v>1893.38522</v>
      </c>
      <c r="BJ80" s="70">
        <v>1370.39091</v>
      </c>
      <c r="BK80" s="70">
        <v>1390.0883</v>
      </c>
      <c r="BL80" s="70">
        <v>2398.23647</v>
      </c>
      <c r="BM80" s="70">
        <v>2367.31231</v>
      </c>
      <c r="BN80" s="70">
        <v>1543.01812</v>
      </c>
      <c r="BO80" s="70">
        <v>1562.04582</v>
      </c>
      <c r="BP80" s="70">
        <v>906.81997</v>
      </c>
      <c r="BQ80" s="70">
        <v>826.69761</v>
      </c>
      <c r="BR80" s="70">
        <v>109.4489</v>
      </c>
      <c r="BS80" s="70">
        <v>95.20183</v>
      </c>
      <c r="BT80" s="24"/>
      <c r="BU80" s="27" t="s">
        <v>39</v>
      </c>
      <c r="BV80" s="29">
        <f t="shared" si="17"/>
        <v>1498671.244</v>
      </c>
      <c r="BW80" s="29">
        <f t="shared" si="37"/>
        <v>1494007.966</v>
      </c>
      <c r="BX80" s="29">
        <f t="shared" si="28"/>
        <v>97023.8064339152</v>
      </c>
      <c r="BY80" s="29">
        <f t="shared" si="38"/>
        <v>95349.02436408978</v>
      </c>
      <c r="BZ80" s="29">
        <f t="shared" si="29"/>
        <v>270503.05909226934</v>
      </c>
      <c r="CA80" s="29">
        <f t="shared" si="39"/>
        <v>272627.51164588524</v>
      </c>
      <c r="CB80" s="29">
        <f t="shared" si="30"/>
        <v>194942.31216957603</v>
      </c>
      <c r="CC80" s="29">
        <f t="shared" si="40"/>
        <v>193060.91474812967</v>
      </c>
      <c r="CD80" s="29">
        <f t="shared" si="31"/>
        <v>87183.31388029923</v>
      </c>
      <c r="CE80" s="29">
        <f t="shared" si="41"/>
        <v>92625.67204488777</v>
      </c>
      <c r="CF80" s="29">
        <f t="shared" si="32"/>
        <v>187952.8595910224</v>
      </c>
      <c r="CG80" s="29">
        <f t="shared" si="42"/>
        <v>185089.02898753117</v>
      </c>
      <c r="CH80" s="29">
        <f t="shared" si="33"/>
        <v>148316.62217955114</v>
      </c>
      <c r="CI80" s="29">
        <f t="shared" si="55"/>
        <v>150101.80396508728</v>
      </c>
      <c r="CJ80" s="29">
        <f t="shared" si="34"/>
        <v>248196.54240648376</v>
      </c>
      <c r="CK80" s="29">
        <f t="shared" si="43"/>
        <v>244405.80956109724</v>
      </c>
      <c r="CL80" s="29">
        <f t="shared" si="35"/>
        <v>159304.11513216957</v>
      </c>
      <c r="CM80" s="29">
        <f t="shared" si="44"/>
        <v>162047.6461645885</v>
      </c>
      <c r="CN80" s="29">
        <f t="shared" si="36"/>
        <v>84350.08698503739</v>
      </c>
      <c r="CO80" s="29">
        <f t="shared" si="45"/>
        <v>78546.58090024939</v>
      </c>
      <c r="CP80" s="29">
        <f t="shared" si="54"/>
        <v>11026.771970074813</v>
      </c>
      <c r="CQ80" s="29">
        <f t="shared" si="20"/>
        <v>9567.665209476309</v>
      </c>
      <c r="CS80" s="5" t="s">
        <v>39</v>
      </c>
      <c r="CT80" s="8">
        <f t="shared" si="46"/>
        <v>-0.311160837886867</v>
      </c>
      <c r="CU80" s="8">
        <f t="shared" si="47"/>
        <v>-1.7261558079213768</v>
      </c>
      <c r="CV80" s="8">
        <f t="shared" si="48"/>
        <v>0.785370990163645</v>
      </c>
      <c r="CW80" s="8">
        <f t="shared" si="49"/>
        <v>-0.9651047022617546</v>
      </c>
      <c r="CX80" s="8">
        <f t="shared" si="50"/>
        <v>6.242430945055358</v>
      </c>
      <c r="CY80" s="8">
        <f t="shared" si="21"/>
        <v>-1.5236962128284721</v>
      </c>
      <c r="CZ80" s="8">
        <f t="shared" si="22"/>
        <v>1.2036289387544268</v>
      </c>
      <c r="DA80" s="8">
        <f t="shared" si="23"/>
        <v>-1.5273108999150555</v>
      </c>
      <c r="DB80" s="8">
        <f t="shared" si="24"/>
        <v>1.7221972138903807</v>
      </c>
      <c r="DC80" s="8">
        <f t="shared" si="25"/>
        <v>-6.880260936562474</v>
      </c>
      <c r="DD80" s="8">
        <f t="shared" si="26"/>
        <v>-13.232401690706267</v>
      </c>
      <c r="DF80" s="3" t="s">
        <v>39</v>
      </c>
      <c r="DG80" s="3">
        <v>-1.7261558079213768</v>
      </c>
      <c r="DH80" s="3">
        <v>0.785370990163645</v>
      </c>
      <c r="DI80" s="3">
        <v>-0.9651047022617546</v>
      </c>
      <c r="DJ80" s="3">
        <v>6.242430945055358</v>
      </c>
      <c r="DK80" s="3">
        <v>-1.5236962128284721</v>
      </c>
      <c r="DM80" s="3" t="s">
        <v>39</v>
      </c>
      <c r="DN80" s="3">
        <v>1.2036289387544268</v>
      </c>
      <c r="DO80" s="3">
        <v>-1.5273108999150555</v>
      </c>
      <c r="DP80" s="3">
        <v>1.7221972138903807</v>
      </c>
      <c r="DQ80" s="3">
        <v>-6.880260936562474</v>
      </c>
      <c r="DR80" s="3">
        <v>-13.232401690706267</v>
      </c>
    </row>
    <row r="81" spans="1:122" ht="10.5" customHeight="1">
      <c r="A81" s="13" t="s">
        <v>40</v>
      </c>
      <c r="B81" s="70">
        <v>38.6</v>
      </c>
      <c r="C81" s="70">
        <v>38.1</v>
      </c>
      <c r="D81" s="70">
        <v>46.3</v>
      </c>
      <c r="E81" s="70">
        <v>43.3</v>
      </c>
      <c r="F81" s="70">
        <v>36.4</v>
      </c>
      <c r="G81" s="70">
        <v>37.5</v>
      </c>
      <c r="H81" s="70">
        <v>39.1</v>
      </c>
      <c r="I81" s="70">
        <v>38.8</v>
      </c>
      <c r="J81" s="70">
        <v>38.1</v>
      </c>
      <c r="K81" s="70">
        <v>37.7</v>
      </c>
      <c r="L81" s="70">
        <v>40</v>
      </c>
      <c r="M81" s="70">
        <v>39</v>
      </c>
      <c r="N81" s="70">
        <v>31.1</v>
      </c>
      <c r="O81" s="70">
        <v>30.9</v>
      </c>
      <c r="P81" s="70">
        <v>40.4</v>
      </c>
      <c r="Q81" s="70">
        <v>39.9</v>
      </c>
      <c r="R81" s="70">
        <v>41.4</v>
      </c>
      <c r="S81" s="70">
        <v>40.5</v>
      </c>
      <c r="T81" s="70">
        <v>33.8</v>
      </c>
      <c r="U81" s="70">
        <v>32</v>
      </c>
      <c r="V81" s="70">
        <v>39.8</v>
      </c>
      <c r="W81" s="70">
        <v>44.5</v>
      </c>
      <c r="Y81" s="5" t="s">
        <v>40</v>
      </c>
      <c r="Z81" s="7">
        <v>100</v>
      </c>
      <c r="AA81" s="8">
        <f t="shared" si="27"/>
        <v>98.70466321243524</v>
      </c>
      <c r="AB81" s="8">
        <f t="shared" si="27"/>
        <v>119.9481865284974</v>
      </c>
      <c r="AC81" s="8">
        <f t="shared" si="27"/>
        <v>112.1761658031088</v>
      </c>
      <c r="AD81" s="8">
        <f t="shared" si="27"/>
        <v>94.30051813471502</v>
      </c>
      <c r="AE81" s="8">
        <f t="shared" si="27"/>
        <v>97.15025906735751</v>
      </c>
      <c r="AF81" s="8">
        <f t="shared" si="27"/>
        <v>101.29533678756476</v>
      </c>
      <c r="AG81" s="8">
        <f t="shared" si="27"/>
        <v>100.5181347150259</v>
      </c>
      <c r="AH81" s="8">
        <f t="shared" si="27"/>
        <v>98.70466321243524</v>
      </c>
      <c r="AI81" s="8">
        <f t="shared" si="27"/>
        <v>97.66839378238343</v>
      </c>
      <c r="AJ81" s="8">
        <f t="shared" si="27"/>
        <v>103.62694300518135</v>
      </c>
      <c r="AK81" s="8">
        <f t="shared" si="27"/>
        <v>101.0362694300518</v>
      </c>
      <c r="AL81" s="8">
        <f t="shared" si="27"/>
        <v>80.56994818652849</v>
      </c>
      <c r="AM81" s="8">
        <f t="shared" si="53"/>
        <v>80.05181347150258</v>
      </c>
      <c r="AN81" s="8">
        <f t="shared" si="53"/>
        <v>104.66321243523316</v>
      </c>
      <c r="AO81" s="8">
        <f t="shared" si="53"/>
        <v>103.36787564766838</v>
      </c>
      <c r="AP81" s="8">
        <f t="shared" si="53"/>
        <v>107.25388601036269</v>
      </c>
      <c r="AQ81" s="8">
        <f t="shared" si="53"/>
        <v>104.92227979274611</v>
      </c>
      <c r="AR81" s="8">
        <f t="shared" si="53"/>
        <v>87.56476683937822</v>
      </c>
      <c r="AS81" s="8">
        <f t="shared" si="53"/>
        <v>82.90155440414507</v>
      </c>
      <c r="AT81" s="8">
        <f t="shared" si="53"/>
        <v>103.10880829015542</v>
      </c>
      <c r="AU81" s="8">
        <f t="shared" si="53"/>
        <v>115.28497409326424</v>
      </c>
      <c r="AV81" s="14"/>
      <c r="AW81" s="5" t="s">
        <v>40</v>
      </c>
      <c r="AX81" s="70">
        <v>3955.24795</v>
      </c>
      <c r="AY81" s="70">
        <v>3717.62164</v>
      </c>
      <c r="AZ81" s="70">
        <v>240.96449</v>
      </c>
      <c r="BA81" s="70">
        <v>222.29582</v>
      </c>
      <c r="BB81" s="70">
        <v>720.62303</v>
      </c>
      <c r="BC81" s="70">
        <v>800.87602</v>
      </c>
      <c r="BD81" s="70">
        <v>444.45081</v>
      </c>
      <c r="BE81" s="70">
        <v>401.02638</v>
      </c>
      <c r="BF81" s="70">
        <v>346.06404</v>
      </c>
      <c r="BG81" s="70">
        <v>329.28547</v>
      </c>
      <c r="BH81" s="70">
        <v>778.90821</v>
      </c>
      <c r="BI81" s="70">
        <v>718.85856</v>
      </c>
      <c r="BJ81" s="70">
        <v>196.82186</v>
      </c>
      <c r="BK81" s="70">
        <v>192.43598</v>
      </c>
      <c r="BL81" s="70">
        <v>497.64334</v>
      </c>
      <c r="BM81" s="70">
        <v>465.69537</v>
      </c>
      <c r="BN81" s="70">
        <v>319.39152</v>
      </c>
      <c r="BO81" s="70">
        <v>279.99439</v>
      </c>
      <c r="BP81" s="70">
        <v>392.39282</v>
      </c>
      <c r="BQ81" s="70">
        <v>291.73687</v>
      </c>
      <c r="BR81" s="70">
        <v>17.98783</v>
      </c>
      <c r="BS81" s="70">
        <v>15.41678</v>
      </c>
      <c r="BT81" s="24"/>
      <c r="BU81" s="27" t="s">
        <v>40</v>
      </c>
      <c r="BV81" s="29">
        <f t="shared" si="17"/>
        <v>395524.795</v>
      </c>
      <c r="BW81" s="29">
        <f t="shared" si="37"/>
        <v>366946.59192746115</v>
      </c>
      <c r="BX81" s="29">
        <f t="shared" si="28"/>
        <v>28903.25359326425</v>
      </c>
      <c r="BY81" s="29">
        <f t="shared" si="38"/>
        <v>24936.292761658027</v>
      </c>
      <c r="BZ81" s="29">
        <f t="shared" si="29"/>
        <v>67955.12510880828</v>
      </c>
      <c r="CA81" s="29">
        <f t="shared" si="39"/>
        <v>77805.3128238342</v>
      </c>
      <c r="CB81" s="29">
        <f t="shared" si="30"/>
        <v>45020.79448445595</v>
      </c>
      <c r="CC81" s="29">
        <f t="shared" si="40"/>
        <v>40310.42368911917</v>
      </c>
      <c r="CD81" s="29">
        <f t="shared" si="31"/>
        <v>34158.13451813471</v>
      </c>
      <c r="CE81" s="29">
        <f t="shared" si="41"/>
        <v>32160.782950777204</v>
      </c>
      <c r="CF81" s="29">
        <f t="shared" si="32"/>
        <v>80715.87668393782</v>
      </c>
      <c r="CG81" s="29">
        <f t="shared" si="42"/>
        <v>72630.78715025906</v>
      </c>
      <c r="CH81" s="29">
        <f t="shared" si="33"/>
        <v>15857.927062176164</v>
      </c>
      <c r="CI81" s="29">
        <f t="shared" si="55"/>
        <v>15404.849176165802</v>
      </c>
      <c r="CJ81" s="29">
        <f t="shared" si="34"/>
        <v>52084.95061139897</v>
      </c>
      <c r="CK81" s="29">
        <f t="shared" si="43"/>
        <v>48137.94109585492</v>
      </c>
      <c r="CL81" s="29">
        <f t="shared" si="35"/>
        <v>34255.98167875648</v>
      </c>
      <c r="CM81" s="29">
        <f t="shared" si="44"/>
        <v>29377.649727979275</v>
      </c>
      <c r="CN81" s="29">
        <f t="shared" si="36"/>
        <v>34359.78579274611</v>
      </c>
      <c r="CO81" s="29">
        <f t="shared" si="45"/>
        <v>24185.44</v>
      </c>
      <c r="CP81" s="29">
        <f t="shared" si="54"/>
        <v>1854.7037150259064</v>
      </c>
      <c r="CQ81" s="29">
        <f t="shared" si="20"/>
        <v>1777.3230829015542</v>
      </c>
      <c r="CS81" s="5" t="s">
        <v>40</v>
      </c>
      <c r="CT81" s="8">
        <f t="shared" si="46"/>
        <v>-7.225388505046525</v>
      </c>
      <c r="CU81" s="8">
        <f t="shared" si="47"/>
        <v>-13.724962896670919</v>
      </c>
      <c r="CV81" s="8">
        <f t="shared" si="48"/>
        <v>14.495135869817053</v>
      </c>
      <c r="CW81" s="8">
        <f t="shared" si="49"/>
        <v>-10.462655866642036</v>
      </c>
      <c r="CX81" s="8">
        <f t="shared" si="50"/>
        <v>-5.84736723926509</v>
      </c>
      <c r="CY81" s="8">
        <f t="shared" si="21"/>
        <v>-10.016727644968602</v>
      </c>
      <c r="CZ81" s="8">
        <f t="shared" si="22"/>
        <v>-2.857106633382299</v>
      </c>
      <c r="DA81" s="8">
        <f t="shared" si="23"/>
        <v>-7.578022959054575</v>
      </c>
      <c r="DB81" s="8">
        <f t="shared" si="24"/>
        <v>-14.240817841756538</v>
      </c>
      <c r="DC81" s="8">
        <f t="shared" si="25"/>
        <v>-29.611202625407735</v>
      </c>
      <c r="DD81" s="8">
        <f t="shared" si="26"/>
        <v>-4.1721290304996925</v>
      </c>
      <c r="DF81" s="3" t="s">
        <v>40</v>
      </c>
      <c r="DG81" s="3">
        <v>-13.724962896670919</v>
      </c>
      <c r="DH81" s="3">
        <v>14.495135869817053</v>
      </c>
      <c r="DI81" s="3">
        <v>-10.462655866642036</v>
      </c>
      <c r="DJ81" s="3">
        <v>-5.84736723926509</v>
      </c>
      <c r="DK81" s="3">
        <v>-10.016727644968602</v>
      </c>
      <c r="DM81" s="3" t="s">
        <v>40</v>
      </c>
      <c r="DN81" s="3">
        <v>-2.857106633382299</v>
      </c>
      <c r="DO81" s="3">
        <v>-7.578022959054575</v>
      </c>
      <c r="DP81" s="3">
        <v>-14.240817841756538</v>
      </c>
      <c r="DQ81" s="3">
        <v>-29.611202625407735</v>
      </c>
      <c r="DR81" s="3">
        <v>-4.1721290304996925</v>
      </c>
    </row>
    <row r="82" spans="1:122" ht="10.5" customHeight="1">
      <c r="A82" s="13" t="s">
        <v>41</v>
      </c>
      <c r="B82" s="70">
        <v>39.6</v>
      </c>
      <c r="C82" s="70">
        <v>39.2</v>
      </c>
      <c r="D82" s="70">
        <v>41.4</v>
      </c>
      <c r="E82" s="70">
        <v>40.9</v>
      </c>
      <c r="F82" s="70">
        <v>39.7</v>
      </c>
      <c r="G82" s="70">
        <v>39.5</v>
      </c>
      <c r="H82" s="70">
        <v>40.3</v>
      </c>
      <c r="I82" s="70">
        <v>39.8</v>
      </c>
      <c r="J82" s="70">
        <v>40.3</v>
      </c>
      <c r="K82" s="70">
        <v>39.7</v>
      </c>
      <c r="L82" s="70">
        <v>41</v>
      </c>
      <c r="M82" s="70">
        <v>40.7</v>
      </c>
      <c r="N82" s="70">
        <v>35.1</v>
      </c>
      <c r="O82" s="70">
        <v>34.7</v>
      </c>
      <c r="P82" s="70">
        <v>41.1</v>
      </c>
      <c r="Q82" s="70">
        <v>40.9</v>
      </c>
      <c r="R82" s="70">
        <v>41</v>
      </c>
      <c r="S82" s="70">
        <v>40.7</v>
      </c>
      <c r="T82" s="70">
        <v>40.7</v>
      </c>
      <c r="U82" s="70">
        <v>39.5</v>
      </c>
      <c r="V82" s="70">
        <v>39.8</v>
      </c>
      <c r="W82" s="70">
        <v>40.3</v>
      </c>
      <c r="Y82" s="5" t="s">
        <v>41</v>
      </c>
      <c r="Z82" s="7">
        <v>100</v>
      </c>
      <c r="AA82" s="8">
        <f t="shared" si="27"/>
        <v>98.989898989899</v>
      </c>
      <c r="AB82" s="8">
        <f t="shared" si="27"/>
        <v>104.54545454545455</v>
      </c>
      <c r="AC82" s="8">
        <f t="shared" si="27"/>
        <v>103.28282828282828</v>
      </c>
      <c r="AD82" s="8">
        <f t="shared" si="27"/>
        <v>100.25252525252526</v>
      </c>
      <c r="AE82" s="8">
        <f t="shared" si="27"/>
        <v>99.74747474747474</v>
      </c>
      <c r="AF82" s="8">
        <f t="shared" si="27"/>
        <v>101.76767676767675</v>
      </c>
      <c r="AG82" s="8">
        <f t="shared" si="27"/>
        <v>100.50505050505049</v>
      </c>
      <c r="AH82" s="8">
        <f t="shared" si="27"/>
        <v>101.76767676767675</v>
      </c>
      <c r="AI82" s="8">
        <f t="shared" si="27"/>
        <v>100.25252525252526</v>
      </c>
      <c r="AJ82" s="8">
        <f t="shared" si="27"/>
        <v>103.53535353535354</v>
      </c>
      <c r="AK82" s="8">
        <f t="shared" si="27"/>
        <v>102.77777777777779</v>
      </c>
      <c r="AL82" s="8">
        <f t="shared" si="27"/>
        <v>88.63636363636364</v>
      </c>
      <c r="AM82" s="8">
        <f t="shared" si="53"/>
        <v>87.62626262626263</v>
      </c>
      <c r="AN82" s="8">
        <f t="shared" si="53"/>
        <v>103.78787878787878</v>
      </c>
      <c r="AO82" s="8">
        <f t="shared" si="53"/>
        <v>103.28282828282828</v>
      </c>
      <c r="AP82" s="8">
        <f t="shared" si="53"/>
        <v>103.53535353535354</v>
      </c>
      <c r="AQ82" s="8">
        <f t="shared" si="53"/>
        <v>102.77777777777779</v>
      </c>
      <c r="AR82" s="8">
        <f t="shared" si="53"/>
        <v>102.77777777777779</v>
      </c>
      <c r="AS82" s="8">
        <f t="shared" si="53"/>
        <v>99.74747474747474</v>
      </c>
      <c r="AT82" s="8">
        <f t="shared" si="53"/>
        <v>100.50505050505049</v>
      </c>
      <c r="AU82" s="8">
        <f t="shared" si="53"/>
        <v>101.76767676767675</v>
      </c>
      <c r="AV82" s="14"/>
      <c r="AW82" s="5" t="s">
        <v>41</v>
      </c>
      <c r="AX82" s="70">
        <v>8599.3789</v>
      </c>
      <c r="AY82" s="70">
        <v>8350.07929</v>
      </c>
      <c r="AZ82" s="70">
        <v>184.42904</v>
      </c>
      <c r="BA82" s="70">
        <v>184.09768</v>
      </c>
      <c r="BB82" s="70">
        <v>1296.85174</v>
      </c>
      <c r="BC82" s="70">
        <v>1233.26756</v>
      </c>
      <c r="BD82" s="70">
        <v>540.50082</v>
      </c>
      <c r="BE82" s="70">
        <v>547.20017</v>
      </c>
      <c r="BF82" s="70">
        <v>345.04669</v>
      </c>
      <c r="BG82" s="70">
        <v>374.92925</v>
      </c>
      <c r="BH82" s="70">
        <v>1319.04124</v>
      </c>
      <c r="BI82" s="70">
        <v>1309.30473</v>
      </c>
      <c r="BJ82" s="70">
        <v>1636.60307</v>
      </c>
      <c r="BK82" s="70">
        <v>1531.68566</v>
      </c>
      <c r="BL82" s="70">
        <v>1372.53438</v>
      </c>
      <c r="BM82" s="70">
        <v>1334.38326</v>
      </c>
      <c r="BN82" s="70">
        <v>1013.53085</v>
      </c>
      <c r="BO82" s="70">
        <v>972.09113</v>
      </c>
      <c r="BP82" s="70">
        <v>831.28729</v>
      </c>
      <c r="BQ82" s="70">
        <v>802.017</v>
      </c>
      <c r="BR82" s="70">
        <v>59.55378</v>
      </c>
      <c r="BS82" s="70">
        <v>61.10285</v>
      </c>
      <c r="BT82" s="24"/>
      <c r="BU82" s="27" t="s">
        <v>41</v>
      </c>
      <c r="BV82" s="29">
        <f t="shared" si="17"/>
        <v>859937.89</v>
      </c>
      <c r="BW82" s="29">
        <f t="shared" si="37"/>
        <v>826573.5054747475</v>
      </c>
      <c r="BX82" s="29">
        <f t="shared" si="28"/>
        <v>19281.217818181816</v>
      </c>
      <c r="BY82" s="29">
        <f t="shared" si="38"/>
        <v>19014.12907070707</v>
      </c>
      <c r="BZ82" s="29">
        <f t="shared" si="29"/>
        <v>130012.66181313133</v>
      </c>
      <c r="CA82" s="29">
        <f t="shared" si="39"/>
        <v>123015.32479797979</v>
      </c>
      <c r="CB82" s="29">
        <f t="shared" si="30"/>
        <v>55005.51274242423</v>
      </c>
      <c r="CC82" s="29">
        <f t="shared" si="40"/>
        <v>54996.38072222221</v>
      </c>
      <c r="CD82" s="29">
        <f t="shared" si="31"/>
        <v>35114.60001767676</v>
      </c>
      <c r="CE82" s="29">
        <f t="shared" si="41"/>
        <v>37587.604103535356</v>
      </c>
      <c r="CF82" s="29">
        <f t="shared" si="32"/>
        <v>136567.4011111111</v>
      </c>
      <c r="CG82" s="29">
        <f t="shared" si="42"/>
        <v>134567.43058333336</v>
      </c>
      <c r="CH82" s="29">
        <f t="shared" si="33"/>
        <v>145062.54484090907</v>
      </c>
      <c r="CI82" s="29">
        <f t="shared" si="55"/>
        <v>134215.8899040404</v>
      </c>
      <c r="CJ82" s="29">
        <f t="shared" si="34"/>
        <v>142452.43186363636</v>
      </c>
      <c r="CK82" s="29">
        <f t="shared" si="43"/>
        <v>137818.8771060606</v>
      </c>
      <c r="CL82" s="29">
        <f t="shared" si="35"/>
        <v>104936.27487373738</v>
      </c>
      <c r="CM82" s="29">
        <f t="shared" si="44"/>
        <v>99909.3661388889</v>
      </c>
      <c r="CN82" s="29">
        <f t="shared" si="36"/>
        <v>85437.86036111112</v>
      </c>
      <c r="CO82" s="29">
        <f t="shared" si="45"/>
        <v>79999.17045454546</v>
      </c>
      <c r="CP82" s="29">
        <f t="shared" si="54"/>
        <v>5985.455666666666</v>
      </c>
      <c r="CQ82" s="29">
        <f t="shared" si="20"/>
        <v>6218.295088383837</v>
      </c>
      <c r="CS82" s="5" t="s">
        <v>41</v>
      </c>
      <c r="CT82" s="8">
        <f t="shared" si="46"/>
        <v>-3.8798598030437415</v>
      </c>
      <c r="CU82" s="8">
        <f t="shared" si="47"/>
        <v>-1.3852275825798066</v>
      </c>
      <c r="CV82" s="8">
        <f t="shared" si="48"/>
        <v>-5.38204273150633</v>
      </c>
      <c r="CW82" s="8">
        <f t="shared" si="49"/>
        <v>-0.016602009047319084</v>
      </c>
      <c r="CX82" s="8">
        <f t="shared" si="50"/>
        <v>7.042666254531383</v>
      </c>
      <c r="CY82" s="8">
        <f t="shared" si="21"/>
        <v>-1.4644567528604906</v>
      </c>
      <c r="CZ82" s="8">
        <f t="shared" si="22"/>
        <v>-7.477226425859452</v>
      </c>
      <c r="DA82" s="8">
        <f t="shared" si="23"/>
        <v>-3.2527031634049397</v>
      </c>
      <c r="DB82" s="8">
        <f t="shared" si="24"/>
        <v>-4.79043947471645</v>
      </c>
      <c r="DC82" s="8">
        <f t="shared" si="25"/>
        <v>-6.365667262240099</v>
      </c>
      <c r="DD82" s="8">
        <f t="shared" si="26"/>
        <v>3.8900868151754335</v>
      </c>
      <c r="DF82" s="3" t="s">
        <v>41</v>
      </c>
      <c r="DG82" s="3">
        <v>-1.3852275825798066</v>
      </c>
      <c r="DH82" s="3">
        <v>-5.38204273150633</v>
      </c>
      <c r="DI82" s="3">
        <v>-0.016602009047319084</v>
      </c>
      <c r="DJ82" s="3">
        <v>7.042666254531383</v>
      </c>
      <c r="DK82" s="3">
        <v>-1.4644567528604906</v>
      </c>
      <c r="DM82" s="3" t="s">
        <v>41</v>
      </c>
      <c r="DN82" s="3">
        <v>-7.477226425859452</v>
      </c>
      <c r="DO82" s="3">
        <v>-3.2527031634049397</v>
      </c>
      <c r="DP82" s="3">
        <v>-4.79043947471645</v>
      </c>
      <c r="DQ82" s="3">
        <v>-6.365667262240099</v>
      </c>
      <c r="DR82" s="3">
        <v>3.8900868151754335</v>
      </c>
    </row>
    <row r="83" spans="1:121" ht="10.5" customHeight="1">
      <c r="A83" s="13" t="s">
        <v>123</v>
      </c>
      <c r="B83" s="70">
        <v>39.4</v>
      </c>
      <c r="C83" s="70">
        <v>39.1</v>
      </c>
      <c r="D83" s="70">
        <v>40.8</v>
      </c>
      <c r="E83" s="70">
        <v>40.4</v>
      </c>
      <c r="F83" s="70">
        <v>39.2</v>
      </c>
      <c r="G83" s="70">
        <v>39.4</v>
      </c>
      <c r="H83" s="70">
        <v>39.5</v>
      </c>
      <c r="I83" s="70">
        <v>39.2</v>
      </c>
      <c r="J83" s="70">
        <v>37.9</v>
      </c>
      <c r="K83" s="70">
        <v>38</v>
      </c>
      <c r="L83" s="70">
        <v>38.1</v>
      </c>
      <c r="M83" s="70">
        <v>36.5</v>
      </c>
      <c r="N83" s="70">
        <v>47.6</v>
      </c>
      <c r="O83" s="70">
        <v>45.6</v>
      </c>
      <c r="P83" s="70">
        <v>39.7</v>
      </c>
      <c r="Q83" s="70">
        <v>40</v>
      </c>
      <c r="R83" s="70">
        <v>40.1</v>
      </c>
      <c r="S83" s="70">
        <v>40.5</v>
      </c>
      <c r="T83" s="70">
        <v>37</v>
      </c>
      <c r="U83" s="70">
        <v>36.1</v>
      </c>
      <c r="V83" s="75">
        <v>39.6</v>
      </c>
      <c r="W83" s="73"/>
      <c r="Y83" s="5" t="s">
        <v>42</v>
      </c>
      <c r="Z83" s="7">
        <v>100</v>
      </c>
      <c r="AA83" s="8">
        <f t="shared" si="27"/>
        <v>99.23857868020305</v>
      </c>
      <c r="AB83" s="8">
        <f t="shared" si="27"/>
        <v>103.55329949238578</v>
      </c>
      <c r="AC83" s="8">
        <f t="shared" si="27"/>
        <v>102.53807106598985</v>
      </c>
      <c r="AD83" s="8">
        <f t="shared" si="27"/>
        <v>99.49238578680205</v>
      </c>
      <c r="AE83" s="8">
        <f t="shared" si="27"/>
        <v>100</v>
      </c>
      <c r="AF83" s="8">
        <f t="shared" si="27"/>
        <v>100.25380710659898</v>
      </c>
      <c r="AG83" s="8">
        <f t="shared" si="27"/>
        <v>99.49238578680205</v>
      </c>
      <c r="AH83" s="8">
        <f t="shared" si="27"/>
        <v>96.19289340101523</v>
      </c>
      <c r="AI83" s="8">
        <f t="shared" si="27"/>
        <v>96.44670050761421</v>
      </c>
      <c r="AJ83" s="8">
        <f t="shared" si="27"/>
        <v>96.70050761421321</v>
      </c>
      <c r="AK83" s="8">
        <f t="shared" si="27"/>
        <v>92.63959390862945</v>
      </c>
      <c r="AL83" s="8">
        <f t="shared" si="27"/>
        <v>120.81218274111676</v>
      </c>
      <c r="AM83" s="8">
        <f t="shared" si="53"/>
        <v>115.73604060913706</v>
      </c>
      <c r="AN83" s="8">
        <f t="shared" si="53"/>
        <v>100.76142131979697</v>
      </c>
      <c r="AO83" s="8">
        <f t="shared" si="53"/>
        <v>101.52284263959392</v>
      </c>
      <c r="AP83" s="8">
        <f t="shared" si="53"/>
        <v>101.7766497461929</v>
      </c>
      <c r="AQ83" s="8">
        <f t="shared" si="53"/>
        <v>102.79187817258884</v>
      </c>
      <c r="AR83" s="8">
        <f t="shared" si="53"/>
        <v>93.90862944162437</v>
      </c>
      <c r="AS83" s="8">
        <f t="shared" si="53"/>
        <v>91.6243654822335</v>
      </c>
      <c r="AT83" s="8">
        <f t="shared" si="53"/>
        <v>100.50761421319797</v>
      </c>
      <c r="AU83" s="8"/>
      <c r="AV83" s="14"/>
      <c r="AW83" s="5" t="s">
        <v>42</v>
      </c>
      <c r="AX83" s="70">
        <v>803.43594</v>
      </c>
      <c r="AY83" s="70">
        <v>786.03669</v>
      </c>
      <c r="AZ83" s="70">
        <v>59.44805</v>
      </c>
      <c r="BA83" s="70">
        <v>61.73167</v>
      </c>
      <c r="BB83" s="70">
        <v>168.41382</v>
      </c>
      <c r="BC83" s="70">
        <v>172.99221</v>
      </c>
      <c r="BD83" s="70">
        <v>103.65368</v>
      </c>
      <c r="BE83" s="70">
        <v>105.98669</v>
      </c>
      <c r="BF83" s="70">
        <v>71.59209</v>
      </c>
      <c r="BG83" s="70">
        <v>62.63786</v>
      </c>
      <c r="BH83" s="70">
        <v>112.44728</v>
      </c>
      <c r="BI83" s="70">
        <v>102.71416</v>
      </c>
      <c r="BJ83" s="70">
        <v>28.57254</v>
      </c>
      <c r="BK83" s="70">
        <v>27.11341</v>
      </c>
      <c r="BL83" s="70">
        <v>120.92523</v>
      </c>
      <c r="BM83" s="70">
        <v>112.73418</v>
      </c>
      <c r="BN83" s="70">
        <v>80.16995</v>
      </c>
      <c r="BO83" s="70">
        <v>79.40626</v>
      </c>
      <c r="BP83" s="70">
        <v>45.4649</v>
      </c>
      <c r="BQ83" s="70">
        <v>48.15058</v>
      </c>
      <c r="BR83" s="70">
        <v>2.53538</v>
      </c>
      <c r="BS83" s="70">
        <v>3.37132</v>
      </c>
      <c r="BT83" s="24"/>
      <c r="BU83" s="27" t="s">
        <v>42</v>
      </c>
      <c r="BV83" s="29">
        <f t="shared" si="17"/>
        <v>80343.594</v>
      </c>
      <c r="BW83" s="29">
        <f t="shared" si="37"/>
        <v>78005.16390609137</v>
      </c>
      <c r="BX83" s="29">
        <f t="shared" si="28"/>
        <v>6156.041725888324</v>
      </c>
      <c r="BY83" s="29">
        <f t="shared" si="38"/>
        <v>6329.846365482234</v>
      </c>
      <c r="BZ83" s="29">
        <f t="shared" si="29"/>
        <v>16755.892751269035</v>
      </c>
      <c r="CA83" s="29">
        <f t="shared" si="39"/>
        <v>17299.221</v>
      </c>
      <c r="CB83" s="29">
        <f t="shared" si="30"/>
        <v>10391.676040609136</v>
      </c>
      <c r="CC83" s="29">
        <f t="shared" si="40"/>
        <v>10544.868649746195</v>
      </c>
      <c r="CD83" s="29">
        <f t="shared" si="31"/>
        <v>6886.650281725888</v>
      </c>
      <c r="CE83" s="29">
        <f t="shared" si="41"/>
        <v>6041.214923857869</v>
      </c>
      <c r="CF83" s="29">
        <f t="shared" si="32"/>
        <v>10873.709055837566</v>
      </c>
      <c r="CG83" s="29">
        <f t="shared" si="42"/>
        <v>9515.39807106599</v>
      </c>
      <c r="CH83" s="29">
        <f t="shared" si="33"/>
        <v>3451.910923857868</v>
      </c>
      <c r="CI83" s="29">
        <f t="shared" si="55"/>
        <v>3137.998720812183</v>
      </c>
      <c r="CJ83" s="29">
        <f t="shared" si="34"/>
        <v>12184.598048223352</v>
      </c>
      <c r="CK83" s="29">
        <f t="shared" si="43"/>
        <v>11445.094416243655</v>
      </c>
      <c r="CL83" s="29">
        <f t="shared" si="35"/>
        <v>8159.428921319798</v>
      </c>
      <c r="CM83" s="29">
        <f t="shared" si="44"/>
        <v>8162.318604060914</v>
      </c>
      <c r="CN83" s="29">
        <f t="shared" si="36"/>
        <v>4269.546446700508</v>
      </c>
      <c r="CO83" s="29">
        <f t="shared" si="45"/>
        <v>4411.7663401015225</v>
      </c>
      <c r="CP83" s="29">
        <f t="shared" si="54"/>
        <v>254.82499492385787</v>
      </c>
      <c r="CQ83" s="29"/>
      <c r="CS83" s="5" t="s">
        <v>42</v>
      </c>
      <c r="CT83" s="8">
        <f t="shared" si="46"/>
        <v>-2.910537078922091</v>
      </c>
      <c r="CU83" s="8">
        <f t="shared" si="47"/>
        <v>2.8233180886835165</v>
      </c>
      <c r="CV83" s="8">
        <f t="shared" si="48"/>
        <v>3.2426099689007395</v>
      </c>
      <c r="CW83" s="8">
        <f t="shared" si="49"/>
        <v>1.4741857669388907</v>
      </c>
      <c r="CX83" s="8">
        <f t="shared" si="50"/>
        <v>-12.276438083569154</v>
      </c>
      <c r="CY83" s="8">
        <f t="shared" si="21"/>
        <v>-12.491698810373853</v>
      </c>
      <c r="CZ83" s="8">
        <f t="shared" si="22"/>
        <v>-9.093867425027751</v>
      </c>
      <c r="DA83" s="8">
        <f t="shared" si="23"/>
        <v>-6.0691672310645</v>
      </c>
      <c r="DB83" s="8">
        <f t="shared" si="24"/>
        <v>0.035415257231616315</v>
      </c>
      <c r="DC83" s="8">
        <f t="shared" si="25"/>
        <v>3.3310304777436466</v>
      </c>
      <c r="DD83" s="8"/>
      <c r="DF83" s="3" t="s">
        <v>42</v>
      </c>
      <c r="DG83" s="3">
        <v>2.8233180886835165</v>
      </c>
      <c r="DH83" s="3">
        <v>3.2426099689007395</v>
      </c>
      <c r="DI83" s="3">
        <v>1.4741857669388907</v>
      </c>
      <c r="DJ83" s="3">
        <v>-12.276438083569154</v>
      </c>
      <c r="DK83" s="3">
        <v>-12.491698810373853</v>
      </c>
      <c r="DM83" s="3" t="s">
        <v>42</v>
      </c>
      <c r="DN83" s="3">
        <v>-9.093867425027751</v>
      </c>
      <c r="DO83" s="3">
        <v>-6.0691672310645</v>
      </c>
      <c r="DP83" s="3">
        <v>0.035415257231616315</v>
      </c>
      <c r="DQ83" s="3">
        <v>3.3310304777436466</v>
      </c>
    </row>
    <row r="84" spans="1:122" ht="10.5" customHeight="1">
      <c r="A84" s="13" t="s">
        <v>43</v>
      </c>
      <c r="B84" s="70">
        <v>39.1</v>
      </c>
      <c r="C84" s="70">
        <v>38.7</v>
      </c>
      <c r="D84" s="70">
        <v>41.2</v>
      </c>
      <c r="E84" s="70">
        <v>39.6</v>
      </c>
      <c r="F84" s="70">
        <v>38.9</v>
      </c>
      <c r="G84" s="70">
        <v>38.1</v>
      </c>
      <c r="H84" s="70">
        <v>39</v>
      </c>
      <c r="I84" s="70">
        <v>38.3</v>
      </c>
      <c r="J84" s="71">
        <v>37.9</v>
      </c>
      <c r="K84" s="71">
        <v>37.6</v>
      </c>
      <c r="L84" s="71">
        <v>39.2</v>
      </c>
      <c r="M84" s="71">
        <v>38.9</v>
      </c>
      <c r="N84" s="71">
        <v>43.6</v>
      </c>
      <c r="O84" s="71">
        <v>41.8</v>
      </c>
      <c r="P84" s="71">
        <v>40.7</v>
      </c>
      <c r="Q84" s="71">
        <v>40.7</v>
      </c>
      <c r="R84" s="71">
        <v>40.2</v>
      </c>
      <c r="S84" s="71">
        <v>39.8</v>
      </c>
      <c r="T84" s="71">
        <v>33.4</v>
      </c>
      <c r="U84" s="71">
        <v>34.9</v>
      </c>
      <c r="V84" s="71">
        <v>38.1</v>
      </c>
      <c r="W84" s="71">
        <v>40.9</v>
      </c>
      <c r="Y84" s="5" t="s">
        <v>43</v>
      </c>
      <c r="Z84" s="7">
        <v>100</v>
      </c>
      <c r="AA84" s="8">
        <f t="shared" si="27"/>
        <v>98.9769820971867</v>
      </c>
      <c r="AB84" s="8">
        <f t="shared" si="27"/>
        <v>105.37084398976982</v>
      </c>
      <c r="AC84" s="8">
        <f t="shared" si="27"/>
        <v>101.27877237851662</v>
      </c>
      <c r="AD84" s="8">
        <f t="shared" si="27"/>
        <v>99.48849104859335</v>
      </c>
      <c r="AE84" s="8">
        <f t="shared" si="27"/>
        <v>97.44245524296674</v>
      </c>
      <c r="AF84" s="8">
        <f t="shared" si="27"/>
        <v>99.74424552429667</v>
      </c>
      <c r="AG84" s="8">
        <f t="shared" si="27"/>
        <v>97.95396419437338</v>
      </c>
      <c r="AH84" s="8">
        <f t="shared" si="27"/>
        <v>96.9309462915601</v>
      </c>
      <c r="AI84" s="8">
        <f t="shared" si="27"/>
        <v>96.16368286445012</v>
      </c>
      <c r="AJ84" s="8">
        <f t="shared" si="27"/>
        <v>100.25575447570333</v>
      </c>
      <c r="AK84" s="8">
        <f t="shared" si="27"/>
        <v>99.48849104859335</v>
      </c>
      <c r="AL84" s="8">
        <f t="shared" si="27"/>
        <v>111.50895140664962</v>
      </c>
      <c r="AM84" s="8">
        <f t="shared" si="53"/>
        <v>106.90537084398977</v>
      </c>
      <c r="AN84" s="8">
        <f t="shared" si="53"/>
        <v>104.0920716112532</v>
      </c>
      <c r="AO84" s="8">
        <f t="shared" si="53"/>
        <v>104.0920716112532</v>
      </c>
      <c r="AP84" s="8">
        <f t="shared" si="53"/>
        <v>102.81329923273658</v>
      </c>
      <c r="AQ84" s="8">
        <f t="shared" si="53"/>
        <v>101.79028132992326</v>
      </c>
      <c r="AR84" s="8">
        <f t="shared" si="53"/>
        <v>85.42199488491049</v>
      </c>
      <c r="AS84" s="8">
        <f t="shared" si="53"/>
        <v>89.25831202046035</v>
      </c>
      <c r="AT84" s="8">
        <f t="shared" si="53"/>
        <v>97.44245524296674</v>
      </c>
      <c r="AU84" s="8">
        <f t="shared" si="53"/>
        <v>104.60358056265984</v>
      </c>
      <c r="AV84" s="14"/>
      <c r="AW84" s="5" t="s">
        <v>43</v>
      </c>
      <c r="AX84" s="70">
        <v>2237.32628</v>
      </c>
      <c r="AY84" s="70">
        <v>2262.41685</v>
      </c>
      <c r="AZ84" s="70">
        <v>113.77223</v>
      </c>
      <c r="BA84" s="70">
        <v>131.65288</v>
      </c>
      <c r="BB84" s="70">
        <v>255.88432</v>
      </c>
      <c r="BC84" s="70">
        <v>288.41059</v>
      </c>
      <c r="BD84" s="70">
        <v>356.76413</v>
      </c>
      <c r="BE84" s="70">
        <v>364.72356</v>
      </c>
      <c r="BF84" s="70">
        <v>212.45494</v>
      </c>
      <c r="BG84" s="70">
        <v>223.16653</v>
      </c>
      <c r="BH84" s="70">
        <v>411.69996</v>
      </c>
      <c r="BI84" s="70">
        <v>402.60985</v>
      </c>
      <c r="BJ84" s="70">
        <v>26.37333</v>
      </c>
      <c r="BK84" s="70">
        <v>19.51345</v>
      </c>
      <c r="BL84" s="70">
        <v>366.13083</v>
      </c>
      <c r="BM84" s="70">
        <v>345.50637</v>
      </c>
      <c r="BN84" s="70">
        <v>316.89541</v>
      </c>
      <c r="BO84" s="70">
        <v>317.29903</v>
      </c>
      <c r="BP84" s="70">
        <v>165.07834</v>
      </c>
      <c r="BQ84" s="70">
        <v>158.43515</v>
      </c>
      <c r="BR84" s="70">
        <v>12.27279</v>
      </c>
      <c r="BS84" s="70">
        <v>11.09944</v>
      </c>
      <c r="BT84" s="24"/>
      <c r="BU84" s="27" t="s">
        <v>43</v>
      </c>
      <c r="BV84" s="29">
        <f t="shared" si="17"/>
        <v>223732.62800000003</v>
      </c>
      <c r="BW84" s="29">
        <f t="shared" si="37"/>
        <v>223927.19205882354</v>
      </c>
      <c r="BX84" s="29">
        <f t="shared" si="28"/>
        <v>11988.27589769821</v>
      </c>
      <c r="BY84" s="29">
        <f t="shared" si="38"/>
        <v>13333.642066496164</v>
      </c>
      <c r="BZ84" s="29">
        <f t="shared" si="29"/>
        <v>25457.544879795394</v>
      </c>
      <c r="CA84" s="29">
        <f t="shared" si="39"/>
        <v>28103.436007672633</v>
      </c>
      <c r="CB84" s="29">
        <f t="shared" si="30"/>
        <v>35585.1689769821</v>
      </c>
      <c r="CC84" s="29">
        <f t="shared" si="40"/>
        <v>35726.118537084396</v>
      </c>
      <c r="CD84" s="29">
        <f t="shared" si="31"/>
        <v>20593.458378516625</v>
      </c>
      <c r="CE84" s="29">
        <f t="shared" si="41"/>
        <v>21460.515416879793</v>
      </c>
      <c r="CF84" s="29">
        <f t="shared" si="32"/>
        <v>41275.29010741688</v>
      </c>
      <c r="CG84" s="29">
        <f t="shared" si="42"/>
        <v>40055.04645780051</v>
      </c>
      <c r="CH84" s="29">
        <f t="shared" si="33"/>
        <v>2940.8623734015346</v>
      </c>
      <c r="CI84" s="29">
        <f t="shared" si="55"/>
        <v>2086.092608695652</v>
      </c>
      <c r="CJ84" s="29">
        <f t="shared" si="34"/>
        <v>38111.31657544757</v>
      </c>
      <c r="CK84" s="29">
        <f t="shared" si="43"/>
        <v>35964.47380818414</v>
      </c>
      <c r="CL84" s="29">
        <f t="shared" si="35"/>
        <v>32581.062613810747</v>
      </c>
      <c r="CM84" s="29">
        <f t="shared" si="44"/>
        <v>32297.957529411764</v>
      </c>
      <c r="CN84" s="29">
        <f t="shared" si="36"/>
        <v>14101.321115089515</v>
      </c>
      <c r="CO84" s="29">
        <f t="shared" si="45"/>
        <v>14141.654053708438</v>
      </c>
      <c r="CP84" s="29">
        <f t="shared" si="54"/>
        <v>1195.8907902813298</v>
      </c>
      <c r="CQ84" s="29">
        <f t="shared" si="20"/>
        <v>1161.0411662404092</v>
      </c>
      <c r="CS84" s="5" t="s">
        <v>43</v>
      </c>
      <c r="CT84" s="8">
        <f t="shared" si="46"/>
        <v>0.08696275575125814</v>
      </c>
      <c r="CU84" s="8">
        <f t="shared" si="47"/>
        <v>11.222349070697227</v>
      </c>
      <c r="CV84" s="8">
        <f t="shared" si="48"/>
        <v>10.393347592513425</v>
      </c>
      <c r="CW84" s="8">
        <f t="shared" si="49"/>
        <v>0.3960907427289874</v>
      </c>
      <c r="CX84" s="8">
        <f t="shared" si="50"/>
        <v>4.210351765236737</v>
      </c>
      <c r="CY84" s="8">
        <f t="shared" si="21"/>
        <v>-2.9563539019126006</v>
      </c>
      <c r="CZ84" s="8">
        <f t="shared" si="22"/>
        <v>-29.0652759692803</v>
      </c>
      <c r="DA84" s="8">
        <f t="shared" si="23"/>
        <v>-5.633084763716841</v>
      </c>
      <c r="DB84" s="8">
        <f t="shared" si="24"/>
        <v>-0.8689252642084738</v>
      </c>
      <c r="DC84" s="8">
        <f t="shared" si="25"/>
        <v>0.286022410877262</v>
      </c>
      <c r="DD84" s="8">
        <f t="shared" si="26"/>
        <v>-2.914114258938506</v>
      </c>
      <c r="DF84" s="3" t="s">
        <v>43</v>
      </c>
      <c r="DG84" s="3">
        <v>11.222349070697227</v>
      </c>
      <c r="DH84" s="3">
        <v>10.393347592513425</v>
      </c>
      <c r="DI84" s="3">
        <v>0.3960907427289874</v>
      </c>
      <c r="DJ84" s="3">
        <v>4.210351765236737</v>
      </c>
      <c r="DK84" s="3">
        <v>-2.9563539019126006</v>
      </c>
      <c r="DM84" s="3" t="s">
        <v>43</v>
      </c>
      <c r="DN84" s="3">
        <v>-29.0652759692803</v>
      </c>
      <c r="DO84" s="3">
        <v>-5.633084763716841</v>
      </c>
      <c r="DP84" s="3">
        <v>-0.8689252642084738</v>
      </c>
      <c r="DQ84" s="3">
        <v>0.286022410877262</v>
      </c>
      <c r="DR84" s="3">
        <v>-2.914114258938506</v>
      </c>
    </row>
    <row r="85" spans="1:123" ht="10.5" customHeight="1">
      <c r="A85" s="13" t="s">
        <v>44</v>
      </c>
      <c r="B85" s="70">
        <v>36.5</v>
      </c>
      <c r="C85" s="70">
        <v>36.2</v>
      </c>
      <c r="D85" s="70">
        <v>40.6</v>
      </c>
      <c r="E85" s="70">
        <v>38.7</v>
      </c>
      <c r="F85" s="70">
        <v>36.5</v>
      </c>
      <c r="G85" s="70">
        <v>35.9</v>
      </c>
      <c r="H85" s="70">
        <v>36.6</v>
      </c>
      <c r="I85" s="70">
        <v>36.4</v>
      </c>
      <c r="J85" s="70">
        <v>34.1</v>
      </c>
      <c r="K85" s="70">
        <v>34.1</v>
      </c>
      <c r="L85" s="70">
        <v>33.5</v>
      </c>
      <c r="M85" s="70">
        <v>33.5</v>
      </c>
      <c r="N85" s="70">
        <v>42.8</v>
      </c>
      <c r="O85" s="70">
        <v>43.5</v>
      </c>
      <c r="P85" s="70">
        <v>39.5</v>
      </c>
      <c r="Q85" s="70">
        <v>39.4</v>
      </c>
      <c r="R85" s="70">
        <v>41.7</v>
      </c>
      <c r="S85" s="70">
        <v>40.5</v>
      </c>
      <c r="T85" s="70">
        <v>30.9</v>
      </c>
      <c r="U85" s="70">
        <v>31.4</v>
      </c>
      <c r="V85" s="70">
        <v>41.8</v>
      </c>
      <c r="W85" s="70">
        <v>38.8</v>
      </c>
      <c r="Y85" s="5" t="s">
        <v>44</v>
      </c>
      <c r="Z85" s="7">
        <v>100</v>
      </c>
      <c r="AA85" s="8">
        <f t="shared" si="27"/>
        <v>99.17808219178083</v>
      </c>
      <c r="AB85" s="8">
        <f t="shared" si="27"/>
        <v>111.23287671232876</v>
      </c>
      <c r="AC85" s="8">
        <f t="shared" si="27"/>
        <v>106.02739726027399</v>
      </c>
      <c r="AD85" s="8">
        <f t="shared" si="27"/>
        <v>100</v>
      </c>
      <c r="AE85" s="8">
        <f t="shared" si="27"/>
        <v>98.35616438356165</v>
      </c>
      <c r="AF85" s="8">
        <f t="shared" si="27"/>
        <v>100.27397260273973</v>
      </c>
      <c r="AG85" s="8">
        <f t="shared" si="27"/>
        <v>99.72602739726027</v>
      </c>
      <c r="AH85" s="8">
        <f t="shared" si="27"/>
        <v>93.42465753424658</v>
      </c>
      <c r="AI85" s="8">
        <f t="shared" si="27"/>
        <v>93.42465753424658</v>
      </c>
      <c r="AJ85" s="8">
        <f t="shared" si="27"/>
        <v>91.78082191780823</v>
      </c>
      <c r="AK85" s="8">
        <f t="shared" si="27"/>
        <v>91.78082191780823</v>
      </c>
      <c r="AL85" s="8">
        <f t="shared" si="27"/>
        <v>117.26027397260275</v>
      </c>
      <c r="AM85" s="8">
        <f t="shared" si="53"/>
        <v>119.17808219178082</v>
      </c>
      <c r="AN85" s="8">
        <f t="shared" si="53"/>
        <v>108.21917808219177</v>
      </c>
      <c r="AO85" s="8">
        <f t="shared" si="53"/>
        <v>107.94520547945206</v>
      </c>
      <c r="AP85" s="8">
        <f t="shared" si="53"/>
        <v>114.24657534246575</v>
      </c>
      <c r="AQ85" s="8">
        <f t="shared" si="53"/>
        <v>110.95890410958904</v>
      </c>
      <c r="AR85" s="8">
        <f t="shared" si="53"/>
        <v>84.65753424657534</v>
      </c>
      <c r="AS85" s="8">
        <f t="shared" si="53"/>
        <v>86.02739726027397</v>
      </c>
      <c r="AT85" s="8">
        <f t="shared" si="53"/>
        <v>114.52054794520548</v>
      </c>
      <c r="AU85" s="8">
        <f t="shared" si="53"/>
        <v>106.30136986301369</v>
      </c>
      <c r="AV85" s="14"/>
      <c r="AW85" s="5" t="s">
        <v>44</v>
      </c>
      <c r="AX85" s="70">
        <v>2010.48369</v>
      </c>
      <c r="AY85" s="70">
        <v>2016.80641</v>
      </c>
      <c r="AZ85" s="70">
        <v>59.63611</v>
      </c>
      <c r="BA85" s="70">
        <v>49.87067</v>
      </c>
      <c r="BB85" s="70">
        <v>497.22784</v>
      </c>
      <c r="BC85" s="70">
        <v>567.89923</v>
      </c>
      <c r="BD85" s="70">
        <v>390.69064</v>
      </c>
      <c r="BE85" s="70">
        <v>375.34856</v>
      </c>
      <c r="BF85" s="70">
        <v>99.85968</v>
      </c>
      <c r="BG85" s="70">
        <v>98.30408</v>
      </c>
      <c r="BH85" s="70">
        <v>367.54669</v>
      </c>
      <c r="BI85" s="70">
        <v>349.05859</v>
      </c>
      <c r="BJ85" s="70">
        <v>78.5011</v>
      </c>
      <c r="BK85" s="70">
        <v>73.12911</v>
      </c>
      <c r="BL85" s="70">
        <v>210.92739</v>
      </c>
      <c r="BM85" s="70">
        <v>215.85164</v>
      </c>
      <c r="BN85" s="70">
        <v>158.4424</v>
      </c>
      <c r="BO85" s="70">
        <v>143.16994</v>
      </c>
      <c r="BP85" s="70">
        <v>138.18038</v>
      </c>
      <c r="BQ85" s="70">
        <v>133.03307</v>
      </c>
      <c r="BR85" s="70">
        <v>5.86651</v>
      </c>
      <c r="BS85" s="70">
        <v>7.70091</v>
      </c>
      <c r="BT85" s="24"/>
      <c r="BU85" s="27" t="s">
        <v>44</v>
      </c>
      <c r="BV85" s="29">
        <f t="shared" si="17"/>
        <v>201048.369</v>
      </c>
      <c r="BW85" s="29">
        <f t="shared" si="37"/>
        <v>200022.99189589042</v>
      </c>
      <c r="BX85" s="29">
        <f t="shared" si="28"/>
        <v>6633.496071232877</v>
      </c>
      <c r="BY85" s="29">
        <f t="shared" si="38"/>
        <v>5287.657339726028</v>
      </c>
      <c r="BZ85" s="29">
        <f t="shared" si="29"/>
        <v>49722.784</v>
      </c>
      <c r="CA85" s="29">
        <f t="shared" si="39"/>
        <v>55856.390019178085</v>
      </c>
      <c r="CB85" s="29">
        <f t="shared" si="30"/>
        <v>39176.10253150685</v>
      </c>
      <c r="CC85" s="29">
        <f t="shared" si="40"/>
        <v>37432.020778082195</v>
      </c>
      <c r="CD85" s="29">
        <f t="shared" si="31"/>
        <v>9329.356405479451</v>
      </c>
      <c r="CE85" s="29">
        <f t="shared" si="41"/>
        <v>9184.025008219178</v>
      </c>
      <c r="CF85" s="29">
        <f t="shared" si="32"/>
        <v>33733.73730136987</v>
      </c>
      <c r="CG85" s="29">
        <f t="shared" si="42"/>
        <v>32036.884287671233</v>
      </c>
      <c r="CH85" s="29">
        <f t="shared" si="33"/>
        <v>9205.060493150684</v>
      </c>
      <c r="CI85" s="29">
        <f t="shared" si="55"/>
        <v>8715.38708219178</v>
      </c>
      <c r="CJ85" s="29">
        <f t="shared" si="34"/>
        <v>22826.388780821915</v>
      </c>
      <c r="CK85" s="29">
        <f t="shared" si="43"/>
        <v>23300.149632876713</v>
      </c>
      <c r="CL85" s="29">
        <f t="shared" si="35"/>
        <v>18101.501589041094</v>
      </c>
      <c r="CM85" s="29">
        <f t="shared" si="44"/>
        <v>15885.979643835617</v>
      </c>
      <c r="CN85" s="29">
        <f t="shared" si="36"/>
        <v>11698.010252054795</v>
      </c>
      <c r="CO85" s="29">
        <f t="shared" si="45"/>
        <v>11444.488761643835</v>
      </c>
      <c r="CP85" s="29">
        <f t="shared" si="54"/>
        <v>671.8359397260274</v>
      </c>
      <c r="CQ85" s="29">
        <f t="shared" si="20"/>
        <v>818.6172821917808</v>
      </c>
      <c r="CS85" s="5" t="s">
        <v>44</v>
      </c>
      <c r="CT85" s="8">
        <f t="shared" si="46"/>
        <v>-0.5100151317863164</v>
      </c>
      <c r="CU85" s="8">
        <f t="shared" si="47"/>
        <v>-20.288528357516853</v>
      </c>
      <c r="CV85" s="8">
        <f t="shared" si="48"/>
        <v>12.335604577527448</v>
      </c>
      <c r="CW85" s="8">
        <f t="shared" si="49"/>
        <v>-4.451902156479192</v>
      </c>
      <c r="CX85" s="8">
        <f t="shared" si="50"/>
        <v>-1.557785885154045</v>
      </c>
      <c r="CY85" s="8">
        <f t="shared" si="21"/>
        <v>-5.03013644334548</v>
      </c>
      <c r="CZ85" s="8">
        <f t="shared" si="22"/>
        <v>-5.31961100443892</v>
      </c>
      <c r="DA85" s="8">
        <f t="shared" si="23"/>
        <v>2.0754962889830333</v>
      </c>
      <c r="DB85" s="8">
        <f t="shared" si="24"/>
        <v>-12.239437343401308</v>
      </c>
      <c r="DC85" s="8">
        <f t="shared" si="25"/>
        <v>-2.167218911151389</v>
      </c>
      <c r="DD85" s="8">
        <f t="shared" si="26"/>
        <v>21.84779553853733</v>
      </c>
      <c r="DF85" s="3" t="s">
        <v>44</v>
      </c>
      <c r="DG85" s="3">
        <v>-20.288528357516853</v>
      </c>
      <c r="DH85" s="3">
        <v>12.335604577527448</v>
      </c>
      <c r="DI85" s="3">
        <v>-4.451902156479192</v>
      </c>
      <c r="DJ85" s="3">
        <v>-1.557785885154045</v>
      </c>
      <c r="DK85" s="3">
        <v>-5.03013644334548</v>
      </c>
      <c r="DM85" s="3" t="s">
        <v>44</v>
      </c>
      <c r="DN85" s="3">
        <v>-5.31961100443892</v>
      </c>
      <c r="DO85" s="3">
        <v>2.0754962889830333</v>
      </c>
      <c r="DP85" s="3">
        <v>-12.239437343401308</v>
      </c>
      <c r="DQ85" s="3">
        <v>-2.167218911151389</v>
      </c>
      <c r="DR85" s="3">
        <v>21.84779553853733</v>
      </c>
      <c r="DS85" s="2"/>
    </row>
    <row r="86" spans="1:122" ht="10.5" customHeight="1">
      <c r="A86" s="13" t="s">
        <v>45</v>
      </c>
      <c r="B86" s="70">
        <v>35.9</v>
      </c>
      <c r="C86" s="70">
        <v>34.9</v>
      </c>
      <c r="D86" s="70">
        <v>40.3</v>
      </c>
      <c r="E86" s="70">
        <v>38.2</v>
      </c>
      <c r="F86" s="70">
        <v>36.1</v>
      </c>
      <c r="G86" s="70">
        <v>35.3</v>
      </c>
      <c r="H86" s="70">
        <v>36.5</v>
      </c>
      <c r="I86" s="70">
        <v>34.7</v>
      </c>
      <c r="J86" s="70">
        <v>33.5</v>
      </c>
      <c r="K86" s="70">
        <v>34.1</v>
      </c>
      <c r="L86" s="70">
        <v>32.5</v>
      </c>
      <c r="M86" s="70">
        <v>31.8</v>
      </c>
      <c r="N86" s="70">
        <v>40.7</v>
      </c>
      <c r="O86" s="70">
        <v>38.5</v>
      </c>
      <c r="P86" s="70">
        <v>38.5</v>
      </c>
      <c r="Q86" s="70">
        <v>37.8</v>
      </c>
      <c r="R86" s="70">
        <v>39.6</v>
      </c>
      <c r="S86" s="70">
        <v>37.9</v>
      </c>
      <c r="T86" s="70">
        <v>31.3</v>
      </c>
      <c r="U86" s="70">
        <v>30.2</v>
      </c>
      <c r="V86" s="70">
        <v>48.2</v>
      </c>
      <c r="W86" s="70">
        <v>40.1</v>
      </c>
      <c r="Y86" s="5" t="s">
        <v>45</v>
      </c>
      <c r="Z86" s="7">
        <v>100</v>
      </c>
      <c r="AA86" s="8">
        <f t="shared" si="27"/>
        <v>97.21448467966574</v>
      </c>
      <c r="AB86" s="8">
        <f t="shared" si="27"/>
        <v>112.25626740947074</v>
      </c>
      <c r="AC86" s="8">
        <f t="shared" si="27"/>
        <v>106.40668523676882</v>
      </c>
      <c r="AD86" s="8">
        <f t="shared" si="27"/>
        <v>100.55710306406685</v>
      </c>
      <c r="AE86" s="8">
        <f t="shared" si="27"/>
        <v>98.32869080779943</v>
      </c>
      <c r="AF86" s="8">
        <f t="shared" si="27"/>
        <v>101.67130919220057</v>
      </c>
      <c r="AG86" s="8">
        <f t="shared" si="27"/>
        <v>96.65738161559891</v>
      </c>
      <c r="AH86" s="8">
        <f t="shared" si="27"/>
        <v>93.31476323119777</v>
      </c>
      <c r="AI86" s="8">
        <f t="shared" si="27"/>
        <v>94.98607242339833</v>
      </c>
      <c r="AJ86" s="8">
        <f t="shared" si="27"/>
        <v>90.52924791086352</v>
      </c>
      <c r="AK86" s="8">
        <f t="shared" si="27"/>
        <v>88.57938718662953</v>
      </c>
      <c r="AL86" s="8">
        <f t="shared" si="27"/>
        <v>113.37047353760447</v>
      </c>
      <c r="AM86" s="8">
        <f t="shared" si="53"/>
        <v>107.24233983286908</v>
      </c>
      <c r="AN86" s="8">
        <f t="shared" si="53"/>
        <v>107.24233983286908</v>
      </c>
      <c r="AO86" s="8">
        <f t="shared" si="53"/>
        <v>105.29247910863509</v>
      </c>
      <c r="AP86" s="8">
        <f t="shared" si="53"/>
        <v>110.30640668523678</v>
      </c>
      <c r="AQ86" s="8">
        <f t="shared" si="53"/>
        <v>105.57103064066852</v>
      </c>
      <c r="AR86" s="8">
        <f t="shared" si="53"/>
        <v>87.1866295264624</v>
      </c>
      <c r="AS86" s="8">
        <f t="shared" si="53"/>
        <v>84.12256267409471</v>
      </c>
      <c r="AT86" s="8">
        <f t="shared" si="53"/>
        <v>134.26183844011143</v>
      </c>
      <c r="AU86" s="8">
        <f t="shared" si="53"/>
        <v>111.6991643454039</v>
      </c>
      <c r="AV86" s="14"/>
      <c r="AW86" s="5" t="s">
        <v>45</v>
      </c>
      <c r="AX86" s="70">
        <v>3750.63322</v>
      </c>
      <c r="AY86" s="70">
        <v>3652.01182</v>
      </c>
      <c r="AZ86" s="70">
        <v>238.77067</v>
      </c>
      <c r="BA86" s="70">
        <v>230.7673</v>
      </c>
      <c r="BB86" s="70">
        <v>1022.72283</v>
      </c>
      <c r="BC86" s="70">
        <v>1028.3535</v>
      </c>
      <c r="BD86" s="70">
        <v>680.11398</v>
      </c>
      <c r="BE86" s="70">
        <v>690.43072</v>
      </c>
      <c r="BF86" s="70">
        <v>230.36572</v>
      </c>
      <c r="BG86" s="70">
        <v>222.11397</v>
      </c>
      <c r="BH86" s="70">
        <v>704.61926</v>
      </c>
      <c r="BI86" s="70">
        <v>662.95631</v>
      </c>
      <c r="BJ86" s="70">
        <v>72.7036</v>
      </c>
      <c r="BK86" s="70">
        <v>88.98025</v>
      </c>
      <c r="BL86" s="70">
        <v>352.17897</v>
      </c>
      <c r="BM86" s="70">
        <v>330.66191</v>
      </c>
      <c r="BN86" s="70">
        <v>230.42938</v>
      </c>
      <c r="BO86" s="70">
        <v>203.9974</v>
      </c>
      <c r="BP86" s="70">
        <v>202.11449</v>
      </c>
      <c r="BQ86" s="70">
        <v>177.08557</v>
      </c>
      <c r="BR86" s="70">
        <v>9.27673</v>
      </c>
      <c r="BS86" s="70">
        <v>9.14142</v>
      </c>
      <c r="BT86" s="24"/>
      <c r="BU86" s="27" t="s">
        <v>45</v>
      </c>
      <c r="BV86" s="29">
        <f t="shared" si="17"/>
        <v>375063.32200000004</v>
      </c>
      <c r="BW86" s="29">
        <f t="shared" si="37"/>
        <v>355028.4471253482</v>
      </c>
      <c r="BX86" s="29">
        <f t="shared" si="28"/>
        <v>26803.50418105849</v>
      </c>
      <c r="BY86" s="29">
        <f t="shared" si="38"/>
        <v>24555.183454039</v>
      </c>
      <c r="BZ86" s="29">
        <f t="shared" si="29"/>
        <v>102842.04502228413</v>
      </c>
      <c r="CA86" s="29">
        <f t="shared" si="39"/>
        <v>101116.65334261837</v>
      </c>
      <c r="CB86" s="29">
        <f t="shared" si="30"/>
        <v>69148.0787465181</v>
      </c>
      <c r="CC86" s="29">
        <f t="shared" si="40"/>
        <v>66735.22558217272</v>
      </c>
      <c r="CD86" s="29">
        <f t="shared" si="31"/>
        <v>21496.522618384402</v>
      </c>
      <c r="CE86" s="29">
        <f t="shared" si="41"/>
        <v>21097.73364066852</v>
      </c>
      <c r="CF86" s="29">
        <f t="shared" si="32"/>
        <v>63788.651671309206</v>
      </c>
      <c r="CG86" s="29">
        <f t="shared" si="42"/>
        <v>58724.2636713092</v>
      </c>
      <c r="CH86" s="29">
        <f t="shared" si="33"/>
        <v>8242.441559888579</v>
      </c>
      <c r="CI86" s="29">
        <f t="shared" si="55"/>
        <v>9542.45020891365</v>
      </c>
      <c r="CJ86" s="29">
        <f t="shared" si="34"/>
        <v>37768.4967827298</v>
      </c>
      <c r="CK86" s="29">
        <f t="shared" si="43"/>
        <v>34816.21225069637</v>
      </c>
      <c r="CL86" s="29">
        <f t="shared" si="35"/>
        <v>25417.836902506966</v>
      </c>
      <c r="CM86" s="29">
        <f t="shared" si="44"/>
        <v>21536.215766016714</v>
      </c>
      <c r="CN86" s="29">
        <f t="shared" si="36"/>
        <v>17621.68116155989</v>
      </c>
      <c r="CO86" s="29">
        <f t="shared" si="45"/>
        <v>14896.891961002784</v>
      </c>
      <c r="CP86" s="29">
        <f t="shared" si="54"/>
        <v>1245.510824512535</v>
      </c>
      <c r="CQ86" s="29">
        <f t="shared" si="20"/>
        <v>1021.0889749303622</v>
      </c>
      <c r="CS86" s="5" t="s">
        <v>45</v>
      </c>
      <c r="CT86" s="8">
        <f t="shared" si="46"/>
        <v>-5.341731302281762</v>
      </c>
      <c r="CU86" s="8">
        <f t="shared" si="47"/>
        <v>-8.388159666855556</v>
      </c>
      <c r="CV86" s="8">
        <f t="shared" si="48"/>
        <v>-1.677710394899182</v>
      </c>
      <c r="CW86" s="8">
        <f t="shared" si="49"/>
        <v>-3.4894001512180655</v>
      </c>
      <c r="CX86" s="8">
        <f t="shared" si="50"/>
        <v>-1.8551325011740578</v>
      </c>
      <c r="CY86" s="8">
        <f t="shared" si="21"/>
        <v>-7.9393244210519365</v>
      </c>
      <c r="CZ86" s="8">
        <f t="shared" si="22"/>
        <v>15.772130619057055</v>
      </c>
      <c r="DA86" s="8">
        <f t="shared" si="23"/>
        <v>-7.8167911977460705</v>
      </c>
      <c r="DB86" s="8">
        <f t="shared" si="24"/>
        <v>-15.271248892573574</v>
      </c>
      <c r="DC86" s="8">
        <f t="shared" si="25"/>
        <v>-15.462708555305081</v>
      </c>
      <c r="DD86" s="8">
        <f t="shared" si="26"/>
        <v>-18.01845838393308</v>
      </c>
      <c r="DF86" s="3" t="s">
        <v>45</v>
      </c>
      <c r="DG86" s="3">
        <v>-8.388159666855556</v>
      </c>
      <c r="DH86" s="3">
        <v>-1.677710394899182</v>
      </c>
      <c r="DI86" s="3">
        <v>-3.4894001512180655</v>
      </c>
      <c r="DJ86" s="3">
        <v>-1.8551325011740578</v>
      </c>
      <c r="DK86" s="3">
        <v>-7.9393244210519365</v>
      </c>
      <c r="DM86" s="3" t="s">
        <v>45</v>
      </c>
      <c r="DN86" s="3">
        <v>15.772130619057055</v>
      </c>
      <c r="DO86" s="3">
        <v>-7.8167911977460705</v>
      </c>
      <c r="DP86" s="3">
        <v>-15.271248892573574</v>
      </c>
      <c r="DQ86" s="3">
        <v>-15.462708555305081</v>
      </c>
      <c r="DR86" s="3">
        <v>-18.01845838393308</v>
      </c>
    </row>
    <row r="87" spans="1:123" ht="10.5" customHeight="1">
      <c r="A87" s="13" t="s">
        <v>46</v>
      </c>
      <c r="B87" s="70">
        <v>35.9</v>
      </c>
      <c r="C87" s="70">
        <v>35.4</v>
      </c>
      <c r="D87" s="70">
        <v>41.3</v>
      </c>
      <c r="E87" s="70">
        <v>40.4</v>
      </c>
      <c r="F87" s="70">
        <v>37.3</v>
      </c>
      <c r="G87" s="70">
        <v>36.6</v>
      </c>
      <c r="H87" s="70">
        <v>36.1</v>
      </c>
      <c r="I87" s="70">
        <v>34.8</v>
      </c>
      <c r="J87" s="70">
        <v>31.3</v>
      </c>
      <c r="K87" s="70">
        <v>31.7</v>
      </c>
      <c r="L87" s="70">
        <v>30.6</v>
      </c>
      <c r="M87" s="70">
        <v>31</v>
      </c>
      <c r="N87" s="70">
        <v>42.6</v>
      </c>
      <c r="O87" s="70">
        <v>43.1</v>
      </c>
      <c r="P87" s="70">
        <v>40.9</v>
      </c>
      <c r="Q87" s="70">
        <v>38.6</v>
      </c>
      <c r="R87" s="70">
        <v>40.5</v>
      </c>
      <c r="S87" s="70">
        <v>38.7</v>
      </c>
      <c r="T87" s="70">
        <v>30.2</v>
      </c>
      <c r="U87" s="70">
        <v>30.3</v>
      </c>
      <c r="V87" s="70">
        <v>44.4</v>
      </c>
      <c r="W87" s="70">
        <v>39.4</v>
      </c>
      <c r="Y87" s="5" t="s">
        <v>46</v>
      </c>
      <c r="Z87" s="7">
        <v>100</v>
      </c>
      <c r="AA87" s="8">
        <f t="shared" si="27"/>
        <v>98.60724233983288</v>
      </c>
      <c r="AB87" s="8">
        <f t="shared" si="27"/>
        <v>115.04178272980502</v>
      </c>
      <c r="AC87" s="8">
        <f t="shared" si="27"/>
        <v>112.53481894150418</v>
      </c>
      <c r="AD87" s="8">
        <f t="shared" si="27"/>
        <v>103.89972144846796</v>
      </c>
      <c r="AE87" s="8">
        <f t="shared" si="27"/>
        <v>101.94986072423399</v>
      </c>
      <c r="AF87" s="8">
        <f t="shared" si="27"/>
        <v>100.55710306406685</v>
      </c>
      <c r="AG87" s="8">
        <f t="shared" si="27"/>
        <v>96.9359331476323</v>
      </c>
      <c r="AH87" s="8">
        <f t="shared" si="27"/>
        <v>87.1866295264624</v>
      </c>
      <c r="AI87" s="8">
        <f t="shared" si="27"/>
        <v>88.3008356545961</v>
      </c>
      <c r="AJ87" s="8">
        <f t="shared" si="27"/>
        <v>85.23676880222841</v>
      </c>
      <c r="AK87" s="8">
        <f t="shared" si="27"/>
        <v>86.35097493036211</v>
      </c>
      <c r="AL87" s="8">
        <f t="shared" si="27"/>
        <v>118.66295264623956</v>
      </c>
      <c r="AM87" s="8">
        <f t="shared" si="53"/>
        <v>120.0557103064067</v>
      </c>
      <c r="AN87" s="8">
        <f t="shared" si="53"/>
        <v>113.92757660167132</v>
      </c>
      <c r="AO87" s="8">
        <f t="shared" si="53"/>
        <v>107.52089136490251</v>
      </c>
      <c r="AP87" s="8">
        <f t="shared" si="53"/>
        <v>112.8133704735376</v>
      </c>
      <c r="AQ87" s="8">
        <f t="shared" si="53"/>
        <v>107.79944289693594</v>
      </c>
      <c r="AR87" s="8">
        <f t="shared" si="53"/>
        <v>84.12256267409471</v>
      </c>
      <c r="AS87" s="8">
        <f t="shared" si="53"/>
        <v>84.40111420612814</v>
      </c>
      <c r="AT87" s="8">
        <f t="shared" si="53"/>
        <v>123.67688022284123</v>
      </c>
      <c r="AU87" s="8">
        <f t="shared" si="53"/>
        <v>109.74930362116991</v>
      </c>
      <c r="AV87" s="14"/>
      <c r="AW87" s="5" t="s">
        <v>46</v>
      </c>
      <c r="AX87" s="70">
        <v>28118.17</v>
      </c>
      <c r="AY87" s="70">
        <v>25230.448</v>
      </c>
      <c r="AZ87" s="70">
        <v>3489.879</v>
      </c>
      <c r="BA87" s="70">
        <v>3133.979</v>
      </c>
      <c r="BB87" s="70">
        <v>7218.098</v>
      </c>
      <c r="BC87" s="70">
        <v>7478.271</v>
      </c>
      <c r="BD87" s="70">
        <v>3570.392</v>
      </c>
      <c r="BE87" s="70">
        <v>3388.092</v>
      </c>
      <c r="BF87" s="70">
        <v>2659.455</v>
      </c>
      <c r="BG87" s="70">
        <v>2443.043</v>
      </c>
      <c r="BH87" s="70">
        <v>4753.144</v>
      </c>
      <c r="BI87" s="70">
        <v>3808.068</v>
      </c>
      <c r="BJ87" s="70">
        <v>339.724</v>
      </c>
      <c r="BK87" s="70">
        <v>338.458</v>
      </c>
      <c r="BL87" s="70">
        <v>2294.141</v>
      </c>
      <c r="BM87" s="70">
        <v>1731.889</v>
      </c>
      <c r="BN87" s="70">
        <v>1416.909</v>
      </c>
      <c r="BO87" s="70">
        <v>1042.662</v>
      </c>
      <c r="BP87" s="70">
        <v>2276.638</v>
      </c>
      <c r="BQ87" s="70">
        <v>1781.607</v>
      </c>
      <c r="BR87" s="70">
        <v>70.909</v>
      </c>
      <c r="BS87" s="70">
        <v>63.242</v>
      </c>
      <c r="BT87" s="24"/>
      <c r="BU87" s="27" t="s">
        <v>46</v>
      </c>
      <c r="BV87" s="29">
        <f t="shared" si="17"/>
        <v>2811817</v>
      </c>
      <c r="BW87" s="29">
        <f t="shared" si="37"/>
        <v>2487904.900278552</v>
      </c>
      <c r="BX87" s="29">
        <f t="shared" si="28"/>
        <v>401481.9016713092</v>
      </c>
      <c r="BY87" s="29">
        <f t="shared" si="38"/>
        <v>352681.7593314763</v>
      </c>
      <c r="BZ87" s="29">
        <f t="shared" si="29"/>
        <v>749958.3715877436</v>
      </c>
      <c r="CA87" s="29">
        <f t="shared" si="39"/>
        <v>762408.686908078</v>
      </c>
      <c r="CB87" s="29">
        <f t="shared" si="30"/>
        <v>359028.27632311976</v>
      </c>
      <c r="CC87" s="29">
        <f t="shared" si="40"/>
        <v>328427.8596100278</v>
      </c>
      <c r="CD87" s="29">
        <f t="shared" si="31"/>
        <v>231868.91782729805</v>
      </c>
      <c r="CE87" s="29">
        <f t="shared" si="41"/>
        <v>215722.73844011143</v>
      </c>
      <c r="CF87" s="29">
        <f t="shared" si="32"/>
        <v>405142.63621169917</v>
      </c>
      <c r="CG87" s="29">
        <f t="shared" si="42"/>
        <v>328830.3844011142</v>
      </c>
      <c r="CH87" s="29">
        <f t="shared" si="33"/>
        <v>40312.65292479109</v>
      </c>
      <c r="CI87" s="29">
        <f t="shared" si="55"/>
        <v>40633.8155988858</v>
      </c>
      <c r="CJ87" s="29">
        <f t="shared" si="34"/>
        <v>261365.92451253484</v>
      </c>
      <c r="CK87" s="29">
        <f t="shared" si="43"/>
        <v>186214.24902506964</v>
      </c>
      <c r="CL87" s="29">
        <f t="shared" si="35"/>
        <v>159846.2799442897</v>
      </c>
      <c r="CM87" s="29">
        <f t="shared" si="44"/>
        <v>112398.38272980503</v>
      </c>
      <c r="CN87" s="29">
        <f t="shared" si="36"/>
        <v>191516.62284122562</v>
      </c>
      <c r="CO87" s="29">
        <f t="shared" si="45"/>
        <v>150369.61587743735</v>
      </c>
      <c r="CP87" s="29">
        <f t="shared" si="54"/>
        <v>8769.80389972145</v>
      </c>
      <c r="CQ87" s="29">
        <f t="shared" si="20"/>
        <v>6940.765459610027</v>
      </c>
      <c r="CS87" s="5" t="s">
        <v>46</v>
      </c>
      <c r="CT87" s="8">
        <f t="shared" si="46"/>
        <v>-11.519672145144867</v>
      </c>
      <c r="CU87" s="8">
        <f t="shared" si="47"/>
        <v>-12.155004282057348</v>
      </c>
      <c r="CV87" s="8">
        <f t="shared" si="48"/>
        <v>1.6601341877117421</v>
      </c>
      <c r="CW87" s="8">
        <f t="shared" si="49"/>
        <v>-8.523121640021484</v>
      </c>
      <c r="CX87" s="8">
        <f t="shared" si="50"/>
        <v>-6.963494520301646</v>
      </c>
      <c r="CY87" s="8">
        <f t="shared" si="21"/>
        <v>-18.835897530841343</v>
      </c>
      <c r="CZ87" s="8">
        <f t="shared" si="22"/>
        <v>0.7966795802148879</v>
      </c>
      <c r="DA87" s="8">
        <f t="shared" si="23"/>
        <v>-28.753432807902623</v>
      </c>
      <c r="DB87" s="8">
        <f t="shared" si="24"/>
        <v>-29.68345414796104</v>
      </c>
      <c r="DC87" s="8">
        <f t="shared" si="25"/>
        <v>-21.48482275499431</v>
      </c>
      <c r="DD87" s="8">
        <f t="shared" si="26"/>
        <v>-20.8560928046466</v>
      </c>
      <c r="DS87" s="2"/>
    </row>
    <row r="88" spans="1:122" ht="10.5" customHeight="1">
      <c r="A88" s="13" t="s">
        <v>181</v>
      </c>
      <c r="B88" s="70">
        <v>39.7</v>
      </c>
      <c r="C88" s="71">
        <v>38.4</v>
      </c>
      <c r="D88" s="70">
        <v>44.4</v>
      </c>
      <c r="E88" s="71">
        <v>41.8</v>
      </c>
      <c r="F88" s="70">
        <v>36.8</v>
      </c>
      <c r="G88" s="71">
        <v>36.7</v>
      </c>
      <c r="H88" s="70">
        <v>38.7</v>
      </c>
      <c r="I88" s="71">
        <v>36.9</v>
      </c>
      <c r="J88" s="71">
        <v>36.7</v>
      </c>
      <c r="K88" s="71">
        <v>35.5</v>
      </c>
      <c r="L88" s="71">
        <v>34.7</v>
      </c>
      <c r="M88" s="71">
        <v>34.2</v>
      </c>
      <c r="N88" s="71">
        <v>64.6</v>
      </c>
      <c r="O88" s="71">
        <v>56.1</v>
      </c>
      <c r="P88" s="71">
        <v>43.8</v>
      </c>
      <c r="Q88" s="71">
        <v>42.1</v>
      </c>
      <c r="R88" s="71">
        <v>52.8</v>
      </c>
      <c r="S88" s="71">
        <v>46.6</v>
      </c>
      <c r="T88" s="71">
        <v>35.8</v>
      </c>
      <c r="U88" s="71">
        <v>37.7</v>
      </c>
      <c r="V88" s="74"/>
      <c r="W88" s="74"/>
      <c r="Y88" s="5" t="s">
        <v>47</v>
      </c>
      <c r="Z88" s="7">
        <v>100</v>
      </c>
      <c r="AA88" s="8">
        <f t="shared" si="27"/>
        <v>96.72544080604533</v>
      </c>
      <c r="AB88" s="8">
        <f t="shared" si="27"/>
        <v>111.83879093198992</v>
      </c>
      <c r="AC88" s="8">
        <f t="shared" si="27"/>
        <v>105.2896725440806</v>
      </c>
      <c r="AD88" s="8">
        <f t="shared" si="27"/>
        <v>92.69521410579344</v>
      </c>
      <c r="AE88" s="8">
        <f t="shared" si="27"/>
        <v>92.44332493702771</v>
      </c>
      <c r="AF88" s="8">
        <f t="shared" si="27"/>
        <v>97.48110831234257</v>
      </c>
      <c r="AG88" s="8">
        <f t="shared" si="27"/>
        <v>92.94710327455918</v>
      </c>
      <c r="AH88" s="8">
        <f t="shared" si="27"/>
        <v>92.44332493702771</v>
      </c>
      <c r="AI88" s="8">
        <f t="shared" si="27"/>
        <v>89.42065491183878</v>
      </c>
      <c r="AJ88" s="8">
        <f t="shared" si="27"/>
        <v>87.40554156171285</v>
      </c>
      <c r="AK88" s="8">
        <f t="shared" si="27"/>
        <v>86.14609571788414</v>
      </c>
      <c r="AL88" s="8">
        <f t="shared" si="27"/>
        <v>162.72040302266998</v>
      </c>
      <c r="AM88" s="8">
        <f t="shared" si="53"/>
        <v>141.30982367758185</v>
      </c>
      <c r="AN88" s="8">
        <f t="shared" si="53"/>
        <v>110.32745591939546</v>
      </c>
      <c r="AO88" s="8">
        <f t="shared" si="53"/>
        <v>106.04534005037783</v>
      </c>
      <c r="AP88" s="8">
        <f t="shared" si="53"/>
        <v>132.99748110831234</v>
      </c>
      <c r="AQ88" s="8">
        <f t="shared" si="53"/>
        <v>117.38035264483626</v>
      </c>
      <c r="AR88" s="8">
        <f t="shared" si="53"/>
        <v>90.176322418136</v>
      </c>
      <c r="AS88" s="8">
        <f t="shared" si="53"/>
        <v>94.96221662468514</v>
      </c>
      <c r="AT88" s="8"/>
      <c r="AU88" s="8"/>
      <c r="AV88" s="14"/>
      <c r="AW88" s="5" t="s">
        <v>47</v>
      </c>
      <c r="AX88" s="70">
        <v>161.08098</v>
      </c>
      <c r="AY88" s="70">
        <v>164.5736</v>
      </c>
      <c r="AZ88" s="70">
        <v>18.93826</v>
      </c>
      <c r="BA88" s="70">
        <v>21.83809</v>
      </c>
      <c r="BB88" s="70">
        <v>37.80213</v>
      </c>
      <c r="BC88" s="70">
        <v>39.11141</v>
      </c>
      <c r="BD88" s="70">
        <v>20.50335</v>
      </c>
      <c r="BE88" s="70">
        <v>22.79413</v>
      </c>
      <c r="BF88" s="70">
        <v>7.71314</v>
      </c>
      <c r="BG88" s="70">
        <v>7.00967</v>
      </c>
      <c r="BH88" s="70">
        <v>37.99956</v>
      </c>
      <c r="BI88" s="70">
        <v>35.08808</v>
      </c>
      <c r="BJ88" s="70">
        <v>4.73911</v>
      </c>
      <c r="BK88" s="70">
        <v>5.23607</v>
      </c>
      <c r="BL88" s="70">
        <v>17.01741</v>
      </c>
      <c r="BM88" s="70">
        <v>15.40344</v>
      </c>
      <c r="BN88" s="70">
        <v>7.51128</v>
      </c>
      <c r="BO88" s="70">
        <v>7.03551</v>
      </c>
      <c r="BP88" s="70">
        <v>8.5844</v>
      </c>
      <c r="BQ88" s="70">
        <v>11.0572</v>
      </c>
      <c r="BR88" s="71"/>
      <c r="BS88" s="71"/>
      <c r="BT88" s="1"/>
      <c r="BU88" s="27" t="s">
        <v>47</v>
      </c>
      <c r="BV88" s="29">
        <f t="shared" si="17"/>
        <v>16108.098000000002</v>
      </c>
      <c r="BW88" s="29">
        <f t="shared" si="37"/>
        <v>15918.454005037782</v>
      </c>
      <c r="BX88" s="29">
        <f t="shared" si="28"/>
        <v>2118.032100755667</v>
      </c>
      <c r="BY88" s="29">
        <f t="shared" si="38"/>
        <v>2299.325345088161</v>
      </c>
      <c r="BZ88" s="29">
        <f t="shared" si="29"/>
        <v>3504.076534005037</v>
      </c>
      <c r="CA88" s="29">
        <f t="shared" si="39"/>
        <v>3615.588783375315</v>
      </c>
      <c r="CB88" s="29">
        <f t="shared" si="30"/>
        <v>1998.6892821158692</v>
      </c>
      <c r="CC88" s="29">
        <f t="shared" si="40"/>
        <v>2118.6483551637275</v>
      </c>
      <c r="CD88" s="29">
        <f t="shared" si="31"/>
        <v>713.0283073047859</v>
      </c>
      <c r="CE88" s="29">
        <f t="shared" si="41"/>
        <v>626.8092821158689</v>
      </c>
      <c r="CF88" s="29">
        <f t="shared" si="32"/>
        <v>3321.3721209068012</v>
      </c>
      <c r="CG88" s="29">
        <f t="shared" si="42"/>
        <v>3022.701098236776</v>
      </c>
      <c r="CH88" s="29">
        <f t="shared" si="33"/>
        <v>771.1498891687655</v>
      </c>
      <c r="CI88" s="29">
        <f t="shared" si="55"/>
        <v>739.9081284634759</v>
      </c>
      <c r="CJ88" s="29">
        <f t="shared" si="34"/>
        <v>1877.4875516372797</v>
      </c>
      <c r="CK88" s="29">
        <f t="shared" si="43"/>
        <v>1633.4630327455918</v>
      </c>
      <c r="CL88" s="29">
        <f t="shared" si="35"/>
        <v>998.9813198992443</v>
      </c>
      <c r="CM88" s="29">
        <f t="shared" si="44"/>
        <v>825.8306448362721</v>
      </c>
      <c r="CN88" s="29">
        <f t="shared" si="36"/>
        <v>774.1096221662467</v>
      </c>
      <c r="CO88" s="29">
        <f t="shared" si="45"/>
        <v>1050.0162216624685</v>
      </c>
      <c r="CP88" s="29"/>
      <c r="CQ88" s="29"/>
      <c r="CS88" s="5" t="s">
        <v>47</v>
      </c>
      <c r="CT88" s="8">
        <f t="shared" si="46"/>
        <v>-1.1773208417419607</v>
      </c>
      <c r="CU88" s="8">
        <f t="shared" si="47"/>
        <v>8.559513534653817</v>
      </c>
      <c r="CV88" s="8">
        <f t="shared" si="48"/>
        <v>3.1823576993286533</v>
      </c>
      <c r="CW88" s="8">
        <f t="shared" si="49"/>
        <v>6.001887042735638</v>
      </c>
      <c r="CX88" s="8">
        <f t="shared" si="50"/>
        <v>-12.091949829428367</v>
      </c>
      <c r="CY88" s="8">
        <f t="shared" si="21"/>
        <v>-8.992398677341882</v>
      </c>
      <c r="CZ88" s="8">
        <f t="shared" si="22"/>
        <v>-4.051321428440532</v>
      </c>
      <c r="DA88" s="8">
        <f t="shared" si="23"/>
        <v>-12.997397435678556</v>
      </c>
      <c r="DB88" s="8">
        <f t="shared" si="24"/>
        <v>-17.33272400733539</v>
      </c>
      <c r="DC88" s="8">
        <f t="shared" si="25"/>
        <v>35.64179950691383</v>
      </c>
      <c r="DD88" s="8"/>
      <c r="DF88" s="2" t="s">
        <v>46</v>
      </c>
      <c r="DG88" s="3">
        <v>-12.155004282057348</v>
      </c>
      <c r="DH88" s="3">
        <v>1.6601341877117421</v>
      </c>
      <c r="DI88" s="3">
        <v>-8.523121640021484</v>
      </c>
      <c r="DJ88" s="3">
        <v>-6.963494520301646</v>
      </c>
      <c r="DK88" s="3">
        <v>-18.835897530841343</v>
      </c>
      <c r="DM88" s="3" t="s">
        <v>46</v>
      </c>
      <c r="DN88" s="3">
        <v>0.7966795802148879</v>
      </c>
      <c r="DO88" s="3">
        <v>-28.753432807902623</v>
      </c>
      <c r="DP88" s="3">
        <v>-29.68345414796104</v>
      </c>
      <c r="DQ88" s="3">
        <v>-21.48482275499431</v>
      </c>
      <c r="DR88" s="3">
        <v>-20.8560928046466</v>
      </c>
    </row>
    <row r="89" spans="1:108" ht="10.5" customHeight="1">
      <c r="A89" s="13" t="s">
        <v>48</v>
      </c>
      <c r="B89" s="70">
        <v>34.4</v>
      </c>
      <c r="C89" s="70">
        <v>34.2</v>
      </c>
      <c r="D89" s="70">
        <v>38.8</v>
      </c>
      <c r="E89" s="70">
        <v>38.5</v>
      </c>
      <c r="F89" s="70">
        <v>35.3</v>
      </c>
      <c r="G89" s="70">
        <v>35.4</v>
      </c>
      <c r="H89" s="70">
        <v>36.1</v>
      </c>
      <c r="I89" s="70">
        <v>35.5</v>
      </c>
      <c r="J89" s="71">
        <v>32.4</v>
      </c>
      <c r="K89" s="71">
        <v>32</v>
      </c>
      <c r="L89" s="71">
        <v>29.1</v>
      </c>
      <c r="M89" s="71">
        <v>28.6</v>
      </c>
      <c r="N89" s="71">
        <v>40.5</v>
      </c>
      <c r="O89" s="71">
        <v>36.5</v>
      </c>
      <c r="P89" s="71">
        <v>37.6</v>
      </c>
      <c r="Q89" s="71">
        <v>37.9</v>
      </c>
      <c r="R89" s="71">
        <v>39</v>
      </c>
      <c r="S89" s="71">
        <v>38.9</v>
      </c>
      <c r="T89" s="71">
        <v>27</v>
      </c>
      <c r="U89" s="71">
        <v>26.8</v>
      </c>
      <c r="V89" s="71">
        <v>35.7</v>
      </c>
      <c r="W89" s="71">
        <v>40</v>
      </c>
      <c r="Y89" s="5" t="s">
        <v>48</v>
      </c>
      <c r="Z89" s="7">
        <v>100</v>
      </c>
      <c r="AA89" s="8">
        <f t="shared" si="27"/>
        <v>99.41860465116281</v>
      </c>
      <c r="AB89" s="8">
        <f t="shared" si="27"/>
        <v>112.7906976744186</v>
      </c>
      <c r="AC89" s="8">
        <f t="shared" si="27"/>
        <v>111.9186046511628</v>
      </c>
      <c r="AD89" s="8">
        <f t="shared" si="27"/>
        <v>102.61627906976743</v>
      </c>
      <c r="AE89" s="8">
        <f t="shared" si="27"/>
        <v>102.90697674418605</v>
      </c>
      <c r="AF89" s="8">
        <f t="shared" si="27"/>
        <v>104.94186046511628</v>
      </c>
      <c r="AG89" s="8">
        <f t="shared" si="27"/>
        <v>103.19767441860465</v>
      </c>
      <c r="AH89" s="8">
        <f t="shared" si="27"/>
        <v>94.18604651162791</v>
      </c>
      <c r="AI89" s="8">
        <f t="shared" si="27"/>
        <v>93.0232558139535</v>
      </c>
      <c r="AJ89" s="8">
        <f t="shared" si="27"/>
        <v>84.59302325581396</v>
      </c>
      <c r="AK89" s="8">
        <f t="shared" si="27"/>
        <v>83.13953488372093</v>
      </c>
      <c r="AL89" s="8">
        <f t="shared" si="27"/>
        <v>117.73255813953489</v>
      </c>
      <c r="AM89" s="8">
        <f t="shared" si="53"/>
        <v>106.1046511627907</v>
      </c>
      <c r="AN89" s="8">
        <f t="shared" si="53"/>
        <v>109.30232558139535</v>
      </c>
      <c r="AO89" s="8">
        <f t="shared" si="53"/>
        <v>110.17441860465117</v>
      </c>
      <c r="AP89" s="8">
        <f t="shared" si="53"/>
        <v>113.37209302325581</v>
      </c>
      <c r="AQ89" s="8">
        <f t="shared" si="53"/>
        <v>113.08139534883722</v>
      </c>
      <c r="AR89" s="8">
        <f t="shared" si="53"/>
        <v>78.48837209302326</v>
      </c>
      <c r="AS89" s="8">
        <f t="shared" si="53"/>
        <v>77.90697674418605</v>
      </c>
      <c r="AT89" s="8">
        <f t="shared" si="53"/>
        <v>103.77906976744188</v>
      </c>
      <c r="AU89" s="8">
        <f t="shared" si="53"/>
        <v>116.27906976744187</v>
      </c>
      <c r="AV89" s="14"/>
      <c r="AW89" s="5" t="s">
        <v>48</v>
      </c>
      <c r="AX89" s="70">
        <v>1922.66634</v>
      </c>
      <c r="AY89" s="70">
        <v>1902.84539</v>
      </c>
      <c r="AZ89" s="70">
        <v>163.00078</v>
      </c>
      <c r="BA89" s="70">
        <v>164.30852</v>
      </c>
      <c r="BB89" s="70">
        <v>492.84281</v>
      </c>
      <c r="BC89" s="70">
        <v>505.88532</v>
      </c>
      <c r="BD89" s="70">
        <v>303.13769</v>
      </c>
      <c r="BE89" s="70">
        <v>310.64584</v>
      </c>
      <c r="BF89" s="70">
        <v>118.0777</v>
      </c>
      <c r="BG89" s="70">
        <v>109.31206</v>
      </c>
      <c r="BH89" s="70">
        <v>435.40662</v>
      </c>
      <c r="BI89" s="70">
        <v>406.42243</v>
      </c>
      <c r="BJ89" s="70">
        <v>40.32788</v>
      </c>
      <c r="BK89" s="70">
        <v>39.39639</v>
      </c>
      <c r="BL89" s="70">
        <v>187.12803</v>
      </c>
      <c r="BM89" s="70">
        <v>180.93366</v>
      </c>
      <c r="BN89" s="70">
        <v>103.10372</v>
      </c>
      <c r="BO89" s="70">
        <v>107.97214</v>
      </c>
      <c r="BP89" s="70">
        <v>66.53859</v>
      </c>
      <c r="BQ89" s="70">
        <v>64.74736</v>
      </c>
      <c r="BR89" s="70">
        <v>13.10252</v>
      </c>
      <c r="BS89" s="70">
        <v>12.03412</v>
      </c>
      <c r="BT89" s="24"/>
      <c r="BU89" s="27" t="s">
        <v>48</v>
      </c>
      <c r="BV89" s="29">
        <f t="shared" si="17"/>
        <v>192266.634</v>
      </c>
      <c r="BW89" s="29">
        <f t="shared" si="37"/>
        <v>189178.2335406977</v>
      </c>
      <c r="BX89" s="29">
        <f t="shared" si="28"/>
        <v>18384.971697674417</v>
      </c>
      <c r="BY89" s="29">
        <f t="shared" si="38"/>
        <v>18389.180290697674</v>
      </c>
      <c r="BZ89" s="29">
        <f t="shared" si="29"/>
        <v>50573.695328488364</v>
      </c>
      <c r="CA89" s="29">
        <f t="shared" si="39"/>
        <v>52059.12886046512</v>
      </c>
      <c r="CB89" s="29">
        <f t="shared" si="30"/>
        <v>31811.833165697677</v>
      </c>
      <c r="CC89" s="29">
        <f t="shared" si="40"/>
        <v>32057.928255813957</v>
      </c>
      <c r="CD89" s="29">
        <f t="shared" si="31"/>
        <v>11121.271744186046</v>
      </c>
      <c r="CE89" s="29">
        <f t="shared" si="41"/>
        <v>10168.563720930233</v>
      </c>
      <c r="CF89" s="29">
        <f t="shared" si="32"/>
        <v>36832.36233139535</v>
      </c>
      <c r="CG89" s="29">
        <f t="shared" si="42"/>
        <v>33789.77179651163</v>
      </c>
      <c r="CH89" s="29">
        <f t="shared" si="33"/>
        <v>4747.9044767441865</v>
      </c>
      <c r="CI89" s="29">
        <f t="shared" si="55"/>
        <v>4180.140218023255</v>
      </c>
      <c r="CJ89" s="29">
        <f t="shared" si="34"/>
        <v>20453.528860465118</v>
      </c>
      <c r="CK89" s="29">
        <f t="shared" si="43"/>
        <v>19934.26079651163</v>
      </c>
      <c r="CL89" s="29">
        <f t="shared" si="35"/>
        <v>11689.084534883721</v>
      </c>
      <c r="CM89" s="29">
        <f t="shared" si="44"/>
        <v>12209.64025</v>
      </c>
      <c r="CN89" s="29">
        <f t="shared" si="36"/>
        <v>5222.505610465117</v>
      </c>
      <c r="CO89" s="29">
        <f t="shared" si="45"/>
        <v>5044.271069767442</v>
      </c>
      <c r="CP89" s="29">
        <f>AT89*BR89</f>
        <v>1359.7673372093027</v>
      </c>
      <c r="CQ89" s="29">
        <f t="shared" si="20"/>
        <v>1399.3162790697675</v>
      </c>
      <c r="CS89" s="5" t="s">
        <v>48</v>
      </c>
      <c r="CT89" s="8">
        <f t="shared" si="46"/>
        <v>-1.6063111914167585</v>
      </c>
      <c r="CU89" s="8">
        <f t="shared" si="47"/>
        <v>0.02289148491748476</v>
      </c>
      <c r="CV89" s="8">
        <f t="shared" si="48"/>
        <v>2.937166292335386</v>
      </c>
      <c r="CW89" s="8">
        <f t="shared" si="49"/>
        <v>0.7735960667040119</v>
      </c>
      <c r="CX89" s="8">
        <f t="shared" si="50"/>
        <v>-8.566538478424174</v>
      </c>
      <c r="CY89" s="8">
        <f t="shared" si="21"/>
        <v>-8.260644559011249</v>
      </c>
      <c r="CZ89" s="8">
        <f t="shared" si="22"/>
        <v>-11.958207278640703</v>
      </c>
      <c r="DA89" s="8">
        <f t="shared" si="23"/>
        <v>-2.538770045481922</v>
      </c>
      <c r="DB89" s="8">
        <f t="shared" si="24"/>
        <v>4.453348879142635</v>
      </c>
      <c r="DC89" s="8">
        <f t="shared" si="25"/>
        <v>-3.4128166438063645</v>
      </c>
      <c r="DD89" s="8">
        <f t="shared" si="26"/>
        <v>2.90850800561458</v>
      </c>
    </row>
    <row r="90" spans="1:123" ht="10.5" customHeight="1">
      <c r="A90" s="13" t="s">
        <v>182</v>
      </c>
      <c r="B90" s="70">
        <v>36.1</v>
      </c>
      <c r="C90" s="70">
        <v>35.4</v>
      </c>
      <c r="D90" s="70">
        <v>42.1</v>
      </c>
      <c r="E90" s="70">
        <v>41.1</v>
      </c>
      <c r="F90" s="70">
        <v>35.9</v>
      </c>
      <c r="G90" s="70">
        <v>34.8</v>
      </c>
      <c r="H90" s="70">
        <v>36.5</v>
      </c>
      <c r="I90" s="70">
        <v>35.7</v>
      </c>
      <c r="J90" s="70">
        <v>33.7</v>
      </c>
      <c r="K90" s="70">
        <v>33</v>
      </c>
      <c r="L90" s="70">
        <v>31.6</v>
      </c>
      <c r="M90" s="70">
        <v>31.3</v>
      </c>
      <c r="N90" s="70">
        <v>46.8</v>
      </c>
      <c r="O90" s="70">
        <v>47</v>
      </c>
      <c r="P90" s="70">
        <v>40</v>
      </c>
      <c r="Q90" s="70">
        <v>39.5</v>
      </c>
      <c r="R90" s="70">
        <v>40.1</v>
      </c>
      <c r="S90" s="70">
        <v>39.2</v>
      </c>
      <c r="T90" s="70">
        <v>26.9</v>
      </c>
      <c r="U90" s="70">
        <v>26</v>
      </c>
      <c r="V90" s="73"/>
      <c r="W90" s="73"/>
      <c r="Y90" s="5" t="s">
        <v>49</v>
      </c>
      <c r="Z90" s="7">
        <v>100</v>
      </c>
      <c r="AA90" s="8">
        <f t="shared" si="27"/>
        <v>98.06094182825484</v>
      </c>
      <c r="AB90" s="8">
        <f t="shared" si="27"/>
        <v>116.62049861495845</v>
      </c>
      <c r="AC90" s="8">
        <f t="shared" si="27"/>
        <v>113.85041551246537</v>
      </c>
      <c r="AD90" s="8">
        <f t="shared" si="27"/>
        <v>99.44598337950139</v>
      </c>
      <c r="AE90" s="8">
        <f t="shared" si="27"/>
        <v>96.39889196675898</v>
      </c>
      <c r="AF90" s="8">
        <f t="shared" si="27"/>
        <v>101.10803324099723</v>
      </c>
      <c r="AG90" s="8">
        <f t="shared" si="27"/>
        <v>98.89196675900278</v>
      </c>
      <c r="AH90" s="8">
        <f t="shared" si="27"/>
        <v>93.35180055401663</v>
      </c>
      <c r="AI90" s="8">
        <f t="shared" si="27"/>
        <v>91.41274238227146</v>
      </c>
      <c r="AJ90" s="8">
        <f t="shared" si="27"/>
        <v>87.53462603878116</v>
      </c>
      <c r="AK90" s="8">
        <f t="shared" si="27"/>
        <v>86.70360110803324</v>
      </c>
      <c r="AL90" s="8">
        <f t="shared" si="27"/>
        <v>129.63988919667588</v>
      </c>
      <c r="AM90" s="8">
        <f t="shared" si="53"/>
        <v>130.1939058171745</v>
      </c>
      <c r="AN90" s="8">
        <f t="shared" si="53"/>
        <v>110.80332409972299</v>
      </c>
      <c r="AO90" s="8">
        <f t="shared" si="53"/>
        <v>109.41828254847645</v>
      </c>
      <c r="AP90" s="8">
        <f t="shared" si="53"/>
        <v>111.0803324099723</v>
      </c>
      <c r="AQ90" s="8">
        <f t="shared" si="53"/>
        <v>108.58725761772854</v>
      </c>
      <c r="AR90" s="8">
        <f t="shared" si="53"/>
        <v>74.51523545706371</v>
      </c>
      <c r="AS90" s="8">
        <f t="shared" si="53"/>
        <v>72.02216066481994</v>
      </c>
      <c r="AT90" s="8"/>
      <c r="AU90" s="8"/>
      <c r="AV90" s="14"/>
      <c r="AW90" s="5" t="s">
        <v>49</v>
      </c>
      <c r="AX90" s="70">
        <v>3712.78317</v>
      </c>
      <c r="AY90" s="70">
        <v>3661.06866</v>
      </c>
      <c r="AZ90" s="70">
        <v>293.95113</v>
      </c>
      <c r="BA90" s="70">
        <v>302.59171</v>
      </c>
      <c r="BB90" s="70">
        <v>976.49078</v>
      </c>
      <c r="BC90" s="70">
        <v>950.62042</v>
      </c>
      <c r="BD90" s="70">
        <v>643.90491</v>
      </c>
      <c r="BE90" s="70">
        <v>637.12875</v>
      </c>
      <c r="BF90" s="70">
        <v>483.26864</v>
      </c>
      <c r="BG90" s="70">
        <v>475.38667</v>
      </c>
      <c r="BH90" s="70">
        <v>487.31365</v>
      </c>
      <c r="BI90" s="70">
        <v>485.78131</v>
      </c>
      <c r="BJ90" s="70">
        <v>99.75368</v>
      </c>
      <c r="BK90" s="70">
        <v>113.4699</v>
      </c>
      <c r="BL90" s="70">
        <v>411.56966</v>
      </c>
      <c r="BM90" s="70">
        <v>393.54599</v>
      </c>
      <c r="BN90" s="70">
        <v>119.53018</v>
      </c>
      <c r="BO90" s="70">
        <v>116.16523</v>
      </c>
      <c r="BP90" s="70">
        <v>187.76076</v>
      </c>
      <c r="BQ90" s="70">
        <v>173.82387</v>
      </c>
      <c r="BR90" s="70"/>
      <c r="BS90" s="70"/>
      <c r="BT90" s="24"/>
      <c r="BU90" s="27" t="s">
        <v>49</v>
      </c>
      <c r="BV90" s="29">
        <f t="shared" si="17"/>
        <v>371278.31700000004</v>
      </c>
      <c r="BW90" s="29">
        <f t="shared" si="37"/>
        <v>359007.8408975069</v>
      </c>
      <c r="BX90" s="29">
        <f t="shared" si="28"/>
        <v>34280.727349030465</v>
      </c>
      <c r="BY90" s="29">
        <f t="shared" si="38"/>
        <v>34450.19191412742</v>
      </c>
      <c r="BZ90" s="29">
        <f t="shared" si="29"/>
        <v>97108.08587811634</v>
      </c>
      <c r="CA90" s="29">
        <f t="shared" si="39"/>
        <v>91638.75516897504</v>
      </c>
      <c r="CB90" s="29">
        <f t="shared" si="30"/>
        <v>65103.959044321324</v>
      </c>
      <c r="CC90" s="29">
        <f t="shared" si="40"/>
        <v>63006.91516620499</v>
      </c>
      <c r="CD90" s="29">
        <f t="shared" si="31"/>
        <v>45113.99769529087</v>
      </c>
      <c r="CE90" s="29">
        <f t="shared" si="41"/>
        <v>43456.39919667589</v>
      </c>
      <c r="CF90" s="29">
        <f t="shared" si="32"/>
        <v>42656.818116343486</v>
      </c>
      <c r="CG90" s="29">
        <f t="shared" si="42"/>
        <v>42118.98892797784</v>
      </c>
      <c r="CH90" s="29">
        <f t="shared" si="33"/>
        <v>12932.056022160663</v>
      </c>
      <c r="CI90" s="29">
        <f t="shared" si="55"/>
        <v>14773.08947368421</v>
      </c>
      <c r="CJ90" s="29">
        <f t="shared" si="34"/>
        <v>45603.28642659279</v>
      </c>
      <c r="CK90" s="29">
        <f t="shared" si="43"/>
        <v>43061.12632963989</v>
      </c>
      <c r="CL90" s="29">
        <f t="shared" si="35"/>
        <v>13277.452127423823</v>
      </c>
      <c r="CM90" s="29">
        <f t="shared" si="44"/>
        <v>12614.063756232687</v>
      </c>
      <c r="CN90" s="29">
        <f t="shared" si="36"/>
        <v>13991.03724099723</v>
      </c>
      <c r="CO90" s="29">
        <f t="shared" si="45"/>
        <v>12519.170692520775</v>
      </c>
      <c r="CP90" s="29"/>
      <c r="CQ90" s="29"/>
      <c r="CS90" s="5" t="s">
        <v>49</v>
      </c>
      <c r="CT90" s="8">
        <f t="shared" si="46"/>
        <v>-3.3049266656994463</v>
      </c>
      <c r="CU90" s="8">
        <f t="shared" si="47"/>
        <v>0.49434355161588195</v>
      </c>
      <c r="CV90" s="8">
        <f t="shared" si="48"/>
        <v>-5.632209367205573</v>
      </c>
      <c r="CW90" s="8">
        <f t="shared" si="49"/>
        <v>-3.221069669033048</v>
      </c>
      <c r="CX90" s="8">
        <f t="shared" si="50"/>
        <v>-3.67424432170861</v>
      </c>
      <c r="CY90" s="8">
        <f t="shared" si="21"/>
        <v>-1.2608281914013149</v>
      </c>
      <c r="CZ90" s="8">
        <f t="shared" si="22"/>
        <v>14.236200712158297</v>
      </c>
      <c r="DA90" s="8">
        <f t="shared" si="23"/>
        <v>-5.5745107341002615</v>
      </c>
      <c r="DB90" s="8">
        <f t="shared" si="24"/>
        <v>-4.996352951037539</v>
      </c>
      <c r="DC90" s="8">
        <f t="shared" si="25"/>
        <v>-10.520067405463829</v>
      </c>
      <c r="DD90" s="8"/>
      <c r="DF90" s="3" t="s">
        <v>47</v>
      </c>
      <c r="DG90" s="3">
        <v>8.559513534653817</v>
      </c>
      <c r="DH90" s="3">
        <v>3.1823576993286533</v>
      </c>
      <c r="DI90" s="3">
        <v>6.001887042735638</v>
      </c>
      <c r="DJ90" s="3">
        <v>-12.091949829428367</v>
      </c>
      <c r="DK90" s="3">
        <v>-8.992398677341882</v>
      </c>
      <c r="DM90" s="3" t="s">
        <v>47</v>
      </c>
      <c r="DN90" s="3">
        <v>-4.051321428440532</v>
      </c>
      <c r="DO90" s="3">
        <v>-12.997397435678556</v>
      </c>
      <c r="DP90" s="3">
        <v>-17.33272400733539</v>
      </c>
      <c r="DQ90" s="3">
        <v>35.64179950691383</v>
      </c>
      <c r="DS90" s="2"/>
    </row>
    <row r="91" spans="1:122" ht="10.5" customHeight="1">
      <c r="A91" s="13" t="s">
        <v>50</v>
      </c>
      <c r="B91" s="70">
        <v>44</v>
      </c>
      <c r="C91" s="74"/>
      <c r="D91" s="70">
        <v>43.8</v>
      </c>
      <c r="E91" s="74"/>
      <c r="F91" s="70">
        <v>40</v>
      </c>
      <c r="G91" s="74"/>
      <c r="H91" s="70">
        <v>41.6</v>
      </c>
      <c r="I91" s="74"/>
      <c r="J91" s="70">
        <v>41.3</v>
      </c>
      <c r="K91" s="74"/>
      <c r="L91" s="71">
        <v>47.6</v>
      </c>
      <c r="M91" s="74"/>
      <c r="N91" s="71">
        <v>45.2</v>
      </c>
      <c r="O91" s="74"/>
      <c r="P91" s="71">
        <v>46.1</v>
      </c>
      <c r="Q91" s="74"/>
      <c r="R91" s="71">
        <v>48</v>
      </c>
      <c r="S91" s="74"/>
      <c r="T91" s="71">
        <v>40.8</v>
      </c>
      <c r="U91" s="74"/>
      <c r="V91" s="74"/>
      <c r="W91" s="74"/>
      <c r="Y91" s="5" t="s">
        <v>50</v>
      </c>
      <c r="Z91" s="7">
        <v>100</v>
      </c>
      <c r="AA91" s="8">
        <f t="shared" si="27"/>
        <v>0</v>
      </c>
      <c r="AB91" s="8">
        <f t="shared" si="27"/>
        <v>99.54545454545455</v>
      </c>
      <c r="AC91" s="8">
        <f t="shared" si="27"/>
        <v>0</v>
      </c>
      <c r="AD91" s="8">
        <f t="shared" si="27"/>
        <v>90.9090909090909</v>
      </c>
      <c r="AE91" s="8"/>
      <c r="AF91" s="8">
        <f t="shared" si="27"/>
        <v>94.54545454545455</v>
      </c>
      <c r="AG91" s="8"/>
      <c r="AH91" s="8">
        <f t="shared" si="27"/>
        <v>93.86363636363636</v>
      </c>
      <c r="AI91" s="8"/>
      <c r="AJ91" s="8">
        <f t="shared" si="27"/>
        <v>108.18181818181819</v>
      </c>
      <c r="AK91" s="8"/>
      <c r="AL91" s="8">
        <f t="shared" si="27"/>
        <v>102.72727272727273</v>
      </c>
      <c r="AM91" s="8"/>
      <c r="AN91" s="8">
        <f t="shared" si="53"/>
        <v>104.77272727272727</v>
      </c>
      <c r="AO91" s="8"/>
      <c r="AP91" s="8">
        <f t="shared" si="53"/>
        <v>109.0909090909091</v>
      </c>
      <c r="AQ91" s="8"/>
      <c r="AR91" s="8">
        <f t="shared" si="53"/>
        <v>92.72727272727272</v>
      </c>
      <c r="AS91" s="8"/>
      <c r="AT91" s="8"/>
      <c r="AU91" s="8"/>
      <c r="AV91" s="14"/>
      <c r="AW91" s="5" t="s">
        <v>50</v>
      </c>
      <c r="AX91" s="70">
        <v>246.97833</v>
      </c>
      <c r="AY91" s="70"/>
      <c r="AZ91" s="70">
        <v>14.40054</v>
      </c>
      <c r="BA91" s="70"/>
      <c r="BB91" s="70">
        <v>41.91006</v>
      </c>
      <c r="BC91" s="70"/>
      <c r="BD91" s="70">
        <v>32.53828</v>
      </c>
      <c r="BE91" s="70"/>
      <c r="BF91" s="70">
        <v>17.01602</v>
      </c>
      <c r="BG91" s="70"/>
      <c r="BH91" s="70">
        <v>65.32385</v>
      </c>
      <c r="BI91" s="70"/>
      <c r="BJ91" s="70">
        <v>13.83356</v>
      </c>
      <c r="BK91" s="70"/>
      <c r="BL91" s="70">
        <v>23.97614</v>
      </c>
      <c r="BM91" s="70"/>
      <c r="BN91" s="70">
        <v>16.43281</v>
      </c>
      <c r="BO91" s="70"/>
      <c r="BP91" s="70">
        <v>20.98199</v>
      </c>
      <c r="BQ91" s="70"/>
      <c r="BR91" s="71">
        <v>0.56508</v>
      </c>
      <c r="BS91" s="71"/>
      <c r="BT91" s="1"/>
      <c r="BU91" s="27" t="s">
        <v>50</v>
      </c>
      <c r="BV91" s="29">
        <f t="shared" si="17"/>
        <v>24697.833</v>
      </c>
      <c r="BW91" s="29">
        <f t="shared" si="37"/>
        <v>0</v>
      </c>
      <c r="BX91" s="29">
        <f t="shared" si="28"/>
        <v>1433.5083</v>
      </c>
      <c r="BY91" s="29"/>
      <c r="BZ91" s="29">
        <f t="shared" si="29"/>
        <v>3810.0054545454545</v>
      </c>
      <c r="CA91" s="29"/>
      <c r="CB91" s="29">
        <f t="shared" si="30"/>
        <v>3076.3464727272726</v>
      </c>
      <c r="CC91" s="29"/>
      <c r="CD91" s="29">
        <f t="shared" si="31"/>
        <v>1597.1855136363636</v>
      </c>
      <c r="CE91" s="29"/>
      <c r="CF91" s="29">
        <f t="shared" si="32"/>
        <v>7066.8528636363635</v>
      </c>
      <c r="CG91" s="29"/>
      <c r="CH91" s="29">
        <f t="shared" si="33"/>
        <v>1421.083890909091</v>
      </c>
      <c r="CI91" s="29"/>
      <c r="CJ91" s="29">
        <f t="shared" si="34"/>
        <v>2512.0455772727273</v>
      </c>
      <c r="CK91" s="29"/>
      <c r="CL91" s="29">
        <f t="shared" si="35"/>
        <v>1792.6701818181818</v>
      </c>
      <c r="CM91" s="29"/>
      <c r="CN91" s="29">
        <f t="shared" si="36"/>
        <v>1945.602709090909</v>
      </c>
      <c r="CO91" s="29"/>
      <c r="CP91" s="29"/>
      <c r="CQ91" s="29"/>
      <c r="CS91" s="5" t="s">
        <v>50</v>
      </c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F91" s="3" t="s">
        <v>48</v>
      </c>
      <c r="DG91" s="3">
        <v>0.02289148491748476</v>
      </c>
      <c r="DH91" s="3">
        <v>2.937166292335386</v>
      </c>
      <c r="DI91" s="3">
        <v>0.7735960667040119</v>
      </c>
      <c r="DJ91" s="3">
        <v>-8.566538478424174</v>
      </c>
      <c r="DK91" s="3">
        <v>-8.260644559011249</v>
      </c>
      <c r="DM91" s="3" t="s">
        <v>48</v>
      </c>
      <c r="DN91" s="3">
        <v>-11.958207278640703</v>
      </c>
      <c r="DO91" s="3">
        <v>-2.538770045481922</v>
      </c>
      <c r="DP91" s="3">
        <v>4.453348879142635</v>
      </c>
      <c r="DQ91" s="3">
        <v>-3.4128166438063645</v>
      </c>
      <c r="DR91" s="3">
        <v>2.90850800561458</v>
      </c>
    </row>
    <row r="92" spans="1:121" ht="10.5" customHeight="1">
      <c r="A92" s="13" t="s">
        <v>139</v>
      </c>
      <c r="B92" s="70">
        <v>41.2</v>
      </c>
      <c r="C92" s="70">
        <v>39.9</v>
      </c>
      <c r="D92" s="70">
        <v>41.9</v>
      </c>
      <c r="E92" s="70">
        <v>39.5</v>
      </c>
      <c r="F92" s="70">
        <v>39.5</v>
      </c>
      <c r="G92" s="70">
        <v>38.1</v>
      </c>
      <c r="H92" s="70">
        <v>39.9</v>
      </c>
      <c r="I92" s="70">
        <v>39.6</v>
      </c>
      <c r="J92" s="70">
        <v>40.6</v>
      </c>
      <c r="K92" s="70">
        <v>39.4</v>
      </c>
      <c r="L92" s="70">
        <v>41.9</v>
      </c>
      <c r="M92" s="70">
        <v>40.9</v>
      </c>
      <c r="N92" s="70">
        <v>43.8</v>
      </c>
      <c r="O92" s="70">
        <v>41</v>
      </c>
      <c r="P92" s="70">
        <v>41.4</v>
      </c>
      <c r="Q92" s="70">
        <v>41</v>
      </c>
      <c r="R92" s="70">
        <v>42.1</v>
      </c>
      <c r="S92" s="70">
        <v>40.5</v>
      </c>
      <c r="T92" s="70">
        <v>40</v>
      </c>
      <c r="U92" s="70">
        <v>37.8</v>
      </c>
      <c r="V92" s="70">
        <v>41.8</v>
      </c>
      <c r="W92" s="70">
        <v>41.3</v>
      </c>
      <c r="Y92" s="5" t="s">
        <v>51</v>
      </c>
      <c r="Z92" s="7">
        <v>100</v>
      </c>
      <c r="AA92" s="8">
        <f t="shared" si="27"/>
        <v>96.84466019417475</v>
      </c>
      <c r="AB92" s="8">
        <f t="shared" si="27"/>
        <v>101.69902912621359</v>
      </c>
      <c r="AC92" s="8">
        <f t="shared" si="27"/>
        <v>95.87378640776699</v>
      </c>
      <c r="AD92" s="8">
        <f t="shared" si="27"/>
        <v>95.87378640776699</v>
      </c>
      <c r="AE92" s="8">
        <f t="shared" si="27"/>
        <v>92.4757281553398</v>
      </c>
      <c r="AF92" s="8">
        <f t="shared" si="27"/>
        <v>96.84466019417475</v>
      </c>
      <c r="AG92" s="8">
        <f t="shared" si="27"/>
        <v>96.11650485436893</v>
      </c>
      <c r="AH92" s="8">
        <f t="shared" si="27"/>
        <v>98.54368932038834</v>
      </c>
      <c r="AI92" s="8">
        <f t="shared" si="27"/>
        <v>95.63106796116504</v>
      </c>
      <c r="AJ92" s="8">
        <f t="shared" si="27"/>
        <v>101.69902912621359</v>
      </c>
      <c r="AK92" s="8">
        <f t="shared" si="27"/>
        <v>99.27184466019416</v>
      </c>
      <c r="AL92" s="8">
        <f t="shared" si="27"/>
        <v>106.31067961165047</v>
      </c>
      <c r="AM92" s="8">
        <f t="shared" si="53"/>
        <v>99.5145631067961</v>
      </c>
      <c r="AN92" s="8">
        <f t="shared" si="53"/>
        <v>100.48543689320388</v>
      </c>
      <c r="AO92" s="8">
        <f t="shared" si="53"/>
        <v>99.5145631067961</v>
      </c>
      <c r="AP92" s="8">
        <f t="shared" si="53"/>
        <v>102.18446601941747</v>
      </c>
      <c r="AQ92" s="8">
        <f t="shared" si="53"/>
        <v>98.3009708737864</v>
      </c>
      <c r="AR92" s="8">
        <f t="shared" si="53"/>
        <v>97.08737864077669</v>
      </c>
      <c r="AS92" s="8">
        <f t="shared" si="53"/>
        <v>91.74757281553396</v>
      </c>
      <c r="AT92" s="8">
        <f t="shared" si="53"/>
        <v>101.45631067961165</v>
      </c>
      <c r="AU92" s="8">
        <f t="shared" si="53"/>
        <v>100.24271844660194</v>
      </c>
      <c r="AV92" s="14"/>
      <c r="AW92" s="5" t="s">
        <v>51</v>
      </c>
      <c r="AX92" s="70">
        <v>761.54287</v>
      </c>
      <c r="AY92" s="70">
        <v>714.74454</v>
      </c>
      <c r="AZ92" s="70">
        <v>23.7728</v>
      </c>
      <c r="BA92" s="70">
        <v>21.84787</v>
      </c>
      <c r="BB92" s="70">
        <v>100.06132</v>
      </c>
      <c r="BC92" s="70">
        <v>101.12669</v>
      </c>
      <c r="BD92" s="70">
        <v>74.21361</v>
      </c>
      <c r="BE92" s="70">
        <v>79.86799</v>
      </c>
      <c r="BF92" s="70">
        <v>39.0684</v>
      </c>
      <c r="BG92" s="70">
        <v>46.58101</v>
      </c>
      <c r="BH92" s="70">
        <v>133.91186</v>
      </c>
      <c r="BI92" s="70">
        <v>126.51527</v>
      </c>
      <c r="BJ92" s="70">
        <v>64.60649</v>
      </c>
      <c r="BK92" s="70">
        <v>54.9676</v>
      </c>
      <c r="BL92" s="70">
        <v>103.60051</v>
      </c>
      <c r="BM92" s="70">
        <v>90.5699</v>
      </c>
      <c r="BN92" s="70">
        <v>111.53971</v>
      </c>
      <c r="BO92" s="70">
        <v>110.05864</v>
      </c>
      <c r="BP92" s="70">
        <v>104.86125</v>
      </c>
      <c r="BQ92" s="70">
        <v>75.90599</v>
      </c>
      <c r="BR92" s="70">
        <v>5.90692</v>
      </c>
      <c r="BS92" s="70">
        <v>7.30358</v>
      </c>
      <c r="BT92" s="24"/>
      <c r="BU92" s="27" t="s">
        <v>51</v>
      </c>
      <c r="BV92" s="29">
        <f t="shared" si="17"/>
        <v>76154.287</v>
      </c>
      <c r="BW92" s="29">
        <f t="shared" si="37"/>
        <v>69219.19210194175</v>
      </c>
      <c r="BX92" s="29">
        <f t="shared" si="28"/>
        <v>2417.6706796116505</v>
      </c>
      <c r="BY92" s="29">
        <f>AC92*BA92</f>
        <v>2094.63802184466</v>
      </c>
      <c r="BZ92" s="29">
        <f t="shared" si="29"/>
        <v>9593.257621359222</v>
      </c>
      <c r="CA92" s="29">
        <f>AE92*BC92</f>
        <v>9351.764293689319</v>
      </c>
      <c r="CB92" s="29">
        <f t="shared" si="30"/>
        <v>7187.191842233009</v>
      </c>
      <c r="CC92" s="29">
        <f>AG92*BE92</f>
        <v>7676.632048543689</v>
      </c>
      <c r="CD92" s="29">
        <f t="shared" si="31"/>
        <v>3849.9442718446594</v>
      </c>
      <c r="CE92" s="29">
        <f>AI92*BG92</f>
        <v>4454.591733009708</v>
      </c>
      <c r="CF92" s="29">
        <f t="shared" si="32"/>
        <v>13618.706150485436</v>
      </c>
      <c r="CG92" s="29">
        <f>AK92*BI92</f>
        <v>12559.404230582522</v>
      </c>
      <c r="CH92" s="29">
        <f t="shared" si="33"/>
        <v>6868.359859223299</v>
      </c>
      <c r="CI92" s="29">
        <f>AM92*BK92</f>
        <v>5470.076699029125</v>
      </c>
      <c r="CJ92" s="29">
        <f t="shared" si="34"/>
        <v>10410.342509708738</v>
      </c>
      <c r="CK92" s="29">
        <f>AO92*BM92</f>
        <v>9013.024029126213</v>
      </c>
      <c r="CL92" s="29">
        <f t="shared" si="35"/>
        <v>11397.625706310679</v>
      </c>
      <c r="CM92" s="29">
        <f>AQ92*BO92</f>
        <v>10818.871165048542</v>
      </c>
      <c r="CN92" s="29">
        <f t="shared" si="36"/>
        <v>10180.703883495145</v>
      </c>
      <c r="CO92" s="29">
        <f>AS92*BQ92</f>
        <v>6964.190344660193</v>
      </c>
      <c r="CP92" s="29">
        <f>AT92*BR92</f>
        <v>599.2943106796117</v>
      </c>
      <c r="CQ92" s="29">
        <f t="shared" si="20"/>
        <v>732.1307135922331</v>
      </c>
      <c r="CS92" s="5" t="s">
        <v>51</v>
      </c>
      <c r="CT92" s="8">
        <f>100*(BW92-BV92)/BV92</f>
        <v>-9.106637552864552</v>
      </c>
      <c r="CU92" s="8">
        <f>100*(BY92-BX92)/BX92</f>
        <v>-13.361317589328538</v>
      </c>
      <c r="CV92" s="8">
        <f>100*(CA92-BZ92)/BZ92</f>
        <v>-2.517323491159273</v>
      </c>
      <c r="CW92" s="8">
        <f>100*(CC92-CB92)/CB92</f>
        <v>6.809894838685903</v>
      </c>
      <c r="CX92" s="8">
        <f>100*(CE92-CD92)/CD92</f>
        <v>15.705356194034945</v>
      </c>
      <c r="CY92" s="8">
        <f t="shared" si="21"/>
        <v>-7.778286044193373</v>
      </c>
      <c r="CZ92" s="8">
        <f t="shared" si="22"/>
        <v>-20.35832700752371</v>
      </c>
      <c r="DA92" s="8">
        <f t="shared" si="23"/>
        <v>-13.422406412463179</v>
      </c>
      <c r="DB92" s="8">
        <f t="shared" si="24"/>
        <v>-5.077851792778997</v>
      </c>
      <c r="DC92" s="8">
        <f t="shared" si="25"/>
        <v>-31.5942156420985</v>
      </c>
      <c r="DD92" s="8">
        <f>100*(CQ92-CP92)/CP92</f>
        <v>22.165470378315824</v>
      </c>
      <c r="DF92" s="2" t="s">
        <v>49</v>
      </c>
      <c r="DG92" s="3">
        <v>0.49434355161588195</v>
      </c>
      <c r="DH92" s="3">
        <v>-5.632209367205573</v>
      </c>
      <c r="DI92" s="3">
        <v>-3.221069669033048</v>
      </c>
      <c r="DJ92" s="3">
        <v>-3.67424432170861</v>
      </c>
      <c r="DK92" s="3">
        <v>-1.2608281914013149</v>
      </c>
      <c r="DM92" s="3" t="s">
        <v>49</v>
      </c>
      <c r="DN92" s="3">
        <v>14.236200712158297</v>
      </c>
      <c r="DO92" s="3">
        <v>-5.5745107341002615</v>
      </c>
      <c r="DP92" s="3">
        <v>-4.996352951037539</v>
      </c>
      <c r="DQ92" s="3">
        <v>-10.520067405463829</v>
      </c>
    </row>
    <row r="93" spans="1:108" ht="10.5" customHeight="1">
      <c r="A93" s="13" t="s">
        <v>173</v>
      </c>
      <c r="B93" s="70">
        <v>42.8</v>
      </c>
      <c r="C93" s="70">
        <v>42.6</v>
      </c>
      <c r="D93" s="70">
        <v>47.4</v>
      </c>
      <c r="E93" s="70">
        <v>44.4</v>
      </c>
      <c r="F93" s="70">
        <v>39</v>
      </c>
      <c r="G93" s="70">
        <v>39.2</v>
      </c>
      <c r="H93" s="70">
        <v>41.4</v>
      </c>
      <c r="I93" s="70">
        <v>40.5</v>
      </c>
      <c r="J93" s="70">
        <v>41</v>
      </c>
      <c r="K93" s="70">
        <v>41.3</v>
      </c>
      <c r="L93" s="70">
        <v>44.9</v>
      </c>
      <c r="M93" s="70">
        <v>44.9</v>
      </c>
      <c r="N93" s="70">
        <v>44.3</v>
      </c>
      <c r="O93" s="70">
        <v>44.2</v>
      </c>
      <c r="P93" s="70">
        <v>42.9</v>
      </c>
      <c r="Q93" s="70">
        <v>43.7</v>
      </c>
      <c r="R93" s="70">
        <v>44.3</v>
      </c>
      <c r="S93" s="70">
        <v>43.5</v>
      </c>
      <c r="T93" s="70">
        <v>41.1</v>
      </c>
      <c r="U93" s="70">
        <v>40.4</v>
      </c>
      <c r="V93" s="75">
        <v>42.3</v>
      </c>
      <c r="W93" s="70">
        <v>43.1</v>
      </c>
      <c r="Y93" s="5" t="s">
        <v>52</v>
      </c>
      <c r="Z93" s="7">
        <v>100</v>
      </c>
      <c r="AA93" s="8">
        <f t="shared" si="27"/>
        <v>99.53271028037383</v>
      </c>
      <c r="AB93" s="8">
        <f t="shared" si="27"/>
        <v>110.74766355140187</v>
      </c>
      <c r="AC93" s="8">
        <f t="shared" si="27"/>
        <v>103.73831775700936</v>
      </c>
      <c r="AD93" s="8">
        <f t="shared" si="27"/>
        <v>91.1214953271028</v>
      </c>
      <c r="AE93" s="8">
        <f t="shared" si="27"/>
        <v>91.58878504672899</v>
      </c>
      <c r="AF93" s="8">
        <f t="shared" si="27"/>
        <v>96.72897196261682</v>
      </c>
      <c r="AG93" s="8">
        <f t="shared" si="27"/>
        <v>94.62616822429908</v>
      </c>
      <c r="AH93" s="8">
        <f t="shared" si="27"/>
        <v>95.7943925233645</v>
      </c>
      <c r="AI93" s="8">
        <f aca="true" t="shared" si="56" ref="AI93:AL94">100*K93/$B93</f>
        <v>96.49532710280374</v>
      </c>
      <c r="AJ93" s="8">
        <f t="shared" si="56"/>
        <v>104.90654205607477</v>
      </c>
      <c r="AK93" s="8">
        <f t="shared" si="56"/>
        <v>104.90654205607477</v>
      </c>
      <c r="AL93" s="8">
        <f t="shared" si="56"/>
        <v>103.50467289719627</v>
      </c>
      <c r="AM93" s="8">
        <f t="shared" si="53"/>
        <v>103.27102803738319</v>
      </c>
      <c r="AN93" s="8">
        <f t="shared" si="53"/>
        <v>100.2336448598131</v>
      </c>
      <c r="AO93" s="8">
        <f t="shared" si="53"/>
        <v>102.10280373831776</v>
      </c>
      <c r="AP93" s="8">
        <f t="shared" si="53"/>
        <v>103.50467289719627</v>
      </c>
      <c r="AQ93" s="8">
        <f t="shared" si="53"/>
        <v>101.6355140186916</v>
      </c>
      <c r="AR93" s="8">
        <f t="shared" si="53"/>
        <v>96.02803738317758</v>
      </c>
      <c r="AS93" s="8">
        <f t="shared" si="53"/>
        <v>94.39252336448598</v>
      </c>
      <c r="AT93" s="8">
        <f t="shared" si="53"/>
        <v>98.83177570093459</v>
      </c>
      <c r="AU93" s="8">
        <f t="shared" si="53"/>
        <v>100.70093457943926</v>
      </c>
      <c r="AV93" s="14"/>
      <c r="AW93" s="5" t="s">
        <v>52</v>
      </c>
      <c r="AX93" s="70">
        <v>2673.9266</v>
      </c>
      <c r="AY93" s="70">
        <v>2753.28968</v>
      </c>
      <c r="AZ93" s="70">
        <v>71.10441</v>
      </c>
      <c r="BA93" s="70">
        <v>85.89518</v>
      </c>
      <c r="BB93" s="70">
        <v>333.57477</v>
      </c>
      <c r="BC93" s="70">
        <v>337.10239</v>
      </c>
      <c r="BD93" s="70">
        <v>277.16446</v>
      </c>
      <c r="BE93" s="70">
        <v>298.8541</v>
      </c>
      <c r="BF93" s="70">
        <v>204.98633</v>
      </c>
      <c r="BG93" s="70">
        <v>234.21657</v>
      </c>
      <c r="BH93" s="70">
        <v>380.97947</v>
      </c>
      <c r="BI93" s="70">
        <v>396.89123</v>
      </c>
      <c r="BJ93" s="70">
        <v>503.1583</v>
      </c>
      <c r="BK93" s="70">
        <v>492.01321</v>
      </c>
      <c r="BL93" s="70">
        <v>322.933</v>
      </c>
      <c r="BM93" s="70">
        <v>342.6891</v>
      </c>
      <c r="BN93" s="70">
        <v>285.59969</v>
      </c>
      <c r="BO93" s="70">
        <v>308.38378</v>
      </c>
      <c r="BP93" s="70">
        <v>280.62777</v>
      </c>
      <c r="BQ93" s="70">
        <v>240.23873</v>
      </c>
      <c r="BR93" s="70">
        <v>13.7984</v>
      </c>
      <c r="BS93" s="70">
        <v>17.00539</v>
      </c>
      <c r="BT93" s="24"/>
      <c r="BU93" s="27" t="s">
        <v>52</v>
      </c>
      <c r="BV93" s="29">
        <f t="shared" si="17"/>
        <v>267392.66</v>
      </c>
      <c r="BW93" s="29">
        <f t="shared" si="37"/>
        <v>274042.3840373832</v>
      </c>
      <c r="BX93" s="29">
        <f t="shared" si="28"/>
        <v>7874.647275700935</v>
      </c>
      <c r="BY93" s="29">
        <f>AC93*BA93</f>
        <v>8910.621476635515</v>
      </c>
      <c r="BZ93" s="29">
        <f t="shared" si="29"/>
        <v>30395.831845794393</v>
      </c>
      <c r="CA93" s="29">
        <f>AE93*BC93</f>
        <v>30874.798336448603</v>
      </c>
      <c r="CB93" s="29">
        <f t="shared" si="30"/>
        <v>26809.833280373834</v>
      </c>
      <c r="CC93" s="29">
        <f>AG93*BE93</f>
        <v>28279.4183411215</v>
      </c>
      <c r="CD93" s="29">
        <f t="shared" si="31"/>
        <v>19636.54095794393</v>
      </c>
      <c r="CE93" s="29">
        <f>AI93*BG93</f>
        <v>22600.80453504673</v>
      </c>
      <c r="CF93" s="29">
        <f t="shared" si="32"/>
        <v>39967.23879205607</v>
      </c>
      <c r="CG93" s="29">
        <f>AK93*BI93</f>
        <v>41636.48651168225</v>
      </c>
      <c r="CH93" s="29">
        <f t="shared" si="33"/>
        <v>52079.23525700935</v>
      </c>
      <c r="CI93" s="29">
        <f>AM93*BK93</f>
        <v>50810.7100046729</v>
      </c>
      <c r="CJ93" s="29">
        <f t="shared" si="34"/>
        <v>32368.75163551402</v>
      </c>
      <c r="CK93" s="29">
        <f>AO93*BM93</f>
        <v>34989.51792056075</v>
      </c>
      <c r="CL93" s="29">
        <f t="shared" si="35"/>
        <v>29560.90249299066</v>
      </c>
      <c r="CM93" s="29">
        <f>AQ93*BO93</f>
        <v>31342.743995327106</v>
      </c>
      <c r="CN93" s="29">
        <f t="shared" si="36"/>
        <v>26948.133988317757</v>
      </c>
      <c r="CO93" s="29">
        <f>AS93*BQ93</f>
        <v>22676.73993457944</v>
      </c>
      <c r="CP93" s="29">
        <f>AT93*BR93</f>
        <v>1363.7203738317758</v>
      </c>
      <c r="CQ93" s="29">
        <f t="shared" si="20"/>
        <v>1712.4586658878504</v>
      </c>
      <c r="CS93" s="5" t="s">
        <v>52</v>
      </c>
      <c r="CT93" s="8">
        <f>100*(BW93-BV93)/BV93</f>
        <v>2.4868760561278003</v>
      </c>
      <c r="CU93" s="8">
        <f>100*(BY93-BX93)/BX93</f>
        <v>13.155817202521828</v>
      </c>
      <c r="CV93" s="8">
        <f>100*(CA93-BZ93)/BZ93</f>
        <v>1.5757637201183547</v>
      </c>
      <c r="CW93" s="8">
        <f>100*(CC93-CB93)/CB93</f>
        <v>5.481515104472802</v>
      </c>
      <c r="CX93" s="8">
        <f>100*(CE93-CD93)/CD93</f>
        <v>15.095650417512113</v>
      </c>
      <c r="CY93" s="8">
        <f t="shared" si="21"/>
        <v>4.176540011460478</v>
      </c>
      <c r="CZ93" s="8">
        <f t="shared" si="22"/>
        <v>-2.4357601375602305</v>
      </c>
      <c r="DA93" s="8">
        <f t="shared" si="23"/>
        <v>8.096593636225691</v>
      </c>
      <c r="DB93" s="8">
        <f t="shared" si="24"/>
        <v>6.027696558854889</v>
      </c>
      <c r="DC93" s="8">
        <f t="shared" si="25"/>
        <v>-15.850426065084886</v>
      </c>
      <c r="DD93" s="8">
        <f t="shared" si="26"/>
        <v>25.572565956185816</v>
      </c>
    </row>
    <row r="94" spans="1:122" ht="10.5" customHeight="1">
      <c r="A94" s="13" t="s">
        <v>53</v>
      </c>
      <c r="B94" s="70">
        <v>45</v>
      </c>
      <c r="C94" s="73"/>
      <c r="D94" s="70">
        <v>48.9</v>
      </c>
      <c r="E94" s="73"/>
      <c r="F94" s="70">
        <v>39.8</v>
      </c>
      <c r="G94" s="73"/>
      <c r="H94" s="70">
        <v>43.7</v>
      </c>
      <c r="I94" s="73"/>
      <c r="J94" s="70">
        <v>42.3</v>
      </c>
      <c r="K94" s="73"/>
      <c r="L94" s="70">
        <v>50.9</v>
      </c>
      <c r="M94" s="73"/>
      <c r="N94" s="70">
        <v>38.9</v>
      </c>
      <c r="O94" s="73"/>
      <c r="P94" s="70">
        <v>46.6</v>
      </c>
      <c r="Q94" s="73"/>
      <c r="R94" s="70">
        <v>47.9</v>
      </c>
      <c r="S94" s="73"/>
      <c r="T94" s="70">
        <v>43.3</v>
      </c>
      <c r="U94" s="73"/>
      <c r="V94" s="73"/>
      <c r="W94" s="73"/>
      <c r="Y94" s="5" t="s">
        <v>53</v>
      </c>
      <c r="Z94" s="7">
        <v>100</v>
      </c>
      <c r="AA94" s="8">
        <f>100*C94/$B94</f>
        <v>0</v>
      </c>
      <c r="AB94" s="8">
        <f>100*D94/$B94</f>
        <v>108.66666666666667</v>
      </c>
      <c r="AC94" s="8">
        <f>100*E94/$B94</f>
        <v>0</v>
      </c>
      <c r="AD94" s="8">
        <f>100*F94/$B94</f>
        <v>88.44444444444443</v>
      </c>
      <c r="AE94" s="8"/>
      <c r="AF94" s="8">
        <f>100*H94/$B94</f>
        <v>97.11111111111111</v>
      </c>
      <c r="AG94" s="8"/>
      <c r="AH94" s="8">
        <f>100*J94/$B94</f>
        <v>94</v>
      </c>
      <c r="AI94" s="8"/>
      <c r="AJ94" s="8">
        <f t="shared" si="56"/>
        <v>113.11111111111111</v>
      </c>
      <c r="AK94" s="8"/>
      <c r="AL94" s="8">
        <f t="shared" si="56"/>
        <v>86.44444444444444</v>
      </c>
      <c r="AM94" s="8"/>
      <c r="AN94" s="8">
        <f t="shared" si="53"/>
        <v>103.55555555555556</v>
      </c>
      <c r="AO94" s="8"/>
      <c r="AP94" s="8">
        <f t="shared" si="53"/>
        <v>106.44444444444444</v>
      </c>
      <c r="AQ94" s="8"/>
      <c r="AR94" s="8">
        <f t="shared" si="53"/>
        <v>96.22222222222223</v>
      </c>
      <c r="AS94" s="8"/>
      <c r="AT94" s="8"/>
      <c r="AU94" s="8"/>
      <c r="AV94" s="14"/>
      <c r="AW94" s="5" t="s">
        <v>53</v>
      </c>
      <c r="AX94" s="70">
        <v>26613.85169</v>
      </c>
      <c r="AY94" s="70">
        <v>25133.04654</v>
      </c>
      <c r="AZ94" s="70">
        <v>1405.90339</v>
      </c>
      <c r="BA94" s="70">
        <v>1399.06665</v>
      </c>
      <c r="BB94" s="70">
        <v>2299.04807</v>
      </c>
      <c r="BC94" s="70">
        <v>2399.02926</v>
      </c>
      <c r="BD94" s="70">
        <v>1572.31567</v>
      </c>
      <c r="BE94" s="70">
        <v>1503.96826</v>
      </c>
      <c r="BF94" s="70">
        <v>1777.29224</v>
      </c>
      <c r="BG94" s="70">
        <v>1655.4398</v>
      </c>
      <c r="BH94" s="70">
        <v>5558.16377</v>
      </c>
      <c r="BI94" s="70">
        <v>4880.67763</v>
      </c>
      <c r="BJ94" s="70">
        <v>4023.6005</v>
      </c>
      <c r="BK94" s="70">
        <v>3750.59875</v>
      </c>
      <c r="BL94" s="70">
        <v>3294.05547</v>
      </c>
      <c r="BM94" s="70">
        <v>3188.68618</v>
      </c>
      <c r="BN94" s="70">
        <v>2498.13531</v>
      </c>
      <c r="BO94" s="70">
        <v>2276.26206</v>
      </c>
      <c r="BP94" s="70">
        <v>4185.33727</v>
      </c>
      <c r="BQ94" s="70">
        <v>4079.31795</v>
      </c>
      <c r="BR94" s="70"/>
      <c r="BS94" s="70"/>
      <c r="BT94" s="24"/>
      <c r="BU94" s="27" t="s">
        <v>53</v>
      </c>
      <c r="BV94" s="29">
        <f t="shared" si="17"/>
        <v>2661385.1689999998</v>
      </c>
      <c r="BW94" s="29">
        <f t="shared" si="37"/>
        <v>0</v>
      </c>
      <c r="BX94" s="29">
        <f t="shared" si="28"/>
        <v>152774.83504666667</v>
      </c>
      <c r="BY94" s="29"/>
      <c r="BZ94" s="29">
        <f t="shared" si="29"/>
        <v>203338.02930222216</v>
      </c>
      <c r="CA94" s="29"/>
      <c r="CB94" s="29">
        <f t="shared" si="30"/>
        <v>152689.32173111112</v>
      </c>
      <c r="CC94" s="29"/>
      <c r="CD94" s="29">
        <f t="shared" si="31"/>
        <v>167065.47056</v>
      </c>
      <c r="CE94" s="29"/>
      <c r="CF94" s="29">
        <f t="shared" si="32"/>
        <v>628690.0797622222</v>
      </c>
      <c r="CG94" s="29"/>
      <c r="CH94" s="29">
        <f t="shared" si="33"/>
        <v>347817.9098888889</v>
      </c>
      <c r="CI94" s="29"/>
      <c r="CJ94" s="29">
        <f t="shared" si="34"/>
        <v>341117.74422666663</v>
      </c>
      <c r="CK94" s="29"/>
      <c r="CL94" s="29">
        <f t="shared" si="35"/>
        <v>265912.62522</v>
      </c>
      <c r="CM94" s="29"/>
      <c r="CN94" s="29">
        <f t="shared" si="36"/>
        <v>402722.4528688889</v>
      </c>
      <c r="CO94" s="29"/>
      <c r="CP94" s="29"/>
      <c r="CQ94" s="29">
        <f t="shared" si="20"/>
        <v>0</v>
      </c>
      <c r="CS94" s="5" t="s">
        <v>53</v>
      </c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F94" s="3" t="s">
        <v>51</v>
      </c>
      <c r="DG94" s="3">
        <v>-13.361317589328538</v>
      </c>
      <c r="DH94" s="3">
        <v>-2.517323491159273</v>
      </c>
      <c r="DI94" s="3">
        <v>6.809894838685903</v>
      </c>
      <c r="DJ94" s="3">
        <v>15.705356194034945</v>
      </c>
      <c r="DK94" s="3">
        <v>-7.778286044193373</v>
      </c>
      <c r="DM94" s="3" t="s">
        <v>51</v>
      </c>
      <c r="DN94" s="3">
        <v>-20.35832700752371</v>
      </c>
      <c r="DO94" s="3">
        <v>-13.422406412463179</v>
      </c>
      <c r="DP94" s="3">
        <v>-5.077851792778997</v>
      </c>
      <c r="DQ94" s="3">
        <v>-31.5942156420985</v>
      </c>
      <c r="DR94" s="3">
        <v>22.165470378315824</v>
      </c>
    </row>
    <row r="95" spans="1:124" ht="10.5" customHeight="1">
      <c r="A95" s="1"/>
      <c r="B95" s="1"/>
      <c r="V95" s="17"/>
      <c r="W95" s="17"/>
      <c r="AX95" s="80"/>
      <c r="AY95" s="80"/>
      <c r="AZ95" s="80"/>
      <c r="BA95" s="80"/>
      <c r="BB95" s="80"/>
      <c r="BC95" s="8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DF95" s="3" t="s">
        <v>52</v>
      </c>
      <c r="DG95" s="3">
        <v>13.155817202521828</v>
      </c>
      <c r="DH95" s="3">
        <v>1.5757637201183547</v>
      </c>
      <c r="DI95" s="3">
        <v>5.481515104472802</v>
      </c>
      <c r="DJ95" s="3">
        <v>15.095650417512113</v>
      </c>
      <c r="DK95" s="3">
        <v>4.176540011460478</v>
      </c>
      <c r="DM95" s="3" t="s">
        <v>52</v>
      </c>
      <c r="DN95" s="3">
        <v>-2.4357601375602305</v>
      </c>
      <c r="DO95" s="3">
        <v>8.096593636225691</v>
      </c>
      <c r="DP95" s="3">
        <v>6.027696558854889</v>
      </c>
      <c r="DQ95" s="3">
        <v>-15.850426065084886</v>
      </c>
      <c r="DR95" s="3">
        <v>25.572565956185816</v>
      </c>
      <c r="DT95" s="3"/>
    </row>
    <row r="96" spans="1:49" ht="10.5" customHeight="1">
      <c r="A96" s="1" t="s">
        <v>56</v>
      </c>
      <c r="AW96" s="25"/>
    </row>
    <row r="97" spans="1:52" ht="10.5" customHeight="1">
      <c r="A97" s="1" t="s">
        <v>57</v>
      </c>
      <c r="B97" s="1" t="s">
        <v>58</v>
      </c>
      <c r="D97" s="1" t="s">
        <v>77</v>
      </c>
      <c r="AW97" s="25"/>
      <c r="AX97" s="25"/>
      <c r="AZ97" s="25"/>
    </row>
    <row r="98" spans="1:50" ht="10.5" customHeight="1">
      <c r="A98" s="1" t="s">
        <v>55</v>
      </c>
      <c r="B98" s="1" t="s">
        <v>59</v>
      </c>
      <c r="AW98" s="25"/>
      <c r="AX98" s="25"/>
    </row>
    <row r="99" spans="1:50" ht="10.5" customHeight="1">
      <c r="A99" s="1" t="s">
        <v>60</v>
      </c>
      <c r="B99" s="1" t="s">
        <v>61</v>
      </c>
      <c r="AW99" s="25"/>
      <c r="AX99" s="25"/>
    </row>
    <row r="100" spans="1:50" ht="10.5" customHeight="1">
      <c r="A100" s="1" t="s">
        <v>62</v>
      </c>
      <c r="B100" s="1" t="s">
        <v>63</v>
      </c>
      <c r="AW100" s="25"/>
      <c r="AX100" s="25"/>
    </row>
    <row r="101" spans="1:50" ht="10.5" customHeight="1">
      <c r="A101" s="1" t="s">
        <v>64</v>
      </c>
      <c r="B101" s="1" t="s">
        <v>65</v>
      </c>
      <c r="AW101" s="25"/>
      <c r="AX101" s="25"/>
    </row>
    <row r="102" spans="1:50" ht="10.5" customHeight="1">
      <c r="A102" s="1" t="s">
        <v>66</v>
      </c>
      <c r="B102" s="1" t="s">
        <v>67</v>
      </c>
      <c r="AW102" s="25"/>
      <c r="AX102" s="25"/>
    </row>
    <row r="103" spans="1:50" ht="10.5" customHeight="1">
      <c r="A103" s="1" t="s">
        <v>68</v>
      </c>
      <c r="B103" s="1" t="s">
        <v>69</v>
      </c>
      <c r="AW103" s="25"/>
      <c r="AX103" s="25"/>
    </row>
    <row r="104" spans="1:50" ht="10.5" customHeight="1">
      <c r="A104" s="1" t="s">
        <v>70</v>
      </c>
      <c r="B104" s="1" t="s">
        <v>71</v>
      </c>
      <c r="AW104" s="25"/>
      <c r="AX104" s="25"/>
    </row>
    <row r="105" spans="1:50" ht="10.5" customHeight="1">
      <c r="A105" s="1" t="s">
        <v>72</v>
      </c>
      <c r="B105" s="1" t="s">
        <v>73</v>
      </c>
      <c r="AW105" s="25"/>
      <c r="AX105" s="25"/>
    </row>
    <row r="106" spans="1:50" ht="10.5" customHeight="1">
      <c r="A106" s="1" t="s">
        <v>54</v>
      </c>
      <c r="B106" s="1" t="s">
        <v>74</v>
      </c>
      <c r="AW106" s="25"/>
      <c r="AX106" s="25"/>
    </row>
    <row r="107" spans="1:50" ht="10.5" customHeight="1">
      <c r="A107" s="1" t="s">
        <v>75</v>
      </c>
      <c r="B107" s="1" t="s">
        <v>76</v>
      </c>
      <c r="AW107" s="25"/>
      <c r="AX107" s="25"/>
    </row>
  </sheetData>
  <sheetProtection/>
  <conditionalFormatting sqref="BK54:BO54 BL23:BP43 BL51:BP53 BL45:BP47 BQ54:BU54 CD54:CI54 BW54:CB54 BQ53:CE53 BZ19:CD43 BL18:BQ22 BS51:BW52 BS49:BW49 BS18:BW47 CG51:CK53 CG49:CK49 CG18:CK47 CE18:CE44 BZ51:CE51 BZ49:CE49 BZ45:CE47 CD52:CE52 BQ51:BQ52 BL49:BQ49 BQ23:BQ47">
    <cfRule type="colorScale" priority="6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54:BO54 BL23:BP43 BL51:BP53 BL45:BP47 BQ54:BU54 CD54:CI54 BW54:CB54 BQ53:CE53 BZ16:CE16 BZ18:CD43 BL16:BQ22 BS51:BW52 BS49:BW49 BS16:BW47 CG51:CK53 CG49:CK49 CG16:CK47 CE17:CE44 BZ51:CE51 BZ49:CE49 BZ45:CE47 CD52:CE52 BQ51:BQ52 BL49:BQ49 BQ23:BQ47">
    <cfRule type="colorScale" priority="6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Z16:CE16 BZ18:CD43 BL16:BQ22 BL23:BP43 BQ53:CE53 BK54:CI54 CE17:CE44 BZ51:CE52 BZ49:CE49 BZ45:CE47 BS51:BW52 BS49:BW49 BS16:BW47 BL51:BP53 BL45:BP47 BQ51:BQ52 BL49:BQ49 BQ23:BQ47 CG51:CK53 CG49:CK49 CG16:CK47">
    <cfRule type="colorScale" priority="6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MONTAIGNE Fabienne (ESTAT)</dc:creator>
  <cp:keywords/>
  <dc:description/>
  <cp:lastModifiedBy>MOONEN-DE WITT Susanne (ESTAT)</cp:lastModifiedBy>
  <dcterms:created xsi:type="dcterms:W3CDTF">2020-07-07T08:22:13Z</dcterms:created>
  <dcterms:modified xsi:type="dcterms:W3CDTF">2021-01-05T13:55:29Z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