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8" activeTab="10"/>
  </bookViews>
  <sheets>
    <sheet name="Total prod 84_07" sheetId="1" r:id="rId1"/>
    <sheet name="Total prod 08_11" sheetId="2" r:id="rId2"/>
    <sheet name="Fig1 Production" sheetId="3" r:id="rId3"/>
    <sheet name="Fig2 Main producers" sheetId="4" r:id="rId4"/>
    <sheet name="OLD Tab1_Aqua_as%of TotFish" sheetId="5" r:id="rId5"/>
    <sheet name="New Tab1 Aqua as % of TotFish" sheetId="6" r:id="rId6"/>
    <sheet name="Prod by species 2010-2011" sheetId="7" r:id="rId7"/>
    <sheet name="Tab2 Species 2000&amp;2011" sheetId="8" r:id="rId8"/>
    <sheet name="Tab3 Main producers by species" sheetId="9" r:id="rId9"/>
    <sheet name="Tab4 Value by species 2011" sheetId="10" r:id="rId10"/>
    <sheet name="Fig3to6 Pies" sheetId="11" r:id="rId11"/>
  </sheets>
  <definedNames>
    <definedName name="_xlnm.Print_Area" localSheetId="2">'Fig1 Production'!$V$2:$BM$55</definedName>
    <definedName name="_xlnm.Print_Area" localSheetId="3">'Fig2 Main producers'!$A$1:$L$60</definedName>
    <definedName name="_xlnm.Print_Area" localSheetId="10">'Fig3to6 Pies'!$A$1:$V$33</definedName>
    <definedName name="_xlnm.Print_Area" localSheetId="6">'Prod by species 2010-2011'!$A$117:$AB$380</definedName>
    <definedName name="_xlnm.Print_Area" localSheetId="7">'Tab2 Species 2000&amp;2011'!$T$1:$AP$39</definedName>
    <definedName name="_xlnm.Print_Area" localSheetId="8">'Tab3 Main producers by species'!$B$1:$O$60</definedName>
    <definedName name="_xlnm.Print_Area" localSheetId="9">'Tab4 Value by species 2011'!$B$1:$K$38</definedName>
    <definedName name="_xlnm.Print_Area" localSheetId="1">'Total prod 08_11'!$A$1:$N$62</definedName>
    <definedName name="_xlnm.Print_Area" localSheetId="0">'Total prod 84_07'!$A$1:$AW$60</definedName>
  </definedNames>
  <calcPr fullCalcOnLoad="1"/>
</workbook>
</file>

<file path=xl/sharedStrings.xml><?xml version="1.0" encoding="utf-8"?>
<sst xmlns="http://schemas.openxmlformats.org/spreadsheetml/2006/main" count="8015" uniqueCount="240">
  <si>
    <t>Aquaculture production in quantities (1984-2007) - tonnes live weight [fish_aq_q]</t>
  </si>
  <si>
    <t>Last update</t>
  </si>
  <si>
    <t>Extracted on</t>
  </si>
  <si>
    <t>Source of data</t>
  </si>
  <si>
    <t>Eurostat</t>
  </si>
  <si>
    <t>SPECIES</t>
  </si>
  <si>
    <t>Total fishery products</t>
  </si>
  <si>
    <t>FISHREG</t>
  </si>
  <si>
    <t>Total fishing areas</t>
  </si>
  <si>
    <t>AQUAENV</t>
  </si>
  <si>
    <t>Total</t>
  </si>
  <si>
    <t>UNIT</t>
  </si>
  <si>
    <t>Tonnes live weight</t>
  </si>
  <si>
    <t>GEO/TIME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</si>
  <si>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</si>
  <si>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</si>
  <si>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</si>
  <si>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</si>
  <si>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</si>
  <si>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</si>
  <si>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</si>
  <si>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</si>
  <si>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</si>
  <si>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</si>
  <si>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</si>
  <si>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</si>
  <si>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</si>
  <si>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</si>
  <si>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</si>
  <si>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</si>
  <si>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</si>
  <si>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</si>
  <si>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</si>
  <si>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</si>
  <si>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</si>
  <si>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</si>
  <si>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</si>
  <si>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</si>
  <si>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Flags and footnotes</t>
  </si>
  <si>
    <t>European Union (27 countries)</t>
  </si>
  <si>
    <t>European Union (25 countries)</t>
  </si>
  <si>
    <t>European Union (15 countries)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</si>
  <si>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</si>
  <si>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</si>
  <si>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</si>
  <si>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</si>
  <si>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</si>
  <si>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</si>
  <si>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</si>
  <si>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</si>
  <si>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</si>
  <si>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</si>
  <si>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</si>
  <si>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</si>
  <si>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</si>
  <si>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</si>
  <si>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</si>
  <si>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</si>
  <si>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</si>
  <si>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</si>
  <si>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</si>
  <si>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</si>
  <si>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</si>
  <si>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</si>
  <si>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</si>
  <si>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</si>
  <si>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</si>
  <si>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</si>
  <si>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</si>
  <si>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European Economic Area (EU-27 plus IS, LI, NO)</t>
  </si>
  <si>
    <t>European Economic Area (EU-25 plus IS, LI, NO)</t>
  </si>
  <si>
    <t>European Economic Area (EU-15 plus IS, LI, NO)</t>
  </si>
  <si>
    <t>European Free Trade Association</t>
  </si>
  <si>
    <t>Iceland</t>
  </si>
  <si>
    <t>Norway</t>
  </si>
  <si>
    <t>Switzerland</t>
  </si>
  <si>
    <t>Montenegro</t>
  </si>
  <si>
    <t>Former Yugoslav Republic of Macedonia, the</t>
  </si>
  <si>
    <t>Serbia</t>
  </si>
  <si>
    <t>Turkey</t>
  </si>
  <si>
    <t>Albania</t>
  </si>
  <si>
    <t>Bosnia and Herzegovina</t>
  </si>
  <si>
    <t>Faeroe Islands (DK)</t>
  </si>
  <si>
    <t>Guernsey and Jersey (Channel Islands)</t>
  </si>
  <si>
    <t>Former Czechoslovakia (before 1992) / Total components of former Czechoslovakia</t>
  </si>
  <si>
    <t>Former Serbia and Montenegro (before 2006) / Total components of the former Serbia and Montenegro</t>
  </si>
  <si>
    <t>Former Yugoslavia (before 1992) / Total components of the former republic of Yugoslavia</t>
  </si>
  <si>
    <t>:</t>
  </si>
  <si>
    <t/>
  </si>
  <si>
    <t>z</t>
  </si>
  <si>
    <t>b</t>
  </si>
  <si>
    <t>Available flags: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</si>
  <si>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</si>
  <si>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</si>
  <si>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</si>
  <si>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</si>
  <si>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</si>
  <si>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</si>
  <si>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</si>
  <si>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</si>
  <si>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</si>
  <si>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</si>
  <si>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</si>
  <si>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</si>
  <si>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</si>
  <si>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</si>
  <si>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</si>
  <si>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</si>
  <si>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</si>
  <si>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</si>
  <si>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</si>
  <si>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</si>
  <si>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</si>
  <si>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not applicable</t>
  </si>
  <si>
    <t>Special value:</t>
  </si>
  <si>
    <t>not available</t>
  </si>
  <si>
    <t>Production from aquaculture excluding hatcheries and nurseries (from 2008 onwards) [fish_aq2a]</t>
  </si>
  <si>
    <t>AQUAMETH</t>
  </si>
  <si>
    <t>All methods</t>
  </si>
  <si>
    <t>2008</t>
  </si>
  <si>
    <t>2009</t>
  </si>
  <si>
    <t>2010</t>
  </si>
  <si>
    <t>2011</t>
  </si>
  <si>
    <t>2012</t>
  </si>
  <si>
    <t>Aquatic plants</t>
  </si>
  <si>
    <t>Miscellaneous aquatic animal products</t>
  </si>
  <si>
    <t>Miscellaneous aquatic animals</t>
  </si>
  <si>
    <t>Molluscs</t>
  </si>
  <si>
    <t>Crustaceans</t>
  </si>
  <si>
    <t>Marine fishes</t>
  </si>
  <si>
    <t>Diadromous fishes</t>
  </si>
  <si>
    <t>Freshwater fishes</t>
  </si>
  <si>
    <t>GEO/SPECIES</t>
  </si>
  <si>
    <t>TIME</t>
  </si>
  <si>
    <t>EU-28</t>
  </si>
  <si>
    <t>EU-27</t>
  </si>
  <si>
    <t xml:space="preserve">Germany </t>
  </si>
  <si>
    <t xml:space="preserve">taken from Statistics Explained article </t>
  </si>
  <si>
    <t>estimated by SOGETI</t>
  </si>
  <si>
    <t>Others</t>
  </si>
  <si>
    <t>Luxembourg</t>
  </si>
  <si>
    <t>Total Fishery Production - Total all Fishing Areas [fish_pr_00]</t>
  </si>
  <si>
    <t>wrong</t>
  </si>
  <si>
    <t>supposedly zero</t>
  </si>
  <si>
    <t>2009 data</t>
  </si>
  <si>
    <t>Share of aquaculture in total (%)</t>
  </si>
  <si>
    <t>Aquaculture production (t)</t>
  </si>
  <si>
    <t>Total fisheries production (t)</t>
  </si>
  <si>
    <t xml:space="preserve"> -</t>
  </si>
  <si>
    <t>This Eurobase table does not contain data for Iceland and Norway, hence no share of aquacilture in total fisheries possible!</t>
  </si>
  <si>
    <t>Table: Share of aquaculture production in total fisheries production</t>
  </si>
  <si>
    <t>in red: aquaculture prod. exceeds total fisheries prod.: impossible</t>
  </si>
  <si>
    <t>DATA FROM 2008 ONWARDS</t>
  </si>
  <si>
    <t>Remarks on 2006 Total fisheries production</t>
  </si>
  <si>
    <t>Appears too low! (2007 too; 2008 seems back to normal)</t>
  </si>
  <si>
    <t>Euro (from 1.1.1999)/ECU (up to 31.12.1998)</t>
  </si>
  <si>
    <t>WHAT DO WE DO? Insert 2009/2010 data for confidential data?</t>
  </si>
  <si>
    <t xml:space="preserve">Table 3: Aquaculture production: main species (tonnes live weight) </t>
  </si>
  <si>
    <t>Total for check</t>
  </si>
  <si>
    <t>Belgium*</t>
  </si>
  <si>
    <t>Lithuania*</t>
  </si>
  <si>
    <t>Slovakia*</t>
  </si>
  <si>
    <t>United Kingdom*</t>
  </si>
  <si>
    <t>Total aquaculture</t>
  </si>
  <si>
    <t>For comments: Shares of different species in total</t>
  </si>
  <si>
    <t>check</t>
  </si>
  <si>
    <t>Attention: the total declared does not correspond to the sum of the categories</t>
  </si>
  <si>
    <t>2011 data</t>
  </si>
  <si>
    <t>check total</t>
  </si>
  <si>
    <t>difference</t>
  </si>
  <si>
    <t>Denmark*</t>
  </si>
  <si>
    <t>2010 data</t>
  </si>
  <si>
    <t>Denmark**</t>
  </si>
  <si>
    <t xml:space="preserve">Germany** </t>
  </si>
  <si>
    <t>Austria**</t>
  </si>
  <si>
    <t>Poland**</t>
  </si>
  <si>
    <t>Slovenia**</t>
  </si>
  <si>
    <t>Finland**</t>
  </si>
  <si>
    <t>** 2010 data instead of 2011</t>
  </si>
  <si>
    <t>* 2009 data instead of 2011</t>
  </si>
  <si>
    <t>SPECIES/TIME</t>
  </si>
  <si>
    <t xml:space="preserve">Attention: France's total in database does not </t>
  </si>
  <si>
    <t xml:space="preserve">take into account crustaceans…. SOGETI corrected maniually </t>
  </si>
  <si>
    <t>!!! See right</t>
  </si>
  <si>
    <t xml:space="preserve"> = total without crustaceans</t>
  </si>
  <si>
    <t>Poland*</t>
  </si>
  <si>
    <t>* 2009 data</t>
  </si>
  <si>
    <t>** 2010 data</t>
  </si>
  <si>
    <t>Country</t>
  </si>
  <si>
    <t>tonnes live weight</t>
  </si>
  <si>
    <t xml:space="preserve">Rank </t>
  </si>
  <si>
    <t>% of total EU-28 production</t>
  </si>
  <si>
    <t xml:space="preserve">* 2009 data </t>
  </si>
  <si>
    <t xml:space="preserve">** 2010 data </t>
  </si>
  <si>
    <t>Eurobase has no table where "Total fishery production" BEFORE 2006 can be retrieved. So a comparison with 2000 is not possible.</t>
  </si>
  <si>
    <t xml:space="preserve"> = very strange development</t>
  </si>
  <si>
    <t>estimated by Eurostat</t>
  </si>
  <si>
    <t>Catches - Total all fishing areas [fish_ca_00]</t>
  </si>
  <si>
    <t>** CZ, EL, HU, AT, SK: 2010 data</t>
  </si>
  <si>
    <t>* provisional data; data in italic: estimated data</t>
  </si>
  <si>
    <t>change in total fisheries production</t>
  </si>
  <si>
    <t>change in total aquaculture production</t>
  </si>
  <si>
    <t>Change in catches</t>
  </si>
  <si>
    <t>Change in shares</t>
  </si>
  <si>
    <t xml:space="preserve">error : data in the first column has been moved one row up- data had been corrected </t>
  </si>
  <si>
    <t>These data are based on 2011 values with some countries for 2009 and 2010</t>
  </si>
  <si>
    <t>GEO</t>
  </si>
  <si>
    <t>SPECIES/UNIT</t>
  </si>
  <si>
    <t>Sturgeons, paddlefishes</t>
  </si>
  <si>
    <t xml:space="preserve">For comments: </t>
  </si>
  <si>
    <t>River eels</t>
  </si>
  <si>
    <t>Salmons, trouts, smelts</t>
  </si>
  <si>
    <t>ERGO: category diadromous fish entirely composed of salmons trouts and smelts</t>
  </si>
  <si>
    <t>Miscellaneous diadromous fishes</t>
  </si>
  <si>
    <t>*** 2006 data instead of 2002; 2010 data instead of 2011</t>
  </si>
  <si>
    <t>Poland***</t>
  </si>
  <si>
    <t>Aquaculture production (tonnes)</t>
  </si>
  <si>
    <t>Catches 
(tonnes)</t>
  </si>
  <si>
    <t>Total fisheries production 
(tonnes)</t>
  </si>
  <si>
    <t>Aquaculture production (tonnes)*</t>
  </si>
  <si>
    <t>Catches (tonnes)**</t>
  </si>
  <si>
    <t>Total fisheries production (tonnes)</t>
  </si>
  <si>
    <t>Share of aquaculture in total 
(%)</t>
  </si>
  <si>
    <t>Figure 2: Main aquaculture producers, EU-28, 2011</t>
  </si>
  <si>
    <t>(% based on tonnes live weight)</t>
  </si>
  <si>
    <t>Table 1: Importance of aquaculture in total fisheries</t>
  </si>
  <si>
    <t xml:space="preserve">(tonnes live weight) </t>
  </si>
  <si>
    <t>(EUR)</t>
  </si>
  <si>
    <t>Figure 3: Value of aquaculture production by group of species, EU-28, 2011</t>
  </si>
  <si>
    <t>(%)</t>
  </si>
  <si>
    <t xml:space="preserve">Figure 4: Aquaculture production by group of species, EU-28, 2011 </t>
  </si>
  <si>
    <t xml:space="preserve">(% based on tonnes live weight) </t>
  </si>
  <si>
    <t>Figure 5: Value of aquaculture production by group of species, Norway, 2011</t>
  </si>
  <si>
    <t xml:space="preserve">Figure 6: Aquaculture production by group of species, Norway, 2011 </t>
  </si>
  <si>
    <t>(tonnes live weight)</t>
  </si>
  <si>
    <t>Table 2: Aquaculture production by main species</t>
  </si>
  <si>
    <t>Table 4: Value of aquaculture production, 2011</t>
  </si>
  <si>
    <t xml:space="preserve">Total </t>
  </si>
  <si>
    <t>Figure 1: Aquaculture production</t>
  </si>
  <si>
    <t>Table 3: Aquaculture producers by main groups of species, 2011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</si>
</sst>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dd\.mm\.yy"/>
    <numFmt numFmtId="189" formatCode="#,##0.0000"/>
    <numFmt numFmtId="190" formatCode="0.0"/>
    <numFmt numFmtId="191" formatCode="0.0%"/>
    <numFmt numFmtId="192" formatCode="#,##0.0"/>
    <numFmt numFmtId="193" formatCode="0.000%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.000"/>
    <numFmt numFmtId="203" formatCode="#,##0;\-#,##0;&quot;-&quot;"/>
    <numFmt numFmtId="204" formatCode="###\ ###\ ###"/>
    <numFmt numFmtId="205" formatCode="###\ ###\ ##0"/>
    <numFmt numFmtId="206" formatCode="###\ ###"/>
    <numFmt numFmtId="207" formatCode="###\ ###\ ###\ ##0"/>
  </numFmts>
  <fonts count="68">
    <font>
      <sz val="11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>
        <color indexed="8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theme="0" tint="-0.3499799966812134"/>
      </right>
      <top style="thin">
        <color indexed="8"/>
      </top>
      <bottom style="thin"/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thin">
        <color indexed="8"/>
      </bottom>
    </border>
    <border>
      <left style="hair">
        <color theme="0" tint="-0.3499799966812134"/>
      </left>
      <right>
        <color indexed="63"/>
      </right>
      <top style="thin">
        <color indexed="8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>
        <color indexed="8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theme="0" tint="-0.3499799966812134"/>
      </right>
      <top>
        <color indexed="63"/>
      </top>
      <bottom style="thin"/>
    </border>
    <border>
      <left style="hair">
        <color theme="0" tint="-0.3499799966812134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thin"/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0" xfId="57" applyFont="1">
      <alignment/>
      <protection/>
    </xf>
    <xf numFmtId="0" fontId="2" fillId="0" borderId="0" xfId="57" applyNumberFormat="1" applyFont="1" applyFill="1" applyBorder="1" applyAlignment="1">
      <alignment/>
      <protection/>
    </xf>
    <xf numFmtId="0" fontId="2" fillId="0" borderId="10" xfId="57" applyNumberFormat="1" applyFont="1" applyFill="1" applyBorder="1" applyAlignment="1">
      <alignment/>
      <protection/>
    </xf>
    <xf numFmtId="3" fontId="2" fillId="0" borderId="10" xfId="57" applyNumberFormat="1" applyFont="1" applyFill="1" applyBorder="1" applyAlignment="1">
      <alignment/>
      <protection/>
    </xf>
    <xf numFmtId="0" fontId="2" fillId="33" borderId="10" xfId="57" applyNumberFormat="1" applyFont="1" applyFill="1" applyBorder="1" applyAlignment="1">
      <alignment/>
      <protection/>
    </xf>
    <xf numFmtId="188" fontId="2" fillId="0" borderId="0" xfId="57" applyNumberFormat="1" applyFont="1" applyFill="1" applyBorder="1" applyAlignment="1">
      <alignment/>
      <protection/>
    </xf>
    <xf numFmtId="3" fontId="1" fillId="34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3" borderId="10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90" fontId="1" fillId="0" borderId="10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 wrapText="1"/>
    </xf>
    <xf numFmtId="0" fontId="2" fillId="33" borderId="12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/>
    </xf>
    <xf numFmtId="0" fontId="60" fillId="0" borderId="0" xfId="0" applyFont="1" applyAlignment="1">
      <alignment/>
    </xf>
    <xf numFmtId="190" fontId="6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1" fillId="0" borderId="0" xfId="0" applyNumberFormat="1" applyFont="1" applyFill="1" applyBorder="1" applyAlignment="1">
      <alignment/>
    </xf>
    <xf numFmtId="0" fontId="4" fillId="0" borderId="0" xfId="57" applyNumberFormat="1" applyFont="1" applyFill="1" applyBorder="1" applyAlignment="1">
      <alignment/>
      <protection/>
    </xf>
    <xf numFmtId="0" fontId="62" fillId="0" borderId="0" xfId="57" applyNumberFormat="1" applyFont="1" applyFill="1" applyBorder="1" applyAlignment="1">
      <alignment/>
      <protection/>
    </xf>
    <xf numFmtId="0" fontId="2" fillId="33" borderId="10" xfId="57" applyNumberFormat="1" applyFont="1" applyFill="1" applyBorder="1" applyAlignment="1">
      <alignment horizontal="center" wrapText="1"/>
      <protection/>
    </xf>
    <xf numFmtId="0" fontId="2" fillId="33" borderId="10" xfId="57" applyNumberFormat="1" applyFont="1" applyFill="1" applyBorder="1" applyAlignment="1">
      <alignment horizontal="center" textRotation="90"/>
      <protection/>
    </xf>
    <xf numFmtId="3" fontId="2" fillId="0" borderId="0" xfId="57" applyNumberFormat="1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62" fillId="0" borderId="0" xfId="57" applyFont="1">
      <alignment/>
      <protection/>
    </xf>
    <xf numFmtId="0" fontId="2" fillId="34" borderId="0" xfId="57" applyNumberFormat="1" applyFont="1" applyFill="1" applyBorder="1" applyAlignment="1">
      <alignment/>
      <protection/>
    </xf>
    <xf numFmtId="0" fontId="2" fillId="34" borderId="0" xfId="57" applyFont="1" applyFill="1">
      <alignment/>
      <protection/>
    </xf>
    <xf numFmtId="0" fontId="2" fillId="34" borderId="10" xfId="57" applyNumberFormat="1" applyFont="1" applyFill="1" applyBorder="1" applyAlignment="1">
      <alignment/>
      <protection/>
    </xf>
    <xf numFmtId="3" fontId="2" fillId="34" borderId="10" xfId="57" applyNumberFormat="1" applyFont="1" applyFill="1" applyBorder="1" applyAlignment="1">
      <alignment/>
      <protection/>
    </xf>
    <xf numFmtId="0" fontId="2" fillId="36" borderId="10" xfId="57" applyNumberFormat="1" applyFont="1" applyFill="1" applyBorder="1" applyAlignment="1">
      <alignment/>
      <protection/>
    </xf>
    <xf numFmtId="3" fontId="2" fillId="36" borderId="10" xfId="57" applyNumberFormat="1" applyFont="1" applyFill="1" applyBorder="1" applyAlignment="1">
      <alignment/>
      <protection/>
    </xf>
    <xf numFmtId="0" fontId="2" fillId="15" borderId="0" xfId="57" applyFont="1" applyFill="1">
      <alignment/>
      <protection/>
    </xf>
    <xf numFmtId="0" fontId="2" fillId="36" borderId="0" xfId="57" applyFont="1" applyFill="1">
      <alignment/>
      <protection/>
    </xf>
    <xf numFmtId="0" fontId="1" fillId="0" borderId="0" xfId="0" applyFont="1" applyAlignment="1">
      <alignment/>
    </xf>
    <xf numFmtId="0" fontId="2" fillId="0" borderId="13" xfId="57" applyNumberFormat="1" applyFont="1" applyFill="1" applyBorder="1" applyAlignment="1">
      <alignment/>
      <protection/>
    </xf>
    <xf numFmtId="0" fontId="0" fillId="10" borderId="14" xfId="0" applyFill="1" applyBorder="1" applyAlignment="1">
      <alignment/>
    </xf>
    <xf numFmtId="3" fontId="2" fillId="0" borderId="15" xfId="57" applyNumberFormat="1" applyFont="1" applyFill="1" applyBorder="1" applyAlignment="1">
      <alignment horizontal="right" indent="1"/>
      <protection/>
    </xf>
    <xf numFmtId="0" fontId="2" fillId="0" borderId="15" xfId="57" applyNumberFormat="1" applyFont="1" applyFill="1" applyBorder="1" applyAlignment="1">
      <alignment horizontal="right" indent="1"/>
      <protection/>
    </xf>
    <xf numFmtId="0" fontId="2" fillId="0" borderId="16" xfId="57" applyNumberFormat="1" applyFont="1" applyFill="1" applyBorder="1" applyAlignment="1">
      <alignment horizontal="right" indent="1"/>
      <protection/>
    </xf>
    <xf numFmtId="3" fontId="2" fillId="0" borderId="16" xfId="57" applyNumberFormat="1" applyFont="1" applyFill="1" applyBorder="1" applyAlignment="1">
      <alignment horizontal="right" indent="1"/>
      <protection/>
    </xf>
    <xf numFmtId="0" fontId="1" fillId="10" borderId="17" xfId="0" applyFont="1" applyFill="1" applyBorder="1" applyAlignment="1">
      <alignment/>
    </xf>
    <xf numFmtId="0" fontId="5" fillId="10" borderId="18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3" fontId="2" fillId="16" borderId="20" xfId="0" applyNumberFormat="1" applyFont="1" applyFill="1" applyBorder="1" applyAlignment="1">
      <alignment horizontal="right" indent="1"/>
    </xf>
    <xf numFmtId="3" fontId="2" fillId="16" borderId="21" xfId="0" applyNumberFormat="1" applyFont="1" applyFill="1" applyBorder="1" applyAlignment="1">
      <alignment horizontal="right" indent="1"/>
    </xf>
    <xf numFmtId="0" fontId="2" fillId="0" borderId="22" xfId="57" applyNumberFormat="1" applyFont="1" applyFill="1" applyBorder="1" applyAlignment="1">
      <alignment horizontal="right" indent="1"/>
      <protection/>
    </xf>
    <xf numFmtId="3" fontId="2" fillId="0" borderId="22" xfId="57" applyNumberFormat="1" applyFont="1" applyFill="1" applyBorder="1" applyAlignment="1">
      <alignment horizontal="right" indent="1"/>
      <protection/>
    </xf>
    <xf numFmtId="0" fontId="2" fillId="16" borderId="0" xfId="0" applyFont="1" applyFill="1" applyBorder="1" applyAlignment="1">
      <alignment/>
    </xf>
    <xf numFmtId="0" fontId="2" fillId="0" borderId="23" xfId="57" applyNumberFormat="1" applyFont="1" applyFill="1" applyBorder="1" applyAlignment="1">
      <alignment/>
      <protection/>
    </xf>
    <xf numFmtId="3" fontId="2" fillId="0" borderId="20" xfId="0" applyNumberFormat="1" applyFont="1" applyFill="1" applyBorder="1" applyAlignment="1">
      <alignment horizontal="right" indent="1"/>
    </xf>
    <xf numFmtId="3" fontId="2" fillId="0" borderId="15" xfId="0" applyNumberFormat="1" applyFont="1" applyFill="1" applyBorder="1" applyAlignment="1">
      <alignment horizontal="right" indent="1"/>
    </xf>
    <xf numFmtId="192" fontId="2" fillId="16" borderId="20" xfId="0" applyNumberFormat="1" applyFont="1" applyFill="1" applyBorder="1" applyAlignment="1">
      <alignment horizontal="right" indent="1"/>
    </xf>
    <xf numFmtId="192" fontId="2" fillId="16" borderId="15" xfId="0" applyNumberFormat="1" applyFont="1" applyFill="1" applyBorder="1" applyAlignment="1">
      <alignment horizontal="right" indent="1"/>
    </xf>
    <xf numFmtId="192" fontId="2" fillId="16" borderId="0" xfId="0" applyNumberFormat="1" applyFont="1" applyFill="1" applyBorder="1" applyAlignment="1">
      <alignment horizontal="right" indent="1"/>
    </xf>
    <xf numFmtId="192" fontId="2" fillId="0" borderId="20" xfId="0" applyNumberFormat="1" applyFont="1" applyFill="1" applyBorder="1" applyAlignment="1">
      <alignment horizontal="right" indent="1"/>
    </xf>
    <xf numFmtId="192" fontId="2" fillId="0" borderId="15" xfId="0" applyNumberFormat="1" applyFont="1" applyFill="1" applyBorder="1" applyAlignment="1">
      <alignment horizontal="right" indent="1"/>
    </xf>
    <xf numFmtId="192" fontId="2" fillId="0" borderId="0" xfId="0" applyNumberFormat="1" applyFont="1" applyFill="1" applyBorder="1" applyAlignment="1">
      <alignment horizontal="right" indent="1"/>
    </xf>
    <xf numFmtId="0" fontId="5" fillId="10" borderId="0" xfId="0" applyFont="1" applyFill="1" applyBorder="1" applyAlignment="1">
      <alignment horizontal="center"/>
    </xf>
    <xf numFmtId="192" fontId="1" fillId="0" borderId="0" xfId="0" applyNumberFormat="1" applyFont="1" applyAlignment="1">
      <alignment/>
    </xf>
    <xf numFmtId="0" fontId="63" fillId="0" borderId="0" xfId="0" applyFont="1" applyAlignment="1">
      <alignment/>
    </xf>
    <xf numFmtId="3" fontId="2" fillId="0" borderId="24" xfId="0" applyNumberFormat="1" applyFont="1" applyFill="1" applyBorder="1" applyAlignment="1">
      <alignment horizontal="right" indent="1"/>
    </xf>
    <xf numFmtId="3" fontId="2" fillId="0" borderId="21" xfId="0" applyNumberFormat="1" applyFont="1" applyFill="1" applyBorder="1" applyAlignment="1">
      <alignment horizontal="right" indent="1"/>
    </xf>
    <xf numFmtId="192" fontId="2" fillId="0" borderId="24" xfId="0" applyNumberFormat="1" applyFont="1" applyFill="1" applyBorder="1" applyAlignment="1">
      <alignment horizontal="right" indent="1"/>
    </xf>
    <xf numFmtId="192" fontId="2" fillId="0" borderId="21" xfId="0" applyNumberFormat="1" applyFont="1" applyFill="1" applyBorder="1" applyAlignment="1">
      <alignment horizontal="right" indent="1"/>
    </xf>
    <xf numFmtId="192" fontId="2" fillId="0" borderId="25" xfId="0" applyNumberFormat="1" applyFont="1" applyFill="1" applyBorder="1" applyAlignment="1">
      <alignment horizontal="right" indent="1"/>
    </xf>
    <xf numFmtId="3" fontId="2" fillId="0" borderId="26" xfId="0" applyNumberFormat="1" applyFont="1" applyFill="1" applyBorder="1" applyAlignment="1">
      <alignment horizontal="right" indent="1"/>
    </xf>
    <xf numFmtId="3" fontId="2" fillId="0" borderId="16" xfId="0" applyNumberFormat="1" applyFont="1" applyFill="1" applyBorder="1" applyAlignment="1">
      <alignment horizontal="right" indent="1"/>
    </xf>
    <xf numFmtId="192" fontId="2" fillId="0" borderId="26" xfId="0" applyNumberFormat="1" applyFont="1" applyFill="1" applyBorder="1" applyAlignment="1">
      <alignment horizontal="right" indent="1"/>
    </xf>
    <xf numFmtId="192" fontId="2" fillId="0" borderId="16" xfId="0" applyNumberFormat="1" applyFont="1" applyFill="1" applyBorder="1" applyAlignment="1">
      <alignment horizontal="right" indent="1"/>
    </xf>
    <xf numFmtId="192" fontId="2" fillId="0" borderId="13" xfId="0" applyNumberFormat="1" applyFont="1" applyFill="1" applyBorder="1" applyAlignment="1">
      <alignment horizontal="right" indent="1"/>
    </xf>
    <xf numFmtId="0" fontId="2" fillId="4" borderId="0" xfId="57" applyNumberFormat="1" applyFont="1" applyFill="1" applyBorder="1" applyAlignment="1">
      <alignment/>
      <protection/>
    </xf>
    <xf numFmtId="0" fontId="2" fillId="4" borderId="0" xfId="57" applyFont="1" applyFill="1">
      <alignment/>
      <protection/>
    </xf>
    <xf numFmtId="0" fontId="2" fillId="4" borderId="10" xfId="57" applyNumberFormat="1" applyFont="1" applyFill="1" applyBorder="1" applyAlignment="1">
      <alignment/>
      <protection/>
    </xf>
    <xf numFmtId="3" fontId="2" fillId="4" borderId="10" xfId="57" applyNumberFormat="1" applyFont="1" applyFill="1" applyBorder="1" applyAlignment="1">
      <alignment/>
      <protection/>
    </xf>
    <xf numFmtId="0" fontId="64" fillId="0" borderId="0" xfId="57" applyNumberFormat="1" applyFont="1" applyFill="1" applyBorder="1" applyAlignment="1">
      <alignment/>
      <protection/>
    </xf>
    <xf numFmtId="3" fontId="64" fillId="0" borderId="0" xfId="57" applyNumberFormat="1" applyFont="1">
      <alignment/>
      <protection/>
    </xf>
    <xf numFmtId="0" fontId="2" fillId="37" borderId="0" xfId="57" applyNumberFormat="1" applyFont="1" applyFill="1" applyBorder="1" applyAlignment="1">
      <alignment/>
      <protection/>
    </xf>
    <xf numFmtId="0" fontId="2" fillId="37" borderId="0" xfId="57" applyFont="1" applyFill="1">
      <alignment/>
      <protection/>
    </xf>
    <xf numFmtId="0" fontId="2" fillId="37" borderId="10" xfId="57" applyNumberFormat="1" applyFont="1" applyFill="1" applyBorder="1" applyAlignment="1">
      <alignment/>
      <protection/>
    </xf>
    <xf numFmtId="3" fontId="2" fillId="37" borderId="10" xfId="57" applyNumberFormat="1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27" xfId="57" applyFont="1" applyBorder="1">
      <alignment/>
      <protection/>
    </xf>
    <xf numFmtId="0" fontId="2" fillId="0" borderId="17" xfId="57" applyFont="1" applyBorder="1">
      <alignment/>
      <protection/>
    </xf>
    <xf numFmtId="0" fontId="2" fillId="0" borderId="28" xfId="57" applyFont="1" applyBorder="1">
      <alignment/>
      <protection/>
    </xf>
    <xf numFmtId="0" fontId="2" fillId="0" borderId="29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30" xfId="57" applyFont="1" applyBorder="1">
      <alignment/>
      <protection/>
    </xf>
    <xf numFmtId="0" fontId="1" fillId="33" borderId="31" xfId="0" applyNumberFormat="1" applyFont="1" applyFill="1" applyBorder="1" applyAlignment="1">
      <alignment/>
    </xf>
    <xf numFmtId="0" fontId="2" fillId="0" borderId="32" xfId="57" applyFont="1" applyBorder="1">
      <alignment/>
      <protection/>
    </xf>
    <xf numFmtId="3" fontId="2" fillId="0" borderId="13" xfId="57" applyNumberFormat="1" applyFont="1" applyBorder="1">
      <alignment/>
      <protection/>
    </xf>
    <xf numFmtId="0" fontId="2" fillId="0" borderId="13" xfId="57" applyFont="1" applyBorder="1">
      <alignment/>
      <protection/>
    </xf>
    <xf numFmtId="0" fontId="2" fillId="0" borderId="33" xfId="57" applyFont="1" applyBorder="1">
      <alignment/>
      <protection/>
    </xf>
    <xf numFmtId="0" fontId="4" fillId="0" borderId="0" xfId="0" applyNumberFormat="1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1" fillId="38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/>
    </xf>
    <xf numFmtId="0" fontId="65" fillId="0" borderId="0" xfId="0" applyFont="1" applyAlignment="1">
      <alignment/>
    </xf>
    <xf numFmtId="0" fontId="66" fillId="0" borderId="0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37" borderId="30" xfId="0" applyFill="1" applyBorder="1" applyAlignment="1">
      <alignment/>
    </xf>
    <xf numFmtId="0" fontId="0" fillId="37" borderId="33" xfId="0" applyFill="1" applyBorder="1" applyAlignment="1">
      <alignment/>
    </xf>
    <xf numFmtId="2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0" fontId="1" fillId="35" borderId="0" xfId="0" applyNumberFormat="1" applyFont="1" applyFill="1" applyBorder="1" applyAlignment="1">
      <alignment horizontal="center"/>
    </xf>
    <xf numFmtId="0" fontId="2" fillId="35" borderId="34" xfId="0" applyNumberFormat="1" applyFont="1" applyFill="1" applyBorder="1" applyAlignment="1">
      <alignment horizontal="right" wrapText="1"/>
    </xf>
    <xf numFmtId="190" fontId="2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190" fontId="64" fillId="35" borderId="0" xfId="0" applyNumberFormat="1" applyFont="1" applyFill="1" applyBorder="1" applyAlignment="1">
      <alignment horizontal="center"/>
    </xf>
    <xf numFmtId="0" fontId="61" fillId="35" borderId="0" xfId="0" applyNumberFormat="1" applyFont="1" applyFill="1" applyBorder="1" applyAlignment="1">
      <alignment/>
    </xf>
    <xf numFmtId="0" fontId="67" fillId="35" borderId="0" xfId="0" applyFont="1" applyFill="1" applyAlignment="1">
      <alignment/>
    </xf>
    <xf numFmtId="190" fontId="5" fillId="35" borderId="0" xfId="0" applyNumberFormat="1" applyFont="1" applyFill="1" applyBorder="1" applyAlignment="1">
      <alignment horizontal="center"/>
    </xf>
    <xf numFmtId="4" fontId="2" fillId="16" borderId="15" xfId="0" applyNumberFormat="1" applyFont="1" applyFill="1" applyBorder="1" applyAlignment="1">
      <alignment horizontal="right" indent="1"/>
    </xf>
    <xf numFmtId="192" fontId="61" fillId="35" borderId="0" xfId="0" applyNumberFormat="1" applyFont="1" applyFill="1" applyAlignment="1">
      <alignment/>
    </xf>
    <xf numFmtId="0" fontId="67" fillId="35" borderId="0" xfId="0" applyFont="1" applyFill="1" applyAlignment="1">
      <alignment/>
    </xf>
    <xf numFmtId="0" fontId="67" fillId="35" borderId="29" xfId="0" applyFont="1" applyFill="1" applyBorder="1" applyAlignment="1">
      <alignment/>
    </xf>
    <xf numFmtId="0" fontId="67" fillId="35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2" fillId="37" borderId="12" xfId="57" applyNumberFormat="1" applyFont="1" applyFill="1" applyBorder="1" applyAlignment="1">
      <alignment/>
      <protection/>
    </xf>
    <xf numFmtId="3" fontId="8" fillId="37" borderId="10" xfId="57" applyNumberFormat="1" applyFont="1" applyFill="1" applyBorder="1" applyAlignment="1">
      <alignment/>
      <protection/>
    </xf>
    <xf numFmtId="3" fontId="2" fillId="37" borderId="12" xfId="57" applyNumberFormat="1" applyFont="1" applyFill="1" applyBorder="1" applyAlignment="1">
      <alignment/>
      <protection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2" fillId="0" borderId="30" xfId="57" applyNumberFormat="1" applyFont="1" applyFill="1" applyBorder="1" applyAlignment="1">
      <alignment/>
      <protection/>
    </xf>
    <xf numFmtId="3" fontId="2" fillId="0" borderId="0" xfId="57" applyNumberFormat="1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60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190" fontId="1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>
      <alignment horizontal="right" vertical="center"/>
    </xf>
    <xf numFmtId="203" fontId="1" fillId="0" borderId="0" xfId="0" applyNumberFormat="1" applyFont="1" applyFill="1" applyBorder="1" applyAlignment="1">
      <alignment vertical="center"/>
    </xf>
    <xf numFmtId="190" fontId="9" fillId="0" borderId="0" xfId="0" applyNumberFormat="1" applyFont="1" applyBorder="1" applyAlignment="1">
      <alignment/>
    </xf>
    <xf numFmtId="0" fontId="2" fillId="35" borderId="0" xfId="0" applyNumberFormat="1" applyFont="1" applyFill="1" applyBorder="1" applyAlignment="1">
      <alignment horizontal="right" wrapText="1"/>
    </xf>
    <xf numFmtId="190" fontId="0" fillId="35" borderId="0" xfId="0" applyNumberFormat="1" applyFill="1" applyAlignment="1">
      <alignment/>
    </xf>
    <xf numFmtId="190" fontId="0" fillId="25" borderId="0" xfId="0" applyNumberFormat="1" applyFill="1" applyAlignment="1">
      <alignment/>
    </xf>
    <xf numFmtId="190" fontId="1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89" fontId="2" fillId="16" borderId="0" xfId="0" applyNumberFormat="1" applyFont="1" applyFill="1" applyBorder="1" applyAlignment="1">
      <alignment horizontal="right" indent="1"/>
    </xf>
    <xf numFmtId="0" fontId="0" fillId="39" borderId="0" xfId="0" applyFill="1" applyAlignment="1">
      <alignment/>
    </xf>
    <xf numFmtId="0" fontId="5" fillId="39" borderId="0" xfId="0" applyNumberFormat="1" applyFont="1" applyFill="1" applyBorder="1" applyAlignment="1">
      <alignment horizontal="center"/>
    </xf>
    <xf numFmtId="0" fontId="2" fillId="39" borderId="0" xfId="0" applyNumberFormat="1" applyFont="1" applyFill="1" applyBorder="1" applyAlignment="1">
      <alignment horizontal="right" wrapText="1"/>
    </xf>
    <xf numFmtId="190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190" fontId="2" fillId="39" borderId="0" xfId="0" applyNumberFormat="1" applyFont="1" applyFill="1" applyBorder="1" applyAlignment="1">
      <alignment horizontal="left"/>
    </xf>
    <xf numFmtId="190" fontId="64" fillId="35" borderId="0" xfId="0" applyNumberFormat="1" applyFont="1" applyFill="1" applyBorder="1" applyAlignment="1">
      <alignment horizontal="left"/>
    </xf>
    <xf numFmtId="0" fontId="7" fillId="0" borderId="0" xfId="57" applyNumberFormat="1" applyFont="1" applyFill="1" applyBorder="1" applyAlignment="1">
      <alignment/>
      <protection/>
    </xf>
    <xf numFmtId="205" fontId="2" fillId="0" borderId="0" xfId="57" applyNumberFormat="1" applyFont="1" applyFill="1" applyBorder="1" applyAlignment="1">
      <alignment horizontal="right" indent="1"/>
      <protection/>
    </xf>
    <xf numFmtId="0" fontId="1" fillId="39" borderId="0" xfId="0" applyFont="1" applyFill="1" applyAlignment="1">
      <alignment/>
    </xf>
    <xf numFmtId="0" fontId="67" fillId="39" borderId="0" xfId="0" applyFont="1" applyFill="1" applyAlignment="1">
      <alignment/>
    </xf>
    <xf numFmtId="190" fontId="8" fillId="0" borderId="0" xfId="0" applyNumberFormat="1" applyFont="1" applyBorder="1" applyAlignment="1">
      <alignment horizontal="right" indent="2"/>
    </xf>
    <xf numFmtId="207" fontId="8" fillId="0" borderId="0" xfId="57" applyNumberFormat="1" applyFont="1" applyFill="1" applyBorder="1" applyAlignment="1">
      <alignment horizontal="right" inden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9" borderId="0" xfId="0" applyFont="1" applyFill="1" applyBorder="1" applyAlignment="1">
      <alignment/>
    </xf>
    <xf numFmtId="205" fontId="8" fillId="39" borderId="0" xfId="0" applyNumberFormat="1" applyFont="1" applyFill="1" applyBorder="1" applyAlignment="1">
      <alignment horizontal="right" indent="1"/>
    </xf>
    <xf numFmtId="190" fontId="8" fillId="39" borderId="0" xfId="0" applyNumberFormat="1" applyFont="1" applyFill="1" applyBorder="1" applyAlignment="1">
      <alignment horizontal="right" indent="2"/>
    </xf>
    <xf numFmtId="0" fontId="11" fillId="39" borderId="14" xfId="0" applyFont="1" applyFill="1" applyBorder="1" applyAlignment="1">
      <alignment/>
    </xf>
    <xf numFmtId="0" fontId="11" fillId="0" borderId="0" xfId="57" applyNumberFormat="1" applyFont="1" applyFill="1" applyBorder="1" applyAlignment="1">
      <alignment/>
      <protection/>
    </xf>
    <xf numFmtId="0" fontId="10" fillId="2" borderId="25" xfId="0" applyFont="1" applyFill="1" applyBorder="1" applyAlignment="1">
      <alignment/>
    </xf>
    <xf numFmtId="0" fontId="11" fillId="0" borderId="14" xfId="57" applyNumberFormat="1" applyFont="1" applyFill="1" applyBorder="1" applyAlignment="1">
      <alignment/>
      <protection/>
    </xf>
    <xf numFmtId="3" fontId="2" fillId="0" borderId="0" xfId="0" applyNumberFormat="1" applyFont="1" applyFill="1" applyBorder="1" applyAlignment="1">
      <alignment horizontal="right" indent="1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0" xfId="57" applyNumberFormat="1" applyFont="1" applyFill="1" applyBorder="1" applyAlignment="1">
      <alignment/>
      <protection/>
    </xf>
    <xf numFmtId="206" fontId="8" fillId="0" borderId="0" xfId="57" applyNumberFormat="1" applyFont="1" applyFill="1" applyBorder="1" applyAlignment="1">
      <alignment horizontal="right" indent="1"/>
      <protection/>
    </xf>
    <xf numFmtId="207" fontId="8" fillId="0" borderId="0" xfId="57" applyNumberFormat="1" applyFont="1" applyFill="1" applyBorder="1" applyAlignment="1">
      <alignment horizontal="right" indent="2"/>
      <protection/>
    </xf>
    <xf numFmtId="0" fontId="10" fillId="2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0" fillId="2" borderId="25" xfId="0" applyNumberFormat="1" applyFont="1" applyFill="1" applyBorder="1" applyAlignment="1">
      <alignment/>
    </xf>
    <xf numFmtId="0" fontId="10" fillId="2" borderId="35" xfId="0" applyNumberFormat="1" applyFont="1" applyFill="1" applyBorder="1" applyAlignment="1">
      <alignment/>
    </xf>
    <xf numFmtId="0" fontId="11" fillId="39" borderId="35" xfId="0" applyNumberFormat="1" applyFont="1" applyFill="1" applyBorder="1" applyAlignment="1">
      <alignment/>
    </xf>
    <xf numFmtId="0" fontId="11" fillId="8" borderId="36" xfId="0" applyNumberFormat="1" applyFont="1" applyFill="1" applyBorder="1" applyAlignment="1">
      <alignment/>
    </xf>
    <xf numFmtId="0" fontId="11" fillId="39" borderId="0" xfId="0" applyNumberFormat="1" applyFont="1" applyFill="1" applyBorder="1" applyAlignment="1">
      <alignment/>
    </xf>
    <xf numFmtId="0" fontId="11" fillId="39" borderId="37" xfId="0" applyNumberFormat="1" applyFont="1" applyFill="1" applyBorder="1" applyAlignment="1">
      <alignment/>
    </xf>
    <xf numFmtId="0" fontId="11" fillId="39" borderId="38" xfId="0" applyFont="1" applyFill="1" applyBorder="1" applyAlignment="1">
      <alignment/>
    </xf>
    <xf numFmtId="0" fontId="10" fillId="0" borderId="0" xfId="0" applyFont="1" applyAlignment="1">
      <alignment/>
    </xf>
    <xf numFmtId="205" fontId="10" fillId="8" borderId="39" xfId="0" applyNumberFormat="1" applyFont="1" applyFill="1" applyBorder="1" applyAlignment="1">
      <alignment horizontal="right" indent="1"/>
    </xf>
    <xf numFmtId="205" fontId="10" fillId="8" borderId="36" xfId="0" applyNumberFormat="1" applyFont="1" applyFill="1" applyBorder="1" applyAlignment="1">
      <alignment horizontal="right" indent="1"/>
    </xf>
    <xf numFmtId="190" fontId="10" fillId="8" borderId="40" xfId="0" applyNumberFormat="1" applyFont="1" applyFill="1" applyBorder="1" applyAlignment="1">
      <alignment horizontal="right" indent="2"/>
    </xf>
    <xf numFmtId="190" fontId="10" fillId="8" borderId="36" xfId="0" applyNumberFormat="1" applyFont="1" applyFill="1" applyBorder="1" applyAlignment="1">
      <alignment horizontal="right" indent="2"/>
    </xf>
    <xf numFmtId="205" fontId="10" fillId="39" borderId="41" xfId="0" applyNumberFormat="1" applyFont="1" applyFill="1" applyBorder="1" applyAlignment="1">
      <alignment horizontal="right" indent="1"/>
    </xf>
    <xf numFmtId="205" fontId="10" fillId="39" borderId="0" xfId="0" applyNumberFormat="1" applyFont="1" applyFill="1" applyBorder="1" applyAlignment="1">
      <alignment horizontal="right" indent="1"/>
    </xf>
    <xf numFmtId="190" fontId="10" fillId="39" borderId="42" xfId="0" applyNumberFormat="1" applyFont="1" applyFill="1" applyBorder="1" applyAlignment="1">
      <alignment horizontal="right" indent="2"/>
    </xf>
    <xf numFmtId="205" fontId="12" fillId="39" borderId="0" xfId="0" applyNumberFormat="1" applyFont="1" applyFill="1" applyBorder="1" applyAlignment="1">
      <alignment horizontal="right" indent="1"/>
    </xf>
    <xf numFmtId="190" fontId="10" fillId="39" borderId="0" xfId="0" applyNumberFormat="1" applyFont="1" applyFill="1" applyBorder="1" applyAlignment="1">
      <alignment horizontal="right" indent="2"/>
    </xf>
    <xf numFmtId="205" fontId="10" fillId="39" borderId="43" xfId="0" applyNumberFormat="1" applyFont="1" applyFill="1" applyBorder="1" applyAlignment="1">
      <alignment horizontal="right" indent="1"/>
    </xf>
    <xf numFmtId="205" fontId="10" fillId="39" borderId="37" xfId="0" applyNumberFormat="1" applyFont="1" applyFill="1" applyBorder="1" applyAlignment="1">
      <alignment horizontal="right" indent="1"/>
    </xf>
    <xf numFmtId="190" fontId="10" fillId="39" borderId="44" xfId="0" applyNumberFormat="1" applyFont="1" applyFill="1" applyBorder="1" applyAlignment="1">
      <alignment horizontal="right" indent="2"/>
    </xf>
    <xf numFmtId="190" fontId="10" fillId="39" borderId="37" xfId="0" applyNumberFormat="1" applyFont="1" applyFill="1" applyBorder="1" applyAlignment="1">
      <alignment horizontal="right" indent="2"/>
    </xf>
    <xf numFmtId="205" fontId="12" fillId="39" borderId="37" xfId="0" applyNumberFormat="1" applyFont="1" applyFill="1" applyBorder="1" applyAlignment="1">
      <alignment horizontal="right" indent="1"/>
    </xf>
    <xf numFmtId="205" fontId="10" fillId="39" borderId="35" xfId="0" applyNumberFormat="1" applyFont="1" applyFill="1" applyBorder="1" applyAlignment="1">
      <alignment horizontal="right" indent="1"/>
    </xf>
    <xf numFmtId="190" fontId="10" fillId="39" borderId="45" xfId="0" applyNumberFormat="1" applyFont="1" applyFill="1" applyBorder="1" applyAlignment="1">
      <alignment horizontal="right" indent="2"/>
    </xf>
    <xf numFmtId="190" fontId="10" fillId="39" borderId="35" xfId="0" applyNumberFormat="1" applyFont="1" applyFill="1" applyBorder="1" applyAlignment="1">
      <alignment horizontal="right" indent="2"/>
    </xf>
    <xf numFmtId="205" fontId="10" fillId="39" borderId="46" xfId="0" applyNumberFormat="1" applyFont="1" applyFill="1" applyBorder="1" applyAlignment="1">
      <alignment horizontal="right" indent="1"/>
    </xf>
    <xf numFmtId="205" fontId="10" fillId="39" borderId="38" xfId="0" applyNumberFormat="1" applyFont="1" applyFill="1" applyBorder="1" applyAlignment="1">
      <alignment horizontal="right" indent="1"/>
    </xf>
    <xf numFmtId="190" fontId="10" fillId="39" borderId="47" xfId="0" applyNumberFormat="1" applyFont="1" applyFill="1" applyBorder="1" applyAlignment="1">
      <alignment horizontal="right" indent="2"/>
    </xf>
    <xf numFmtId="190" fontId="10" fillId="39" borderId="38" xfId="0" applyNumberFormat="1" applyFont="1" applyFill="1" applyBorder="1" applyAlignment="1">
      <alignment horizontal="right" indent="2"/>
    </xf>
    <xf numFmtId="205" fontId="10" fillId="39" borderId="48" xfId="0" applyNumberFormat="1" applyFont="1" applyFill="1" applyBorder="1" applyAlignment="1">
      <alignment horizontal="right" indent="1"/>
    </xf>
    <xf numFmtId="205" fontId="10" fillId="39" borderId="14" xfId="0" applyNumberFormat="1" applyFont="1" applyFill="1" applyBorder="1" applyAlignment="1">
      <alignment horizontal="right" indent="1"/>
    </xf>
    <xf numFmtId="190" fontId="10" fillId="39" borderId="49" xfId="0" applyNumberFormat="1" applyFont="1" applyFill="1" applyBorder="1" applyAlignment="1">
      <alignment horizontal="right" indent="2"/>
    </xf>
    <xf numFmtId="190" fontId="10" fillId="39" borderId="14" xfId="0" applyNumberFormat="1" applyFont="1" applyFill="1" applyBorder="1" applyAlignment="1">
      <alignment horizontal="right" indent="2"/>
    </xf>
    <xf numFmtId="0" fontId="11" fillId="2" borderId="50" xfId="0" applyNumberFormat="1" applyFont="1" applyFill="1" applyBorder="1" applyAlignment="1">
      <alignment horizontal="center" vertical="center" wrapText="1"/>
    </xf>
    <xf numFmtId="0" fontId="11" fillId="2" borderId="35" xfId="0" applyNumberFormat="1" applyFont="1" applyFill="1" applyBorder="1" applyAlignment="1">
      <alignment horizontal="center" vertical="center" wrapText="1"/>
    </xf>
    <xf numFmtId="0" fontId="11" fillId="2" borderId="45" xfId="0" applyNumberFormat="1" applyFont="1" applyFill="1" applyBorder="1" applyAlignment="1">
      <alignment horizontal="center" vertical="center" wrapText="1"/>
    </xf>
    <xf numFmtId="0" fontId="11" fillId="8" borderId="51" xfId="0" applyFont="1" applyFill="1" applyBorder="1" applyAlignment="1">
      <alignment/>
    </xf>
    <xf numFmtId="0" fontId="11" fillId="0" borderId="37" xfId="57" applyNumberFormat="1" applyFont="1" applyFill="1" applyBorder="1" applyAlignment="1">
      <alignment/>
      <protection/>
    </xf>
    <xf numFmtId="0" fontId="11" fillId="0" borderId="52" xfId="57" applyNumberFormat="1" applyFont="1" applyFill="1" applyBorder="1" applyAlignment="1">
      <alignment/>
      <protection/>
    </xf>
    <xf numFmtId="205" fontId="10" fillId="8" borderId="53" xfId="0" applyNumberFormat="1" applyFont="1" applyFill="1" applyBorder="1" applyAlignment="1">
      <alignment horizontal="right" indent="1"/>
    </xf>
    <xf numFmtId="205" fontId="10" fillId="8" borderId="54" xfId="0" applyNumberFormat="1" applyFont="1" applyFill="1" applyBorder="1" applyAlignment="1">
      <alignment horizontal="right" indent="1"/>
    </xf>
    <xf numFmtId="205" fontId="10" fillId="8" borderId="51" xfId="0" applyNumberFormat="1" applyFont="1" applyFill="1" applyBorder="1" applyAlignment="1">
      <alignment horizontal="right" indent="1"/>
    </xf>
    <xf numFmtId="205" fontId="10" fillId="0" borderId="41" xfId="57" applyNumberFormat="1" applyFont="1" applyFill="1" applyBorder="1" applyAlignment="1">
      <alignment horizontal="right" indent="1"/>
      <protection/>
    </xf>
    <xf numFmtId="205" fontId="10" fillId="0" borderId="42" xfId="57" applyNumberFormat="1" applyFont="1" applyFill="1" applyBorder="1" applyAlignment="1">
      <alignment horizontal="right" indent="1"/>
      <protection/>
    </xf>
    <xf numFmtId="205" fontId="10" fillId="0" borderId="0" xfId="57" applyNumberFormat="1" applyFont="1" applyFill="1" applyBorder="1" applyAlignment="1">
      <alignment horizontal="right" indent="1"/>
      <protection/>
    </xf>
    <xf numFmtId="205" fontId="10" fillId="0" borderId="43" xfId="57" applyNumberFormat="1" applyFont="1" applyFill="1" applyBorder="1" applyAlignment="1">
      <alignment horizontal="right" indent="1"/>
      <protection/>
    </xf>
    <xf numFmtId="205" fontId="10" fillId="0" borderId="44" xfId="57" applyNumberFormat="1" applyFont="1" applyFill="1" applyBorder="1" applyAlignment="1">
      <alignment horizontal="right" indent="1"/>
      <protection/>
    </xf>
    <xf numFmtId="205" fontId="10" fillId="0" borderId="37" xfId="57" applyNumberFormat="1" applyFont="1" applyFill="1" applyBorder="1" applyAlignment="1">
      <alignment horizontal="right" indent="1"/>
      <protection/>
    </xf>
    <xf numFmtId="205" fontId="10" fillId="0" borderId="43" xfId="0" applyNumberFormat="1" applyFont="1" applyFill="1" applyBorder="1" applyAlignment="1">
      <alignment horizontal="right" indent="1"/>
    </xf>
    <xf numFmtId="205" fontId="10" fillId="0" borderId="44" xfId="0" applyNumberFormat="1" applyFont="1" applyFill="1" applyBorder="1" applyAlignment="1">
      <alignment horizontal="right" indent="1"/>
    </xf>
    <xf numFmtId="205" fontId="10" fillId="0" borderId="37" xfId="0" applyNumberFormat="1" applyFont="1" applyFill="1" applyBorder="1" applyAlignment="1">
      <alignment horizontal="right" indent="1"/>
    </xf>
    <xf numFmtId="205" fontId="10" fillId="0" borderId="48" xfId="57" applyNumberFormat="1" applyFont="1" applyFill="1" applyBorder="1" applyAlignment="1">
      <alignment horizontal="right" indent="1"/>
      <protection/>
    </xf>
    <xf numFmtId="205" fontId="10" fillId="0" borderId="49" xfId="57" applyNumberFormat="1" applyFont="1" applyFill="1" applyBorder="1" applyAlignment="1">
      <alignment horizontal="right" indent="1"/>
      <protection/>
    </xf>
    <xf numFmtId="205" fontId="10" fillId="0" borderId="14" xfId="57" applyNumberFormat="1" applyFont="1" applyFill="1" applyBorder="1" applyAlignment="1">
      <alignment horizontal="right" indent="1"/>
      <protection/>
    </xf>
    <xf numFmtId="205" fontId="10" fillId="0" borderId="55" xfId="57" applyNumberFormat="1" applyFont="1" applyFill="1" applyBorder="1" applyAlignment="1">
      <alignment horizontal="right" indent="1"/>
      <protection/>
    </xf>
    <xf numFmtId="205" fontId="10" fillId="0" borderId="56" xfId="57" applyNumberFormat="1" applyFont="1" applyFill="1" applyBorder="1" applyAlignment="1">
      <alignment horizontal="right" indent="1"/>
      <protection/>
    </xf>
    <xf numFmtId="205" fontId="10" fillId="0" borderId="52" xfId="57" applyNumberFormat="1" applyFont="1" applyFill="1" applyBorder="1" applyAlignment="1">
      <alignment horizontal="right" indent="1"/>
      <protection/>
    </xf>
    <xf numFmtId="0" fontId="11" fillId="2" borderId="4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2" borderId="4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0" fillId="0" borderId="41" xfId="57" applyNumberFormat="1" applyFont="1" applyFill="1" applyBorder="1" applyAlignment="1">
      <alignment/>
      <protection/>
    </xf>
    <xf numFmtId="206" fontId="10" fillId="0" borderId="0" xfId="57" applyNumberFormat="1" applyFont="1" applyFill="1" applyBorder="1" applyAlignment="1">
      <alignment horizontal="right" indent="1"/>
      <protection/>
    </xf>
    <xf numFmtId="190" fontId="10" fillId="0" borderId="42" xfId="0" applyNumberFormat="1" applyFont="1" applyBorder="1" applyAlignment="1">
      <alignment horizontal="right" indent="2"/>
    </xf>
    <xf numFmtId="0" fontId="10" fillId="0" borderId="0" xfId="57" applyNumberFormat="1" applyFont="1" applyFill="1" applyBorder="1" applyAlignment="1">
      <alignment/>
      <protection/>
    </xf>
    <xf numFmtId="190" fontId="10" fillId="0" borderId="0" xfId="0" applyNumberFormat="1" applyFont="1" applyBorder="1" applyAlignment="1">
      <alignment horizontal="right" indent="2"/>
    </xf>
    <xf numFmtId="0" fontId="10" fillId="0" borderId="43" xfId="57" applyNumberFormat="1" applyFont="1" applyFill="1" applyBorder="1" applyAlignment="1">
      <alignment/>
      <protection/>
    </xf>
    <xf numFmtId="206" fontId="10" fillId="0" borderId="37" xfId="57" applyNumberFormat="1" applyFont="1" applyFill="1" applyBorder="1" applyAlignment="1">
      <alignment horizontal="right" indent="1"/>
      <protection/>
    </xf>
    <xf numFmtId="190" fontId="10" fillId="0" borderId="44" xfId="0" applyNumberFormat="1" applyFont="1" applyBorder="1" applyAlignment="1">
      <alignment horizontal="right" indent="2"/>
    </xf>
    <xf numFmtId="0" fontId="10" fillId="0" borderId="37" xfId="57" applyNumberFormat="1" applyFont="1" applyFill="1" applyBorder="1" applyAlignment="1">
      <alignment/>
      <protection/>
    </xf>
    <xf numFmtId="190" fontId="10" fillId="0" borderId="37" xfId="0" applyNumberFormat="1" applyFont="1" applyBorder="1" applyAlignment="1">
      <alignment horizontal="right" indent="2"/>
    </xf>
    <xf numFmtId="0" fontId="10" fillId="0" borderId="48" xfId="57" applyNumberFormat="1" applyFont="1" applyFill="1" applyBorder="1" applyAlignment="1">
      <alignment/>
      <protection/>
    </xf>
    <xf numFmtId="206" fontId="10" fillId="0" borderId="14" xfId="57" applyNumberFormat="1" applyFont="1" applyFill="1" applyBorder="1" applyAlignment="1">
      <alignment horizontal="right" indent="1"/>
      <protection/>
    </xf>
    <xf numFmtId="190" fontId="10" fillId="0" borderId="49" xfId="0" applyNumberFormat="1" applyFont="1" applyBorder="1" applyAlignment="1">
      <alignment horizontal="right" indent="2"/>
    </xf>
    <xf numFmtId="0" fontId="10" fillId="0" borderId="14" xfId="57" applyNumberFormat="1" applyFont="1" applyFill="1" applyBorder="1" applyAlignment="1">
      <alignment/>
      <protection/>
    </xf>
    <xf numFmtId="190" fontId="10" fillId="0" borderId="14" xfId="0" applyNumberFormat="1" applyFont="1" applyBorder="1" applyAlignment="1">
      <alignment horizontal="right" indent="2"/>
    </xf>
    <xf numFmtId="0" fontId="0" fillId="0" borderId="0" xfId="0" applyAlignment="1">
      <alignment horizontal="center" vertical="center"/>
    </xf>
    <xf numFmtId="0" fontId="10" fillId="2" borderId="51" xfId="0" applyFont="1" applyFill="1" applyBorder="1" applyAlignment="1">
      <alignment/>
    </xf>
    <xf numFmtId="0" fontId="11" fillId="2" borderId="51" xfId="57" applyNumberFormat="1" applyFont="1" applyFill="1" applyBorder="1" applyAlignment="1">
      <alignment horizontal="center" vertical="center" wrapText="1"/>
      <protection/>
    </xf>
    <xf numFmtId="207" fontId="10" fillId="8" borderId="51" xfId="0" applyNumberFormat="1" applyFont="1" applyFill="1" applyBorder="1" applyAlignment="1">
      <alignment horizontal="right" indent="1"/>
    </xf>
    <xf numFmtId="207" fontId="10" fillId="0" borderId="0" xfId="57" applyNumberFormat="1" applyFont="1" applyFill="1" applyBorder="1" applyAlignment="1">
      <alignment horizontal="right" indent="1"/>
      <protection/>
    </xf>
    <xf numFmtId="207" fontId="10" fillId="0" borderId="14" xfId="57" applyNumberFormat="1" applyFont="1" applyFill="1" applyBorder="1" applyAlignment="1">
      <alignment horizontal="right" indent="1"/>
      <protection/>
    </xf>
    <xf numFmtId="0" fontId="11" fillId="2" borderId="57" xfId="57" applyNumberFormat="1" applyFont="1" applyFill="1" applyBorder="1" applyAlignment="1">
      <alignment horizontal="center" vertical="center" wrapText="1"/>
      <protection/>
    </xf>
    <xf numFmtId="207" fontId="10" fillId="8" borderId="57" xfId="0" applyNumberFormat="1" applyFont="1" applyFill="1" applyBorder="1" applyAlignment="1">
      <alignment horizontal="right" indent="1"/>
    </xf>
    <xf numFmtId="207" fontId="10" fillId="0" borderId="58" xfId="57" applyNumberFormat="1" applyFont="1" applyFill="1" applyBorder="1" applyAlignment="1">
      <alignment horizontal="right" indent="1"/>
      <protection/>
    </xf>
    <xf numFmtId="207" fontId="10" fillId="0" borderId="59" xfId="57" applyNumberFormat="1" applyFont="1" applyFill="1" applyBorder="1" applyAlignment="1">
      <alignment horizontal="right" indent="1"/>
      <protection/>
    </xf>
    <xf numFmtId="207" fontId="10" fillId="8" borderId="51" xfId="0" applyNumberFormat="1" applyFont="1" applyFill="1" applyBorder="1" applyAlignment="1">
      <alignment horizontal="right" indent="2"/>
    </xf>
    <xf numFmtId="207" fontId="10" fillId="0" borderId="0" xfId="57" applyNumberFormat="1" applyFont="1" applyFill="1" applyBorder="1" applyAlignment="1">
      <alignment horizontal="right" indent="2"/>
      <protection/>
    </xf>
    <xf numFmtId="207" fontId="10" fillId="0" borderId="14" xfId="57" applyNumberFormat="1" applyFont="1" applyFill="1" applyBorder="1" applyAlignment="1">
      <alignment horizontal="right" indent="2"/>
      <protection/>
    </xf>
    <xf numFmtId="207" fontId="10" fillId="0" borderId="60" xfId="57" applyNumberFormat="1" applyFont="1" applyFill="1" applyBorder="1" applyAlignment="1">
      <alignment horizontal="right" indent="1"/>
      <protection/>
    </xf>
    <xf numFmtId="207" fontId="10" fillId="0" borderId="37" xfId="57" applyNumberFormat="1" applyFont="1" applyFill="1" applyBorder="1" applyAlignment="1">
      <alignment horizontal="right" indent="1"/>
      <protection/>
    </xf>
    <xf numFmtId="207" fontId="10" fillId="0" borderId="37" xfId="57" applyNumberFormat="1" applyFont="1" applyFill="1" applyBorder="1" applyAlignment="1">
      <alignment horizontal="right" indent="2"/>
      <protection/>
    </xf>
    <xf numFmtId="207" fontId="10" fillId="0" borderId="61" xfId="57" applyNumberFormat="1" applyFont="1" applyFill="1" applyBorder="1" applyAlignment="1">
      <alignment horizontal="right" indent="1"/>
      <protection/>
    </xf>
    <xf numFmtId="207" fontId="10" fillId="0" borderId="52" xfId="57" applyNumberFormat="1" applyFont="1" applyFill="1" applyBorder="1" applyAlignment="1">
      <alignment horizontal="right" indent="1"/>
      <protection/>
    </xf>
    <xf numFmtId="207" fontId="10" fillId="0" borderId="52" xfId="57" applyNumberFormat="1" applyFont="1" applyFill="1" applyBorder="1" applyAlignment="1">
      <alignment horizontal="right" indent="2"/>
      <protection/>
    </xf>
    <xf numFmtId="0" fontId="1" fillId="33" borderId="12" xfId="0" applyNumberFormat="1" applyFont="1" applyFill="1" applyBorder="1" applyAlignment="1">
      <alignment horizontal="center"/>
    </xf>
    <xf numFmtId="0" fontId="1" fillId="33" borderId="62" xfId="0" applyNumberFormat="1" applyFont="1" applyFill="1" applyBorder="1" applyAlignment="1">
      <alignment horizontal="center"/>
    </xf>
    <xf numFmtId="0" fontId="1" fillId="33" borderId="63" xfId="0" applyNumberFormat="1" applyFont="1" applyFill="1" applyBorder="1" applyAlignment="1">
      <alignment horizontal="center"/>
    </xf>
    <xf numFmtId="0" fontId="11" fillId="2" borderId="55" xfId="0" applyNumberFormat="1" applyFont="1" applyFill="1" applyBorder="1" applyAlignment="1">
      <alignment horizontal="center" vertical="center"/>
    </xf>
    <xf numFmtId="0" fontId="11" fillId="2" borderId="52" xfId="0" applyNumberFormat="1" applyFont="1" applyFill="1" applyBorder="1" applyAlignment="1">
      <alignment horizontal="center" vertical="center"/>
    </xf>
    <xf numFmtId="0" fontId="11" fillId="2" borderId="56" xfId="0" applyNumberFormat="1" applyFont="1" applyFill="1" applyBorder="1" applyAlignment="1">
      <alignment horizontal="center" vertical="center"/>
    </xf>
    <xf numFmtId="0" fontId="11" fillId="2" borderId="55" xfId="57" applyNumberFormat="1" applyFont="1" applyFill="1" applyBorder="1" applyAlignment="1">
      <alignment horizontal="center" wrapText="1"/>
      <protection/>
    </xf>
    <xf numFmtId="0" fontId="11" fillId="2" borderId="56" xfId="0" applyFont="1" applyFill="1" applyBorder="1" applyAlignment="1">
      <alignment horizontal="center" wrapText="1"/>
    </xf>
    <xf numFmtId="0" fontId="11" fillId="2" borderId="55" xfId="57" applyNumberFormat="1" applyFont="1" applyFill="1" applyBorder="1" applyAlignment="1">
      <alignment horizontal="center"/>
      <protection/>
    </xf>
    <xf numFmtId="0" fontId="11" fillId="2" borderId="56" xfId="0" applyFont="1" applyFill="1" applyBorder="1" applyAlignment="1">
      <alignment horizontal="center"/>
    </xf>
    <xf numFmtId="0" fontId="11" fillId="2" borderId="52" xfId="57" applyNumberFormat="1" applyFont="1" applyFill="1" applyBorder="1" applyAlignment="1">
      <alignment horizontal="center"/>
      <protection/>
    </xf>
    <xf numFmtId="0" fontId="11" fillId="2" borderId="52" xfId="0" applyFont="1" applyFill="1" applyBorder="1" applyAlignment="1">
      <alignment horizontal="center"/>
    </xf>
    <xf numFmtId="0" fontId="6" fillId="10" borderId="64" xfId="57" applyNumberFormat="1" applyFont="1" applyFill="1" applyBorder="1" applyAlignment="1">
      <alignment horizontal="center"/>
      <protection/>
    </xf>
    <xf numFmtId="0" fontId="6" fillId="10" borderId="65" xfId="0" applyFont="1" applyFill="1" applyBorder="1" applyAlignment="1">
      <alignment horizontal="center"/>
    </xf>
    <xf numFmtId="0" fontId="6" fillId="10" borderId="17" xfId="57" applyNumberFormat="1" applyFont="1" applyFill="1" applyBorder="1" applyAlignment="1">
      <alignment horizontal="center"/>
      <protection/>
    </xf>
    <xf numFmtId="0" fontId="6" fillId="10" borderId="17" xfId="0" applyFont="1" applyFill="1" applyBorder="1" applyAlignment="1">
      <alignment horizontal="center"/>
    </xf>
    <xf numFmtId="0" fontId="6" fillId="10" borderId="64" xfId="57" applyNumberFormat="1" applyFont="1" applyFill="1" applyBorder="1" applyAlignment="1">
      <alignment horizontal="center" wrapText="1"/>
      <protection/>
    </xf>
    <xf numFmtId="0" fontId="6" fillId="10" borderId="65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2" borderId="55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"/>
          <c:w val="0.979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'Fig1 Production'!$A$28</c:f>
              <c:strCache>
                <c:ptCount val="1"/>
                <c:pt idx="0">
                  <c:v>EU-28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'Fig1 Production'!$B$27:$T$27</c:f>
              <c:numCache/>
            </c:numRef>
          </c:cat>
          <c:val>
            <c:numRef>
              <c:f>'Fig1 Production'!$B$28:$T$28</c:f>
              <c:numCache/>
            </c:numRef>
          </c:val>
          <c:smooth val="0"/>
        </c:ser>
        <c:ser>
          <c:idx val="1"/>
          <c:order val="1"/>
          <c:tx>
            <c:strRef>
              <c:f>'Fig1 Production'!$A$29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'Fig1 Production'!$B$27:$T$27</c:f>
              <c:numCache/>
            </c:numRef>
          </c:cat>
          <c:val>
            <c:numRef>
              <c:f>'Fig1 Production'!$B$29:$T$29</c:f>
              <c:numCache/>
            </c:numRef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  <c:max val="15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49459843"/>
        <c:crossesAt val="1"/>
        <c:crossBetween val="between"/>
        <c:dispUnits/>
        <c:majorUnit val="2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25"/>
          <c:y val="0.94075"/>
          <c:w val="0.291"/>
          <c:h val="0.0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25"/>
          <c:y val="0.0075"/>
          <c:w val="0.63925"/>
          <c:h val="0.981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9B5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Spain
22 %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France
16 %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United Kingdom
16 %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Italy
13 %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Greece
8 %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Ireland
4 %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Netherlands
3 %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Others
18 %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'Fig2 Main producers'!$J$31:$J$38</c:f>
              <c:strCache/>
            </c:strRef>
          </c:cat>
          <c:val>
            <c:numRef>
              <c:f>'Fig2 Main producers'!$K$31:$K$38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75"/>
          <c:y val="0.12"/>
          <c:w val="0.6725"/>
          <c:h val="0.8262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2574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7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Freshwater fishes
5.5 %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Diadromous fishes
42.8 %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Marine fishes
18.9 %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Crustaceans
0.1 %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Molluscs
32.8 %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Aquatic plants
0.01 %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'Fig3to6 Pies'!$C$25:$H$25</c:f>
              <c:strCache/>
            </c:strRef>
          </c:cat>
          <c:val>
            <c:numRef>
              <c:f>'Fig3to6 Pies'!$C$26:$H$26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5"/>
          <c:y val="0.089"/>
          <c:w val="0.67825"/>
          <c:h val="0.8477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2574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7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Freshwater fishes
8.0 %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Diadromous fishes
30.0 %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Marine fishes
13.6 %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Crustaceans
0.02 %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Molluscs
48.4 %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Aquatic plants
0.01 %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'Fig3to6 Pies'!$M$25:$R$25</c:f>
              <c:strCache/>
            </c:strRef>
          </c:cat>
          <c:val>
            <c:numRef>
              <c:f>'Fig3to6 Pies'!$M$26:$R$26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"/>
          <c:y val="0.09125"/>
          <c:w val="0.69025"/>
          <c:h val="0.859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52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Diadromous fishes
98.2 %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Marine fishes
1.6 %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Molluscs
0.2 %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'Fig3to6 Pies'!$L$56:$N$56</c:f>
              <c:strCache/>
            </c:strRef>
          </c:cat>
          <c:val>
            <c:numRef>
              <c:f>'Fig3to6 Pies'!$L$57:$N$57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75"/>
          <c:y val="0.13775"/>
          <c:w val="0.68175"/>
          <c:h val="0.817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59B5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Diadromous fishes
98.3 %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Marine fishes
1.6 %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Molluscs
0.1 %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'Fig3to6 Pies'!$B$56:$D$56</c:f>
              <c:strCache/>
            </c:strRef>
          </c:cat>
          <c:val>
            <c:numRef>
              <c:f>'Fig3to6 Pies'!$B$57:$D$57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66675</xdr:rowOff>
    </xdr:from>
    <xdr:to>
      <xdr:col>13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9050" y="628650"/>
        <a:ext cx="7648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6</xdr:col>
      <xdr:colOff>266700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28575" y="552450"/>
        <a:ext cx="4572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</xdr:row>
      <xdr:rowOff>28575</xdr:rowOff>
    </xdr:from>
    <xdr:to>
      <xdr:col>8</xdr:col>
      <xdr:colOff>514350</xdr:colOff>
      <xdr:row>7</xdr:row>
      <xdr:rowOff>142875</xdr:rowOff>
    </xdr:to>
    <xdr:sp>
      <xdr:nvSpPr>
        <xdr:cNvPr id="1" name="Down Arrow 1"/>
        <xdr:cNvSpPr>
          <a:spLocks/>
        </xdr:cNvSpPr>
      </xdr:nvSpPr>
      <xdr:spPr>
        <a:xfrm>
          <a:off x="5972175" y="400050"/>
          <a:ext cx="333375" cy="1304925"/>
        </a:xfrm>
        <a:prstGeom prst="downArrow">
          <a:avLst>
            <a:gd name="adj" fmla="val 37226"/>
          </a:avLst>
        </a:prstGeom>
        <a:solidFill>
          <a:srgbClr val="F2E18C"/>
        </a:solidFill>
        <a:ln w="25400" cmpd="sng">
          <a:solidFill>
            <a:srgbClr val="B2A56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354</xdr:row>
      <xdr:rowOff>57150</xdr:rowOff>
    </xdr:from>
    <xdr:to>
      <xdr:col>25</xdr:col>
      <xdr:colOff>657225</xdr:colOff>
      <xdr:row>365</xdr:row>
      <xdr:rowOff>76200</xdr:rowOff>
    </xdr:to>
    <xdr:sp>
      <xdr:nvSpPr>
        <xdr:cNvPr id="1" name="Curved Left Arrow 2"/>
        <xdr:cNvSpPr>
          <a:spLocks/>
        </xdr:cNvSpPr>
      </xdr:nvSpPr>
      <xdr:spPr>
        <a:xfrm>
          <a:off x="15897225" y="51615975"/>
          <a:ext cx="371475" cy="1762125"/>
        </a:xfrm>
        <a:prstGeom prst="curvedLeftArrow">
          <a:avLst>
            <a:gd name="adj1" fmla="val 39458"/>
            <a:gd name="adj2" fmla="val 47365"/>
            <a:gd name="adj3" fmla="val -25000"/>
          </a:avLst>
        </a:prstGeom>
        <a:solidFill>
          <a:srgbClr val="69B34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20</xdr:row>
      <xdr:rowOff>38100</xdr:rowOff>
    </xdr:from>
    <xdr:to>
      <xdr:col>9</xdr:col>
      <xdr:colOff>638175</xdr:colOff>
      <xdr:row>27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14800" y="4038600"/>
          <a:ext cx="27146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Note: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Crustaceans and Aquatic plants have not been included. Their importance is very limited and only few countries produce – see Table 2 Production by species...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6</xdr:col>
      <xdr:colOff>38100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9050" y="552450"/>
        <a:ext cx="4181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</xdr:row>
      <xdr:rowOff>66675</xdr:rowOff>
    </xdr:from>
    <xdr:to>
      <xdr:col>17</xdr:col>
      <xdr:colOff>142875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7620000" y="609600"/>
        <a:ext cx="42291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34</xdr:row>
      <xdr:rowOff>161925</xdr:rowOff>
    </xdr:from>
    <xdr:to>
      <xdr:col>17</xdr:col>
      <xdr:colOff>180975</xdr:colOff>
      <xdr:row>53</xdr:row>
      <xdr:rowOff>142875</xdr:rowOff>
    </xdr:to>
    <xdr:graphicFrame>
      <xdr:nvGraphicFramePr>
        <xdr:cNvPr id="3" name="Chart 3"/>
        <xdr:cNvGraphicFramePr/>
      </xdr:nvGraphicFramePr>
      <xdr:xfrm>
        <a:off x="7648575" y="6315075"/>
        <a:ext cx="42386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161925</xdr:colOff>
      <xdr:row>53</xdr:row>
      <xdr:rowOff>161925</xdr:rowOff>
    </xdr:to>
    <xdr:graphicFrame>
      <xdr:nvGraphicFramePr>
        <xdr:cNvPr id="4" name="Chart 4"/>
        <xdr:cNvGraphicFramePr/>
      </xdr:nvGraphicFramePr>
      <xdr:xfrm>
        <a:off x="28575" y="6153150"/>
        <a:ext cx="4295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zoomScalePageLayoutView="0" workbookViewId="0" topLeftCell="A1">
      <selection activeCell="AL26" sqref="AL26"/>
    </sheetView>
  </sheetViews>
  <sheetFormatPr defaultColWidth="9.00390625" defaultRowHeight="14.25"/>
  <cols>
    <col min="1" max="1" width="16.875" style="0" customWidth="1"/>
    <col min="3" max="3" width="2.625" style="0" customWidth="1"/>
    <col min="5" max="5" width="2.625" style="0" customWidth="1"/>
    <col min="7" max="7" width="2.625" style="0" customWidth="1"/>
    <col min="9" max="9" width="2.625" style="0" customWidth="1"/>
    <col min="11" max="11" width="2.625" style="0" customWidth="1"/>
    <col min="13" max="13" width="2.625" style="0" customWidth="1"/>
    <col min="15" max="15" width="2.625" style="0" customWidth="1"/>
    <col min="17" max="17" width="2.625" style="0" customWidth="1"/>
    <col min="19" max="19" width="2.625" style="0" customWidth="1"/>
    <col min="21" max="21" width="2.625" style="0" customWidth="1"/>
    <col min="23" max="23" width="2.625" style="0" customWidth="1"/>
    <col min="25" max="25" width="2.625" style="0" customWidth="1"/>
    <col min="27" max="27" width="2.625" style="0" customWidth="1"/>
    <col min="29" max="29" width="2.625" style="0" customWidth="1"/>
    <col min="31" max="31" width="2.625" style="0" customWidth="1"/>
    <col min="33" max="33" width="2.625" style="0" customWidth="1"/>
    <col min="35" max="35" width="2.625" style="0" customWidth="1"/>
    <col min="37" max="37" width="2.625" style="0" customWidth="1"/>
    <col min="39" max="39" width="2.625" style="0" customWidth="1"/>
    <col min="41" max="41" width="2.625" style="0" customWidth="1"/>
    <col min="43" max="43" width="2.625" style="0" customWidth="1"/>
    <col min="45" max="45" width="2.625" style="0" customWidth="1"/>
    <col min="47" max="47" width="2.625" style="0" customWidth="1"/>
    <col min="49" max="49" width="2.625" style="0" customWidth="1"/>
  </cols>
  <sheetData>
    <row r="1" ht="20.25">
      <c r="A1" s="121" t="s">
        <v>0</v>
      </c>
    </row>
    <row r="3" spans="1:2" ht="14.25">
      <c r="A3" s="1" t="s">
        <v>1</v>
      </c>
      <c r="B3" s="2">
        <v>41464.41019675926</v>
      </c>
    </row>
    <row r="4" spans="1:2" ht="14.25">
      <c r="A4" s="1" t="s">
        <v>2</v>
      </c>
      <c r="B4" s="2">
        <v>41491.728314872686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49" ht="14.25">
      <c r="A12" s="3" t="s">
        <v>13</v>
      </c>
      <c r="B12" s="3" t="s">
        <v>14</v>
      </c>
      <c r="C12" s="3" t="s">
        <v>38</v>
      </c>
      <c r="D12" s="3" t="s">
        <v>15</v>
      </c>
      <c r="E12" s="3" t="s">
        <v>38</v>
      </c>
      <c r="F12" s="3" t="s">
        <v>16</v>
      </c>
      <c r="G12" s="3" t="s">
        <v>38</v>
      </c>
      <c r="H12" s="3" t="s">
        <v>17</v>
      </c>
      <c r="I12" s="3" t="s">
        <v>38</v>
      </c>
      <c r="J12" s="3" t="s">
        <v>18</v>
      </c>
      <c r="K12" s="3" t="s">
        <v>38</v>
      </c>
      <c r="L12" s="3" t="s">
        <v>19</v>
      </c>
      <c r="M12" s="3" t="s">
        <v>38</v>
      </c>
      <c r="N12" s="3" t="s">
        <v>20</v>
      </c>
      <c r="O12" s="3" t="s">
        <v>38</v>
      </c>
      <c r="P12" s="3" t="s">
        <v>21</v>
      </c>
      <c r="Q12" s="3" t="s">
        <v>38</v>
      </c>
      <c r="R12" s="3" t="s">
        <v>22</v>
      </c>
      <c r="S12" s="3" t="s">
        <v>38</v>
      </c>
      <c r="T12" s="3" t="s">
        <v>23</v>
      </c>
      <c r="U12" s="3" t="s">
        <v>38</v>
      </c>
      <c r="V12" s="3" t="s">
        <v>24</v>
      </c>
      <c r="W12" s="3" t="s">
        <v>38</v>
      </c>
      <c r="X12" s="3" t="s">
        <v>25</v>
      </c>
      <c r="Y12" s="3" t="s">
        <v>38</v>
      </c>
      <c r="Z12" s="3" t="s">
        <v>26</v>
      </c>
      <c r="AA12" s="3" t="s">
        <v>38</v>
      </c>
      <c r="AB12" s="3" t="s">
        <v>27</v>
      </c>
      <c r="AC12" s="3" t="s">
        <v>38</v>
      </c>
      <c r="AD12" s="3" t="s">
        <v>28</v>
      </c>
      <c r="AE12" s="3" t="s">
        <v>38</v>
      </c>
      <c r="AF12" s="3" t="s">
        <v>29</v>
      </c>
      <c r="AG12" s="3" t="s">
        <v>38</v>
      </c>
      <c r="AH12" s="3" t="s">
        <v>30</v>
      </c>
      <c r="AI12" s="3" t="s">
        <v>38</v>
      </c>
      <c r="AJ12" s="3" t="s">
        <v>31</v>
      </c>
      <c r="AK12" s="3" t="s">
        <v>38</v>
      </c>
      <c r="AL12" s="3" t="s">
        <v>32</v>
      </c>
      <c r="AM12" s="3" t="s">
        <v>38</v>
      </c>
      <c r="AN12" s="3" t="s">
        <v>33</v>
      </c>
      <c r="AO12" s="3" t="s">
        <v>38</v>
      </c>
      <c r="AP12" s="3" t="s">
        <v>34</v>
      </c>
      <c r="AQ12" s="3" t="s">
        <v>38</v>
      </c>
      <c r="AR12" s="3" t="s">
        <v>35</v>
      </c>
      <c r="AS12" s="3" t="s">
        <v>38</v>
      </c>
      <c r="AT12" s="3" t="s">
        <v>36</v>
      </c>
      <c r="AU12" s="3" t="s">
        <v>38</v>
      </c>
      <c r="AV12" s="3" t="s">
        <v>37</v>
      </c>
      <c r="AW12" s="3" t="s">
        <v>38</v>
      </c>
    </row>
    <row r="13" spans="1:49" ht="14.25">
      <c r="A13" s="3" t="s">
        <v>39</v>
      </c>
      <c r="B13" s="4" t="s">
        <v>87</v>
      </c>
      <c r="C13" s="4" t="s">
        <v>88</v>
      </c>
      <c r="D13" s="4" t="s">
        <v>87</v>
      </c>
      <c r="E13" s="4" t="s">
        <v>88</v>
      </c>
      <c r="F13" s="4" t="s">
        <v>87</v>
      </c>
      <c r="G13" s="4" t="s">
        <v>88</v>
      </c>
      <c r="H13" s="4" t="s">
        <v>87</v>
      </c>
      <c r="I13" s="4" t="s">
        <v>88</v>
      </c>
      <c r="J13" s="4" t="s">
        <v>87</v>
      </c>
      <c r="K13" s="4" t="s">
        <v>88</v>
      </c>
      <c r="L13" s="4" t="s">
        <v>87</v>
      </c>
      <c r="M13" s="4" t="s">
        <v>88</v>
      </c>
      <c r="N13" s="4" t="s">
        <v>87</v>
      </c>
      <c r="O13" s="4" t="s">
        <v>88</v>
      </c>
      <c r="P13" s="4" t="s">
        <v>87</v>
      </c>
      <c r="Q13" s="4" t="s">
        <v>88</v>
      </c>
      <c r="R13" s="4" t="s">
        <v>87</v>
      </c>
      <c r="S13" s="4" t="s">
        <v>88</v>
      </c>
      <c r="T13" s="5">
        <v>999164</v>
      </c>
      <c r="U13" s="4" t="s">
        <v>88</v>
      </c>
      <c r="V13" s="5">
        <v>1104786</v>
      </c>
      <c r="W13" s="4" t="s">
        <v>88</v>
      </c>
      <c r="X13" s="5">
        <v>1183643</v>
      </c>
      <c r="Y13" s="4" t="s">
        <v>88</v>
      </c>
      <c r="Z13" s="5">
        <v>1230362</v>
      </c>
      <c r="AA13" s="4" t="s">
        <v>88</v>
      </c>
      <c r="AB13" s="5">
        <v>1254276</v>
      </c>
      <c r="AC13" s="4" t="s">
        <v>88</v>
      </c>
      <c r="AD13" s="5">
        <v>1376163</v>
      </c>
      <c r="AE13" s="4" t="s">
        <v>88</v>
      </c>
      <c r="AF13" s="5">
        <v>1428753</v>
      </c>
      <c r="AG13" s="4" t="s">
        <v>88</v>
      </c>
      <c r="AH13" s="5">
        <v>1398507</v>
      </c>
      <c r="AI13" s="4" t="s">
        <v>88</v>
      </c>
      <c r="AJ13" s="5">
        <v>1385516</v>
      </c>
      <c r="AK13" s="4" t="s">
        <v>88</v>
      </c>
      <c r="AL13" s="4" t="s">
        <v>87</v>
      </c>
      <c r="AM13" s="4" t="s">
        <v>89</v>
      </c>
      <c r="AN13" s="4" t="s">
        <v>87</v>
      </c>
      <c r="AO13" s="4" t="s">
        <v>89</v>
      </c>
      <c r="AP13" s="4" t="s">
        <v>87</v>
      </c>
      <c r="AQ13" s="4" t="s">
        <v>89</v>
      </c>
      <c r="AR13" s="4" t="s">
        <v>87</v>
      </c>
      <c r="AS13" s="4" t="s">
        <v>89</v>
      </c>
      <c r="AT13" s="4" t="s">
        <v>87</v>
      </c>
      <c r="AU13" s="4" t="s">
        <v>89</v>
      </c>
      <c r="AV13" s="4" t="s">
        <v>87</v>
      </c>
      <c r="AW13" s="4" t="s">
        <v>89</v>
      </c>
    </row>
    <row r="14" spans="1:49" ht="14.25">
      <c r="A14" s="3" t="s">
        <v>40</v>
      </c>
      <c r="B14" s="4" t="s">
        <v>87</v>
      </c>
      <c r="C14" s="4" t="s">
        <v>88</v>
      </c>
      <c r="D14" s="4" t="s">
        <v>87</v>
      </c>
      <c r="E14" s="4" t="s">
        <v>88</v>
      </c>
      <c r="F14" s="4" t="s">
        <v>87</v>
      </c>
      <c r="G14" s="4" t="s">
        <v>88</v>
      </c>
      <c r="H14" s="4" t="s">
        <v>87</v>
      </c>
      <c r="I14" s="4" t="s">
        <v>88</v>
      </c>
      <c r="J14" s="4" t="s">
        <v>87</v>
      </c>
      <c r="K14" s="4" t="s">
        <v>88</v>
      </c>
      <c r="L14" s="4" t="s">
        <v>87</v>
      </c>
      <c r="M14" s="4" t="s">
        <v>88</v>
      </c>
      <c r="N14" s="4" t="s">
        <v>87</v>
      </c>
      <c r="O14" s="4" t="s">
        <v>88</v>
      </c>
      <c r="P14" s="4" t="s">
        <v>87</v>
      </c>
      <c r="Q14" s="4" t="s">
        <v>88</v>
      </c>
      <c r="R14" s="4" t="s">
        <v>87</v>
      </c>
      <c r="S14" s="4" t="s">
        <v>88</v>
      </c>
      <c r="T14" s="5">
        <v>970167</v>
      </c>
      <c r="U14" s="4" t="s">
        <v>88</v>
      </c>
      <c r="V14" s="5">
        <v>1078286</v>
      </c>
      <c r="W14" s="4" t="s">
        <v>88</v>
      </c>
      <c r="X14" s="5">
        <v>1159198</v>
      </c>
      <c r="Y14" s="4" t="s">
        <v>88</v>
      </c>
      <c r="Z14" s="5">
        <v>1211735</v>
      </c>
      <c r="AA14" s="4" t="s">
        <v>88</v>
      </c>
      <c r="AB14" s="5">
        <v>1237671</v>
      </c>
      <c r="AC14" s="4" t="s">
        <v>88</v>
      </c>
      <c r="AD14" s="5">
        <v>1362297</v>
      </c>
      <c r="AE14" s="4" t="s">
        <v>88</v>
      </c>
      <c r="AF14" s="5">
        <v>1411975</v>
      </c>
      <c r="AG14" s="4" t="s">
        <v>88</v>
      </c>
      <c r="AH14" s="5">
        <v>1385126</v>
      </c>
      <c r="AI14" s="4" t="s">
        <v>88</v>
      </c>
      <c r="AJ14" s="5">
        <v>1371760</v>
      </c>
      <c r="AK14" s="4" t="s">
        <v>88</v>
      </c>
      <c r="AL14" s="4" t="s">
        <v>87</v>
      </c>
      <c r="AM14" s="4" t="s">
        <v>89</v>
      </c>
      <c r="AN14" s="4" t="s">
        <v>87</v>
      </c>
      <c r="AO14" s="4" t="s">
        <v>89</v>
      </c>
      <c r="AP14" s="4" t="s">
        <v>87</v>
      </c>
      <c r="AQ14" s="4" t="s">
        <v>89</v>
      </c>
      <c r="AR14" s="4" t="s">
        <v>87</v>
      </c>
      <c r="AS14" s="4" t="s">
        <v>89</v>
      </c>
      <c r="AT14" s="4" t="s">
        <v>87</v>
      </c>
      <c r="AU14" s="4" t="s">
        <v>89</v>
      </c>
      <c r="AV14" s="4" t="s">
        <v>87</v>
      </c>
      <c r="AW14" s="4" t="s">
        <v>89</v>
      </c>
    </row>
    <row r="15" spans="1:49" ht="14.25">
      <c r="A15" s="3" t="s">
        <v>41</v>
      </c>
      <c r="B15" s="5">
        <v>777525</v>
      </c>
      <c r="C15" s="4" t="s">
        <v>88</v>
      </c>
      <c r="D15" s="5">
        <v>858371</v>
      </c>
      <c r="E15" s="4" t="s">
        <v>88</v>
      </c>
      <c r="F15" s="5">
        <v>869706</v>
      </c>
      <c r="G15" s="4" t="s">
        <v>88</v>
      </c>
      <c r="H15" s="5">
        <v>891948</v>
      </c>
      <c r="I15" s="4" t="s">
        <v>88</v>
      </c>
      <c r="J15" s="5">
        <v>909366</v>
      </c>
      <c r="K15" s="4" t="s">
        <v>88</v>
      </c>
      <c r="L15" s="5">
        <v>904612</v>
      </c>
      <c r="M15" s="4" t="s">
        <v>88</v>
      </c>
      <c r="N15" s="5">
        <v>944224</v>
      </c>
      <c r="O15" s="4" t="s">
        <v>88</v>
      </c>
      <c r="P15" s="5">
        <v>952460</v>
      </c>
      <c r="Q15" s="4" t="s">
        <v>88</v>
      </c>
      <c r="R15" s="5">
        <v>923116</v>
      </c>
      <c r="S15" s="4" t="s">
        <v>88</v>
      </c>
      <c r="T15" s="5">
        <v>915033</v>
      </c>
      <c r="U15" s="4" t="s">
        <v>88</v>
      </c>
      <c r="V15" s="5">
        <v>1018538</v>
      </c>
      <c r="W15" s="4" t="s">
        <v>88</v>
      </c>
      <c r="X15" s="5">
        <v>1099732</v>
      </c>
      <c r="Y15" s="4" t="s">
        <v>88</v>
      </c>
      <c r="Z15" s="5">
        <v>1151404</v>
      </c>
      <c r="AA15" s="4" t="s">
        <v>88</v>
      </c>
      <c r="AB15" s="5">
        <v>1175036</v>
      </c>
      <c r="AC15" s="4" t="s">
        <v>88</v>
      </c>
      <c r="AD15" s="5">
        <v>1298167</v>
      </c>
      <c r="AE15" s="4" t="s">
        <v>88</v>
      </c>
      <c r="AF15" s="5">
        <v>1339722</v>
      </c>
      <c r="AG15" s="4" t="s">
        <v>88</v>
      </c>
      <c r="AH15" s="5">
        <v>1308732</v>
      </c>
      <c r="AI15" s="4" t="s">
        <v>88</v>
      </c>
      <c r="AJ15" s="5">
        <v>1294836</v>
      </c>
      <c r="AK15" s="4" t="s">
        <v>88</v>
      </c>
      <c r="AL15" s="4" t="s">
        <v>87</v>
      </c>
      <c r="AM15" s="4" t="s">
        <v>89</v>
      </c>
      <c r="AN15" s="4" t="s">
        <v>87</v>
      </c>
      <c r="AO15" s="4" t="s">
        <v>89</v>
      </c>
      <c r="AP15" s="4" t="s">
        <v>87</v>
      </c>
      <c r="AQ15" s="4" t="s">
        <v>89</v>
      </c>
      <c r="AR15" s="4" t="s">
        <v>87</v>
      </c>
      <c r="AS15" s="4" t="s">
        <v>89</v>
      </c>
      <c r="AT15" s="4" t="s">
        <v>87</v>
      </c>
      <c r="AU15" s="4" t="s">
        <v>89</v>
      </c>
      <c r="AV15" s="4" t="s">
        <v>87</v>
      </c>
      <c r="AW15" s="4" t="s">
        <v>89</v>
      </c>
    </row>
    <row r="16" spans="1:49" ht="14.25">
      <c r="A16" s="3" t="s">
        <v>42</v>
      </c>
      <c r="B16" s="5">
        <v>310</v>
      </c>
      <c r="C16" s="4" t="s">
        <v>88</v>
      </c>
      <c r="D16" s="5">
        <v>440</v>
      </c>
      <c r="E16" s="4" t="s">
        <v>88</v>
      </c>
      <c r="F16" s="5">
        <v>530</v>
      </c>
      <c r="G16" s="4" t="s">
        <v>88</v>
      </c>
      <c r="H16" s="5">
        <v>600</v>
      </c>
      <c r="I16" s="4" t="s">
        <v>88</v>
      </c>
      <c r="J16" s="5">
        <v>700</v>
      </c>
      <c r="K16" s="4" t="s">
        <v>88</v>
      </c>
      <c r="L16" s="5">
        <v>735</v>
      </c>
      <c r="M16" s="4" t="s">
        <v>88</v>
      </c>
      <c r="N16" s="5">
        <v>675</v>
      </c>
      <c r="O16" s="4" t="s">
        <v>88</v>
      </c>
      <c r="P16" s="5">
        <v>846</v>
      </c>
      <c r="Q16" s="4" t="s">
        <v>88</v>
      </c>
      <c r="R16" s="5">
        <v>846</v>
      </c>
      <c r="S16" s="4" t="s">
        <v>88</v>
      </c>
      <c r="T16" s="5">
        <v>846</v>
      </c>
      <c r="U16" s="4" t="s">
        <v>88</v>
      </c>
      <c r="V16" s="5">
        <v>846</v>
      </c>
      <c r="W16" s="4" t="s">
        <v>88</v>
      </c>
      <c r="X16" s="5">
        <v>846</v>
      </c>
      <c r="Y16" s="4" t="s">
        <v>88</v>
      </c>
      <c r="Z16" s="5">
        <v>946</v>
      </c>
      <c r="AA16" s="4" t="s">
        <v>88</v>
      </c>
      <c r="AB16" s="5">
        <v>846</v>
      </c>
      <c r="AC16" s="4" t="s">
        <v>88</v>
      </c>
      <c r="AD16" s="5">
        <v>846</v>
      </c>
      <c r="AE16" s="4" t="s">
        <v>88</v>
      </c>
      <c r="AF16" s="5">
        <v>1597</v>
      </c>
      <c r="AG16" s="4" t="s">
        <v>88</v>
      </c>
      <c r="AH16" s="5">
        <v>1871</v>
      </c>
      <c r="AI16" s="4" t="s">
        <v>88</v>
      </c>
      <c r="AJ16" s="5">
        <v>1830</v>
      </c>
      <c r="AK16" s="4" t="s">
        <v>88</v>
      </c>
      <c r="AL16" s="5">
        <v>1834</v>
      </c>
      <c r="AM16" s="4" t="s">
        <v>88</v>
      </c>
      <c r="AN16" s="5">
        <v>1261</v>
      </c>
      <c r="AO16" s="4" t="s">
        <v>88</v>
      </c>
      <c r="AP16" s="5">
        <v>739</v>
      </c>
      <c r="AQ16" s="4" t="s">
        <v>88</v>
      </c>
      <c r="AR16" s="5">
        <v>414</v>
      </c>
      <c r="AS16" s="4" t="s">
        <v>88</v>
      </c>
      <c r="AT16" s="5">
        <v>128</v>
      </c>
      <c r="AU16" s="4" t="s">
        <v>88</v>
      </c>
      <c r="AV16" s="5">
        <v>128</v>
      </c>
      <c r="AW16" s="4" t="s">
        <v>88</v>
      </c>
    </row>
    <row r="17" spans="1:49" ht="14.25">
      <c r="A17" s="3" t="s">
        <v>43</v>
      </c>
      <c r="B17" s="5">
        <v>14571</v>
      </c>
      <c r="C17" s="4" t="s">
        <v>88</v>
      </c>
      <c r="D17" s="5">
        <v>10560</v>
      </c>
      <c r="E17" s="4" t="s">
        <v>88</v>
      </c>
      <c r="F17" s="5">
        <v>12138</v>
      </c>
      <c r="G17" s="4" t="s">
        <v>88</v>
      </c>
      <c r="H17" s="5">
        <v>12647</v>
      </c>
      <c r="I17" s="4" t="s">
        <v>88</v>
      </c>
      <c r="J17" s="5">
        <v>12141</v>
      </c>
      <c r="K17" s="4" t="s">
        <v>88</v>
      </c>
      <c r="L17" s="5">
        <v>11615</v>
      </c>
      <c r="M17" s="4" t="s">
        <v>88</v>
      </c>
      <c r="N17" s="5">
        <v>7849</v>
      </c>
      <c r="O17" s="4" t="s">
        <v>88</v>
      </c>
      <c r="P17" s="5">
        <v>7798</v>
      </c>
      <c r="Q17" s="4" t="s">
        <v>88</v>
      </c>
      <c r="R17" s="5">
        <v>8132</v>
      </c>
      <c r="S17" s="4" t="s">
        <v>88</v>
      </c>
      <c r="T17" s="5">
        <v>7897</v>
      </c>
      <c r="U17" s="4" t="s">
        <v>88</v>
      </c>
      <c r="V17" s="5">
        <v>6100</v>
      </c>
      <c r="W17" s="4" t="s">
        <v>88</v>
      </c>
      <c r="X17" s="5">
        <v>4615</v>
      </c>
      <c r="Y17" s="4" t="s">
        <v>88</v>
      </c>
      <c r="Z17" s="5">
        <v>4727</v>
      </c>
      <c r="AA17" s="4" t="s">
        <v>88</v>
      </c>
      <c r="AB17" s="5">
        <v>5437</v>
      </c>
      <c r="AC17" s="4" t="s">
        <v>88</v>
      </c>
      <c r="AD17" s="5">
        <v>4252</v>
      </c>
      <c r="AE17" s="4" t="s">
        <v>88</v>
      </c>
      <c r="AF17" s="5">
        <v>7780</v>
      </c>
      <c r="AG17" s="4" t="s">
        <v>88</v>
      </c>
      <c r="AH17" s="5">
        <v>3654</v>
      </c>
      <c r="AI17" s="4" t="s">
        <v>88</v>
      </c>
      <c r="AJ17" s="5">
        <v>2938</v>
      </c>
      <c r="AK17" s="4" t="s">
        <v>88</v>
      </c>
      <c r="AL17" s="5">
        <v>2308</v>
      </c>
      <c r="AM17" s="4" t="s">
        <v>88</v>
      </c>
      <c r="AN17" s="5">
        <v>4465</v>
      </c>
      <c r="AO17" s="4" t="s">
        <v>88</v>
      </c>
      <c r="AP17" s="5">
        <v>2489</v>
      </c>
      <c r="AQ17" s="4" t="s">
        <v>88</v>
      </c>
      <c r="AR17" s="5">
        <v>3145</v>
      </c>
      <c r="AS17" s="4" t="s">
        <v>88</v>
      </c>
      <c r="AT17" s="5">
        <v>3257</v>
      </c>
      <c r="AU17" s="4" t="s">
        <v>88</v>
      </c>
      <c r="AV17" s="5">
        <v>4431</v>
      </c>
      <c r="AW17" s="4" t="s">
        <v>88</v>
      </c>
    </row>
    <row r="18" spans="1:49" ht="14.25">
      <c r="A18" s="3" t="s">
        <v>44</v>
      </c>
      <c r="B18" s="4" t="s">
        <v>87</v>
      </c>
      <c r="C18" s="4" t="s">
        <v>88</v>
      </c>
      <c r="D18" s="4" t="s">
        <v>87</v>
      </c>
      <c r="E18" s="4" t="s">
        <v>88</v>
      </c>
      <c r="F18" s="4" t="s">
        <v>87</v>
      </c>
      <c r="G18" s="4" t="s">
        <v>88</v>
      </c>
      <c r="H18" s="4" t="s">
        <v>87</v>
      </c>
      <c r="I18" s="4" t="s">
        <v>88</v>
      </c>
      <c r="J18" s="4" t="s">
        <v>87</v>
      </c>
      <c r="K18" s="4" t="s">
        <v>88</v>
      </c>
      <c r="L18" s="4" t="s">
        <v>87</v>
      </c>
      <c r="M18" s="4" t="s">
        <v>88</v>
      </c>
      <c r="N18" s="4" t="s">
        <v>87</v>
      </c>
      <c r="O18" s="4" t="s">
        <v>88</v>
      </c>
      <c r="P18" s="4" t="s">
        <v>87</v>
      </c>
      <c r="Q18" s="4" t="s">
        <v>88</v>
      </c>
      <c r="R18" s="4" t="s">
        <v>87</v>
      </c>
      <c r="S18" s="4" t="s">
        <v>88</v>
      </c>
      <c r="T18" s="5">
        <v>20242</v>
      </c>
      <c r="U18" s="4" t="s">
        <v>88</v>
      </c>
      <c r="V18" s="5">
        <v>18655</v>
      </c>
      <c r="W18" s="4" t="s">
        <v>88</v>
      </c>
      <c r="X18" s="5">
        <v>18679</v>
      </c>
      <c r="Y18" s="4" t="s">
        <v>88</v>
      </c>
      <c r="Z18" s="5">
        <v>18200</v>
      </c>
      <c r="AA18" s="4" t="s">
        <v>88</v>
      </c>
      <c r="AB18" s="5">
        <v>17560</v>
      </c>
      <c r="AC18" s="4" t="s">
        <v>88</v>
      </c>
      <c r="AD18" s="5">
        <v>17231</v>
      </c>
      <c r="AE18" s="4" t="s">
        <v>88</v>
      </c>
      <c r="AF18" s="5">
        <v>18775</v>
      </c>
      <c r="AG18" s="4" t="s">
        <v>88</v>
      </c>
      <c r="AH18" s="5">
        <v>19475</v>
      </c>
      <c r="AI18" s="4" t="s">
        <v>88</v>
      </c>
      <c r="AJ18" s="5">
        <v>20098</v>
      </c>
      <c r="AK18" s="4" t="s">
        <v>88</v>
      </c>
      <c r="AL18" s="5">
        <v>19210</v>
      </c>
      <c r="AM18" s="4" t="s">
        <v>88</v>
      </c>
      <c r="AN18" s="5">
        <v>19670</v>
      </c>
      <c r="AO18" s="4" t="s">
        <v>88</v>
      </c>
      <c r="AP18" s="5">
        <v>19384</v>
      </c>
      <c r="AQ18" s="4" t="s">
        <v>88</v>
      </c>
      <c r="AR18" s="5">
        <v>20455</v>
      </c>
      <c r="AS18" s="4" t="s">
        <v>88</v>
      </c>
      <c r="AT18" s="5">
        <v>20431</v>
      </c>
      <c r="AU18" s="4" t="s">
        <v>88</v>
      </c>
      <c r="AV18" s="5">
        <v>20447</v>
      </c>
      <c r="AW18" s="4" t="s">
        <v>88</v>
      </c>
    </row>
    <row r="19" spans="1:49" ht="14.25">
      <c r="A19" s="3" t="s">
        <v>45</v>
      </c>
      <c r="B19" s="5">
        <v>23609</v>
      </c>
      <c r="C19" s="4" t="s">
        <v>88</v>
      </c>
      <c r="D19" s="5">
        <v>24244</v>
      </c>
      <c r="E19" s="4" t="s">
        <v>88</v>
      </c>
      <c r="F19" s="5">
        <v>24402</v>
      </c>
      <c r="G19" s="4" t="s">
        <v>88</v>
      </c>
      <c r="H19" s="5">
        <v>25851</v>
      </c>
      <c r="I19" s="4" t="s">
        <v>88</v>
      </c>
      <c r="J19" s="5">
        <v>28659</v>
      </c>
      <c r="K19" s="4" t="s">
        <v>88</v>
      </c>
      <c r="L19" s="5">
        <v>33059</v>
      </c>
      <c r="M19" s="4" t="s">
        <v>88</v>
      </c>
      <c r="N19" s="5">
        <v>41946</v>
      </c>
      <c r="O19" s="4" t="s">
        <v>88</v>
      </c>
      <c r="P19" s="5">
        <v>42098</v>
      </c>
      <c r="Q19" s="4" t="s">
        <v>88</v>
      </c>
      <c r="R19" s="5">
        <v>43264</v>
      </c>
      <c r="S19" s="4" t="s">
        <v>88</v>
      </c>
      <c r="T19" s="5">
        <v>39739</v>
      </c>
      <c r="U19" s="4" t="s">
        <v>88</v>
      </c>
      <c r="V19" s="5">
        <v>42892</v>
      </c>
      <c r="W19" s="4" t="s">
        <v>88</v>
      </c>
      <c r="X19" s="5">
        <v>44730</v>
      </c>
      <c r="Y19" s="4" t="s">
        <v>88</v>
      </c>
      <c r="Z19" s="5">
        <v>41924</v>
      </c>
      <c r="AA19" s="4" t="s">
        <v>88</v>
      </c>
      <c r="AB19" s="5">
        <v>39697</v>
      </c>
      <c r="AC19" s="4" t="s">
        <v>88</v>
      </c>
      <c r="AD19" s="5">
        <v>42368</v>
      </c>
      <c r="AE19" s="4" t="s">
        <v>88</v>
      </c>
      <c r="AF19" s="5">
        <v>42670</v>
      </c>
      <c r="AG19" s="4" t="s">
        <v>88</v>
      </c>
      <c r="AH19" s="5">
        <v>43609</v>
      </c>
      <c r="AI19" s="4" t="s">
        <v>88</v>
      </c>
      <c r="AJ19" s="5">
        <v>41573</v>
      </c>
      <c r="AK19" s="4" t="s">
        <v>88</v>
      </c>
      <c r="AL19" s="5">
        <v>32026</v>
      </c>
      <c r="AM19" s="4" t="s">
        <v>88</v>
      </c>
      <c r="AN19" s="5">
        <v>37772</v>
      </c>
      <c r="AO19" s="4" t="s">
        <v>88</v>
      </c>
      <c r="AP19" s="5">
        <v>42814</v>
      </c>
      <c r="AQ19" s="4" t="s">
        <v>88</v>
      </c>
      <c r="AR19" s="5">
        <v>39012</v>
      </c>
      <c r="AS19" s="4" t="s">
        <v>88</v>
      </c>
      <c r="AT19" s="5">
        <v>27906</v>
      </c>
      <c r="AU19" s="4" t="s">
        <v>88</v>
      </c>
      <c r="AV19" s="5">
        <v>31168</v>
      </c>
      <c r="AW19" s="4" t="s">
        <v>88</v>
      </c>
    </row>
    <row r="20" spans="1:49" ht="14.25">
      <c r="A20" s="3" t="s">
        <v>46</v>
      </c>
      <c r="B20" s="5">
        <v>97785</v>
      </c>
      <c r="C20" s="4" t="s">
        <v>88</v>
      </c>
      <c r="D20" s="5">
        <v>61134</v>
      </c>
      <c r="E20" s="4" t="s">
        <v>88</v>
      </c>
      <c r="F20" s="5">
        <v>70235</v>
      </c>
      <c r="G20" s="4" t="s">
        <v>88</v>
      </c>
      <c r="H20" s="5">
        <v>66828</v>
      </c>
      <c r="I20" s="4" t="s">
        <v>88</v>
      </c>
      <c r="J20" s="5">
        <v>72005</v>
      </c>
      <c r="K20" s="4" t="s">
        <v>88</v>
      </c>
      <c r="L20" s="5">
        <v>66618</v>
      </c>
      <c r="M20" s="4" t="s">
        <v>88</v>
      </c>
      <c r="N20" s="5">
        <v>64435</v>
      </c>
      <c r="O20" s="4" t="s">
        <v>88</v>
      </c>
      <c r="P20" s="5">
        <v>74692</v>
      </c>
      <c r="Q20" s="4" t="s">
        <v>88</v>
      </c>
      <c r="R20" s="5">
        <v>96654</v>
      </c>
      <c r="S20" s="4" t="s">
        <v>88</v>
      </c>
      <c r="T20" s="5">
        <v>69500</v>
      </c>
      <c r="U20" s="4" t="s">
        <v>88</v>
      </c>
      <c r="V20" s="5">
        <v>48852</v>
      </c>
      <c r="W20" s="4" t="s">
        <v>88</v>
      </c>
      <c r="X20" s="5">
        <v>64096</v>
      </c>
      <c r="Y20" s="4" t="s">
        <v>88</v>
      </c>
      <c r="Z20" s="5">
        <v>83237</v>
      </c>
      <c r="AA20" s="4" t="s">
        <v>88</v>
      </c>
      <c r="AB20" s="5">
        <v>65433</v>
      </c>
      <c r="AC20" s="4" t="s">
        <v>88</v>
      </c>
      <c r="AD20" s="5">
        <v>73020</v>
      </c>
      <c r="AE20" s="4" t="s">
        <v>88</v>
      </c>
      <c r="AF20" s="5">
        <v>79567</v>
      </c>
      <c r="AG20" s="4" t="s">
        <v>88</v>
      </c>
      <c r="AH20" s="5">
        <v>65891</v>
      </c>
      <c r="AI20" s="4" t="s">
        <v>88</v>
      </c>
      <c r="AJ20" s="5">
        <v>53409</v>
      </c>
      <c r="AK20" s="4" t="s">
        <v>88</v>
      </c>
      <c r="AL20" s="5">
        <v>49852</v>
      </c>
      <c r="AM20" s="4" t="s">
        <v>88</v>
      </c>
      <c r="AN20" s="5">
        <v>74280</v>
      </c>
      <c r="AO20" s="4" t="s">
        <v>88</v>
      </c>
      <c r="AP20" s="5">
        <v>57233</v>
      </c>
      <c r="AQ20" s="4" t="s">
        <v>88</v>
      </c>
      <c r="AR20" s="5">
        <v>44685</v>
      </c>
      <c r="AS20" s="4" t="s">
        <v>88</v>
      </c>
      <c r="AT20" s="5">
        <v>37681</v>
      </c>
      <c r="AU20" s="4" t="s">
        <v>88</v>
      </c>
      <c r="AV20" s="5">
        <v>44999</v>
      </c>
      <c r="AW20" s="4" t="s">
        <v>88</v>
      </c>
    </row>
    <row r="21" spans="1:49" ht="14.25">
      <c r="A21" s="3" t="s">
        <v>47</v>
      </c>
      <c r="B21" s="4" t="s">
        <v>87</v>
      </c>
      <c r="C21" s="4" t="s">
        <v>88</v>
      </c>
      <c r="D21" s="4" t="s">
        <v>87</v>
      </c>
      <c r="E21" s="4" t="s">
        <v>88</v>
      </c>
      <c r="F21" s="4" t="s">
        <v>87</v>
      </c>
      <c r="G21" s="4" t="s">
        <v>88</v>
      </c>
      <c r="H21" s="4" t="s">
        <v>87</v>
      </c>
      <c r="I21" s="4" t="s">
        <v>88</v>
      </c>
      <c r="J21" s="5">
        <v>401</v>
      </c>
      <c r="K21" s="4" t="s">
        <v>88</v>
      </c>
      <c r="L21" s="5">
        <v>1232</v>
      </c>
      <c r="M21" s="4" t="s">
        <v>88</v>
      </c>
      <c r="N21" s="5">
        <v>936</v>
      </c>
      <c r="O21" s="4" t="s">
        <v>88</v>
      </c>
      <c r="P21" s="5">
        <v>1337</v>
      </c>
      <c r="Q21" s="4" t="s">
        <v>88</v>
      </c>
      <c r="R21" s="5">
        <v>693</v>
      </c>
      <c r="S21" s="4" t="s">
        <v>88</v>
      </c>
      <c r="T21" s="5">
        <v>330</v>
      </c>
      <c r="U21" s="4" t="s">
        <v>88</v>
      </c>
      <c r="V21" s="5">
        <v>417</v>
      </c>
      <c r="W21" s="4" t="s">
        <v>88</v>
      </c>
      <c r="X21" s="5">
        <v>315</v>
      </c>
      <c r="Y21" s="4" t="s">
        <v>88</v>
      </c>
      <c r="Z21" s="5">
        <v>272</v>
      </c>
      <c r="AA21" s="4" t="s">
        <v>88</v>
      </c>
      <c r="AB21" s="5">
        <v>260</v>
      </c>
      <c r="AC21" s="4" t="s">
        <v>88</v>
      </c>
      <c r="AD21" s="5">
        <v>260</v>
      </c>
      <c r="AE21" s="4" t="s">
        <v>88</v>
      </c>
      <c r="AF21" s="5">
        <v>200</v>
      </c>
      <c r="AG21" s="4" t="s">
        <v>88</v>
      </c>
      <c r="AH21" s="5">
        <v>225</v>
      </c>
      <c r="AI21" s="4" t="s">
        <v>88</v>
      </c>
      <c r="AJ21" s="5">
        <v>467</v>
      </c>
      <c r="AK21" s="4" t="s">
        <v>88</v>
      </c>
      <c r="AL21" s="5">
        <v>257</v>
      </c>
      <c r="AM21" s="4" t="s">
        <v>88</v>
      </c>
      <c r="AN21" s="5">
        <v>372</v>
      </c>
      <c r="AO21" s="4" t="s">
        <v>88</v>
      </c>
      <c r="AP21" s="5">
        <v>252</v>
      </c>
      <c r="AQ21" s="4" t="s">
        <v>88</v>
      </c>
      <c r="AR21" s="5">
        <v>555</v>
      </c>
      <c r="AS21" s="4" t="s">
        <v>88</v>
      </c>
      <c r="AT21" s="5">
        <v>703</v>
      </c>
      <c r="AU21" s="4" t="s">
        <v>88</v>
      </c>
      <c r="AV21" s="5">
        <v>778</v>
      </c>
      <c r="AW21" s="4" t="s">
        <v>88</v>
      </c>
    </row>
    <row r="22" spans="1:49" ht="14.25">
      <c r="A22" s="3" t="s">
        <v>48</v>
      </c>
      <c r="B22" s="5">
        <v>15322</v>
      </c>
      <c r="C22" s="4" t="s">
        <v>88</v>
      </c>
      <c r="D22" s="5">
        <v>11964</v>
      </c>
      <c r="E22" s="4" t="s">
        <v>88</v>
      </c>
      <c r="F22" s="5">
        <v>12741</v>
      </c>
      <c r="G22" s="4" t="s">
        <v>88</v>
      </c>
      <c r="H22" s="5">
        <v>18693</v>
      </c>
      <c r="I22" s="4" t="s">
        <v>88</v>
      </c>
      <c r="J22" s="5">
        <v>18327</v>
      </c>
      <c r="K22" s="4" t="s">
        <v>88</v>
      </c>
      <c r="L22" s="5">
        <v>20790</v>
      </c>
      <c r="M22" s="4" t="s">
        <v>88</v>
      </c>
      <c r="N22" s="5">
        <v>26673</v>
      </c>
      <c r="O22" s="4" t="s">
        <v>88</v>
      </c>
      <c r="P22" s="5">
        <v>27749</v>
      </c>
      <c r="Q22" s="4" t="s">
        <v>88</v>
      </c>
      <c r="R22" s="5">
        <v>27157</v>
      </c>
      <c r="S22" s="4" t="s">
        <v>88</v>
      </c>
      <c r="T22" s="5">
        <v>30158</v>
      </c>
      <c r="U22" s="4" t="s">
        <v>88</v>
      </c>
      <c r="V22" s="5">
        <v>28615</v>
      </c>
      <c r="W22" s="4" t="s">
        <v>88</v>
      </c>
      <c r="X22" s="5">
        <v>27366</v>
      </c>
      <c r="Y22" s="4" t="s">
        <v>88</v>
      </c>
      <c r="Z22" s="5">
        <v>34925</v>
      </c>
      <c r="AA22" s="4" t="s">
        <v>88</v>
      </c>
      <c r="AB22" s="5">
        <v>36854</v>
      </c>
      <c r="AC22" s="4" t="s">
        <v>88</v>
      </c>
      <c r="AD22" s="5">
        <v>42375</v>
      </c>
      <c r="AE22" s="4" t="s">
        <v>88</v>
      </c>
      <c r="AF22" s="5">
        <v>43856</v>
      </c>
      <c r="AG22" s="4" t="s">
        <v>88</v>
      </c>
      <c r="AH22" s="5">
        <v>51247</v>
      </c>
      <c r="AI22" s="4" t="s">
        <v>88</v>
      </c>
      <c r="AJ22" s="5">
        <v>60940</v>
      </c>
      <c r="AK22" s="4" t="s">
        <v>88</v>
      </c>
      <c r="AL22" s="5">
        <v>62568</v>
      </c>
      <c r="AM22" s="4" t="s">
        <v>88</v>
      </c>
      <c r="AN22" s="5">
        <v>62516</v>
      </c>
      <c r="AO22" s="4" t="s">
        <v>88</v>
      </c>
      <c r="AP22" s="5">
        <v>58359</v>
      </c>
      <c r="AQ22" s="4" t="s">
        <v>88</v>
      </c>
      <c r="AR22" s="5">
        <v>60050</v>
      </c>
      <c r="AS22" s="4" t="s">
        <v>88</v>
      </c>
      <c r="AT22" s="5">
        <v>53122</v>
      </c>
      <c r="AU22" s="4" t="s">
        <v>88</v>
      </c>
      <c r="AV22" s="5">
        <v>52504</v>
      </c>
      <c r="AW22" s="4" t="s">
        <v>88</v>
      </c>
    </row>
    <row r="23" spans="1:49" ht="14.25">
      <c r="A23" s="3" t="s">
        <v>49</v>
      </c>
      <c r="B23" s="5">
        <v>2542</v>
      </c>
      <c r="C23" s="4" t="s">
        <v>88</v>
      </c>
      <c r="D23" s="5">
        <v>2377</v>
      </c>
      <c r="E23" s="4" t="s">
        <v>88</v>
      </c>
      <c r="F23" s="5">
        <v>2296</v>
      </c>
      <c r="G23" s="4" t="s">
        <v>88</v>
      </c>
      <c r="H23" s="5">
        <v>2741</v>
      </c>
      <c r="I23" s="4" t="s">
        <v>88</v>
      </c>
      <c r="J23" s="5">
        <v>4087</v>
      </c>
      <c r="K23" s="4" t="s">
        <v>88</v>
      </c>
      <c r="L23" s="5">
        <v>4737</v>
      </c>
      <c r="M23" s="4" t="s">
        <v>88</v>
      </c>
      <c r="N23" s="5">
        <v>9523</v>
      </c>
      <c r="O23" s="4" t="s">
        <v>88</v>
      </c>
      <c r="P23" s="5">
        <v>12615</v>
      </c>
      <c r="Q23" s="4" t="s">
        <v>88</v>
      </c>
      <c r="R23" s="5">
        <v>20306</v>
      </c>
      <c r="S23" s="4" t="s">
        <v>88</v>
      </c>
      <c r="T23" s="5">
        <v>32578</v>
      </c>
      <c r="U23" s="4" t="s">
        <v>88</v>
      </c>
      <c r="V23" s="5">
        <v>33182</v>
      </c>
      <c r="W23" s="4" t="s">
        <v>88</v>
      </c>
      <c r="X23" s="5">
        <v>32644</v>
      </c>
      <c r="Y23" s="4" t="s">
        <v>88</v>
      </c>
      <c r="Z23" s="5">
        <v>39852</v>
      </c>
      <c r="AA23" s="4" t="s">
        <v>88</v>
      </c>
      <c r="AB23" s="5">
        <v>48838</v>
      </c>
      <c r="AC23" s="4" t="s">
        <v>88</v>
      </c>
      <c r="AD23" s="5">
        <v>59926</v>
      </c>
      <c r="AE23" s="4" t="s">
        <v>88</v>
      </c>
      <c r="AF23" s="5">
        <v>84274</v>
      </c>
      <c r="AG23" s="4" t="s">
        <v>88</v>
      </c>
      <c r="AH23" s="5">
        <v>95418</v>
      </c>
      <c r="AI23" s="4" t="s">
        <v>88</v>
      </c>
      <c r="AJ23" s="5">
        <v>97512</v>
      </c>
      <c r="AK23" s="4" t="s">
        <v>88</v>
      </c>
      <c r="AL23" s="5">
        <v>87928</v>
      </c>
      <c r="AM23" s="4" t="s">
        <v>88</v>
      </c>
      <c r="AN23" s="5">
        <v>101434</v>
      </c>
      <c r="AO23" s="4" t="s">
        <v>88</v>
      </c>
      <c r="AP23" s="5">
        <v>97143</v>
      </c>
      <c r="AQ23" s="4" t="s">
        <v>88</v>
      </c>
      <c r="AR23" s="5">
        <v>106268</v>
      </c>
      <c r="AS23" s="4" t="s">
        <v>88</v>
      </c>
      <c r="AT23" s="5">
        <v>113174</v>
      </c>
      <c r="AU23" s="4" t="s">
        <v>88</v>
      </c>
      <c r="AV23" s="5">
        <v>113188</v>
      </c>
      <c r="AW23" s="4" t="s">
        <v>88</v>
      </c>
    </row>
    <row r="24" spans="1:49" ht="14.25">
      <c r="A24" s="3" t="s">
        <v>50</v>
      </c>
      <c r="B24" s="5">
        <v>247426</v>
      </c>
      <c r="C24" s="4" t="s">
        <v>88</v>
      </c>
      <c r="D24" s="5">
        <v>266608</v>
      </c>
      <c r="E24" s="4" t="s">
        <v>88</v>
      </c>
      <c r="F24" s="5">
        <v>268449</v>
      </c>
      <c r="G24" s="4" t="s">
        <v>88</v>
      </c>
      <c r="H24" s="5">
        <v>270734</v>
      </c>
      <c r="I24" s="4" t="s">
        <v>88</v>
      </c>
      <c r="J24" s="5">
        <v>271403</v>
      </c>
      <c r="K24" s="4" t="s">
        <v>88</v>
      </c>
      <c r="L24" s="5">
        <v>222924</v>
      </c>
      <c r="M24" s="4" t="s">
        <v>88</v>
      </c>
      <c r="N24" s="5">
        <v>203766</v>
      </c>
      <c r="O24" s="4" t="s">
        <v>88</v>
      </c>
      <c r="P24" s="5">
        <v>224971</v>
      </c>
      <c r="Q24" s="4" t="s">
        <v>88</v>
      </c>
      <c r="R24" s="5">
        <v>168759</v>
      </c>
      <c r="S24" s="4" t="s">
        <v>88</v>
      </c>
      <c r="T24" s="5">
        <v>126130</v>
      </c>
      <c r="U24" s="4" t="s">
        <v>88</v>
      </c>
      <c r="V24" s="5">
        <v>177940</v>
      </c>
      <c r="W24" s="4" t="s">
        <v>88</v>
      </c>
      <c r="X24" s="5">
        <v>223965</v>
      </c>
      <c r="Y24" s="4" t="s">
        <v>88</v>
      </c>
      <c r="Z24" s="5">
        <v>231633</v>
      </c>
      <c r="AA24" s="4" t="s">
        <v>88</v>
      </c>
      <c r="AB24" s="5">
        <v>239169</v>
      </c>
      <c r="AC24" s="4" t="s">
        <v>88</v>
      </c>
      <c r="AD24" s="5">
        <v>313697</v>
      </c>
      <c r="AE24" s="4" t="s">
        <v>88</v>
      </c>
      <c r="AF24" s="5">
        <v>318185</v>
      </c>
      <c r="AG24" s="4" t="s">
        <v>88</v>
      </c>
      <c r="AH24" s="5">
        <v>309035</v>
      </c>
      <c r="AI24" s="4" t="s">
        <v>88</v>
      </c>
      <c r="AJ24" s="5">
        <v>308915</v>
      </c>
      <c r="AK24" s="4" t="s">
        <v>88</v>
      </c>
      <c r="AL24" s="4" t="s">
        <v>87</v>
      </c>
      <c r="AM24" s="4" t="s">
        <v>90</v>
      </c>
      <c r="AN24" s="4" t="s">
        <v>87</v>
      </c>
      <c r="AO24" s="4" t="s">
        <v>89</v>
      </c>
      <c r="AP24" s="4" t="s">
        <v>87</v>
      </c>
      <c r="AQ24" s="4" t="s">
        <v>89</v>
      </c>
      <c r="AR24" s="4" t="s">
        <v>87</v>
      </c>
      <c r="AS24" s="4" t="s">
        <v>89</v>
      </c>
      <c r="AT24" s="4" t="s">
        <v>87</v>
      </c>
      <c r="AU24" s="4" t="s">
        <v>89</v>
      </c>
      <c r="AV24" s="4" t="s">
        <v>87</v>
      </c>
      <c r="AW24" s="4" t="s">
        <v>89</v>
      </c>
    </row>
    <row r="25" spans="1:49" ht="14.25">
      <c r="A25" s="3" t="s">
        <v>51</v>
      </c>
      <c r="B25" s="5">
        <v>192609</v>
      </c>
      <c r="C25" s="4" t="s">
        <v>88</v>
      </c>
      <c r="D25" s="5">
        <v>226903</v>
      </c>
      <c r="E25" s="4" t="s">
        <v>88</v>
      </c>
      <c r="F25" s="5">
        <v>243671</v>
      </c>
      <c r="G25" s="4" t="s">
        <v>88</v>
      </c>
      <c r="H25" s="5">
        <v>231894</v>
      </c>
      <c r="I25" s="4" t="s">
        <v>88</v>
      </c>
      <c r="J25" s="5">
        <v>227544</v>
      </c>
      <c r="K25" s="4" t="s">
        <v>88</v>
      </c>
      <c r="L25" s="5">
        <v>225122</v>
      </c>
      <c r="M25" s="4" t="s">
        <v>88</v>
      </c>
      <c r="N25" s="5">
        <v>256653</v>
      </c>
      <c r="O25" s="4" t="s">
        <v>88</v>
      </c>
      <c r="P25" s="5">
        <v>245094</v>
      </c>
      <c r="Q25" s="4" t="s">
        <v>88</v>
      </c>
      <c r="R25" s="5">
        <v>250254</v>
      </c>
      <c r="S25" s="4" t="s">
        <v>88</v>
      </c>
      <c r="T25" s="5">
        <v>277323</v>
      </c>
      <c r="U25" s="4" t="s">
        <v>88</v>
      </c>
      <c r="V25" s="5">
        <v>280954</v>
      </c>
      <c r="W25" s="4" t="s">
        <v>88</v>
      </c>
      <c r="X25" s="5">
        <v>280786</v>
      </c>
      <c r="Y25" s="4" t="s">
        <v>88</v>
      </c>
      <c r="Z25" s="5">
        <v>285526</v>
      </c>
      <c r="AA25" s="4" t="s">
        <v>88</v>
      </c>
      <c r="AB25" s="5">
        <v>287243</v>
      </c>
      <c r="AC25" s="4" t="s">
        <v>88</v>
      </c>
      <c r="AD25" s="5">
        <v>267850</v>
      </c>
      <c r="AE25" s="4" t="s">
        <v>88</v>
      </c>
      <c r="AF25" s="5">
        <v>264857</v>
      </c>
      <c r="AG25" s="4" t="s">
        <v>88</v>
      </c>
      <c r="AH25" s="5">
        <v>266802</v>
      </c>
      <c r="AI25" s="4" t="s">
        <v>88</v>
      </c>
      <c r="AJ25" s="5">
        <v>251655</v>
      </c>
      <c r="AK25" s="4" t="s">
        <v>88</v>
      </c>
      <c r="AL25" s="5">
        <v>251770</v>
      </c>
      <c r="AM25" s="4" t="s">
        <v>88</v>
      </c>
      <c r="AN25" s="5">
        <v>239620</v>
      </c>
      <c r="AO25" s="4" t="s">
        <v>88</v>
      </c>
      <c r="AP25" s="5">
        <v>242671</v>
      </c>
      <c r="AQ25" s="4" t="s">
        <v>88</v>
      </c>
      <c r="AR25" s="5">
        <v>245160</v>
      </c>
      <c r="AS25" s="4" t="s">
        <v>88</v>
      </c>
      <c r="AT25" s="5">
        <v>237610</v>
      </c>
      <c r="AU25" s="4" t="s">
        <v>88</v>
      </c>
      <c r="AV25" s="5">
        <v>237451</v>
      </c>
      <c r="AW25" s="4" t="s">
        <v>88</v>
      </c>
    </row>
    <row r="26" spans="1:49" ht="14.25">
      <c r="A26" s="3" t="s">
        <v>52</v>
      </c>
      <c r="B26" s="4" t="s">
        <v>87</v>
      </c>
      <c r="C26" s="4" t="s">
        <v>88</v>
      </c>
      <c r="D26" s="4" t="s">
        <v>87</v>
      </c>
      <c r="E26" s="4" t="s">
        <v>88</v>
      </c>
      <c r="F26" s="4" t="s">
        <v>87</v>
      </c>
      <c r="G26" s="4" t="s">
        <v>88</v>
      </c>
      <c r="H26" s="4" t="s">
        <v>87</v>
      </c>
      <c r="I26" s="4" t="s">
        <v>88</v>
      </c>
      <c r="J26" s="4" t="s">
        <v>87</v>
      </c>
      <c r="K26" s="4" t="s">
        <v>88</v>
      </c>
      <c r="L26" s="4" t="s">
        <v>87</v>
      </c>
      <c r="M26" s="4" t="s">
        <v>88</v>
      </c>
      <c r="N26" s="4" t="s">
        <v>87</v>
      </c>
      <c r="O26" s="4" t="s">
        <v>88</v>
      </c>
      <c r="P26" s="4" t="s">
        <v>87</v>
      </c>
      <c r="Q26" s="4" t="s">
        <v>88</v>
      </c>
      <c r="R26" s="5">
        <v>6802</v>
      </c>
      <c r="S26" s="4" t="s">
        <v>88</v>
      </c>
      <c r="T26" s="5">
        <v>4603</v>
      </c>
      <c r="U26" s="4" t="s">
        <v>88</v>
      </c>
      <c r="V26" s="5">
        <v>4941</v>
      </c>
      <c r="W26" s="4" t="s">
        <v>88</v>
      </c>
      <c r="X26" s="5">
        <v>4007</v>
      </c>
      <c r="Y26" s="4" t="s">
        <v>88</v>
      </c>
      <c r="Z26" s="5">
        <v>2889</v>
      </c>
      <c r="AA26" s="4" t="s">
        <v>88</v>
      </c>
      <c r="AB26" s="5">
        <v>3510</v>
      </c>
      <c r="AC26" s="4" t="s">
        <v>88</v>
      </c>
      <c r="AD26" s="5">
        <v>5989</v>
      </c>
      <c r="AE26" s="4" t="s">
        <v>88</v>
      </c>
      <c r="AF26" s="5">
        <v>6313</v>
      </c>
      <c r="AG26" s="4" t="s">
        <v>88</v>
      </c>
      <c r="AH26" s="5">
        <v>6876</v>
      </c>
      <c r="AI26" s="4" t="s">
        <v>88</v>
      </c>
      <c r="AJ26" s="5">
        <v>10468</v>
      </c>
      <c r="AK26" s="4" t="s">
        <v>88</v>
      </c>
      <c r="AL26" s="5">
        <v>8991</v>
      </c>
      <c r="AM26" s="4" t="s">
        <v>88</v>
      </c>
      <c r="AN26" s="5">
        <v>8387</v>
      </c>
      <c r="AO26" s="4" t="s">
        <v>88</v>
      </c>
      <c r="AP26" s="5">
        <v>10367</v>
      </c>
      <c r="AQ26" s="4" t="s">
        <v>88</v>
      </c>
      <c r="AR26" s="5">
        <v>11104</v>
      </c>
      <c r="AS26" s="4" t="s">
        <v>88</v>
      </c>
      <c r="AT26" s="5">
        <v>125</v>
      </c>
      <c r="AU26" s="4" t="s">
        <v>88</v>
      </c>
      <c r="AV26" s="5">
        <v>99</v>
      </c>
      <c r="AW26" s="4" t="s">
        <v>88</v>
      </c>
    </row>
    <row r="27" spans="1:49" ht="14.25">
      <c r="A27" s="3" t="s">
        <v>53</v>
      </c>
      <c r="B27" s="5">
        <v>96900</v>
      </c>
      <c r="C27" s="4" t="s">
        <v>88</v>
      </c>
      <c r="D27" s="5">
        <v>104301</v>
      </c>
      <c r="E27" s="4" t="s">
        <v>88</v>
      </c>
      <c r="F27" s="5">
        <v>107130</v>
      </c>
      <c r="G27" s="4" t="s">
        <v>88</v>
      </c>
      <c r="H27" s="5">
        <v>110616</v>
      </c>
      <c r="I27" s="4" t="s">
        <v>88</v>
      </c>
      <c r="J27" s="5">
        <v>131499</v>
      </c>
      <c r="K27" s="4" t="s">
        <v>88</v>
      </c>
      <c r="L27" s="5">
        <v>132971</v>
      </c>
      <c r="M27" s="4" t="s">
        <v>88</v>
      </c>
      <c r="N27" s="5">
        <v>153744</v>
      </c>
      <c r="O27" s="4" t="s">
        <v>88</v>
      </c>
      <c r="P27" s="5">
        <v>175193</v>
      </c>
      <c r="Q27" s="4" t="s">
        <v>88</v>
      </c>
      <c r="R27" s="5">
        <v>170377</v>
      </c>
      <c r="S27" s="4" t="s">
        <v>88</v>
      </c>
      <c r="T27" s="5">
        <v>166320</v>
      </c>
      <c r="U27" s="4" t="s">
        <v>88</v>
      </c>
      <c r="V27" s="5">
        <v>176421</v>
      </c>
      <c r="W27" s="4" t="s">
        <v>88</v>
      </c>
      <c r="X27" s="5">
        <v>214725</v>
      </c>
      <c r="Y27" s="4" t="s">
        <v>88</v>
      </c>
      <c r="Z27" s="5">
        <v>189373</v>
      </c>
      <c r="AA27" s="4" t="s">
        <v>88</v>
      </c>
      <c r="AB27" s="5">
        <v>195719</v>
      </c>
      <c r="AC27" s="4" t="s">
        <v>88</v>
      </c>
      <c r="AD27" s="5">
        <v>208625</v>
      </c>
      <c r="AE27" s="4" t="s">
        <v>88</v>
      </c>
      <c r="AF27" s="5">
        <v>210368</v>
      </c>
      <c r="AG27" s="4" t="s">
        <v>88</v>
      </c>
      <c r="AH27" s="5">
        <v>216525</v>
      </c>
      <c r="AI27" s="4" t="s">
        <v>88</v>
      </c>
      <c r="AJ27" s="5">
        <v>218330</v>
      </c>
      <c r="AK27" s="4" t="s">
        <v>88</v>
      </c>
      <c r="AL27" s="5">
        <v>184285</v>
      </c>
      <c r="AM27" s="4" t="s">
        <v>88</v>
      </c>
      <c r="AN27" s="5">
        <v>191884</v>
      </c>
      <c r="AO27" s="4" t="s">
        <v>88</v>
      </c>
      <c r="AP27" s="5">
        <v>118217</v>
      </c>
      <c r="AQ27" s="4" t="s">
        <v>88</v>
      </c>
      <c r="AR27" s="5">
        <v>181101</v>
      </c>
      <c r="AS27" s="4" t="s">
        <v>88</v>
      </c>
      <c r="AT27" s="5">
        <v>173578</v>
      </c>
      <c r="AU27" s="4" t="s">
        <v>88</v>
      </c>
      <c r="AV27" s="5">
        <v>180988</v>
      </c>
      <c r="AW27" s="4" t="s">
        <v>88</v>
      </c>
    </row>
    <row r="28" spans="1:49" ht="14.25">
      <c r="A28" s="3" t="s">
        <v>54</v>
      </c>
      <c r="B28" s="5">
        <v>60</v>
      </c>
      <c r="C28" s="4" t="s">
        <v>88</v>
      </c>
      <c r="D28" s="5">
        <v>56</v>
      </c>
      <c r="E28" s="4" t="s">
        <v>88</v>
      </c>
      <c r="F28" s="5">
        <v>57</v>
      </c>
      <c r="G28" s="4" t="s">
        <v>88</v>
      </c>
      <c r="H28" s="5">
        <v>50</v>
      </c>
      <c r="I28" s="4" t="s">
        <v>88</v>
      </c>
      <c r="J28" s="5">
        <v>59</v>
      </c>
      <c r="K28" s="4" t="s">
        <v>88</v>
      </c>
      <c r="L28" s="5">
        <v>84</v>
      </c>
      <c r="M28" s="4" t="s">
        <v>88</v>
      </c>
      <c r="N28" s="5">
        <v>125</v>
      </c>
      <c r="O28" s="4" t="s">
        <v>88</v>
      </c>
      <c r="P28" s="5">
        <v>127</v>
      </c>
      <c r="Q28" s="4" t="s">
        <v>88</v>
      </c>
      <c r="R28" s="5">
        <v>155</v>
      </c>
      <c r="S28" s="4" t="s">
        <v>88</v>
      </c>
      <c r="T28" s="5">
        <v>259</v>
      </c>
      <c r="U28" s="4" t="s">
        <v>88</v>
      </c>
      <c r="V28" s="5">
        <v>291</v>
      </c>
      <c r="W28" s="4" t="s">
        <v>88</v>
      </c>
      <c r="X28" s="5">
        <v>452</v>
      </c>
      <c r="Y28" s="4" t="s">
        <v>88</v>
      </c>
      <c r="Z28" s="5">
        <v>787</v>
      </c>
      <c r="AA28" s="4" t="s">
        <v>88</v>
      </c>
      <c r="AB28" s="5">
        <v>969</v>
      </c>
      <c r="AC28" s="4" t="s">
        <v>88</v>
      </c>
      <c r="AD28" s="5">
        <v>1178</v>
      </c>
      <c r="AE28" s="4" t="s">
        <v>88</v>
      </c>
      <c r="AF28" s="5">
        <v>1422</v>
      </c>
      <c r="AG28" s="4" t="s">
        <v>88</v>
      </c>
      <c r="AH28" s="5">
        <v>1878</v>
      </c>
      <c r="AI28" s="4" t="s">
        <v>88</v>
      </c>
      <c r="AJ28" s="5">
        <v>1883</v>
      </c>
      <c r="AK28" s="4" t="s">
        <v>88</v>
      </c>
      <c r="AL28" s="5">
        <v>1862</v>
      </c>
      <c r="AM28" s="4" t="s">
        <v>88</v>
      </c>
      <c r="AN28" s="5">
        <v>1821</v>
      </c>
      <c r="AO28" s="4" t="s">
        <v>88</v>
      </c>
      <c r="AP28" s="5">
        <v>2175</v>
      </c>
      <c r="AQ28" s="4" t="s">
        <v>88</v>
      </c>
      <c r="AR28" s="5">
        <v>2387</v>
      </c>
      <c r="AS28" s="4" t="s">
        <v>88</v>
      </c>
      <c r="AT28" s="5">
        <v>3607</v>
      </c>
      <c r="AU28" s="4" t="s">
        <v>88</v>
      </c>
      <c r="AV28" s="5">
        <v>3200</v>
      </c>
      <c r="AW28" s="4" t="s">
        <v>88</v>
      </c>
    </row>
    <row r="29" spans="1:49" ht="14.25">
      <c r="A29" s="3" t="s">
        <v>55</v>
      </c>
      <c r="B29" s="4" t="s">
        <v>87</v>
      </c>
      <c r="C29" s="4" t="s">
        <v>88</v>
      </c>
      <c r="D29" s="4" t="s">
        <v>87</v>
      </c>
      <c r="E29" s="4" t="s">
        <v>88</v>
      </c>
      <c r="F29" s="4" t="s">
        <v>87</v>
      </c>
      <c r="G29" s="4" t="s">
        <v>88</v>
      </c>
      <c r="H29" s="4" t="s">
        <v>87</v>
      </c>
      <c r="I29" s="4" t="s">
        <v>88</v>
      </c>
      <c r="J29" s="5">
        <v>2926</v>
      </c>
      <c r="K29" s="4" t="s">
        <v>88</v>
      </c>
      <c r="L29" s="5">
        <v>6288</v>
      </c>
      <c r="M29" s="4" t="s">
        <v>88</v>
      </c>
      <c r="N29" s="5">
        <v>2235</v>
      </c>
      <c r="O29" s="4" t="s">
        <v>88</v>
      </c>
      <c r="P29" s="5">
        <v>2685</v>
      </c>
      <c r="Q29" s="4" t="s">
        <v>88</v>
      </c>
      <c r="R29" s="5">
        <v>641</v>
      </c>
      <c r="S29" s="4" t="s">
        <v>88</v>
      </c>
      <c r="T29" s="5">
        <v>339</v>
      </c>
      <c r="U29" s="4" t="s">
        <v>88</v>
      </c>
      <c r="V29" s="5">
        <v>560</v>
      </c>
      <c r="W29" s="4" t="s">
        <v>88</v>
      </c>
      <c r="X29" s="5">
        <v>525</v>
      </c>
      <c r="Y29" s="4" t="s">
        <v>88</v>
      </c>
      <c r="Z29" s="5">
        <v>380</v>
      </c>
      <c r="AA29" s="4" t="s">
        <v>88</v>
      </c>
      <c r="AB29" s="5">
        <v>345</v>
      </c>
      <c r="AC29" s="4" t="s">
        <v>88</v>
      </c>
      <c r="AD29" s="5">
        <v>425</v>
      </c>
      <c r="AE29" s="4" t="s">
        <v>88</v>
      </c>
      <c r="AF29" s="5">
        <v>468</v>
      </c>
      <c r="AG29" s="4" t="s">
        <v>88</v>
      </c>
      <c r="AH29" s="5">
        <v>325</v>
      </c>
      <c r="AI29" s="4" t="s">
        <v>88</v>
      </c>
      <c r="AJ29" s="5">
        <v>463</v>
      </c>
      <c r="AK29" s="4" t="s">
        <v>88</v>
      </c>
      <c r="AL29" s="5">
        <v>430</v>
      </c>
      <c r="AM29" s="4" t="s">
        <v>88</v>
      </c>
      <c r="AN29" s="5">
        <v>637</v>
      </c>
      <c r="AO29" s="4" t="s">
        <v>88</v>
      </c>
      <c r="AP29" s="5">
        <v>545</v>
      </c>
      <c r="AQ29" s="4" t="s">
        <v>88</v>
      </c>
      <c r="AR29" s="5">
        <v>542</v>
      </c>
      <c r="AS29" s="4" t="s">
        <v>88</v>
      </c>
      <c r="AT29" s="5">
        <v>566</v>
      </c>
      <c r="AU29" s="4" t="s">
        <v>88</v>
      </c>
      <c r="AV29" s="5">
        <v>729</v>
      </c>
      <c r="AW29" s="4" t="s">
        <v>88</v>
      </c>
    </row>
    <row r="30" spans="1:49" ht="14.25">
      <c r="A30" s="3" t="s">
        <v>56</v>
      </c>
      <c r="B30" s="4" t="s">
        <v>87</v>
      </c>
      <c r="C30" s="4" t="s">
        <v>88</v>
      </c>
      <c r="D30" s="4" t="s">
        <v>87</v>
      </c>
      <c r="E30" s="4" t="s">
        <v>88</v>
      </c>
      <c r="F30" s="4" t="s">
        <v>87</v>
      </c>
      <c r="G30" s="4" t="s">
        <v>88</v>
      </c>
      <c r="H30" s="4" t="s">
        <v>87</v>
      </c>
      <c r="I30" s="4" t="s">
        <v>88</v>
      </c>
      <c r="J30" s="5">
        <v>3752</v>
      </c>
      <c r="K30" s="4" t="s">
        <v>88</v>
      </c>
      <c r="L30" s="5">
        <v>4580</v>
      </c>
      <c r="M30" s="4" t="s">
        <v>88</v>
      </c>
      <c r="N30" s="5">
        <v>4666</v>
      </c>
      <c r="O30" s="4" t="s">
        <v>88</v>
      </c>
      <c r="P30" s="5">
        <v>4792</v>
      </c>
      <c r="Q30" s="4" t="s">
        <v>88</v>
      </c>
      <c r="R30" s="5">
        <v>3899</v>
      </c>
      <c r="S30" s="4" t="s">
        <v>88</v>
      </c>
      <c r="T30" s="5">
        <v>2907</v>
      </c>
      <c r="U30" s="4" t="s">
        <v>88</v>
      </c>
      <c r="V30" s="5">
        <v>1874</v>
      </c>
      <c r="W30" s="4" t="s">
        <v>88</v>
      </c>
      <c r="X30" s="5">
        <v>1714</v>
      </c>
      <c r="Y30" s="4" t="s">
        <v>88</v>
      </c>
      <c r="Z30" s="5">
        <v>1537</v>
      </c>
      <c r="AA30" s="4" t="s">
        <v>88</v>
      </c>
      <c r="AB30" s="5">
        <v>1516</v>
      </c>
      <c r="AC30" s="4" t="s">
        <v>88</v>
      </c>
      <c r="AD30" s="5">
        <v>1516</v>
      </c>
      <c r="AE30" s="4" t="s">
        <v>88</v>
      </c>
      <c r="AF30" s="5">
        <v>1650</v>
      </c>
      <c r="AG30" s="4" t="s">
        <v>88</v>
      </c>
      <c r="AH30" s="5">
        <v>1996</v>
      </c>
      <c r="AI30" s="4" t="s">
        <v>88</v>
      </c>
      <c r="AJ30" s="5">
        <v>2001</v>
      </c>
      <c r="AK30" s="4" t="s">
        <v>88</v>
      </c>
      <c r="AL30" s="5">
        <v>1750</v>
      </c>
      <c r="AM30" s="4" t="s">
        <v>88</v>
      </c>
      <c r="AN30" s="5">
        <v>2356</v>
      </c>
      <c r="AO30" s="4" t="s">
        <v>88</v>
      </c>
      <c r="AP30" s="5">
        <v>2697</v>
      </c>
      <c r="AQ30" s="4" t="s">
        <v>88</v>
      </c>
      <c r="AR30" s="5">
        <v>2013</v>
      </c>
      <c r="AS30" s="4" t="s">
        <v>88</v>
      </c>
      <c r="AT30" s="5">
        <v>2225</v>
      </c>
      <c r="AU30" s="4" t="s">
        <v>88</v>
      </c>
      <c r="AV30" s="5">
        <v>3378</v>
      </c>
      <c r="AW30" s="4" t="s">
        <v>88</v>
      </c>
    </row>
    <row r="31" spans="1:49" ht="14.25">
      <c r="A31" s="3" t="s">
        <v>57</v>
      </c>
      <c r="B31" s="5">
        <v>16473</v>
      </c>
      <c r="C31" s="4" t="s">
        <v>88</v>
      </c>
      <c r="D31" s="5">
        <v>18315</v>
      </c>
      <c r="E31" s="4" t="s">
        <v>88</v>
      </c>
      <c r="F31" s="5">
        <v>16997</v>
      </c>
      <c r="G31" s="4" t="s">
        <v>88</v>
      </c>
      <c r="H31" s="5">
        <v>17948</v>
      </c>
      <c r="I31" s="4" t="s">
        <v>88</v>
      </c>
      <c r="J31" s="5">
        <v>17970</v>
      </c>
      <c r="K31" s="4" t="s">
        <v>88</v>
      </c>
      <c r="L31" s="5">
        <v>20548</v>
      </c>
      <c r="M31" s="4" t="s">
        <v>88</v>
      </c>
      <c r="N31" s="5">
        <v>17600</v>
      </c>
      <c r="O31" s="4" t="s">
        <v>88</v>
      </c>
      <c r="P31" s="5">
        <v>14434</v>
      </c>
      <c r="Q31" s="4" t="s">
        <v>88</v>
      </c>
      <c r="R31" s="5">
        <v>14230</v>
      </c>
      <c r="S31" s="4" t="s">
        <v>88</v>
      </c>
      <c r="T31" s="5">
        <v>9492</v>
      </c>
      <c r="U31" s="4" t="s">
        <v>88</v>
      </c>
      <c r="V31" s="5">
        <v>9899</v>
      </c>
      <c r="W31" s="4" t="s">
        <v>88</v>
      </c>
      <c r="X31" s="5">
        <v>9360</v>
      </c>
      <c r="Y31" s="4" t="s">
        <v>88</v>
      </c>
      <c r="Z31" s="5">
        <v>8080</v>
      </c>
      <c r="AA31" s="4" t="s">
        <v>88</v>
      </c>
      <c r="AB31" s="5">
        <v>9334</v>
      </c>
      <c r="AC31" s="4" t="s">
        <v>88</v>
      </c>
      <c r="AD31" s="5">
        <v>10222</v>
      </c>
      <c r="AE31" s="4" t="s">
        <v>88</v>
      </c>
      <c r="AF31" s="5">
        <v>11947</v>
      </c>
      <c r="AG31" s="4" t="s">
        <v>88</v>
      </c>
      <c r="AH31" s="5">
        <v>12886</v>
      </c>
      <c r="AI31" s="4" t="s">
        <v>88</v>
      </c>
      <c r="AJ31" s="5">
        <v>13056</v>
      </c>
      <c r="AK31" s="4" t="s">
        <v>88</v>
      </c>
      <c r="AL31" s="5">
        <v>11574</v>
      </c>
      <c r="AM31" s="4" t="s">
        <v>88</v>
      </c>
      <c r="AN31" s="5">
        <v>11870</v>
      </c>
      <c r="AO31" s="4" t="s">
        <v>88</v>
      </c>
      <c r="AP31" s="5">
        <v>12744</v>
      </c>
      <c r="AQ31" s="4" t="s">
        <v>88</v>
      </c>
      <c r="AR31" s="5">
        <v>13661</v>
      </c>
      <c r="AS31" s="4" t="s">
        <v>88</v>
      </c>
      <c r="AT31" s="5">
        <v>14686</v>
      </c>
      <c r="AU31" s="4" t="s">
        <v>88</v>
      </c>
      <c r="AV31" s="5">
        <v>15922</v>
      </c>
      <c r="AW31" s="4" t="s">
        <v>88</v>
      </c>
    </row>
    <row r="32" spans="1:49" ht="14.25">
      <c r="A32" s="3" t="s">
        <v>58</v>
      </c>
      <c r="B32" s="4" t="s">
        <v>87</v>
      </c>
      <c r="C32" s="4" t="s">
        <v>89</v>
      </c>
      <c r="D32" s="4" t="s">
        <v>87</v>
      </c>
      <c r="E32" s="4" t="s">
        <v>89</v>
      </c>
      <c r="F32" s="4" t="s">
        <v>87</v>
      </c>
      <c r="G32" s="4" t="s">
        <v>89</v>
      </c>
      <c r="H32" s="4" t="s">
        <v>87</v>
      </c>
      <c r="I32" s="4" t="s">
        <v>89</v>
      </c>
      <c r="J32" s="4" t="s">
        <v>87</v>
      </c>
      <c r="K32" s="4" t="s">
        <v>89</v>
      </c>
      <c r="L32" s="4" t="s">
        <v>87</v>
      </c>
      <c r="M32" s="4" t="s">
        <v>89</v>
      </c>
      <c r="N32" s="5">
        <v>3</v>
      </c>
      <c r="O32" s="4" t="s">
        <v>88</v>
      </c>
      <c r="P32" s="5">
        <v>200</v>
      </c>
      <c r="Q32" s="4" t="s">
        <v>88</v>
      </c>
      <c r="R32" s="5">
        <v>500</v>
      </c>
      <c r="S32" s="4" t="s">
        <v>88</v>
      </c>
      <c r="T32" s="5">
        <v>650</v>
      </c>
      <c r="U32" s="4" t="s">
        <v>88</v>
      </c>
      <c r="V32" s="5">
        <v>904</v>
      </c>
      <c r="W32" s="4" t="s">
        <v>88</v>
      </c>
      <c r="X32" s="5">
        <v>904</v>
      </c>
      <c r="Y32" s="4" t="s">
        <v>88</v>
      </c>
      <c r="Z32" s="5">
        <v>1552</v>
      </c>
      <c r="AA32" s="4" t="s">
        <v>88</v>
      </c>
      <c r="AB32" s="5">
        <v>1800</v>
      </c>
      <c r="AC32" s="4" t="s">
        <v>88</v>
      </c>
      <c r="AD32" s="5">
        <v>1950</v>
      </c>
      <c r="AE32" s="4" t="s">
        <v>88</v>
      </c>
      <c r="AF32" s="5">
        <v>2002</v>
      </c>
      <c r="AG32" s="4" t="s">
        <v>88</v>
      </c>
      <c r="AH32" s="5">
        <v>1746</v>
      </c>
      <c r="AI32" s="4" t="s">
        <v>88</v>
      </c>
      <c r="AJ32" s="5">
        <v>1235</v>
      </c>
      <c r="AK32" s="4" t="s">
        <v>88</v>
      </c>
      <c r="AL32" s="5">
        <v>1116</v>
      </c>
      <c r="AM32" s="4" t="s">
        <v>88</v>
      </c>
      <c r="AN32" s="5">
        <v>887</v>
      </c>
      <c r="AO32" s="4" t="s">
        <v>88</v>
      </c>
      <c r="AP32" s="5">
        <v>868</v>
      </c>
      <c r="AQ32" s="4" t="s">
        <v>88</v>
      </c>
      <c r="AR32" s="5">
        <v>736</v>
      </c>
      <c r="AS32" s="4" t="s">
        <v>88</v>
      </c>
      <c r="AT32" s="5">
        <v>7165</v>
      </c>
      <c r="AU32" s="4" t="s">
        <v>88</v>
      </c>
      <c r="AV32" s="5">
        <v>8589</v>
      </c>
      <c r="AW32" s="4" t="s">
        <v>88</v>
      </c>
    </row>
    <row r="33" spans="1:49" ht="14.25">
      <c r="A33" s="3" t="s">
        <v>59</v>
      </c>
      <c r="B33" s="5">
        <v>60319</v>
      </c>
      <c r="C33" s="4" t="s">
        <v>88</v>
      </c>
      <c r="D33" s="5">
        <v>116547</v>
      </c>
      <c r="E33" s="4" t="s">
        <v>88</v>
      </c>
      <c r="F33" s="5">
        <v>86496</v>
      </c>
      <c r="G33" s="4" t="s">
        <v>88</v>
      </c>
      <c r="H33" s="5">
        <v>99567</v>
      </c>
      <c r="I33" s="4" t="s">
        <v>88</v>
      </c>
      <c r="J33" s="5">
        <v>79163</v>
      </c>
      <c r="K33" s="4" t="s">
        <v>88</v>
      </c>
      <c r="L33" s="5">
        <v>108877</v>
      </c>
      <c r="M33" s="4" t="s">
        <v>88</v>
      </c>
      <c r="N33" s="5">
        <v>100997</v>
      </c>
      <c r="O33" s="4" t="s">
        <v>88</v>
      </c>
      <c r="P33" s="5">
        <v>51648</v>
      </c>
      <c r="Q33" s="4" t="s">
        <v>88</v>
      </c>
      <c r="R33" s="5">
        <v>54105</v>
      </c>
      <c r="S33" s="4" t="s">
        <v>88</v>
      </c>
      <c r="T33" s="5">
        <v>71125</v>
      </c>
      <c r="U33" s="4" t="s">
        <v>88</v>
      </c>
      <c r="V33" s="5">
        <v>109379</v>
      </c>
      <c r="W33" s="4" t="s">
        <v>88</v>
      </c>
      <c r="X33" s="5">
        <v>83938</v>
      </c>
      <c r="Y33" s="4" t="s">
        <v>88</v>
      </c>
      <c r="Z33" s="5">
        <v>99871</v>
      </c>
      <c r="AA33" s="4" t="s">
        <v>88</v>
      </c>
      <c r="AB33" s="5">
        <v>98210</v>
      </c>
      <c r="AC33" s="4" t="s">
        <v>88</v>
      </c>
      <c r="AD33" s="5">
        <v>120094</v>
      </c>
      <c r="AE33" s="4" t="s">
        <v>88</v>
      </c>
      <c r="AF33" s="5">
        <v>108760</v>
      </c>
      <c r="AG33" s="4" t="s">
        <v>88</v>
      </c>
      <c r="AH33" s="5">
        <v>75231</v>
      </c>
      <c r="AI33" s="4" t="s">
        <v>88</v>
      </c>
      <c r="AJ33" s="5">
        <v>57042</v>
      </c>
      <c r="AK33" s="4" t="s">
        <v>88</v>
      </c>
      <c r="AL33" s="5">
        <v>54429</v>
      </c>
      <c r="AM33" s="4" t="s">
        <v>88</v>
      </c>
      <c r="AN33" s="5">
        <v>66540</v>
      </c>
      <c r="AO33" s="4" t="s">
        <v>88</v>
      </c>
      <c r="AP33" s="5">
        <v>78598</v>
      </c>
      <c r="AQ33" s="4" t="s">
        <v>88</v>
      </c>
      <c r="AR33" s="5">
        <v>71370</v>
      </c>
      <c r="AS33" s="4" t="s">
        <v>88</v>
      </c>
      <c r="AT33" s="5">
        <v>42200</v>
      </c>
      <c r="AU33" s="4" t="s">
        <v>88</v>
      </c>
      <c r="AV33" s="5">
        <v>53371</v>
      </c>
      <c r="AW33" s="4" t="s">
        <v>88</v>
      </c>
    </row>
    <row r="34" spans="1:49" ht="14.25">
      <c r="A34" s="3" t="s">
        <v>60</v>
      </c>
      <c r="B34" s="5">
        <v>4000</v>
      </c>
      <c r="C34" s="4" t="s">
        <v>88</v>
      </c>
      <c r="D34" s="5">
        <v>4100</v>
      </c>
      <c r="E34" s="4" t="s">
        <v>88</v>
      </c>
      <c r="F34" s="5">
        <v>4060</v>
      </c>
      <c r="G34" s="4" t="s">
        <v>88</v>
      </c>
      <c r="H34" s="5">
        <v>4000</v>
      </c>
      <c r="I34" s="4" t="s">
        <v>88</v>
      </c>
      <c r="J34" s="5">
        <v>4500</v>
      </c>
      <c r="K34" s="4" t="s">
        <v>88</v>
      </c>
      <c r="L34" s="5">
        <v>4450</v>
      </c>
      <c r="M34" s="4" t="s">
        <v>88</v>
      </c>
      <c r="N34" s="5">
        <v>3126</v>
      </c>
      <c r="O34" s="4" t="s">
        <v>88</v>
      </c>
      <c r="P34" s="5">
        <v>3135</v>
      </c>
      <c r="Q34" s="4" t="s">
        <v>88</v>
      </c>
      <c r="R34" s="5">
        <v>3140</v>
      </c>
      <c r="S34" s="4" t="s">
        <v>88</v>
      </c>
      <c r="T34" s="5">
        <v>3140</v>
      </c>
      <c r="U34" s="4" t="s">
        <v>88</v>
      </c>
      <c r="V34" s="5">
        <v>3103</v>
      </c>
      <c r="W34" s="4" t="s">
        <v>88</v>
      </c>
      <c r="X34" s="5">
        <v>2918</v>
      </c>
      <c r="Y34" s="4" t="s">
        <v>88</v>
      </c>
      <c r="Z34" s="5">
        <v>2949</v>
      </c>
      <c r="AA34" s="4" t="s">
        <v>88</v>
      </c>
      <c r="AB34" s="5">
        <v>3018</v>
      </c>
      <c r="AC34" s="4" t="s">
        <v>88</v>
      </c>
      <c r="AD34" s="5">
        <v>2909</v>
      </c>
      <c r="AE34" s="4" t="s">
        <v>88</v>
      </c>
      <c r="AF34" s="5">
        <v>3067</v>
      </c>
      <c r="AG34" s="4" t="s">
        <v>88</v>
      </c>
      <c r="AH34" s="5">
        <v>2847</v>
      </c>
      <c r="AI34" s="4" t="s">
        <v>88</v>
      </c>
      <c r="AJ34" s="5">
        <v>2393</v>
      </c>
      <c r="AK34" s="4" t="s">
        <v>88</v>
      </c>
      <c r="AL34" s="5">
        <v>2333</v>
      </c>
      <c r="AM34" s="4" t="s">
        <v>88</v>
      </c>
      <c r="AN34" s="5">
        <v>2233</v>
      </c>
      <c r="AO34" s="4" t="s">
        <v>88</v>
      </c>
      <c r="AP34" s="5">
        <v>2267</v>
      </c>
      <c r="AQ34" s="4" t="s">
        <v>88</v>
      </c>
      <c r="AR34" s="5">
        <v>2420</v>
      </c>
      <c r="AS34" s="4" t="s">
        <v>88</v>
      </c>
      <c r="AT34" s="5">
        <v>2503</v>
      </c>
      <c r="AU34" s="4" t="s">
        <v>88</v>
      </c>
      <c r="AV34" s="5">
        <v>2539</v>
      </c>
      <c r="AW34" s="4" t="s">
        <v>88</v>
      </c>
    </row>
    <row r="35" spans="1:49" ht="14.25">
      <c r="A35" s="3" t="s">
        <v>61</v>
      </c>
      <c r="B35" s="5">
        <v>20000</v>
      </c>
      <c r="C35" s="4" t="s">
        <v>88</v>
      </c>
      <c r="D35" s="5">
        <v>20099</v>
      </c>
      <c r="E35" s="4" t="s">
        <v>88</v>
      </c>
      <c r="F35" s="5">
        <v>18684</v>
      </c>
      <c r="G35" s="4" t="s">
        <v>88</v>
      </c>
      <c r="H35" s="5">
        <v>20472</v>
      </c>
      <c r="I35" s="4" t="s">
        <v>88</v>
      </c>
      <c r="J35" s="5">
        <v>25951</v>
      </c>
      <c r="K35" s="4" t="s">
        <v>88</v>
      </c>
      <c r="L35" s="5">
        <v>25951</v>
      </c>
      <c r="M35" s="4" t="s">
        <v>88</v>
      </c>
      <c r="N35" s="5">
        <v>26400</v>
      </c>
      <c r="O35" s="4" t="s">
        <v>88</v>
      </c>
      <c r="P35" s="5">
        <v>29500</v>
      </c>
      <c r="Q35" s="4" t="s">
        <v>88</v>
      </c>
      <c r="R35" s="5">
        <v>30200</v>
      </c>
      <c r="S35" s="4" t="s">
        <v>88</v>
      </c>
      <c r="T35" s="5">
        <v>18609</v>
      </c>
      <c r="U35" s="4" t="s">
        <v>88</v>
      </c>
      <c r="V35" s="5">
        <v>24500</v>
      </c>
      <c r="W35" s="4" t="s">
        <v>88</v>
      </c>
      <c r="X35" s="5">
        <v>25111</v>
      </c>
      <c r="Y35" s="4" t="s">
        <v>88</v>
      </c>
      <c r="Z35" s="5">
        <v>27700</v>
      </c>
      <c r="AA35" s="4" t="s">
        <v>88</v>
      </c>
      <c r="AB35" s="5">
        <v>28680</v>
      </c>
      <c r="AC35" s="4" t="s">
        <v>88</v>
      </c>
      <c r="AD35" s="5">
        <v>29791</v>
      </c>
      <c r="AE35" s="4" t="s">
        <v>88</v>
      </c>
      <c r="AF35" s="5">
        <v>33711</v>
      </c>
      <c r="AG35" s="4" t="s">
        <v>88</v>
      </c>
      <c r="AH35" s="5">
        <v>35795</v>
      </c>
      <c r="AI35" s="4" t="s">
        <v>88</v>
      </c>
      <c r="AJ35" s="5">
        <v>35460</v>
      </c>
      <c r="AK35" s="4" t="s">
        <v>88</v>
      </c>
      <c r="AL35" s="5">
        <v>32709</v>
      </c>
      <c r="AM35" s="4" t="s">
        <v>88</v>
      </c>
      <c r="AN35" s="5">
        <v>35436</v>
      </c>
      <c r="AO35" s="4" t="s">
        <v>88</v>
      </c>
      <c r="AP35" s="5">
        <v>35131</v>
      </c>
      <c r="AQ35" s="4" t="s">
        <v>88</v>
      </c>
      <c r="AR35" s="5">
        <v>37920</v>
      </c>
      <c r="AS35" s="4" t="s">
        <v>88</v>
      </c>
      <c r="AT35" s="5">
        <v>35867</v>
      </c>
      <c r="AU35" s="4" t="s">
        <v>88</v>
      </c>
      <c r="AV35" s="5">
        <v>34928</v>
      </c>
      <c r="AW35" s="4" t="s">
        <v>88</v>
      </c>
    </row>
    <row r="36" spans="1:49" ht="14.25">
      <c r="A36" s="3" t="s">
        <v>62</v>
      </c>
      <c r="B36" s="5">
        <v>6240</v>
      </c>
      <c r="C36" s="4" t="s">
        <v>88</v>
      </c>
      <c r="D36" s="5">
        <v>6402</v>
      </c>
      <c r="E36" s="4" t="s">
        <v>88</v>
      </c>
      <c r="F36" s="5">
        <v>10331</v>
      </c>
      <c r="G36" s="4" t="s">
        <v>88</v>
      </c>
      <c r="H36" s="5">
        <v>11012</v>
      </c>
      <c r="I36" s="4" t="s">
        <v>88</v>
      </c>
      <c r="J36" s="5">
        <v>10433</v>
      </c>
      <c r="K36" s="4" t="s">
        <v>88</v>
      </c>
      <c r="L36" s="5">
        <v>8549</v>
      </c>
      <c r="M36" s="4" t="s">
        <v>88</v>
      </c>
      <c r="N36" s="5">
        <v>4968</v>
      </c>
      <c r="O36" s="4" t="s">
        <v>88</v>
      </c>
      <c r="P36" s="5">
        <v>6277</v>
      </c>
      <c r="Q36" s="4" t="s">
        <v>88</v>
      </c>
      <c r="R36" s="5">
        <v>6402</v>
      </c>
      <c r="S36" s="4" t="s">
        <v>88</v>
      </c>
      <c r="T36" s="5">
        <v>5970</v>
      </c>
      <c r="U36" s="4" t="s">
        <v>88</v>
      </c>
      <c r="V36" s="5">
        <v>6561</v>
      </c>
      <c r="W36" s="4" t="s">
        <v>88</v>
      </c>
      <c r="X36" s="5">
        <v>4981</v>
      </c>
      <c r="Y36" s="4" t="s">
        <v>88</v>
      </c>
      <c r="Z36" s="5">
        <v>5364</v>
      </c>
      <c r="AA36" s="4" t="s">
        <v>88</v>
      </c>
      <c r="AB36" s="5">
        <v>7185</v>
      </c>
      <c r="AC36" s="4" t="s">
        <v>88</v>
      </c>
      <c r="AD36" s="5">
        <v>7536</v>
      </c>
      <c r="AE36" s="4" t="s">
        <v>88</v>
      </c>
      <c r="AF36" s="5">
        <v>6268</v>
      </c>
      <c r="AG36" s="4" t="s">
        <v>88</v>
      </c>
      <c r="AH36" s="5">
        <v>7537</v>
      </c>
      <c r="AI36" s="4" t="s">
        <v>88</v>
      </c>
      <c r="AJ36" s="5">
        <v>8209</v>
      </c>
      <c r="AK36" s="4" t="s">
        <v>88</v>
      </c>
      <c r="AL36" s="5">
        <v>8288</v>
      </c>
      <c r="AM36" s="4" t="s">
        <v>88</v>
      </c>
      <c r="AN36" s="5">
        <v>8033</v>
      </c>
      <c r="AO36" s="4" t="s">
        <v>88</v>
      </c>
      <c r="AP36" s="5">
        <v>6700</v>
      </c>
      <c r="AQ36" s="4" t="s">
        <v>88</v>
      </c>
      <c r="AR36" s="5">
        <v>6696</v>
      </c>
      <c r="AS36" s="4" t="s">
        <v>88</v>
      </c>
      <c r="AT36" s="5">
        <v>7895</v>
      </c>
      <c r="AU36" s="4" t="s">
        <v>88</v>
      </c>
      <c r="AV36" s="5">
        <v>7471</v>
      </c>
      <c r="AW36" s="4" t="s">
        <v>88</v>
      </c>
    </row>
    <row r="37" spans="1:49" ht="14.25">
      <c r="A37" s="3" t="s">
        <v>63</v>
      </c>
      <c r="B37" s="5">
        <v>45116</v>
      </c>
      <c r="C37" s="4" t="s">
        <v>88</v>
      </c>
      <c r="D37" s="5">
        <v>42414</v>
      </c>
      <c r="E37" s="4" t="s">
        <v>88</v>
      </c>
      <c r="F37" s="5">
        <v>47544</v>
      </c>
      <c r="G37" s="4" t="s">
        <v>88</v>
      </c>
      <c r="H37" s="5">
        <v>40183</v>
      </c>
      <c r="I37" s="4" t="s">
        <v>88</v>
      </c>
      <c r="J37" s="5">
        <v>50680</v>
      </c>
      <c r="K37" s="4" t="s">
        <v>88</v>
      </c>
      <c r="L37" s="5">
        <v>47260</v>
      </c>
      <c r="M37" s="4" t="s">
        <v>88</v>
      </c>
      <c r="N37" s="5">
        <v>34950</v>
      </c>
      <c r="O37" s="4" t="s">
        <v>88</v>
      </c>
      <c r="P37" s="5">
        <v>29530</v>
      </c>
      <c r="Q37" s="4" t="s">
        <v>88</v>
      </c>
      <c r="R37" s="5">
        <v>24620</v>
      </c>
      <c r="S37" s="4" t="s">
        <v>88</v>
      </c>
      <c r="T37" s="5">
        <v>21100</v>
      </c>
      <c r="U37" s="4" t="s">
        <v>88</v>
      </c>
      <c r="V37" s="5">
        <v>20400</v>
      </c>
      <c r="W37" s="4" t="s">
        <v>88</v>
      </c>
      <c r="X37" s="5">
        <v>19830</v>
      </c>
      <c r="Y37" s="4" t="s">
        <v>88</v>
      </c>
      <c r="Z37" s="5">
        <v>13900</v>
      </c>
      <c r="AA37" s="4" t="s">
        <v>88</v>
      </c>
      <c r="AB37" s="5">
        <v>11168</v>
      </c>
      <c r="AC37" s="4" t="s">
        <v>88</v>
      </c>
      <c r="AD37" s="5">
        <v>9614</v>
      </c>
      <c r="AE37" s="4" t="s">
        <v>88</v>
      </c>
      <c r="AF37" s="5">
        <v>8998</v>
      </c>
      <c r="AG37" s="4" t="s">
        <v>88</v>
      </c>
      <c r="AH37" s="5">
        <v>9727</v>
      </c>
      <c r="AI37" s="4" t="s">
        <v>88</v>
      </c>
      <c r="AJ37" s="5">
        <v>10818</v>
      </c>
      <c r="AK37" s="4" t="s">
        <v>88</v>
      </c>
      <c r="AL37" s="5">
        <v>9248</v>
      </c>
      <c r="AM37" s="4" t="s">
        <v>88</v>
      </c>
      <c r="AN37" s="5">
        <v>9042</v>
      </c>
      <c r="AO37" s="4" t="s">
        <v>88</v>
      </c>
      <c r="AP37" s="5">
        <v>8137</v>
      </c>
      <c r="AQ37" s="4" t="s">
        <v>88</v>
      </c>
      <c r="AR37" s="5">
        <v>7284</v>
      </c>
      <c r="AS37" s="4" t="s">
        <v>88</v>
      </c>
      <c r="AT37" s="5">
        <v>9108</v>
      </c>
      <c r="AU37" s="4" t="s">
        <v>88</v>
      </c>
      <c r="AV37" s="5">
        <v>10313</v>
      </c>
      <c r="AW37" s="4" t="s">
        <v>88</v>
      </c>
    </row>
    <row r="38" spans="1:49" ht="14.25">
      <c r="A38" s="3" t="s">
        <v>64</v>
      </c>
      <c r="B38" s="4" t="s">
        <v>87</v>
      </c>
      <c r="C38" s="4" t="s">
        <v>88</v>
      </c>
      <c r="D38" s="4" t="s">
        <v>87</v>
      </c>
      <c r="E38" s="4" t="s">
        <v>88</v>
      </c>
      <c r="F38" s="4" t="s">
        <v>87</v>
      </c>
      <c r="G38" s="4" t="s">
        <v>88</v>
      </c>
      <c r="H38" s="4" t="s">
        <v>87</v>
      </c>
      <c r="I38" s="4" t="s">
        <v>88</v>
      </c>
      <c r="J38" s="4" t="s">
        <v>87</v>
      </c>
      <c r="K38" s="4" t="s">
        <v>88</v>
      </c>
      <c r="L38" s="4" t="s">
        <v>87</v>
      </c>
      <c r="M38" s="4" t="s">
        <v>88</v>
      </c>
      <c r="N38" s="4" t="s">
        <v>87</v>
      </c>
      <c r="O38" s="4" t="s">
        <v>88</v>
      </c>
      <c r="P38" s="4" t="s">
        <v>87</v>
      </c>
      <c r="Q38" s="4" t="s">
        <v>88</v>
      </c>
      <c r="R38" s="5">
        <v>868</v>
      </c>
      <c r="S38" s="4" t="s">
        <v>88</v>
      </c>
      <c r="T38" s="5">
        <v>718</v>
      </c>
      <c r="U38" s="4" t="s">
        <v>88</v>
      </c>
      <c r="V38" s="5">
        <v>787</v>
      </c>
      <c r="W38" s="4" t="s">
        <v>88</v>
      </c>
      <c r="X38" s="5">
        <v>789</v>
      </c>
      <c r="Y38" s="4" t="s">
        <v>88</v>
      </c>
      <c r="Z38" s="5">
        <v>869</v>
      </c>
      <c r="AA38" s="4" t="s">
        <v>88</v>
      </c>
      <c r="AB38" s="5">
        <v>917</v>
      </c>
      <c r="AC38" s="4" t="s">
        <v>88</v>
      </c>
      <c r="AD38" s="5">
        <v>909</v>
      </c>
      <c r="AE38" s="4" t="s">
        <v>88</v>
      </c>
      <c r="AF38" s="5">
        <v>1206</v>
      </c>
      <c r="AG38" s="4" t="s">
        <v>88</v>
      </c>
      <c r="AH38" s="5">
        <v>1181</v>
      </c>
      <c r="AI38" s="4" t="s">
        <v>88</v>
      </c>
      <c r="AJ38" s="5">
        <v>1262</v>
      </c>
      <c r="AK38" s="4" t="s">
        <v>88</v>
      </c>
      <c r="AL38" s="5">
        <v>1289</v>
      </c>
      <c r="AM38" s="4" t="s">
        <v>88</v>
      </c>
      <c r="AN38" s="5">
        <v>1353</v>
      </c>
      <c r="AO38" s="4" t="s">
        <v>88</v>
      </c>
      <c r="AP38" s="5">
        <v>1571</v>
      </c>
      <c r="AQ38" s="4" t="s">
        <v>88</v>
      </c>
      <c r="AR38" s="5">
        <v>1346</v>
      </c>
      <c r="AS38" s="4" t="s">
        <v>88</v>
      </c>
      <c r="AT38" s="5">
        <v>1367</v>
      </c>
      <c r="AU38" s="4" t="s">
        <v>88</v>
      </c>
      <c r="AV38" s="5">
        <v>1354</v>
      </c>
      <c r="AW38" s="4" t="s">
        <v>88</v>
      </c>
    </row>
    <row r="39" spans="1:49" ht="14.25">
      <c r="A39" s="3" t="s">
        <v>65</v>
      </c>
      <c r="B39" s="4" t="s">
        <v>87</v>
      </c>
      <c r="C39" s="4" t="s">
        <v>88</v>
      </c>
      <c r="D39" s="4" t="s">
        <v>87</v>
      </c>
      <c r="E39" s="4" t="s">
        <v>88</v>
      </c>
      <c r="F39" s="4" t="s">
        <v>87</v>
      </c>
      <c r="G39" s="4" t="s">
        <v>88</v>
      </c>
      <c r="H39" s="4" t="s">
        <v>87</v>
      </c>
      <c r="I39" s="4" t="s">
        <v>88</v>
      </c>
      <c r="J39" s="4" t="s">
        <v>87</v>
      </c>
      <c r="K39" s="4" t="s">
        <v>88</v>
      </c>
      <c r="L39" s="4" t="s">
        <v>87</v>
      </c>
      <c r="M39" s="4" t="s">
        <v>88</v>
      </c>
      <c r="N39" s="4" t="s">
        <v>87</v>
      </c>
      <c r="O39" s="4" t="s">
        <v>88</v>
      </c>
      <c r="P39" s="4" t="s">
        <v>87</v>
      </c>
      <c r="Q39" s="4" t="s">
        <v>88</v>
      </c>
      <c r="R39" s="4" t="s">
        <v>87</v>
      </c>
      <c r="S39" s="4" t="s">
        <v>88</v>
      </c>
      <c r="T39" s="5">
        <v>1588</v>
      </c>
      <c r="U39" s="4" t="s">
        <v>88</v>
      </c>
      <c r="V39" s="5">
        <v>1861</v>
      </c>
      <c r="W39" s="4" t="s">
        <v>88</v>
      </c>
      <c r="X39" s="5">
        <v>1617</v>
      </c>
      <c r="Y39" s="4" t="s">
        <v>88</v>
      </c>
      <c r="Z39" s="5">
        <v>954</v>
      </c>
      <c r="AA39" s="4" t="s">
        <v>88</v>
      </c>
      <c r="AB39" s="5">
        <v>1254</v>
      </c>
      <c r="AC39" s="4" t="s">
        <v>88</v>
      </c>
      <c r="AD39" s="5">
        <v>648</v>
      </c>
      <c r="AE39" s="4" t="s">
        <v>88</v>
      </c>
      <c r="AF39" s="5">
        <v>872</v>
      </c>
      <c r="AG39" s="4" t="s">
        <v>88</v>
      </c>
      <c r="AH39" s="5">
        <v>887</v>
      </c>
      <c r="AI39" s="4" t="s">
        <v>88</v>
      </c>
      <c r="AJ39" s="5">
        <v>999</v>
      </c>
      <c r="AK39" s="4" t="s">
        <v>88</v>
      </c>
      <c r="AL39" s="5">
        <v>829</v>
      </c>
      <c r="AM39" s="4" t="s">
        <v>88</v>
      </c>
      <c r="AN39" s="5">
        <v>881</v>
      </c>
      <c r="AO39" s="4" t="s">
        <v>88</v>
      </c>
      <c r="AP39" s="5">
        <v>1180</v>
      </c>
      <c r="AQ39" s="4" t="s">
        <v>88</v>
      </c>
      <c r="AR39" s="5">
        <v>955</v>
      </c>
      <c r="AS39" s="4" t="s">
        <v>88</v>
      </c>
      <c r="AT39" s="5">
        <v>1262</v>
      </c>
      <c r="AU39" s="4" t="s">
        <v>88</v>
      </c>
      <c r="AV39" s="5">
        <v>1199</v>
      </c>
      <c r="AW39" s="4" t="s">
        <v>88</v>
      </c>
    </row>
    <row r="40" spans="1:49" ht="14.25">
      <c r="A40" s="3" t="s">
        <v>66</v>
      </c>
      <c r="B40" s="5">
        <v>9586</v>
      </c>
      <c r="C40" s="4" t="s">
        <v>88</v>
      </c>
      <c r="D40" s="5">
        <v>10166</v>
      </c>
      <c r="E40" s="4" t="s">
        <v>88</v>
      </c>
      <c r="F40" s="5">
        <v>11006</v>
      </c>
      <c r="G40" s="4" t="s">
        <v>88</v>
      </c>
      <c r="H40" s="5">
        <v>12689</v>
      </c>
      <c r="I40" s="4" t="s">
        <v>88</v>
      </c>
      <c r="J40" s="5">
        <v>16367</v>
      </c>
      <c r="K40" s="4" t="s">
        <v>88</v>
      </c>
      <c r="L40" s="5">
        <v>18550</v>
      </c>
      <c r="M40" s="4" t="s">
        <v>88</v>
      </c>
      <c r="N40" s="5">
        <v>18550</v>
      </c>
      <c r="O40" s="4" t="s">
        <v>88</v>
      </c>
      <c r="P40" s="5">
        <v>19271</v>
      </c>
      <c r="Q40" s="4" t="s">
        <v>88</v>
      </c>
      <c r="R40" s="5">
        <v>17909</v>
      </c>
      <c r="S40" s="4" t="s">
        <v>88</v>
      </c>
      <c r="T40" s="5">
        <v>17526</v>
      </c>
      <c r="U40" s="4" t="s">
        <v>88</v>
      </c>
      <c r="V40" s="5">
        <v>16682</v>
      </c>
      <c r="W40" s="4" t="s">
        <v>88</v>
      </c>
      <c r="X40" s="5">
        <v>17345</v>
      </c>
      <c r="Y40" s="4" t="s">
        <v>88</v>
      </c>
      <c r="Z40" s="5">
        <v>17659</v>
      </c>
      <c r="AA40" s="4" t="s">
        <v>88</v>
      </c>
      <c r="AB40" s="5">
        <v>16426</v>
      </c>
      <c r="AC40" s="4" t="s">
        <v>88</v>
      </c>
      <c r="AD40" s="5">
        <v>16024</v>
      </c>
      <c r="AE40" s="4" t="s">
        <v>88</v>
      </c>
      <c r="AF40" s="5">
        <v>15449</v>
      </c>
      <c r="AG40" s="4" t="s">
        <v>88</v>
      </c>
      <c r="AH40" s="5">
        <v>15400</v>
      </c>
      <c r="AI40" s="4" t="s">
        <v>88</v>
      </c>
      <c r="AJ40" s="5">
        <v>15739</v>
      </c>
      <c r="AK40" s="4" t="s">
        <v>88</v>
      </c>
      <c r="AL40" s="5">
        <v>15132</v>
      </c>
      <c r="AM40" s="4" t="s">
        <v>88</v>
      </c>
      <c r="AN40" s="5">
        <v>12558</v>
      </c>
      <c r="AO40" s="4" t="s">
        <v>88</v>
      </c>
      <c r="AP40" s="5">
        <v>12821</v>
      </c>
      <c r="AQ40" s="4" t="s">
        <v>88</v>
      </c>
      <c r="AR40" s="5">
        <v>14355</v>
      </c>
      <c r="AS40" s="4" t="s">
        <v>88</v>
      </c>
      <c r="AT40" s="5">
        <v>12891</v>
      </c>
      <c r="AU40" s="4" t="s">
        <v>88</v>
      </c>
      <c r="AV40" s="5">
        <v>13030</v>
      </c>
      <c r="AW40" s="4" t="s">
        <v>88</v>
      </c>
    </row>
    <row r="41" spans="1:49" ht="14.25">
      <c r="A41" s="3" t="s">
        <v>67</v>
      </c>
      <c r="B41" s="5">
        <v>3265</v>
      </c>
      <c r="C41" s="4" t="s">
        <v>88</v>
      </c>
      <c r="D41" s="5">
        <v>3081</v>
      </c>
      <c r="E41" s="4" t="s">
        <v>88</v>
      </c>
      <c r="F41" s="5">
        <v>4346</v>
      </c>
      <c r="G41" s="4" t="s">
        <v>88</v>
      </c>
      <c r="H41" s="5">
        <v>7288</v>
      </c>
      <c r="I41" s="4" t="s">
        <v>88</v>
      </c>
      <c r="J41" s="5">
        <v>8287</v>
      </c>
      <c r="K41" s="4" t="s">
        <v>88</v>
      </c>
      <c r="L41" s="5">
        <v>7914</v>
      </c>
      <c r="M41" s="4" t="s">
        <v>88</v>
      </c>
      <c r="N41" s="5">
        <v>9124</v>
      </c>
      <c r="O41" s="4" t="s">
        <v>88</v>
      </c>
      <c r="P41" s="5">
        <v>7984</v>
      </c>
      <c r="Q41" s="4" t="s">
        <v>88</v>
      </c>
      <c r="R41" s="5">
        <v>7119</v>
      </c>
      <c r="S41" s="4" t="s">
        <v>88</v>
      </c>
      <c r="T41" s="5">
        <v>5904</v>
      </c>
      <c r="U41" s="4" t="s">
        <v>88</v>
      </c>
      <c r="V41" s="5">
        <v>7410</v>
      </c>
      <c r="W41" s="4" t="s">
        <v>88</v>
      </c>
      <c r="X41" s="5">
        <v>7554</v>
      </c>
      <c r="Y41" s="4" t="s">
        <v>88</v>
      </c>
      <c r="Z41" s="5">
        <v>8244</v>
      </c>
      <c r="AA41" s="4" t="s">
        <v>88</v>
      </c>
      <c r="AB41" s="5">
        <v>6683</v>
      </c>
      <c r="AC41" s="4" t="s">
        <v>88</v>
      </c>
      <c r="AD41" s="5">
        <v>5476</v>
      </c>
      <c r="AE41" s="4" t="s">
        <v>88</v>
      </c>
      <c r="AF41" s="5">
        <v>6004</v>
      </c>
      <c r="AG41" s="4" t="s">
        <v>88</v>
      </c>
      <c r="AH41" s="5">
        <v>4834</v>
      </c>
      <c r="AI41" s="4" t="s">
        <v>88</v>
      </c>
      <c r="AJ41" s="5">
        <v>6773</v>
      </c>
      <c r="AK41" s="4" t="s">
        <v>88</v>
      </c>
      <c r="AL41" s="5">
        <v>5618</v>
      </c>
      <c r="AM41" s="4" t="s">
        <v>88</v>
      </c>
      <c r="AN41" s="5">
        <v>6334</v>
      </c>
      <c r="AO41" s="4" t="s">
        <v>88</v>
      </c>
      <c r="AP41" s="5">
        <v>5989</v>
      </c>
      <c r="AQ41" s="4" t="s">
        <v>88</v>
      </c>
      <c r="AR41" s="5">
        <v>5880</v>
      </c>
      <c r="AS41" s="4" t="s">
        <v>88</v>
      </c>
      <c r="AT41" s="5">
        <v>7549</v>
      </c>
      <c r="AU41" s="4" t="s">
        <v>88</v>
      </c>
      <c r="AV41" s="5">
        <v>5365</v>
      </c>
      <c r="AW41" s="4" t="s">
        <v>88</v>
      </c>
    </row>
    <row r="42" spans="1:49" ht="14.25">
      <c r="A42" s="3" t="s">
        <v>68</v>
      </c>
      <c r="B42" s="5">
        <v>17612</v>
      </c>
      <c r="C42" s="4" t="s">
        <v>88</v>
      </c>
      <c r="D42" s="5">
        <v>20104</v>
      </c>
      <c r="E42" s="4" t="s">
        <v>88</v>
      </c>
      <c r="F42" s="5">
        <v>24013</v>
      </c>
      <c r="G42" s="4" t="s">
        <v>88</v>
      </c>
      <c r="H42" s="5">
        <v>29435</v>
      </c>
      <c r="I42" s="4" t="s">
        <v>88</v>
      </c>
      <c r="J42" s="5">
        <v>36392</v>
      </c>
      <c r="K42" s="4" t="s">
        <v>88</v>
      </c>
      <c r="L42" s="5">
        <v>49316</v>
      </c>
      <c r="M42" s="4" t="s">
        <v>88</v>
      </c>
      <c r="N42" s="5">
        <v>50044</v>
      </c>
      <c r="O42" s="4" t="s">
        <v>88</v>
      </c>
      <c r="P42" s="5">
        <v>60887</v>
      </c>
      <c r="Q42" s="4" t="s">
        <v>88</v>
      </c>
      <c r="R42" s="5">
        <v>56824</v>
      </c>
      <c r="S42" s="4" t="s">
        <v>88</v>
      </c>
      <c r="T42" s="5">
        <v>68774</v>
      </c>
      <c r="U42" s="4" t="s">
        <v>88</v>
      </c>
      <c r="V42" s="5">
        <v>85701</v>
      </c>
      <c r="W42" s="4" t="s">
        <v>88</v>
      </c>
      <c r="X42" s="5">
        <v>93838</v>
      </c>
      <c r="Y42" s="4" t="s">
        <v>88</v>
      </c>
      <c r="Z42" s="5">
        <v>109901</v>
      </c>
      <c r="AA42" s="4" t="s">
        <v>88</v>
      </c>
      <c r="AB42" s="5">
        <v>129715</v>
      </c>
      <c r="AC42" s="4" t="s">
        <v>88</v>
      </c>
      <c r="AD42" s="5">
        <v>137421</v>
      </c>
      <c r="AE42" s="4" t="s">
        <v>88</v>
      </c>
      <c r="AF42" s="5">
        <v>154800</v>
      </c>
      <c r="AG42" s="4" t="s">
        <v>88</v>
      </c>
      <c r="AH42" s="5">
        <v>152485</v>
      </c>
      <c r="AI42" s="4" t="s">
        <v>88</v>
      </c>
      <c r="AJ42" s="5">
        <v>170516</v>
      </c>
      <c r="AK42" s="4" t="s">
        <v>88</v>
      </c>
      <c r="AL42" s="5">
        <v>179036</v>
      </c>
      <c r="AM42" s="4" t="s">
        <v>88</v>
      </c>
      <c r="AN42" s="5">
        <v>181838</v>
      </c>
      <c r="AO42" s="4" t="s">
        <v>88</v>
      </c>
      <c r="AP42" s="5">
        <v>207203</v>
      </c>
      <c r="AQ42" s="4" t="s">
        <v>88</v>
      </c>
      <c r="AR42" s="5">
        <v>172813</v>
      </c>
      <c r="AS42" s="4" t="s">
        <v>88</v>
      </c>
      <c r="AT42" s="5">
        <v>171849</v>
      </c>
      <c r="AU42" s="4" t="s">
        <v>88</v>
      </c>
      <c r="AV42" s="5">
        <v>174200</v>
      </c>
      <c r="AW42" s="4" t="s">
        <v>88</v>
      </c>
    </row>
    <row r="43" spans="1:49" ht="14.25">
      <c r="A43" s="3" t="s">
        <v>69</v>
      </c>
      <c r="B43" s="4" t="s">
        <v>87</v>
      </c>
      <c r="C43" s="4" t="s">
        <v>88</v>
      </c>
      <c r="D43" s="4" t="s">
        <v>87</v>
      </c>
      <c r="E43" s="4" t="s">
        <v>88</v>
      </c>
      <c r="F43" s="4" t="s">
        <v>87</v>
      </c>
      <c r="G43" s="4" t="s">
        <v>88</v>
      </c>
      <c r="H43" s="4" t="s">
        <v>87</v>
      </c>
      <c r="I43" s="4" t="s">
        <v>88</v>
      </c>
      <c r="J43" s="4" t="s">
        <v>87</v>
      </c>
      <c r="K43" s="4" t="s">
        <v>88</v>
      </c>
      <c r="L43" s="4" t="s">
        <v>87</v>
      </c>
      <c r="M43" s="4" t="s">
        <v>88</v>
      </c>
      <c r="N43" s="4" t="s">
        <v>87</v>
      </c>
      <c r="O43" s="4" t="s">
        <v>88</v>
      </c>
      <c r="P43" s="4" t="s">
        <v>87</v>
      </c>
      <c r="Q43" s="4" t="s">
        <v>88</v>
      </c>
      <c r="R43" s="4" t="s">
        <v>87</v>
      </c>
      <c r="S43" s="4" t="s">
        <v>88</v>
      </c>
      <c r="T43" s="5">
        <v>1166580</v>
      </c>
      <c r="U43" s="4" t="s">
        <v>88</v>
      </c>
      <c r="V43" s="5">
        <v>1326494</v>
      </c>
      <c r="W43" s="4" t="s">
        <v>88</v>
      </c>
      <c r="X43" s="5">
        <v>1464743</v>
      </c>
      <c r="Y43" s="4" t="s">
        <v>88</v>
      </c>
      <c r="Z43" s="5">
        <v>1555565</v>
      </c>
      <c r="AA43" s="4" t="s">
        <v>88</v>
      </c>
      <c r="AB43" s="5">
        <v>1625556</v>
      </c>
      <c r="AC43" s="4" t="s">
        <v>88</v>
      </c>
      <c r="AD43" s="5">
        <v>1790788</v>
      </c>
      <c r="AE43" s="4" t="s">
        <v>88</v>
      </c>
      <c r="AF43" s="5">
        <v>1908582</v>
      </c>
      <c r="AG43" s="4" t="s">
        <v>88</v>
      </c>
      <c r="AH43" s="5">
        <v>1893459</v>
      </c>
      <c r="AI43" s="4" t="s">
        <v>88</v>
      </c>
      <c r="AJ43" s="5">
        <v>1900635</v>
      </c>
      <c r="AK43" s="4" t="s">
        <v>88</v>
      </c>
      <c r="AL43" s="4" t="s">
        <v>87</v>
      </c>
      <c r="AM43" s="4" t="s">
        <v>89</v>
      </c>
      <c r="AN43" s="4" t="s">
        <v>87</v>
      </c>
      <c r="AO43" s="4" t="s">
        <v>89</v>
      </c>
      <c r="AP43" s="4" t="s">
        <v>87</v>
      </c>
      <c r="AQ43" s="4" t="s">
        <v>89</v>
      </c>
      <c r="AR43" s="4" t="s">
        <v>87</v>
      </c>
      <c r="AS43" s="4" t="s">
        <v>89</v>
      </c>
      <c r="AT43" s="4" t="s">
        <v>87</v>
      </c>
      <c r="AU43" s="4" t="s">
        <v>89</v>
      </c>
      <c r="AV43" s="4" t="s">
        <v>87</v>
      </c>
      <c r="AW43" s="4" t="s">
        <v>89</v>
      </c>
    </row>
    <row r="44" spans="1:49" ht="14.25">
      <c r="A44" s="3" t="s">
        <v>70</v>
      </c>
      <c r="B44" s="4" t="s">
        <v>87</v>
      </c>
      <c r="C44" s="4" t="s">
        <v>88</v>
      </c>
      <c r="D44" s="4" t="s">
        <v>87</v>
      </c>
      <c r="E44" s="4" t="s">
        <v>88</v>
      </c>
      <c r="F44" s="4" t="s">
        <v>87</v>
      </c>
      <c r="G44" s="4" t="s">
        <v>88</v>
      </c>
      <c r="H44" s="4" t="s">
        <v>87</v>
      </c>
      <c r="I44" s="4" t="s">
        <v>88</v>
      </c>
      <c r="J44" s="4" t="s">
        <v>87</v>
      </c>
      <c r="K44" s="4" t="s">
        <v>88</v>
      </c>
      <c r="L44" s="4" t="s">
        <v>87</v>
      </c>
      <c r="M44" s="4" t="s">
        <v>88</v>
      </c>
      <c r="N44" s="4" t="s">
        <v>87</v>
      </c>
      <c r="O44" s="4" t="s">
        <v>88</v>
      </c>
      <c r="P44" s="4" t="s">
        <v>87</v>
      </c>
      <c r="Q44" s="4" t="s">
        <v>88</v>
      </c>
      <c r="R44" s="4" t="s">
        <v>87</v>
      </c>
      <c r="S44" s="4" t="s">
        <v>88</v>
      </c>
      <c r="T44" s="5">
        <v>1137583</v>
      </c>
      <c r="U44" s="4" t="s">
        <v>88</v>
      </c>
      <c r="V44" s="5">
        <v>1299994</v>
      </c>
      <c r="W44" s="4" t="s">
        <v>88</v>
      </c>
      <c r="X44" s="5">
        <v>1440298</v>
      </c>
      <c r="Y44" s="4" t="s">
        <v>88</v>
      </c>
      <c r="Z44" s="5">
        <v>1536938</v>
      </c>
      <c r="AA44" s="4" t="s">
        <v>88</v>
      </c>
      <c r="AB44" s="5">
        <v>1608951</v>
      </c>
      <c r="AC44" s="4" t="s">
        <v>88</v>
      </c>
      <c r="AD44" s="5">
        <v>1776922</v>
      </c>
      <c r="AE44" s="4" t="s">
        <v>88</v>
      </c>
      <c r="AF44" s="5">
        <v>1891804</v>
      </c>
      <c r="AG44" s="4" t="s">
        <v>88</v>
      </c>
      <c r="AH44" s="5">
        <v>1880078</v>
      </c>
      <c r="AI44" s="4" t="s">
        <v>88</v>
      </c>
      <c r="AJ44" s="5">
        <v>1886879</v>
      </c>
      <c r="AK44" s="4" t="s">
        <v>88</v>
      </c>
      <c r="AL44" s="4" t="s">
        <v>87</v>
      </c>
      <c r="AM44" s="4" t="s">
        <v>89</v>
      </c>
      <c r="AN44" s="4" t="s">
        <v>87</v>
      </c>
      <c r="AO44" s="4" t="s">
        <v>89</v>
      </c>
      <c r="AP44" s="4" t="s">
        <v>87</v>
      </c>
      <c r="AQ44" s="4" t="s">
        <v>89</v>
      </c>
      <c r="AR44" s="4" t="s">
        <v>87</v>
      </c>
      <c r="AS44" s="4" t="s">
        <v>89</v>
      </c>
      <c r="AT44" s="4" t="s">
        <v>87</v>
      </c>
      <c r="AU44" s="4" t="s">
        <v>89</v>
      </c>
      <c r="AV44" s="4" t="s">
        <v>87</v>
      </c>
      <c r="AW44" s="4" t="s">
        <v>89</v>
      </c>
    </row>
    <row r="45" spans="1:49" ht="14.25">
      <c r="A45" s="3" t="s">
        <v>71</v>
      </c>
      <c r="B45" s="5">
        <v>803115</v>
      </c>
      <c r="C45" s="4" t="s">
        <v>88</v>
      </c>
      <c r="D45" s="5">
        <v>893091</v>
      </c>
      <c r="E45" s="4" t="s">
        <v>88</v>
      </c>
      <c r="F45" s="5">
        <v>919371</v>
      </c>
      <c r="G45" s="4" t="s">
        <v>88</v>
      </c>
      <c r="H45" s="5">
        <v>947970</v>
      </c>
      <c r="I45" s="4" t="s">
        <v>88</v>
      </c>
      <c r="J45" s="5">
        <v>998843</v>
      </c>
      <c r="K45" s="4" t="s">
        <v>88</v>
      </c>
      <c r="L45" s="5">
        <v>1021480</v>
      </c>
      <c r="M45" s="4" t="s">
        <v>88</v>
      </c>
      <c r="N45" s="5">
        <v>1097636</v>
      </c>
      <c r="O45" s="4" t="s">
        <v>88</v>
      </c>
      <c r="P45" s="5">
        <v>1116038</v>
      </c>
      <c r="Q45" s="4" t="s">
        <v>88</v>
      </c>
      <c r="R45" s="5">
        <v>1056742</v>
      </c>
      <c r="S45" s="4" t="s">
        <v>88</v>
      </c>
      <c r="T45" s="5">
        <v>1082449</v>
      </c>
      <c r="U45" s="4" t="s">
        <v>88</v>
      </c>
      <c r="V45" s="5">
        <v>1240246</v>
      </c>
      <c r="W45" s="4" t="s">
        <v>88</v>
      </c>
      <c r="X45" s="5">
        <v>1380832</v>
      </c>
      <c r="Y45" s="4" t="s">
        <v>88</v>
      </c>
      <c r="Z45" s="5">
        <v>1476607</v>
      </c>
      <c r="AA45" s="4" t="s">
        <v>88</v>
      </c>
      <c r="AB45" s="5">
        <v>1546316</v>
      </c>
      <c r="AC45" s="4" t="s">
        <v>88</v>
      </c>
      <c r="AD45" s="5">
        <v>1712792</v>
      </c>
      <c r="AE45" s="4" t="s">
        <v>88</v>
      </c>
      <c r="AF45" s="5">
        <v>1819551</v>
      </c>
      <c r="AG45" s="4" t="s">
        <v>88</v>
      </c>
      <c r="AH45" s="5">
        <v>1803684</v>
      </c>
      <c r="AI45" s="4" t="s">
        <v>88</v>
      </c>
      <c r="AJ45" s="5">
        <v>1809955</v>
      </c>
      <c r="AK45" s="4" t="s">
        <v>88</v>
      </c>
      <c r="AL45" s="5">
        <v>1744707</v>
      </c>
      <c r="AM45" s="4" t="s">
        <v>88</v>
      </c>
      <c r="AN45" s="5">
        <v>1845141</v>
      </c>
      <c r="AO45" s="4" t="s">
        <v>88</v>
      </c>
      <c r="AP45" s="5">
        <v>1869878</v>
      </c>
      <c r="AQ45" s="4" t="s">
        <v>88</v>
      </c>
      <c r="AR45" s="5">
        <v>1839727</v>
      </c>
      <c r="AS45" s="4" t="s">
        <v>88</v>
      </c>
      <c r="AT45" s="5">
        <v>1900580</v>
      </c>
      <c r="AU45" s="4" t="s">
        <v>88</v>
      </c>
      <c r="AV45" s="5">
        <v>2036397</v>
      </c>
      <c r="AW45" s="4" t="s">
        <v>88</v>
      </c>
    </row>
    <row r="46" spans="1:49" ht="14.25">
      <c r="A46" s="3" t="s">
        <v>72</v>
      </c>
      <c r="B46" s="5">
        <v>25862</v>
      </c>
      <c r="C46" s="4" t="s">
        <v>88</v>
      </c>
      <c r="D46" s="5">
        <v>34990</v>
      </c>
      <c r="E46" s="4" t="s">
        <v>88</v>
      </c>
      <c r="F46" s="5">
        <v>49936</v>
      </c>
      <c r="G46" s="4" t="s">
        <v>88</v>
      </c>
      <c r="H46" s="5">
        <v>56274</v>
      </c>
      <c r="I46" s="4" t="s">
        <v>88</v>
      </c>
      <c r="J46" s="5">
        <v>89731</v>
      </c>
      <c r="K46" s="4" t="s">
        <v>88</v>
      </c>
      <c r="L46" s="5">
        <v>118048</v>
      </c>
      <c r="M46" s="4" t="s">
        <v>88</v>
      </c>
      <c r="N46" s="5">
        <v>154482</v>
      </c>
      <c r="O46" s="4" t="s">
        <v>88</v>
      </c>
      <c r="P46" s="5">
        <v>164808</v>
      </c>
      <c r="Q46" s="4" t="s">
        <v>88</v>
      </c>
      <c r="R46" s="5">
        <v>134856</v>
      </c>
      <c r="S46" s="4" t="s">
        <v>88</v>
      </c>
      <c r="T46" s="5">
        <v>168551</v>
      </c>
      <c r="U46" s="4" t="s">
        <v>88</v>
      </c>
      <c r="V46" s="5">
        <v>222943</v>
      </c>
      <c r="W46" s="4" t="s">
        <v>88</v>
      </c>
      <c r="X46" s="5">
        <v>282261</v>
      </c>
      <c r="Y46" s="4" t="s">
        <v>88</v>
      </c>
      <c r="Z46" s="5">
        <v>326364</v>
      </c>
      <c r="AA46" s="4" t="s">
        <v>88</v>
      </c>
      <c r="AB46" s="5">
        <v>372430</v>
      </c>
      <c r="AC46" s="4" t="s">
        <v>88</v>
      </c>
      <c r="AD46" s="5">
        <v>415775</v>
      </c>
      <c r="AE46" s="4" t="s">
        <v>88</v>
      </c>
      <c r="AF46" s="5">
        <v>480964</v>
      </c>
      <c r="AG46" s="4" t="s">
        <v>88</v>
      </c>
      <c r="AH46" s="5">
        <v>496052</v>
      </c>
      <c r="AI46" s="4" t="s">
        <v>88</v>
      </c>
      <c r="AJ46" s="5">
        <v>516254</v>
      </c>
      <c r="AK46" s="4" t="s">
        <v>88</v>
      </c>
      <c r="AL46" s="5">
        <v>556017</v>
      </c>
      <c r="AM46" s="4" t="s">
        <v>88</v>
      </c>
      <c r="AN46" s="5">
        <v>591737</v>
      </c>
      <c r="AO46" s="4" t="s">
        <v>88</v>
      </c>
      <c r="AP46" s="5">
        <v>647010</v>
      </c>
      <c r="AQ46" s="4" t="s">
        <v>88</v>
      </c>
      <c r="AR46" s="5">
        <v>671350</v>
      </c>
      <c r="AS46" s="4" t="s">
        <v>88</v>
      </c>
      <c r="AT46" s="5">
        <v>718819</v>
      </c>
      <c r="AU46" s="4" t="s">
        <v>88</v>
      </c>
      <c r="AV46" s="5">
        <v>836230</v>
      </c>
      <c r="AW46" s="4" t="s">
        <v>88</v>
      </c>
    </row>
    <row r="47" spans="1:49" ht="14.25">
      <c r="A47" s="3" t="s">
        <v>73</v>
      </c>
      <c r="B47" s="5">
        <v>137</v>
      </c>
      <c r="C47" s="4" t="s">
        <v>88</v>
      </c>
      <c r="D47" s="5">
        <v>103</v>
      </c>
      <c r="E47" s="4" t="s">
        <v>88</v>
      </c>
      <c r="F47" s="5">
        <v>273</v>
      </c>
      <c r="G47" s="4" t="s">
        <v>88</v>
      </c>
      <c r="H47" s="5">
        <v>643</v>
      </c>
      <c r="I47" s="4" t="s">
        <v>88</v>
      </c>
      <c r="J47" s="5">
        <v>1209</v>
      </c>
      <c r="K47" s="4" t="s">
        <v>88</v>
      </c>
      <c r="L47" s="5">
        <v>1677</v>
      </c>
      <c r="M47" s="4" t="s">
        <v>88</v>
      </c>
      <c r="N47" s="5">
        <v>2829</v>
      </c>
      <c r="O47" s="4" t="s">
        <v>88</v>
      </c>
      <c r="P47" s="5">
        <v>2873</v>
      </c>
      <c r="Q47" s="4" t="s">
        <v>88</v>
      </c>
      <c r="R47" s="5">
        <v>2524</v>
      </c>
      <c r="S47" s="4" t="s">
        <v>88</v>
      </c>
      <c r="T47" s="5">
        <v>2917</v>
      </c>
      <c r="U47" s="4" t="s">
        <v>88</v>
      </c>
      <c r="V47" s="5">
        <v>3222</v>
      </c>
      <c r="W47" s="4" t="s">
        <v>88</v>
      </c>
      <c r="X47" s="5">
        <v>3485</v>
      </c>
      <c r="Y47" s="4" t="s">
        <v>88</v>
      </c>
      <c r="Z47" s="5">
        <v>3687</v>
      </c>
      <c r="AA47" s="4" t="s">
        <v>88</v>
      </c>
      <c r="AB47" s="5">
        <v>3663</v>
      </c>
      <c r="AC47" s="4" t="s">
        <v>88</v>
      </c>
      <c r="AD47" s="5">
        <v>3868</v>
      </c>
      <c r="AE47" s="4" t="s">
        <v>88</v>
      </c>
      <c r="AF47" s="5">
        <v>3897</v>
      </c>
      <c r="AG47" s="4" t="s">
        <v>88</v>
      </c>
      <c r="AH47" s="5">
        <v>3623</v>
      </c>
      <c r="AI47" s="4" t="s">
        <v>88</v>
      </c>
      <c r="AJ47" s="5">
        <v>4371</v>
      </c>
      <c r="AK47" s="4" t="s">
        <v>88</v>
      </c>
      <c r="AL47" s="5">
        <v>3585</v>
      </c>
      <c r="AM47" s="4" t="s">
        <v>88</v>
      </c>
      <c r="AN47" s="5">
        <v>6214</v>
      </c>
      <c r="AO47" s="4" t="s">
        <v>88</v>
      </c>
      <c r="AP47" s="5">
        <v>9003</v>
      </c>
      <c r="AQ47" s="4" t="s">
        <v>88</v>
      </c>
      <c r="AR47" s="5">
        <v>8325</v>
      </c>
      <c r="AS47" s="4" t="s">
        <v>88</v>
      </c>
      <c r="AT47" s="5">
        <v>8802</v>
      </c>
      <c r="AU47" s="4" t="s">
        <v>88</v>
      </c>
      <c r="AV47" s="5">
        <v>4823</v>
      </c>
      <c r="AW47" s="4" t="s">
        <v>88</v>
      </c>
    </row>
    <row r="48" spans="1:49" ht="14.25">
      <c r="A48" s="3" t="s">
        <v>74</v>
      </c>
      <c r="B48" s="5">
        <v>25453</v>
      </c>
      <c r="C48" s="4" t="s">
        <v>88</v>
      </c>
      <c r="D48" s="5">
        <v>34617</v>
      </c>
      <c r="E48" s="4" t="s">
        <v>88</v>
      </c>
      <c r="F48" s="5">
        <v>49392</v>
      </c>
      <c r="G48" s="4" t="s">
        <v>88</v>
      </c>
      <c r="H48" s="5">
        <v>55379</v>
      </c>
      <c r="I48" s="4" t="s">
        <v>88</v>
      </c>
      <c r="J48" s="5">
        <v>88268</v>
      </c>
      <c r="K48" s="4" t="s">
        <v>88</v>
      </c>
      <c r="L48" s="5">
        <v>115191</v>
      </c>
      <c r="M48" s="4" t="s">
        <v>88</v>
      </c>
      <c r="N48" s="5">
        <v>150583</v>
      </c>
      <c r="O48" s="4" t="s">
        <v>88</v>
      </c>
      <c r="P48" s="5">
        <v>160705</v>
      </c>
      <c r="Q48" s="4" t="s">
        <v>88</v>
      </c>
      <c r="R48" s="5">
        <v>131102</v>
      </c>
      <c r="S48" s="4" t="s">
        <v>88</v>
      </c>
      <c r="T48" s="5">
        <v>164499</v>
      </c>
      <c r="U48" s="4" t="s">
        <v>88</v>
      </c>
      <c r="V48" s="5">
        <v>218486</v>
      </c>
      <c r="W48" s="4" t="s">
        <v>88</v>
      </c>
      <c r="X48" s="5">
        <v>277615</v>
      </c>
      <c r="Y48" s="4" t="s">
        <v>88</v>
      </c>
      <c r="Z48" s="5">
        <v>321516</v>
      </c>
      <c r="AA48" s="4" t="s">
        <v>88</v>
      </c>
      <c r="AB48" s="5">
        <v>367617</v>
      </c>
      <c r="AC48" s="4" t="s">
        <v>88</v>
      </c>
      <c r="AD48" s="5">
        <v>410757</v>
      </c>
      <c r="AE48" s="4" t="s">
        <v>88</v>
      </c>
      <c r="AF48" s="5">
        <v>475932</v>
      </c>
      <c r="AG48" s="4" t="s">
        <v>88</v>
      </c>
      <c r="AH48" s="5">
        <v>491329</v>
      </c>
      <c r="AI48" s="4" t="s">
        <v>88</v>
      </c>
      <c r="AJ48" s="5">
        <v>510748</v>
      </c>
      <c r="AK48" s="4" t="s">
        <v>88</v>
      </c>
      <c r="AL48" s="5">
        <v>551297</v>
      </c>
      <c r="AM48" s="4" t="s">
        <v>88</v>
      </c>
      <c r="AN48" s="5">
        <v>584423</v>
      </c>
      <c r="AO48" s="4" t="s">
        <v>88</v>
      </c>
      <c r="AP48" s="5">
        <v>636802</v>
      </c>
      <c r="AQ48" s="4" t="s">
        <v>88</v>
      </c>
      <c r="AR48" s="5">
        <v>661811</v>
      </c>
      <c r="AS48" s="4" t="s">
        <v>88</v>
      </c>
      <c r="AT48" s="5">
        <v>708803</v>
      </c>
      <c r="AU48" s="4" t="s">
        <v>88</v>
      </c>
      <c r="AV48" s="5">
        <v>830190</v>
      </c>
      <c r="AW48" s="4" t="s">
        <v>88</v>
      </c>
    </row>
    <row r="49" spans="1:49" ht="14.25">
      <c r="A49" s="3" t="s">
        <v>75</v>
      </c>
      <c r="B49" s="5">
        <v>272</v>
      </c>
      <c r="C49" s="4" t="s">
        <v>88</v>
      </c>
      <c r="D49" s="5">
        <v>270</v>
      </c>
      <c r="E49" s="4" t="s">
        <v>88</v>
      </c>
      <c r="F49" s="5">
        <v>271</v>
      </c>
      <c r="G49" s="4" t="s">
        <v>88</v>
      </c>
      <c r="H49" s="5">
        <v>252</v>
      </c>
      <c r="I49" s="4" t="s">
        <v>88</v>
      </c>
      <c r="J49" s="5">
        <v>254</v>
      </c>
      <c r="K49" s="4" t="s">
        <v>88</v>
      </c>
      <c r="L49" s="5">
        <v>1180</v>
      </c>
      <c r="M49" s="4" t="s">
        <v>88</v>
      </c>
      <c r="N49" s="5">
        <v>1070</v>
      </c>
      <c r="O49" s="4" t="s">
        <v>88</v>
      </c>
      <c r="P49" s="5">
        <v>1230</v>
      </c>
      <c r="Q49" s="4" t="s">
        <v>88</v>
      </c>
      <c r="R49" s="5">
        <v>1230</v>
      </c>
      <c r="S49" s="4" t="s">
        <v>88</v>
      </c>
      <c r="T49" s="5">
        <v>1135</v>
      </c>
      <c r="U49" s="4" t="s">
        <v>88</v>
      </c>
      <c r="V49" s="5">
        <v>1235</v>
      </c>
      <c r="W49" s="4" t="s">
        <v>88</v>
      </c>
      <c r="X49" s="5">
        <v>1161</v>
      </c>
      <c r="Y49" s="4" t="s">
        <v>88</v>
      </c>
      <c r="Z49" s="5">
        <v>1161</v>
      </c>
      <c r="AA49" s="4" t="s">
        <v>88</v>
      </c>
      <c r="AB49" s="5">
        <v>1150</v>
      </c>
      <c r="AC49" s="4" t="s">
        <v>88</v>
      </c>
      <c r="AD49" s="5">
        <v>1150</v>
      </c>
      <c r="AE49" s="4" t="s">
        <v>88</v>
      </c>
      <c r="AF49" s="5">
        <v>1135</v>
      </c>
      <c r="AG49" s="4" t="s">
        <v>88</v>
      </c>
      <c r="AH49" s="5">
        <v>1100</v>
      </c>
      <c r="AI49" s="4" t="s">
        <v>88</v>
      </c>
      <c r="AJ49" s="5">
        <v>1135</v>
      </c>
      <c r="AK49" s="4" t="s">
        <v>88</v>
      </c>
      <c r="AL49" s="5">
        <v>1135</v>
      </c>
      <c r="AM49" s="4" t="s">
        <v>88</v>
      </c>
      <c r="AN49" s="5">
        <v>1100</v>
      </c>
      <c r="AO49" s="4" t="s">
        <v>88</v>
      </c>
      <c r="AP49" s="5">
        <v>1205</v>
      </c>
      <c r="AQ49" s="4" t="s">
        <v>88</v>
      </c>
      <c r="AR49" s="5">
        <v>1214</v>
      </c>
      <c r="AS49" s="4" t="s">
        <v>88</v>
      </c>
      <c r="AT49" s="5">
        <v>1214</v>
      </c>
      <c r="AU49" s="4" t="s">
        <v>88</v>
      </c>
      <c r="AV49" s="5">
        <v>1217</v>
      </c>
      <c r="AW49" s="4" t="s">
        <v>88</v>
      </c>
    </row>
    <row r="50" spans="1:49" ht="14.25">
      <c r="A50" s="3" t="s">
        <v>76</v>
      </c>
      <c r="B50" s="4" t="s">
        <v>87</v>
      </c>
      <c r="C50" s="4" t="s">
        <v>88</v>
      </c>
      <c r="D50" s="4" t="s">
        <v>87</v>
      </c>
      <c r="E50" s="4" t="s">
        <v>88</v>
      </c>
      <c r="F50" s="4" t="s">
        <v>87</v>
      </c>
      <c r="G50" s="4" t="s">
        <v>88</v>
      </c>
      <c r="H50" s="4" t="s">
        <v>87</v>
      </c>
      <c r="I50" s="4" t="s">
        <v>88</v>
      </c>
      <c r="J50" s="4" t="s">
        <v>87</v>
      </c>
      <c r="K50" s="4" t="s">
        <v>88</v>
      </c>
      <c r="L50" s="4" t="s">
        <v>87</v>
      </c>
      <c r="M50" s="4" t="s">
        <v>88</v>
      </c>
      <c r="N50" s="4" t="s">
        <v>87</v>
      </c>
      <c r="O50" s="4" t="s">
        <v>88</v>
      </c>
      <c r="P50" s="4" t="s">
        <v>87</v>
      </c>
      <c r="Q50" s="4" t="s">
        <v>88</v>
      </c>
      <c r="R50" s="4" t="s">
        <v>87</v>
      </c>
      <c r="S50" s="4" t="s">
        <v>88</v>
      </c>
      <c r="T50" s="4" t="s">
        <v>87</v>
      </c>
      <c r="U50" s="4" t="s">
        <v>88</v>
      </c>
      <c r="V50" s="4" t="s">
        <v>87</v>
      </c>
      <c r="W50" s="4" t="s">
        <v>88</v>
      </c>
      <c r="X50" s="4" t="s">
        <v>87</v>
      </c>
      <c r="Y50" s="4" t="s">
        <v>88</v>
      </c>
      <c r="Z50" s="4" t="s">
        <v>87</v>
      </c>
      <c r="AA50" s="4" t="s">
        <v>88</v>
      </c>
      <c r="AB50" s="4" t="s">
        <v>87</v>
      </c>
      <c r="AC50" s="4" t="s">
        <v>88</v>
      </c>
      <c r="AD50" s="4" t="s">
        <v>87</v>
      </c>
      <c r="AE50" s="4" t="s">
        <v>88</v>
      </c>
      <c r="AF50" s="4" t="s">
        <v>87</v>
      </c>
      <c r="AG50" s="4" t="s">
        <v>88</v>
      </c>
      <c r="AH50" s="4" t="s">
        <v>87</v>
      </c>
      <c r="AI50" s="4" t="s">
        <v>88</v>
      </c>
      <c r="AJ50" s="4" t="s">
        <v>87</v>
      </c>
      <c r="AK50" s="4" t="s">
        <v>88</v>
      </c>
      <c r="AL50" s="4" t="s">
        <v>87</v>
      </c>
      <c r="AM50" s="4" t="s">
        <v>88</v>
      </c>
      <c r="AN50" s="4" t="s">
        <v>87</v>
      </c>
      <c r="AO50" s="4" t="s">
        <v>88</v>
      </c>
      <c r="AP50" s="4" t="s">
        <v>87</v>
      </c>
      <c r="AQ50" s="4" t="s">
        <v>88</v>
      </c>
      <c r="AR50" s="4" t="s">
        <v>87</v>
      </c>
      <c r="AS50" s="4" t="s">
        <v>88</v>
      </c>
      <c r="AT50" s="5">
        <v>11</v>
      </c>
      <c r="AU50" s="4" t="s">
        <v>88</v>
      </c>
      <c r="AV50" s="5">
        <v>11</v>
      </c>
      <c r="AW50" s="4" t="s">
        <v>88</v>
      </c>
    </row>
    <row r="51" spans="1:49" ht="14.25">
      <c r="A51" s="3" t="s">
        <v>77</v>
      </c>
      <c r="B51" s="4" t="s">
        <v>87</v>
      </c>
      <c r="C51" s="4" t="s">
        <v>88</v>
      </c>
      <c r="D51" s="4" t="s">
        <v>87</v>
      </c>
      <c r="E51" s="4" t="s">
        <v>88</v>
      </c>
      <c r="F51" s="4" t="s">
        <v>87</v>
      </c>
      <c r="G51" s="4" t="s">
        <v>88</v>
      </c>
      <c r="H51" s="4" t="s">
        <v>87</v>
      </c>
      <c r="I51" s="4" t="s">
        <v>88</v>
      </c>
      <c r="J51" s="4" t="s">
        <v>87</v>
      </c>
      <c r="K51" s="4" t="s">
        <v>88</v>
      </c>
      <c r="L51" s="4" t="s">
        <v>87</v>
      </c>
      <c r="M51" s="4" t="s">
        <v>88</v>
      </c>
      <c r="N51" s="4" t="s">
        <v>87</v>
      </c>
      <c r="O51" s="4" t="s">
        <v>88</v>
      </c>
      <c r="P51" s="4" t="s">
        <v>87</v>
      </c>
      <c r="Q51" s="4" t="s">
        <v>88</v>
      </c>
      <c r="R51" s="5">
        <v>1014</v>
      </c>
      <c r="S51" s="4" t="s">
        <v>88</v>
      </c>
      <c r="T51" s="5">
        <v>1071</v>
      </c>
      <c r="U51" s="4" t="s">
        <v>88</v>
      </c>
      <c r="V51" s="5">
        <v>1034</v>
      </c>
      <c r="W51" s="4" t="s">
        <v>88</v>
      </c>
      <c r="X51" s="5">
        <v>1297</v>
      </c>
      <c r="Y51" s="4" t="s">
        <v>88</v>
      </c>
      <c r="Z51" s="5">
        <v>911</v>
      </c>
      <c r="AA51" s="4" t="s">
        <v>88</v>
      </c>
      <c r="AB51" s="5">
        <v>879</v>
      </c>
      <c r="AC51" s="4" t="s">
        <v>88</v>
      </c>
      <c r="AD51" s="5">
        <v>1257</v>
      </c>
      <c r="AE51" s="4" t="s">
        <v>88</v>
      </c>
      <c r="AF51" s="5">
        <v>1669</v>
      </c>
      <c r="AG51" s="4" t="s">
        <v>88</v>
      </c>
      <c r="AH51" s="5">
        <v>1626</v>
      </c>
      <c r="AI51" s="4" t="s">
        <v>88</v>
      </c>
      <c r="AJ51" s="5">
        <v>1053</v>
      </c>
      <c r="AK51" s="4" t="s">
        <v>88</v>
      </c>
      <c r="AL51" s="5">
        <v>883</v>
      </c>
      <c r="AM51" s="4" t="s">
        <v>88</v>
      </c>
      <c r="AN51" s="5">
        <v>910</v>
      </c>
      <c r="AO51" s="4" t="s">
        <v>88</v>
      </c>
      <c r="AP51" s="5">
        <v>959</v>
      </c>
      <c r="AQ51" s="4" t="s">
        <v>88</v>
      </c>
      <c r="AR51" s="5">
        <v>868</v>
      </c>
      <c r="AS51" s="4" t="s">
        <v>88</v>
      </c>
      <c r="AT51" s="5">
        <v>646</v>
      </c>
      <c r="AU51" s="4" t="s">
        <v>88</v>
      </c>
      <c r="AV51" s="5">
        <v>1096</v>
      </c>
      <c r="AW51" s="4" t="s">
        <v>88</v>
      </c>
    </row>
    <row r="52" spans="1:49" ht="14.25">
      <c r="A52" s="3" t="s">
        <v>78</v>
      </c>
      <c r="B52" s="4" t="s">
        <v>87</v>
      </c>
      <c r="C52" s="4" t="s">
        <v>88</v>
      </c>
      <c r="D52" s="4" t="s">
        <v>87</v>
      </c>
      <c r="E52" s="4" t="s">
        <v>88</v>
      </c>
      <c r="F52" s="4" t="s">
        <v>87</v>
      </c>
      <c r="G52" s="4" t="s">
        <v>88</v>
      </c>
      <c r="H52" s="4" t="s">
        <v>87</v>
      </c>
      <c r="I52" s="4" t="s">
        <v>88</v>
      </c>
      <c r="J52" s="4" t="s">
        <v>87</v>
      </c>
      <c r="K52" s="4" t="s">
        <v>88</v>
      </c>
      <c r="L52" s="4" t="s">
        <v>87</v>
      </c>
      <c r="M52" s="4" t="s">
        <v>88</v>
      </c>
      <c r="N52" s="4" t="s">
        <v>87</v>
      </c>
      <c r="O52" s="4" t="s">
        <v>88</v>
      </c>
      <c r="P52" s="4" t="s">
        <v>87</v>
      </c>
      <c r="Q52" s="4" t="s">
        <v>88</v>
      </c>
      <c r="R52" s="4" t="s">
        <v>87</v>
      </c>
      <c r="S52" s="4" t="s">
        <v>88</v>
      </c>
      <c r="T52" s="4" t="s">
        <v>87</v>
      </c>
      <c r="U52" s="4" t="s">
        <v>88</v>
      </c>
      <c r="V52" s="4" t="s">
        <v>87</v>
      </c>
      <c r="W52" s="4" t="s">
        <v>88</v>
      </c>
      <c r="X52" s="4" t="s">
        <v>87</v>
      </c>
      <c r="Y52" s="4" t="s">
        <v>88</v>
      </c>
      <c r="Z52" s="4" t="s">
        <v>87</v>
      </c>
      <c r="AA52" s="4" t="s">
        <v>88</v>
      </c>
      <c r="AB52" s="4" t="s">
        <v>87</v>
      </c>
      <c r="AC52" s="4" t="s">
        <v>88</v>
      </c>
      <c r="AD52" s="4" t="s">
        <v>87</v>
      </c>
      <c r="AE52" s="4" t="s">
        <v>88</v>
      </c>
      <c r="AF52" s="4" t="s">
        <v>87</v>
      </c>
      <c r="AG52" s="4" t="s">
        <v>88</v>
      </c>
      <c r="AH52" s="4" t="s">
        <v>87</v>
      </c>
      <c r="AI52" s="4" t="s">
        <v>88</v>
      </c>
      <c r="AJ52" s="4" t="s">
        <v>87</v>
      </c>
      <c r="AK52" s="4" t="s">
        <v>88</v>
      </c>
      <c r="AL52" s="4" t="s">
        <v>87</v>
      </c>
      <c r="AM52" s="4" t="s">
        <v>88</v>
      </c>
      <c r="AN52" s="4" t="s">
        <v>87</v>
      </c>
      <c r="AO52" s="4" t="s">
        <v>88</v>
      </c>
      <c r="AP52" s="4" t="s">
        <v>87</v>
      </c>
      <c r="AQ52" s="4" t="s">
        <v>88</v>
      </c>
      <c r="AR52" s="4" t="s">
        <v>87</v>
      </c>
      <c r="AS52" s="4" t="s">
        <v>88</v>
      </c>
      <c r="AT52" s="5">
        <v>4904</v>
      </c>
      <c r="AU52" s="4" t="s">
        <v>88</v>
      </c>
      <c r="AV52" s="5">
        <v>6528</v>
      </c>
      <c r="AW52" s="4" t="s">
        <v>88</v>
      </c>
    </row>
    <row r="53" spans="1:49" ht="14.25">
      <c r="A53" s="3" t="s">
        <v>79</v>
      </c>
      <c r="B53" s="5">
        <v>2226</v>
      </c>
      <c r="C53" s="4" t="s">
        <v>88</v>
      </c>
      <c r="D53" s="5">
        <v>2700</v>
      </c>
      <c r="E53" s="4" t="s">
        <v>88</v>
      </c>
      <c r="F53" s="5">
        <v>3075</v>
      </c>
      <c r="G53" s="4" t="s">
        <v>88</v>
      </c>
      <c r="H53" s="5">
        <v>3300</v>
      </c>
      <c r="I53" s="4" t="s">
        <v>88</v>
      </c>
      <c r="J53" s="5">
        <v>4100</v>
      </c>
      <c r="K53" s="4" t="s">
        <v>88</v>
      </c>
      <c r="L53" s="5">
        <v>4354</v>
      </c>
      <c r="M53" s="4" t="s">
        <v>88</v>
      </c>
      <c r="N53" s="5">
        <v>5782</v>
      </c>
      <c r="O53" s="4" t="s">
        <v>88</v>
      </c>
      <c r="P53" s="5">
        <v>7835</v>
      </c>
      <c r="Q53" s="4" t="s">
        <v>88</v>
      </c>
      <c r="R53" s="5">
        <v>9085</v>
      </c>
      <c r="S53" s="4" t="s">
        <v>88</v>
      </c>
      <c r="T53" s="5">
        <v>12438</v>
      </c>
      <c r="U53" s="4" t="s">
        <v>88</v>
      </c>
      <c r="V53" s="5">
        <v>15998</v>
      </c>
      <c r="W53" s="4" t="s">
        <v>88</v>
      </c>
      <c r="X53" s="5">
        <v>21607</v>
      </c>
      <c r="Y53" s="4" t="s">
        <v>88</v>
      </c>
      <c r="Z53" s="5">
        <v>33201</v>
      </c>
      <c r="AA53" s="4" t="s">
        <v>88</v>
      </c>
      <c r="AB53" s="5">
        <v>45450</v>
      </c>
      <c r="AC53" s="4" t="s">
        <v>88</v>
      </c>
      <c r="AD53" s="5">
        <v>56700</v>
      </c>
      <c r="AE53" s="4" t="s">
        <v>88</v>
      </c>
      <c r="AF53" s="5">
        <v>63000</v>
      </c>
      <c r="AG53" s="4" t="s">
        <v>88</v>
      </c>
      <c r="AH53" s="5">
        <v>79031</v>
      </c>
      <c r="AI53" s="4" t="s">
        <v>88</v>
      </c>
      <c r="AJ53" s="5">
        <v>67244</v>
      </c>
      <c r="AK53" s="4" t="s">
        <v>88</v>
      </c>
      <c r="AL53" s="5">
        <v>61165</v>
      </c>
      <c r="AM53" s="4" t="s">
        <v>88</v>
      </c>
      <c r="AN53" s="5">
        <v>79943</v>
      </c>
      <c r="AO53" s="4" t="s">
        <v>88</v>
      </c>
      <c r="AP53" s="5">
        <v>94450</v>
      </c>
      <c r="AQ53" s="4" t="s">
        <v>88</v>
      </c>
      <c r="AR53" s="5">
        <v>119567</v>
      </c>
      <c r="AS53" s="4" t="s">
        <v>88</v>
      </c>
      <c r="AT53" s="5">
        <v>129025</v>
      </c>
      <c r="AU53" s="4" t="s">
        <v>88</v>
      </c>
      <c r="AV53" s="5">
        <v>140021</v>
      </c>
      <c r="AW53" s="4" t="s">
        <v>88</v>
      </c>
    </row>
    <row r="54" spans="1:49" ht="14.25">
      <c r="A54" s="3" t="s">
        <v>80</v>
      </c>
      <c r="B54" s="5">
        <v>1197</v>
      </c>
      <c r="C54" s="4" t="s">
        <v>88</v>
      </c>
      <c r="D54" s="5">
        <v>1208</v>
      </c>
      <c r="E54" s="4" t="s">
        <v>88</v>
      </c>
      <c r="F54" s="5">
        <v>2165</v>
      </c>
      <c r="G54" s="4" t="s">
        <v>88</v>
      </c>
      <c r="H54" s="5">
        <v>2368</v>
      </c>
      <c r="I54" s="4" t="s">
        <v>88</v>
      </c>
      <c r="J54" s="5">
        <v>3732</v>
      </c>
      <c r="K54" s="4" t="s">
        <v>88</v>
      </c>
      <c r="L54" s="5">
        <v>2604</v>
      </c>
      <c r="M54" s="4" t="s">
        <v>88</v>
      </c>
      <c r="N54" s="5">
        <v>4961</v>
      </c>
      <c r="O54" s="4" t="s">
        <v>88</v>
      </c>
      <c r="P54" s="5">
        <v>859</v>
      </c>
      <c r="Q54" s="4" t="s">
        <v>88</v>
      </c>
      <c r="R54" s="5">
        <v>397</v>
      </c>
      <c r="S54" s="4" t="s">
        <v>88</v>
      </c>
      <c r="T54" s="5">
        <v>389</v>
      </c>
      <c r="U54" s="4" t="s">
        <v>88</v>
      </c>
      <c r="V54" s="5">
        <v>395</v>
      </c>
      <c r="W54" s="4" t="s">
        <v>88</v>
      </c>
      <c r="X54" s="5">
        <v>340</v>
      </c>
      <c r="Y54" s="4" t="s">
        <v>88</v>
      </c>
      <c r="Z54" s="5">
        <v>323</v>
      </c>
      <c r="AA54" s="4" t="s">
        <v>88</v>
      </c>
      <c r="AB54" s="5">
        <v>97</v>
      </c>
      <c r="AC54" s="4" t="s">
        <v>88</v>
      </c>
      <c r="AD54" s="5">
        <v>124</v>
      </c>
      <c r="AE54" s="4" t="s">
        <v>88</v>
      </c>
      <c r="AF54" s="5">
        <v>310</v>
      </c>
      <c r="AG54" s="4" t="s">
        <v>88</v>
      </c>
      <c r="AH54" s="5">
        <v>307</v>
      </c>
      <c r="AI54" s="4" t="s">
        <v>88</v>
      </c>
      <c r="AJ54" s="5">
        <v>286</v>
      </c>
      <c r="AK54" s="4" t="s">
        <v>88</v>
      </c>
      <c r="AL54" s="5">
        <v>860</v>
      </c>
      <c r="AM54" s="4" t="s">
        <v>88</v>
      </c>
      <c r="AN54" s="5">
        <v>1473</v>
      </c>
      <c r="AO54" s="4" t="s">
        <v>88</v>
      </c>
      <c r="AP54" s="5">
        <v>1569</v>
      </c>
      <c r="AQ54" s="4" t="s">
        <v>88</v>
      </c>
      <c r="AR54" s="5">
        <v>1473</v>
      </c>
      <c r="AS54" s="4" t="s">
        <v>88</v>
      </c>
      <c r="AT54" s="5">
        <v>1970</v>
      </c>
      <c r="AU54" s="4" t="s">
        <v>88</v>
      </c>
      <c r="AV54" s="5">
        <v>2008</v>
      </c>
      <c r="AW54" s="4" t="s">
        <v>88</v>
      </c>
    </row>
    <row r="55" spans="1:49" ht="14.25">
      <c r="A55" s="3" t="s">
        <v>81</v>
      </c>
      <c r="B55" s="4" t="s">
        <v>87</v>
      </c>
      <c r="C55" s="4" t="s">
        <v>88</v>
      </c>
      <c r="D55" s="4" t="s">
        <v>87</v>
      </c>
      <c r="E55" s="4" t="s">
        <v>88</v>
      </c>
      <c r="F55" s="4" t="s">
        <v>87</v>
      </c>
      <c r="G55" s="4" t="s">
        <v>88</v>
      </c>
      <c r="H55" s="4" t="s">
        <v>87</v>
      </c>
      <c r="I55" s="4" t="s">
        <v>88</v>
      </c>
      <c r="J55" s="4" t="s">
        <v>87</v>
      </c>
      <c r="K55" s="4" t="s">
        <v>88</v>
      </c>
      <c r="L55" s="4" t="s">
        <v>87</v>
      </c>
      <c r="M55" s="4" t="s">
        <v>88</v>
      </c>
      <c r="N55" s="4" t="s">
        <v>87</v>
      </c>
      <c r="O55" s="4" t="s">
        <v>88</v>
      </c>
      <c r="P55" s="4" t="s">
        <v>87</v>
      </c>
      <c r="Q55" s="4" t="s">
        <v>88</v>
      </c>
      <c r="R55" s="4" t="s">
        <v>87</v>
      </c>
      <c r="S55" s="4" t="s">
        <v>88</v>
      </c>
      <c r="T55" s="4" t="s">
        <v>87</v>
      </c>
      <c r="U55" s="4" t="s">
        <v>88</v>
      </c>
      <c r="V55" s="4" t="s">
        <v>87</v>
      </c>
      <c r="W55" s="4" t="s">
        <v>88</v>
      </c>
      <c r="X55" s="4" t="s">
        <v>87</v>
      </c>
      <c r="Y55" s="4" t="s">
        <v>88</v>
      </c>
      <c r="Z55" s="4" t="s">
        <v>87</v>
      </c>
      <c r="AA55" s="4" t="s">
        <v>88</v>
      </c>
      <c r="AB55" s="4" t="s">
        <v>87</v>
      </c>
      <c r="AC55" s="4" t="s">
        <v>88</v>
      </c>
      <c r="AD55" s="4" t="s">
        <v>87</v>
      </c>
      <c r="AE55" s="4" t="s">
        <v>88</v>
      </c>
      <c r="AF55" s="4" t="s">
        <v>87</v>
      </c>
      <c r="AG55" s="4" t="s">
        <v>88</v>
      </c>
      <c r="AH55" s="4" t="s">
        <v>87</v>
      </c>
      <c r="AI55" s="4" t="s">
        <v>88</v>
      </c>
      <c r="AJ55" s="4" t="s">
        <v>87</v>
      </c>
      <c r="AK55" s="4" t="s">
        <v>88</v>
      </c>
      <c r="AL55" s="5">
        <v>4685</v>
      </c>
      <c r="AM55" s="4" t="s">
        <v>88</v>
      </c>
      <c r="AN55" s="5">
        <v>6635</v>
      </c>
      <c r="AO55" s="4" t="s">
        <v>88</v>
      </c>
      <c r="AP55" s="5">
        <v>6394</v>
      </c>
      <c r="AQ55" s="4" t="s">
        <v>88</v>
      </c>
      <c r="AR55" s="5">
        <v>7070</v>
      </c>
      <c r="AS55" s="4" t="s">
        <v>88</v>
      </c>
      <c r="AT55" s="5">
        <v>7621</v>
      </c>
      <c r="AU55" s="4" t="s">
        <v>88</v>
      </c>
      <c r="AV55" s="5">
        <v>7620</v>
      </c>
      <c r="AW55" s="4" t="s">
        <v>88</v>
      </c>
    </row>
    <row r="56" spans="1:49" ht="14.25">
      <c r="A56" s="3" t="s">
        <v>82</v>
      </c>
      <c r="B56" s="5">
        <v>513</v>
      </c>
      <c r="C56" s="4" t="s">
        <v>88</v>
      </c>
      <c r="D56" s="5">
        <v>1620</v>
      </c>
      <c r="E56" s="4" t="s">
        <v>88</v>
      </c>
      <c r="F56" s="5">
        <v>2520</v>
      </c>
      <c r="G56" s="4" t="s">
        <v>88</v>
      </c>
      <c r="H56" s="5">
        <v>4523</v>
      </c>
      <c r="I56" s="4" t="s">
        <v>88</v>
      </c>
      <c r="J56" s="5">
        <v>5260</v>
      </c>
      <c r="K56" s="4" t="s">
        <v>88</v>
      </c>
      <c r="L56" s="5">
        <v>8131</v>
      </c>
      <c r="M56" s="4" t="s">
        <v>88</v>
      </c>
      <c r="N56" s="5">
        <v>13076</v>
      </c>
      <c r="O56" s="4" t="s">
        <v>88</v>
      </c>
      <c r="P56" s="5">
        <v>18283</v>
      </c>
      <c r="Q56" s="4" t="s">
        <v>88</v>
      </c>
      <c r="R56" s="5">
        <v>19098</v>
      </c>
      <c r="S56" s="4" t="s">
        <v>88</v>
      </c>
      <c r="T56" s="5">
        <v>18752</v>
      </c>
      <c r="U56" s="4" t="s">
        <v>88</v>
      </c>
      <c r="V56" s="5">
        <v>15332</v>
      </c>
      <c r="W56" s="4" t="s">
        <v>88</v>
      </c>
      <c r="X56" s="5">
        <v>8611</v>
      </c>
      <c r="Y56" s="4" t="s">
        <v>88</v>
      </c>
      <c r="Z56" s="5">
        <v>17584</v>
      </c>
      <c r="AA56" s="4" t="s">
        <v>88</v>
      </c>
      <c r="AB56" s="5">
        <v>22538</v>
      </c>
      <c r="AC56" s="4" t="s">
        <v>88</v>
      </c>
      <c r="AD56" s="5">
        <v>20436</v>
      </c>
      <c r="AE56" s="4" t="s">
        <v>88</v>
      </c>
      <c r="AF56" s="5">
        <v>42544</v>
      </c>
      <c r="AG56" s="4" t="s">
        <v>88</v>
      </c>
      <c r="AH56" s="5">
        <v>34823</v>
      </c>
      <c r="AI56" s="4" t="s">
        <v>88</v>
      </c>
      <c r="AJ56" s="5">
        <v>49167</v>
      </c>
      <c r="AK56" s="4" t="s">
        <v>88</v>
      </c>
      <c r="AL56" s="5">
        <v>56102</v>
      </c>
      <c r="AM56" s="4" t="s">
        <v>88</v>
      </c>
      <c r="AN56" s="5">
        <v>62746</v>
      </c>
      <c r="AO56" s="4" t="s">
        <v>88</v>
      </c>
      <c r="AP56" s="5">
        <v>46077</v>
      </c>
      <c r="AQ56" s="4" t="s">
        <v>88</v>
      </c>
      <c r="AR56" s="5">
        <v>23455</v>
      </c>
      <c r="AS56" s="4" t="s">
        <v>88</v>
      </c>
      <c r="AT56" s="5">
        <v>18574</v>
      </c>
      <c r="AU56" s="4" t="s">
        <v>88</v>
      </c>
      <c r="AV56" s="5">
        <v>29954</v>
      </c>
      <c r="AW56" s="4" t="s">
        <v>88</v>
      </c>
    </row>
    <row r="57" spans="1:49" ht="14.25">
      <c r="A57" s="3" t="s">
        <v>83</v>
      </c>
      <c r="B57" s="4" t="s">
        <v>87</v>
      </c>
      <c r="C57" s="4" t="s">
        <v>89</v>
      </c>
      <c r="D57" s="4" t="s">
        <v>87</v>
      </c>
      <c r="E57" s="4" t="s">
        <v>89</v>
      </c>
      <c r="F57" s="5">
        <v>15</v>
      </c>
      <c r="G57" s="4" t="s">
        <v>88</v>
      </c>
      <c r="H57" s="5">
        <v>25</v>
      </c>
      <c r="I57" s="4" t="s">
        <v>88</v>
      </c>
      <c r="J57" s="5">
        <v>13</v>
      </c>
      <c r="K57" s="4" t="s">
        <v>88</v>
      </c>
      <c r="L57" s="5">
        <v>13</v>
      </c>
      <c r="M57" s="4" t="s">
        <v>88</v>
      </c>
      <c r="N57" s="5">
        <v>67</v>
      </c>
      <c r="O57" s="4" t="s">
        <v>88</v>
      </c>
      <c r="P57" s="5">
        <v>67</v>
      </c>
      <c r="Q57" s="4" t="s">
        <v>88</v>
      </c>
      <c r="R57" s="5">
        <v>50</v>
      </c>
      <c r="S57" s="4" t="s">
        <v>88</v>
      </c>
      <c r="T57" s="5">
        <v>81</v>
      </c>
      <c r="U57" s="4" t="s">
        <v>88</v>
      </c>
      <c r="V57" s="5">
        <v>103</v>
      </c>
      <c r="W57" s="4" t="s">
        <v>88</v>
      </c>
      <c r="X57" s="5">
        <v>114</v>
      </c>
      <c r="Y57" s="4" t="s">
        <v>88</v>
      </c>
      <c r="Z57" s="5">
        <v>191</v>
      </c>
      <c r="AA57" s="4" t="s">
        <v>88</v>
      </c>
      <c r="AB57" s="5">
        <v>130</v>
      </c>
      <c r="AC57" s="4" t="s">
        <v>88</v>
      </c>
      <c r="AD57" s="5">
        <v>196</v>
      </c>
      <c r="AE57" s="4" t="s">
        <v>88</v>
      </c>
      <c r="AF57" s="5">
        <v>249</v>
      </c>
      <c r="AG57" s="4" t="s">
        <v>88</v>
      </c>
      <c r="AH57" s="5">
        <v>390</v>
      </c>
      <c r="AI57" s="4" t="s">
        <v>88</v>
      </c>
      <c r="AJ57" s="5">
        <v>487</v>
      </c>
      <c r="AK57" s="4" t="s">
        <v>88</v>
      </c>
      <c r="AL57" s="5">
        <v>580</v>
      </c>
      <c r="AM57" s="4" t="s">
        <v>88</v>
      </c>
      <c r="AN57" s="5">
        <v>684</v>
      </c>
      <c r="AO57" s="4" t="s">
        <v>88</v>
      </c>
      <c r="AP57" s="5">
        <v>775</v>
      </c>
      <c r="AQ57" s="4" t="s">
        <v>88</v>
      </c>
      <c r="AR57" s="5">
        <v>650</v>
      </c>
      <c r="AS57" s="4" t="s">
        <v>88</v>
      </c>
      <c r="AT57" s="4" t="s">
        <v>87</v>
      </c>
      <c r="AU57" s="4" t="s">
        <v>88</v>
      </c>
      <c r="AV57" s="4" t="s">
        <v>87</v>
      </c>
      <c r="AW57" s="4" t="s">
        <v>88</v>
      </c>
    </row>
    <row r="58" spans="1:49" ht="14.25">
      <c r="A58" s="3" t="s">
        <v>84</v>
      </c>
      <c r="B58" s="5">
        <v>19488</v>
      </c>
      <c r="C58" s="4" t="s">
        <v>88</v>
      </c>
      <c r="D58" s="5">
        <v>19813</v>
      </c>
      <c r="E58" s="4" t="s">
        <v>88</v>
      </c>
      <c r="F58" s="5">
        <v>21234</v>
      </c>
      <c r="G58" s="4" t="s">
        <v>88</v>
      </c>
      <c r="H58" s="5">
        <v>20736</v>
      </c>
      <c r="I58" s="4" t="s">
        <v>88</v>
      </c>
      <c r="J58" s="5">
        <v>21247</v>
      </c>
      <c r="K58" s="4" t="s">
        <v>88</v>
      </c>
      <c r="L58" s="5">
        <v>21266</v>
      </c>
      <c r="M58" s="4" t="s">
        <v>88</v>
      </c>
      <c r="N58" s="5">
        <v>22326</v>
      </c>
      <c r="O58" s="4" t="s">
        <v>88</v>
      </c>
      <c r="P58" s="5">
        <v>22046</v>
      </c>
      <c r="Q58" s="4" t="s">
        <v>88</v>
      </c>
      <c r="R58" s="5">
        <v>24135</v>
      </c>
      <c r="S58" s="4" t="s">
        <v>88</v>
      </c>
      <c r="T58" s="5">
        <v>21830</v>
      </c>
      <c r="U58" s="4" t="s">
        <v>88</v>
      </c>
      <c r="V58" s="5">
        <v>20516</v>
      </c>
      <c r="W58" s="4" t="s">
        <v>88</v>
      </c>
      <c r="X58" s="5">
        <v>20296</v>
      </c>
      <c r="Y58" s="4" t="s">
        <v>88</v>
      </c>
      <c r="Z58" s="5">
        <v>19154</v>
      </c>
      <c r="AA58" s="4" t="s">
        <v>88</v>
      </c>
      <c r="AB58" s="5">
        <v>18814</v>
      </c>
      <c r="AC58" s="4" t="s">
        <v>88</v>
      </c>
      <c r="AD58" s="5">
        <v>17879</v>
      </c>
      <c r="AE58" s="4" t="s">
        <v>88</v>
      </c>
      <c r="AF58" s="5">
        <v>19647</v>
      </c>
      <c r="AG58" s="4" t="s">
        <v>88</v>
      </c>
      <c r="AH58" s="5">
        <v>20362</v>
      </c>
      <c r="AI58" s="4" t="s">
        <v>88</v>
      </c>
      <c r="AJ58" s="5">
        <v>21097</v>
      </c>
      <c r="AK58" s="4" t="s">
        <v>88</v>
      </c>
      <c r="AL58" s="5">
        <v>20039</v>
      </c>
      <c r="AM58" s="4" t="s">
        <v>88</v>
      </c>
      <c r="AN58" s="5">
        <v>20551</v>
      </c>
      <c r="AO58" s="4" t="s">
        <v>88</v>
      </c>
      <c r="AP58" s="5">
        <v>20564</v>
      </c>
      <c r="AQ58" s="4" t="s">
        <v>88</v>
      </c>
      <c r="AR58" s="5">
        <v>21410</v>
      </c>
      <c r="AS58" s="4" t="s">
        <v>88</v>
      </c>
      <c r="AT58" s="5">
        <v>21693</v>
      </c>
      <c r="AU58" s="4" t="s">
        <v>88</v>
      </c>
      <c r="AV58" s="5">
        <v>21646</v>
      </c>
      <c r="AW58" s="4" t="s">
        <v>88</v>
      </c>
    </row>
    <row r="59" spans="1:49" ht="14.25">
      <c r="A59" s="3" t="s">
        <v>85</v>
      </c>
      <c r="B59" s="4" t="s">
        <v>87</v>
      </c>
      <c r="C59" s="4" t="s">
        <v>88</v>
      </c>
      <c r="D59" s="4" t="s">
        <v>87</v>
      </c>
      <c r="E59" s="4" t="s">
        <v>88</v>
      </c>
      <c r="F59" s="4" t="s">
        <v>87</v>
      </c>
      <c r="G59" s="4" t="s">
        <v>88</v>
      </c>
      <c r="H59" s="4" t="s">
        <v>87</v>
      </c>
      <c r="I59" s="4" t="s">
        <v>88</v>
      </c>
      <c r="J59" s="4" t="s">
        <v>87</v>
      </c>
      <c r="K59" s="4" t="s">
        <v>88</v>
      </c>
      <c r="L59" s="4" t="s">
        <v>87</v>
      </c>
      <c r="M59" s="4" t="s">
        <v>88</v>
      </c>
      <c r="N59" s="4" t="s">
        <v>87</v>
      </c>
      <c r="O59" s="4" t="s">
        <v>88</v>
      </c>
      <c r="P59" s="4" t="s">
        <v>87</v>
      </c>
      <c r="Q59" s="4" t="s">
        <v>88</v>
      </c>
      <c r="R59" s="5">
        <v>2301</v>
      </c>
      <c r="S59" s="4" t="s">
        <v>88</v>
      </c>
      <c r="T59" s="5">
        <v>2381</v>
      </c>
      <c r="U59" s="4" t="s">
        <v>88</v>
      </c>
      <c r="V59" s="5">
        <v>2583</v>
      </c>
      <c r="W59" s="4" t="s">
        <v>88</v>
      </c>
      <c r="X59" s="5">
        <v>2404</v>
      </c>
      <c r="Y59" s="4" t="s">
        <v>88</v>
      </c>
      <c r="Z59" s="5">
        <v>2863</v>
      </c>
      <c r="AA59" s="4" t="s">
        <v>88</v>
      </c>
      <c r="AB59" s="5">
        <v>3490</v>
      </c>
      <c r="AC59" s="4" t="s">
        <v>88</v>
      </c>
      <c r="AD59" s="5">
        <v>8319</v>
      </c>
      <c r="AE59" s="4" t="s">
        <v>88</v>
      </c>
      <c r="AF59" s="5">
        <v>4406</v>
      </c>
      <c r="AG59" s="4" t="s">
        <v>88</v>
      </c>
      <c r="AH59" s="5">
        <v>3714</v>
      </c>
      <c r="AI59" s="4" t="s">
        <v>88</v>
      </c>
      <c r="AJ59" s="5">
        <v>3536</v>
      </c>
      <c r="AK59" s="4" t="s">
        <v>88</v>
      </c>
      <c r="AL59" s="5">
        <v>3326</v>
      </c>
      <c r="AM59" s="4" t="s">
        <v>88</v>
      </c>
      <c r="AN59" s="5">
        <v>3194</v>
      </c>
      <c r="AO59" s="4" t="s">
        <v>88</v>
      </c>
      <c r="AP59" s="5">
        <v>4616</v>
      </c>
      <c r="AQ59" s="4" t="s">
        <v>88</v>
      </c>
      <c r="AR59" s="5">
        <v>4554</v>
      </c>
      <c r="AS59" s="4" t="s">
        <v>88</v>
      </c>
      <c r="AT59" s="4" t="s">
        <v>87</v>
      </c>
      <c r="AU59" s="4" t="s">
        <v>88</v>
      </c>
      <c r="AV59" s="4" t="s">
        <v>87</v>
      </c>
      <c r="AW59" s="4" t="s">
        <v>88</v>
      </c>
    </row>
    <row r="60" spans="1:49" ht="14.25">
      <c r="A60" s="3" t="s">
        <v>86</v>
      </c>
      <c r="B60" s="5">
        <v>11617</v>
      </c>
      <c r="C60" s="4" t="s">
        <v>88</v>
      </c>
      <c r="D60" s="5">
        <v>11086</v>
      </c>
      <c r="E60" s="4" t="s">
        <v>88</v>
      </c>
      <c r="F60" s="5">
        <v>11647</v>
      </c>
      <c r="G60" s="4" t="s">
        <v>88</v>
      </c>
      <c r="H60" s="5">
        <v>11524</v>
      </c>
      <c r="I60" s="4" t="s">
        <v>88</v>
      </c>
      <c r="J60" s="5">
        <v>11867</v>
      </c>
      <c r="K60" s="4" t="s">
        <v>88</v>
      </c>
      <c r="L60" s="5">
        <v>11888</v>
      </c>
      <c r="M60" s="4" t="s">
        <v>88</v>
      </c>
      <c r="N60" s="5">
        <v>12990</v>
      </c>
      <c r="O60" s="4" t="s">
        <v>88</v>
      </c>
      <c r="P60" s="5">
        <v>6751</v>
      </c>
      <c r="Q60" s="4" t="s">
        <v>88</v>
      </c>
      <c r="R60" s="5">
        <v>10985</v>
      </c>
      <c r="S60" s="4" t="s">
        <v>88</v>
      </c>
      <c r="T60" s="5">
        <v>8773</v>
      </c>
      <c r="U60" s="4" t="s">
        <v>88</v>
      </c>
      <c r="V60" s="5">
        <v>9345</v>
      </c>
      <c r="W60" s="4" t="s">
        <v>88</v>
      </c>
      <c r="X60" s="5">
        <v>8497</v>
      </c>
      <c r="Y60" s="4" t="s">
        <v>88</v>
      </c>
      <c r="Z60" s="5">
        <v>7532</v>
      </c>
      <c r="AA60" s="4" t="s">
        <v>88</v>
      </c>
      <c r="AB60" s="5">
        <v>8796</v>
      </c>
      <c r="AC60" s="4" t="s">
        <v>88</v>
      </c>
      <c r="AD60" s="5">
        <v>16474</v>
      </c>
      <c r="AE60" s="4" t="s">
        <v>88</v>
      </c>
      <c r="AF60" s="5">
        <v>13594</v>
      </c>
      <c r="AG60" s="4" t="s">
        <v>88</v>
      </c>
      <c r="AH60" s="5">
        <v>13397</v>
      </c>
      <c r="AI60" s="4" t="s">
        <v>88</v>
      </c>
      <c r="AJ60" s="5">
        <v>16319</v>
      </c>
      <c r="AK60" s="4" t="s">
        <v>88</v>
      </c>
      <c r="AL60" s="5">
        <v>19174</v>
      </c>
      <c r="AM60" s="4" t="s">
        <v>88</v>
      </c>
      <c r="AN60" s="5">
        <v>20479</v>
      </c>
      <c r="AO60" s="4" t="s">
        <v>88</v>
      </c>
      <c r="AP60" s="5">
        <v>23907</v>
      </c>
      <c r="AQ60" s="4" t="s">
        <v>88</v>
      </c>
      <c r="AR60" s="5">
        <v>24942</v>
      </c>
      <c r="AS60" s="4" t="s">
        <v>88</v>
      </c>
      <c r="AT60" s="5">
        <v>14674</v>
      </c>
      <c r="AU60" s="4" t="s">
        <v>88</v>
      </c>
      <c r="AV60" s="5">
        <v>16708</v>
      </c>
      <c r="AW60" s="4" t="s">
        <v>88</v>
      </c>
    </row>
    <row r="62" spans="1:5" ht="14.25">
      <c r="A62" s="1" t="s">
        <v>91</v>
      </c>
      <c r="E62" s="1" t="s">
        <v>114</v>
      </c>
    </row>
    <row r="63" spans="1:6" ht="14.25">
      <c r="A63" s="1" t="s">
        <v>90</v>
      </c>
      <c r="B63" s="1" t="s">
        <v>92</v>
      </c>
      <c r="E63" s="1" t="s">
        <v>87</v>
      </c>
      <c r="F63" s="1" t="s">
        <v>115</v>
      </c>
    </row>
    <row r="64" spans="1:2" ht="14.25">
      <c r="A64" s="1" t="s">
        <v>93</v>
      </c>
      <c r="B64" s="1" t="s">
        <v>94</v>
      </c>
    </row>
    <row r="65" spans="1:2" ht="14.25">
      <c r="A65" s="1" t="s">
        <v>95</v>
      </c>
      <c r="B65" s="1" t="s">
        <v>96</v>
      </c>
    </row>
    <row r="66" spans="1:2" ht="14.25">
      <c r="A66" s="1" t="s">
        <v>97</v>
      </c>
      <c r="B66" s="1" t="s">
        <v>98</v>
      </c>
    </row>
    <row r="67" spans="1:2" ht="14.25">
      <c r="A67" s="1" t="s">
        <v>99</v>
      </c>
      <c r="B67" s="1" t="s">
        <v>100</v>
      </c>
    </row>
    <row r="68" spans="1:2" ht="14.25">
      <c r="A68" s="1" t="s">
        <v>101</v>
      </c>
      <c r="B68" s="1" t="s">
        <v>102</v>
      </c>
    </row>
    <row r="69" spans="1:2" ht="14.25">
      <c r="A69" s="1" t="s">
        <v>103</v>
      </c>
      <c r="B69" s="1" t="s">
        <v>104</v>
      </c>
    </row>
    <row r="70" spans="1:2" ht="14.25">
      <c r="A70" s="1" t="s">
        <v>105</v>
      </c>
      <c r="B70" s="1" t="s">
        <v>106</v>
      </c>
    </row>
    <row r="71" spans="1:2" ht="14.25">
      <c r="A71" s="1" t="s">
        <v>107</v>
      </c>
      <c r="B71" s="1" t="s">
        <v>108</v>
      </c>
    </row>
    <row r="72" spans="1:2" ht="14.25">
      <c r="A72" s="1" t="s">
        <v>109</v>
      </c>
      <c r="B72" s="1" t="s">
        <v>110</v>
      </c>
    </row>
    <row r="73" spans="1:2" ht="14.25">
      <c r="A73" s="1" t="s">
        <v>111</v>
      </c>
      <c r="B73" s="1" t="s">
        <v>112</v>
      </c>
    </row>
    <row r="74" spans="1:2" ht="14.25">
      <c r="A74" s="1" t="s">
        <v>89</v>
      </c>
      <c r="B74" s="1" t="s">
        <v>113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8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I38"/>
  <sheetViews>
    <sheetView showGridLines="0" zoomScalePageLayoutView="0" workbookViewId="0" topLeftCell="A1">
      <selection activeCell="B4" sqref="B4:I38"/>
    </sheetView>
  </sheetViews>
  <sheetFormatPr defaultColWidth="9.00390625" defaultRowHeight="14.25"/>
  <cols>
    <col min="1" max="1" width="3.75390625" style="0" customWidth="1"/>
    <col min="2" max="9" width="12.50390625" style="0" customWidth="1"/>
  </cols>
  <sheetData>
    <row r="1" ht="15">
      <c r="B1" s="19" t="s">
        <v>236</v>
      </c>
    </row>
    <row r="2" ht="14.25">
      <c r="B2" s="222" t="s">
        <v>227</v>
      </c>
    </row>
    <row r="4" spans="2:9" ht="30" customHeight="1">
      <c r="B4" s="295"/>
      <c r="C4" s="300" t="s">
        <v>237</v>
      </c>
      <c r="D4" s="296" t="s">
        <v>131</v>
      </c>
      <c r="E4" s="296" t="s">
        <v>130</v>
      </c>
      <c r="F4" s="296" t="s">
        <v>129</v>
      </c>
      <c r="G4" s="296" t="s">
        <v>128</v>
      </c>
      <c r="H4" s="296" t="s">
        <v>127</v>
      </c>
      <c r="I4" s="296" t="s">
        <v>124</v>
      </c>
    </row>
    <row r="5" spans="2:9" ht="14.25">
      <c r="B5" s="251" t="s">
        <v>134</v>
      </c>
      <c r="C5" s="301">
        <f>SUM(C6:C33)</f>
        <v>3130090007</v>
      </c>
      <c r="D5" s="297">
        <f aca="true" t="shared" si="0" ref="D5:I5">SUM(D6:D33)</f>
        <v>171635311</v>
      </c>
      <c r="E5" s="297">
        <f t="shared" si="0"/>
        <v>1338715017</v>
      </c>
      <c r="F5" s="297">
        <f t="shared" si="0"/>
        <v>591404378</v>
      </c>
      <c r="G5" s="297">
        <f t="shared" si="0"/>
        <v>2547791</v>
      </c>
      <c r="H5" s="297">
        <f t="shared" si="0"/>
        <v>1025539075</v>
      </c>
      <c r="I5" s="304">
        <f t="shared" si="0"/>
        <v>248437</v>
      </c>
    </row>
    <row r="6" spans="2:9" ht="14.25">
      <c r="B6" s="204" t="s">
        <v>159</v>
      </c>
      <c r="C6" s="302">
        <v>4034596</v>
      </c>
      <c r="D6" s="298">
        <v>3835416</v>
      </c>
      <c r="E6" s="298">
        <v>199180</v>
      </c>
      <c r="F6" s="298">
        <v>0</v>
      </c>
      <c r="G6" s="298">
        <v>0</v>
      </c>
      <c r="H6" s="298">
        <v>0</v>
      </c>
      <c r="I6" s="305">
        <v>0</v>
      </c>
    </row>
    <row r="7" spans="2:9" ht="14.25">
      <c r="B7" s="252" t="s">
        <v>43</v>
      </c>
      <c r="C7" s="307">
        <v>17113825</v>
      </c>
      <c r="D7" s="308">
        <v>6395496</v>
      </c>
      <c r="E7" s="308">
        <v>9978548</v>
      </c>
      <c r="F7" s="308">
        <v>0</v>
      </c>
      <c r="G7" s="308">
        <v>14482</v>
      </c>
      <c r="H7" s="308">
        <v>725299</v>
      </c>
      <c r="I7" s="309">
        <v>0</v>
      </c>
    </row>
    <row r="8" spans="2:9" ht="14.25">
      <c r="B8" s="252" t="s">
        <v>44</v>
      </c>
      <c r="C8" s="307">
        <v>39865313</v>
      </c>
      <c r="D8" s="308">
        <v>37043206</v>
      </c>
      <c r="E8" s="308">
        <v>2822107</v>
      </c>
      <c r="F8" s="308">
        <v>0</v>
      </c>
      <c r="G8" s="308">
        <v>0</v>
      </c>
      <c r="H8" s="308">
        <v>0</v>
      </c>
      <c r="I8" s="309">
        <v>0</v>
      </c>
    </row>
    <row r="9" spans="2:9" ht="14.25">
      <c r="B9" s="252" t="s">
        <v>170</v>
      </c>
      <c r="C9" s="307">
        <v>88240305</v>
      </c>
      <c r="D9" s="308">
        <v>752142</v>
      </c>
      <c r="E9" s="308">
        <v>86053550</v>
      </c>
      <c r="F9" s="308">
        <v>126290</v>
      </c>
      <c r="G9" s="308">
        <v>0</v>
      </c>
      <c r="H9" s="308">
        <v>1304295</v>
      </c>
      <c r="I9" s="309">
        <v>4029</v>
      </c>
    </row>
    <row r="10" spans="2:9" ht="14.25">
      <c r="B10" s="252" t="s">
        <v>173</v>
      </c>
      <c r="C10" s="307">
        <v>94739574</v>
      </c>
      <c r="D10" s="308">
        <v>28799867</v>
      </c>
      <c r="E10" s="308">
        <v>61095103</v>
      </c>
      <c r="F10" s="308">
        <v>0</v>
      </c>
      <c r="G10" s="308">
        <v>0</v>
      </c>
      <c r="H10" s="308">
        <v>4844604</v>
      </c>
      <c r="I10" s="309">
        <v>0</v>
      </c>
    </row>
    <row r="11" spans="2:9" ht="14.25">
      <c r="B11" s="252" t="s">
        <v>47</v>
      </c>
      <c r="C11" s="307">
        <v>1684752</v>
      </c>
      <c r="D11" s="308">
        <v>128504</v>
      </c>
      <c r="E11" s="308">
        <v>1480955</v>
      </c>
      <c r="F11" s="308">
        <v>0</v>
      </c>
      <c r="G11" s="308">
        <v>75292</v>
      </c>
      <c r="H11" s="308">
        <v>0</v>
      </c>
      <c r="I11" s="309">
        <v>0</v>
      </c>
    </row>
    <row r="12" spans="2:9" ht="14.25">
      <c r="B12" s="252" t="s">
        <v>48</v>
      </c>
      <c r="C12" s="307">
        <v>124900818</v>
      </c>
      <c r="D12" s="308">
        <v>119147</v>
      </c>
      <c r="E12" s="308">
        <v>77508175</v>
      </c>
      <c r="F12" s="308">
        <v>0</v>
      </c>
      <c r="G12" s="308">
        <v>0</v>
      </c>
      <c r="H12" s="308">
        <v>47270496</v>
      </c>
      <c r="I12" s="309">
        <v>3000</v>
      </c>
    </row>
    <row r="13" spans="2:9" ht="14.25">
      <c r="B13" s="252" t="s">
        <v>49</v>
      </c>
      <c r="C13" s="307">
        <v>463859</v>
      </c>
      <c r="D13" s="308">
        <v>179</v>
      </c>
      <c r="E13" s="308">
        <v>8164</v>
      </c>
      <c r="F13" s="308">
        <v>437653</v>
      </c>
      <c r="G13" s="308">
        <v>11000</v>
      </c>
      <c r="H13" s="308">
        <v>6713</v>
      </c>
      <c r="I13" s="309">
        <v>150</v>
      </c>
    </row>
    <row r="14" spans="2:9" ht="14.25">
      <c r="B14" s="252" t="s">
        <v>50</v>
      </c>
      <c r="C14" s="307">
        <v>445462460</v>
      </c>
      <c r="D14" s="308">
        <v>432885</v>
      </c>
      <c r="E14" s="308">
        <v>46715312</v>
      </c>
      <c r="F14" s="308">
        <v>263452732</v>
      </c>
      <c r="G14" s="308">
        <v>1200142</v>
      </c>
      <c r="H14" s="308">
        <v>133661289</v>
      </c>
      <c r="I14" s="309">
        <v>100</v>
      </c>
    </row>
    <row r="15" spans="2:9" ht="14.25">
      <c r="B15" s="252" t="s">
        <v>51</v>
      </c>
      <c r="C15" s="307">
        <v>666729735</v>
      </c>
      <c r="D15" s="308">
        <v>13691000</v>
      </c>
      <c r="E15" s="308">
        <v>66783221</v>
      </c>
      <c r="F15" s="308">
        <v>39163360</v>
      </c>
      <c r="G15" s="308">
        <v>819413</v>
      </c>
      <c r="H15" s="308">
        <v>546031583</v>
      </c>
      <c r="I15" s="309">
        <v>241158</v>
      </c>
    </row>
    <row r="16" spans="2:9" ht="14.25">
      <c r="B16" s="252" t="s">
        <v>52</v>
      </c>
      <c r="C16" s="307">
        <v>97881486</v>
      </c>
      <c r="D16" s="308">
        <v>5377309</v>
      </c>
      <c r="E16" s="308">
        <v>6762682</v>
      </c>
      <c r="F16" s="308">
        <v>85396665</v>
      </c>
      <c r="G16" s="308">
        <v>0</v>
      </c>
      <c r="H16" s="308">
        <v>344830</v>
      </c>
      <c r="I16" s="309">
        <v>0</v>
      </c>
    </row>
    <row r="17" spans="2:9" ht="14.25">
      <c r="B17" s="252" t="s">
        <v>53</v>
      </c>
      <c r="C17" s="307">
        <v>402822356</v>
      </c>
      <c r="D17" s="308">
        <v>3920649</v>
      </c>
      <c r="E17" s="308">
        <v>106950237</v>
      </c>
      <c r="F17" s="308">
        <v>104604239</v>
      </c>
      <c r="G17" s="308">
        <v>329436</v>
      </c>
      <c r="H17" s="308">
        <v>187017796</v>
      </c>
      <c r="I17" s="309">
        <v>0</v>
      </c>
    </row>
    <row r="18" spans="2:9" ht="14.25">
      <c r="B18" s="252" t="s">
        <v>54</v>
      </c>
      <c r="C18" s="307">
        <v>20389860</v>
      </c>
      <c r="D18" s="308">
        <v>0</v>
      </c>
      <c r="E18" s="308">
        <v>520950</v>
      </c>
      <c r="F18" s="308">
        <v>19798910</v>
      </c>
      <c r="G18" s="308">
        <v>70000</v>
      </c>
      <c r="H18" s="308">
        <v>0</v>
      </c>
      <c r="I18" s="309">
        <v>0</v>
      </c>
    </row>
    <row r="19" spans="2:9" ht="14.25">
      <c r="B19" s="252" t="s">
        <v>55</v>
      </c>
      <c r="C19" s="307">
        <v>1252214</v>
      </c>
      <c r="D19" s="308">
        <v>1081852</v>
      </c>
      <c r="E19" s="308">
        <v>170362</v>
      </c>
      <c r="F19" s="308">
        <v>0</v>
      </c>
      <c r="G19" s="308">
        <v>0</v>
      </c>
      <c r="H19" s="308">
        <v>0</v>
      </c>
      <c r="I19" s="309">
        <v>0</v>
      </c>
    </row>
    <row r="20" spans="2:9" ht="14.25">
      <c r="B20" s="252" t="s">
        <v>160</v>
      </c>
      <c r="C20" s="307">
        <v>6654996</v>
      </c>
      <c r="D20" s="308">
        <v>6230876</v>
      </c>
      <c r="E20" s="308">
        <v>424120</v>
      </c>
      <c r="F20" s="308">
        <v>0</v>
      </c>
      <c r="G20" s="308">
        <v>0</v>
      </c>
      <c r="H20" s="308">
        <v>0</v>
      </c>
      <c r="I20" s="309">
        <v>0</v>
      </c>
    </row>
    <row r="21" spans="2:9" ht="14.25">
      <c r="B21" s="252" t="s">
        <v>140</v>
      </c>
      <c r="C21" s="307">
        <v>0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9">
        <v>0</v>
      </c>
    </row>
    <row r="22" spans="2:9" ht="14.25">
      <c r="B22" s="252" t="s">
        <v>57</v>
      </c>
      <c r="C22" s="307">
        <v>30293</v>
      </c>
      <c r="D22" s="308">
        <v>29399</v>
      </c>
      <c r="E22" s="308">
        <v>894</v>
      </c>
      <c r="F22" s="308">
        <v>0</v>
      </c>
      <c r="G22" s="308">
        <v>0</v>
      </c>
      <c r="H22" s="308">
        <v>0</v>
      </c>
      <c r="I22" s="309">
        <v>0</v>
      </c>
    </row>
    <row r="23" spans="2:9" ht="14.25">
      <c r="B23" s="252" t="s">
        <v>58</v>
      </c>
      <c r="C23" s="307">
        <v>45109193</v>
      </c>
      <c r="D23" s="308">
        <v>0</v>
      </c>
      <c r="E23" s="308">
        <v>0</v>
      </c>
      <c r="F23" s="308">
        <v>45109193</v>
      </c>
      <c r="G23" s="308">
        <v>0</v>
      </c>
      <c r="H23" s="308">
        <v>0</v>
      </c>
      <c r="I23" s="309">
        <v>0</v>
      </c>
    </row>
    <row r="24" spans="2:9" ht="14.25">
      <c r="B24" s="252" t="s">
        <v>59</v>
      </c>
      <c r="C24" s="307">
        <v>73959895</v>
      </c>
      <c r="D24" s="308">
        <v>1798200</v>
      </c>
      <c r="E24" s="308">
        <v>16502500</v>
      </c>
      <c r="F24" s="308">
        <v>3201250</v>
      </c>
      <c r="G24" s="308">
        <v>0</v>
      </c>
      <c r="H24" s="308">
        <v>52457945</v>
      </c>
      <c r="I24" s="309">
        <v>0</v>
      </c>
    </row>
    <row r="25" spans="2:9" ht="14.25">
      <c r="B25" s="252" t="s">
        <v>174</v>
      </c>
      <c r="C25" s="307">
        <v>20355963</v>
      </c>
      <c r="D25" s="308">
        <v>3638531</v>
      </c>
      <c r="E25" s="308">
        <v>16717432</v>
      </c>
      <c r="F25" s="308">
        <v>0</v>
      </c>
      <c r="G25" s="308">
        <v>0</v>
      </c>
      <c r="H25" s="308">
        <v>0</v>
      </c>
      <c r="I25" s="309">
        <v>0</v>
      </c>
    </row>
    <row r="26" spans="2:9" ht="14.25">
      <c r="B26" s="252" t="s">
        <v>185</v>
      </c>
      <c r="C26" s="307">
        <v>76372905</v>
      </c>
      <c r="D26" s="308">
        <v>44565921</v>
      </c>
      <c r="E26" s="308">
        <v>31806984</v>
      </c>
      <c r="F26" s="308">
        <v>0</v>
      </c>
      <c r="G26" s="308">
        <v>0</v>
      </c>
      <c r="H26" s="308">
        <v>0</v>
      </c>
      <c r="I26" s="309">
        <v>0</v>
      </c>
    </row>
    <row r="27" spans="2:9" ht="14.25">
      <c r="B27" s="252" t="s">
        <v>62</v>
      </c>
      <c r="C27" s="307">
        <v>58278930</v>
      </c>
      <c r="D27" s="308">
        <v>0</v>
      </c>
      <c r="E27" s="308">
        <v>2601429</v>
      </c>
      <c r="F27" s="308">
        <v>26740391</v>
      </c>
      <c r="G27" s="308">
        <v>1768</v>
      </c>
      <c r="H27" s="308">
        <v>28935342</v>
      </c>
      <c r="I27" s="309">
        <v>0</v>
      </c>
    </row>
    <row r="28" spans="2:9" ht="14.25">
      <c r="B28" s="252" t="s">
        <v>63</v>
      </c>
      <c r="C28" s="307">
        <v>15890132</v>
      </c>
      <c r="D28" s="308">
        <v>9599024</v>
      </c>
      <c r="E28" s="308">
        <v>6289362</v>
      </c>
      <c r="F28" s="308">
        <v>0</v>
      </c>
      <c r="G28" s="308">
        <v>0</v>
      </c>
      <c r="H28" s="308">
        <v>1746</v>
      </c>
      <c r="I28" s="309">
        <v>0</v>
      </c>
    </row>
    <row r="29" spans="2:9" ht="14.25">
      <c r="B29" s="252" t="s">
        <v>176</v>
      </c>
      <c r="C29" s="307">
        <v>2167330</v>
      </c>
      <c r="D29" s="308">
        <v>502730</v>
      </c>
      <c r="E29" s="308">
        <v>1456600</v>
      </c>
      <c r="F29" s="308">
        <v>208000</v>
      </c>
      <c r="G29" s="308">
        <v>0</v>
      </c>
      <c r="H29" s="308">
        <v>0</v>
      </c>
      <c r="I29" s="309">
        <v>0</v>
      </c>
    </row>
    <row r="30" spans="2:9" ht="14.25">
      <c r="B30" s="252" t="s">
        <v>65</v>
      </c>
      <c r="C30" s="307">
        <v>2420531</v>
      </c>
      <c r="D30" s="308">
        <v>780219</v>
      </c>
      <c r="E30" s="308">
        <v>1640312</v>
      </c>
      <c r="F30" s="308">
        <v>0</v>
      </c>
      <c r="G30" s="308">
        <v>0</v>
      </c>
      <c r="H30" s="308">
        <v>0</v>
      </c>
      <c r="I30" s="309">
        <v>0</v>
      </c>
    </row>
    <row r="31" spans="2:9" ht="14.25">
      <c r="B31" s="252" t="s">
        <v>177</v>
      </c>
      <c r="C31" s="307">
        <v>41141158</v>
      </c>
      <c r="D31" s="308">
        <v>0</v>
      </c>
      <c r="E31" s="308">
        <v>41090640</v>
      </c>
      <c r="F31" s="308">
        <v>50518</v>
      </c>
      <c r="G31" s="308">
        <v>0</v>
      </c>
      <c r="H31" s="308">
        <v>0</v>
      </c>
      <c r="I31" s="309">
        <v>0</v>
      </c>
    </row>
    <row r="32" spans="2:9" ht="14.25">
      <c r="B32" s="252" t="s">
        <v>67</v>
      </c>
      <c r="C32" s="307">
        <v>42442468</v>
      </c>
      <c r="D32" s="308">
        <v>0</v>
      </c>
      <c r="E32" s="308">
        <v>41520842</v>
      </c>
      <c r="F32" s="308">
        <v>0</v>
      </c>
      <c r="G32" s="308">
        <v>26258</v>
      </c>
      <c r="H32" s="308">
        <v>895369</v>
      </c>
      <c r="I32" s="309">
        <v>0</v>
      </c>
    </row>
    <row r="33" spans="2:9" ht="14.25">
      <c r="B33" s="206" t="s">
        <v>68</v>
      </c>
      <c r="C33" s="303">
        <v>739685060</v>
      </c>
      <c r="D33" s="299">
        <v>2912759</v>
      </c>
      <c r="E33" s="299">
        <v>711615356</v>
      </c>
      <c r="F33" s="299">
        <v>3115177</v>
      </c>
      <c r="G33" s="299">
        <v>0</v>
      </c>
      <c r="H33" s="299">
        <v>22041768</v>
      </c>
      <c r="I33" s="306">
        <v>0</v>
      </c>
    </row>
    <row r="34" spans="2:9" ht="14.25">
      <c r="B34" s="253" t="s">
        <v>73</v>
      </c>
      <c r="C34" s="310">
        <v>24539053</v>
      </c>
      <c r="D34" s="311">
        <v>0</v>
      </c>
      <c r="E34" s="311">
        <v>22516534</v>
      </c>
      <c r="F34" s="311">
        <v>2008840</v>
      </c>
      <c r="G34" s="311">
        <v>0</v>
      </c>
      <c r="H34" s="311">
        <v>13679</v>
      </c>
      <c r="I34" s="312">
        <v>0</v>
      </c>
    </row>
    <row r="35" spans="2:9" ht="14.25">
      <c r="B35" s="206" t="s">
        <v>74</v>
      </c>
      <c r="C35" s="303">
        <v>3714929248</v>
      </c>
      <c r="D35" s="299">
        <v>0</v>
      </c>
      <c r="E35" s="299">
        <v>3653101427</v>
      </c>
      <c r="F35" s="299">
        <v>58572669</v>
      </c>
      <c r="G35" s="299">
        <v>0</v>
      </c>
      <c r="H35" s="299">
        <v>3255153</v>
      </c>
      <c r="I35" s="306">
        <v>0</v>
      </c>
    </row>
    <row r="36" spans="2:9" ht="15">
      <c r="B36" s="192"/>
      <c r="C36" s="197"/>
      <c r="D36" s="197"/>
      <c r="E36" s="197"/>
      <c r="F36" s="197"/>
      <c r="G36" s="197"/>
      <c r="H36" s="197"/>
      <c r="I36" s="212"/>
    </row>
    <row r="37" ht="14.25">
      <c r="B37" s="222" t="s">
        <v>186</v>
      </c>
    </row>
    <row r="38" ht="14.25">
      <c r="B38" s="222" t="s">
        <v>187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ignoredErrors>
    <ignoredError sqref="C5:I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84"/>
  <sheetViews>
    <sheetView showGridLines="0" tabSelected="1" zoomScalePageLayoutView="0" workbookViewId="0" topLeftCell="A16">
      <selection activeCell="H45" sqref="H45"/>
    </sheetView>
  </sheetViews>
  <sheetFormatPr defaultColWidth="9.00390625" defaultRowHeight="14.25"/>
  <cols>
    <col min="4" max="4" width="9.50390625" style="0" bestFit="1" customWidth="1"/>
    <col min="5" max="5" width="9.125" style="0" bestFit="1" customWidth="1"/>
  </cols>
  <sheetData>
    <row r="1" spans="1:12" ht="14.25">
      <c r="A1" s="151" t="s">
        <v>228</v>
      </c>
      <c r="L1" s="151" t="s">
        <v>230</v>
      </c>
    </row>
    <row r="2" spans="1:12" ht="14.25">
      <c r="A2" s="222" t="s">
        <v>229</v>
      </c>
      <c r="L2" s="222" t="s">
        <v>231</v>
      </c>
    </row>
    <row r="25" spans="3:18" ht="14.25">
      <c r="C25" t="s">
        <v>131</v>
      </c>
      <c r="D25" t="s">
        <v>130</v>
      </c>
      <c r="E25" t="s">
        <v>129</v>
      </c>
      <c r="F25" t="s">
        <v>128</v>
      </c>
      <c r="G25" t="s">
        <v>127</v>
      </c>
      <c r="H25" t="s">
        <v>124</v>
      </c>
      <c r="M25" t="s">
        <v>131</v>
      </c>
      <c r="N25" t="s">
        <v>130</v>
      </c>
      <c r="O25" t="s">
        <v>129</v>
      </c>
      <c r="P25" t="s">
        <v>128</v>
      </c>
      <c r="Q25" t="s">
        <v>127</v>
      </c>
      <c r="R25" t="s">
        <v>124</v>
      </c>
    </row>
    <row r="26" spans="1:18" ht="14.25">
      <c r="A26" t="s">
        <v>134</v>
      </c>
      <c r="B26" s="17"/>
      <c r="C26" s="17">
        <v>171635311</v>
      </c>
      <c r="D26" s="17">
        <v>1338715017</v>
      </c>
      <c r="E26" s="17">
        <v>591404378</v>
      </c>
      <c r="F26" s="17">
        <v>2547791</v>
      </c>
      <c r="G26" s="17">
        <v>1025539075</v>
      </c>
      <c r="H26" s="17">
        <v>248437</v>
      </c>
      <c r="L26" s="23" t="s">
        <v>134</v>
      </c>
      <c r="M26">
        <v>101809</v>
      </c>
      <c r="N26">
        <v>379115</v>
      </c>
      <c r="O26">
        <v>172242</v>
      </c>
      <c r="P26">
        <v>242</v>
      </c>
      <c r="Q26">
        <v>612123</v>
      </c>
      <c r="R26">
        <v>60</v>
      </c>
    </row>
    <row r="28" spans="1:12" ht="14.25">
      <c r="A28" s="152" t="s">
        <v>205</v>
      </c>
      <c r="L28" s="152" t="s">
        <v>205</v>
      </c>
    </row>
    <row r="31" spans="1:12" ht="14.25">
      <c r="A31" s="151" t="s">
        <v>232</v>
      </c>
      <c r="F31" s="23"/>
      <c r="L31" s="151" t="s">
        <v>233</v>
      </c>
    </row>
    <row r="32" spans="1:12" ht="14.25">
      <c r="A32" s="222" t="s">
        <v>229</v>
      </c>
      <c r="L32" s="222" t="s">
        <v>231</v>
      </c>
    </row>
    <row r="56" spans="1:14" ht="14.25">
      <c r="A56" s="106"/>
      <c r="B56" s="106" t="s">
        <v>130</v>
      </c>
      <c r="C56" s="106" t="s">
        <v>129</v>
      </c>
      <c r="D56" s="153" t="s">
        <v>127</v>
      </c>
      <c r="L56" t="s">
        <v>130</v>
      </c>
      <c r="M56" t="s">
        <v>129</v>
      </c>
      <c r="N56" t="s">
        <v>127</v>
      </c>
    </row>
    <row r="57" spans="1:14" ht="15.75" thickBot="1">
      <c r="A57" s="106" t="s">
        <v>74</v>
      </c>
      <c r="B57" s="154">
        <v>3653101427</v>
      </c>
      <c r="C57" s="107">
        <v>58572669</v>
      </c>
      <c r="D57" s="155">
        <v>3255153</v>
      </c>
      <c r="L57" s="66">
        <v>1124615</v>
      </c>
      <c r="M57" s="66">
        <v>18277</v>
      </c>
      <c r="N57" s="66">
        <v>1926</v>
      </c>
    </row>
    <row r="59" ht="15" thickBot="1"/>
    <row r="60" spans="2:10" ht="14.25">
      <c r="B60" s="156"/>
      <c r="C60" s="157"/>
      <c r="D60" s="157"/>
      <c r="E60" s="157"/>
      <c r="F60" s="157"/>
      <c r="G60" s="157"/>
      <c r="H60" s="157"/>
      <c r="I60" s="157"/>
      <c r="J60" s="158"/>
    </row>
    <row r="61" spans="2:10" ht="14.25">
      <c r="B61" s="159"/>
      <c r="C61" s="160" t="s">
        <v>116</v>
      </c>
      <c r="D61" s="161"/>
      <c r="E61" s="161"/>
      <c r="F61" s="161"/>
      <c r="G61" s="161"/>
      <c r="H61" s="161"/>
      <c r="I61" s="161"/>
      <c r="J61" s="162"/>
    </row>
    <row r="62" spans="2:10" ht="14.25">
      <c r="B62" s="159"/>
      <c r="C62" s="161"/>
      <c r="D62" s="161"/>
      <c r="E62" s="161"/>
      <c r="F62" s="161"/>
      <c r="G62" s="161"/>
      <c r="H62" s="161"/>
      <c r="I62" s="161"/>
      <c r="J62" s="162"/>
    </row>
    <row r="63" spans="2:10" ht="14.25">
      <c r="B63" s="159"/>
      <c r="C63" s="160" t="s">
        <v>1</v>
      </c>
      <c r="D63" s="163">
        <v>41472.61819444445</v>
      </c>
      <c r="E63" s="161"/>
      <c r="F63" s="161"/>
      <c r="G63" s="161"/>
      <c r="H63" s="161"/>
      <c r="I63" s="161"/>
      <c r="J63" s="162"/>
    </row>
    <row r="64" spans="2:10" ht="14.25">
      <c r="B64" s="159"/>
      <c r="C64" s="160" t="s">
        <v>2</v>
      </c>
      <c r="D64" s="163">
        <v>41495.47629150463</v>
      </c>
      <c r="E64" s="161"/>
      <c r="F64" s="161"/>
      <c r="G64" s="161"/>
      <c r="H64" s="161"/>
      <c r="I64" s="161"/>
      <c r="J64" s="162"/>
    </row>
    <row r="65" spans="2:12" ht="14.25">
      <c r="B65" s="159"/>
      <c r="C65" s="160" t="s">
        <v>3</v>
      </c>
      <c r="D65" s="160" t="s">
        <v>4</v>
      </c>
      <c r="E65" s="161"/>
      <c r="F65" s="161"/>
      <c r="G65" s="161"/>
      <c r="H65" s="161"/>
      <c r="I65" s="7"/>
      <c r="J65" s="164"/>
      <c r="K65" s="7"/>
      <c r="L65" s="7"/>
    </row>
    <row r="66" spans="2:12" ht="14.25">
      <c r="B66" s="159"/>
      <c r="C66" s="161"/>
      <c r="D66" s="161"/>
      <c r="E66" s="161"/>
      <c r="F66" s="161"/>
      <c r="G66" s="161"/>
      <c r="H66" s="161"/>
      <c r="I66" s="7"/>
      <c r="J66" s="164"/>
      <c r="K66" s="7"/>
      <c r="L66" s="165"/>
    </row>
    <row r="67" spans="2:10" ht="14.25">
      <c r="B67" s="159"/>
      <c r="C67" s="160" t="s">
        <v>117</v>
      </c>
      <c r="D67" s="160" t="s">
        <v>118</v>
      </c>
      <c r="E67" s="161"/>
      <c r="F67" s="161"/>
      <c r="G67" s="161"/>
      <c r="H67" s="161"/>
      <c r="I67" s="161"/>
      <c r="J67" s="162"/>
    </row>
    <row r="68" spans="2:10" ht="14.25">
      <c r="B68" s="159"/>
      <c r="C68" s="160" t="s">
        <v>9</v>
      </c>
      <c r="D68" s="160" t="s">
        <v>10</v>
      </c>
      <c r="E68" s="161"/>
      <c r="F68" s="161"/>
      <c r="G68" s="161"/>
      <c r="H68" s="161"/>
      <c r="I68" s="161"/>
      <c r="J68" s="162"/>
    </row>
    <row r="69" spans="2:10" ht="14.25">
      <c r="B69" s="159"/>
      <c r="C69" s="160" t="s">
        <v>206</v>
      </c>
      <c r="D69" s="127" t="s">
        <v>74</v>
      </c>
      <c r="E69" s="161"/>
      <c r="F69" s="161"/>
      <c r="G69" s="161"/>
      <c r="H69" s="161"/>
      <c r="I69" s="161"/>
      <c r="J69" s="162"/>
    </row>
    <row r="70" spans="2:10" ht="14.25">
      <c r="B70" s="159"/>
      <c r="C70" s="160" t="s">
        <v>7</v>
      </c>
      <c r="D70" s="160" t="s">
        <v>8</v>
      </c>
      <c r="E70" s="161"/>
      <c r="F70" s="161"/>
      <c r="G70" s="161"/>
      <c r="H70" s="161"/>
      <c r="I70" s="161"/>
      <c r="J70" s="162"/>
    </row>
    <row r="71" spans="2:10" ht="14.25">
      <c r="B71" s="159"/>
      <c r="C71" s="160" t="s">
        <v>133</v>
      </c>
      <c r="D71" s="160" t="s">
        <v>122</v>
      </c>
      <c r="E71" s="161"/>
      <c r="F71" s="161"/>
      <c r="G71" s="161"/>
      <c r="H71" s="161"/>
      <c r="I71" s="161"/>
      <c r="J71" s="162"/>
    </row>
    <row r="72" spans="2:10" ht="14.25">
      <c r="B72" s="159"/>
      <c r="C72" s="161"/>
      <c r="D72" s="161"/>
      <c r="E72" s="161"/>
      <c r="F72" s="161"/>
      <c r="G72" s="161"/>
      <c r="H72" s="161"/>
      <c r="I72" s="161"/>
      <c r="J72" s="162"/>
    </row>
    <row r="73" spans="2:10" ht="14.25">
      <c r="B73" s="159"/>
      <c r="C73" s="29" t="s">
        <v>207</v>
      </c>
      <c r="D73" s="29" t="s">
        <v>155</v>
      </c>
      <c r="E73" s="29" t="s">
        <v>12</v>
      </c>
      <c r="F73" s="161"/>
      <c r="G73" s="161"/>
      <c r="H73" s="161"/>
      <c r="I73" s="161"/>
      <c r="J73" s="162"/>
    </row>
    <row r="74" spans="2:10" ht="14.25">
      <c r="B74" s="159"/>
      <c r="C74" s="29" t="s">
        <v>6</v>
      </c>
      <c r="D74" s="166">
        <v>3714929248</v>
      </c>
      <c r="E74" s="166">
        <v>1144819</v>
      </c>
      <c r="F74" s="161"/>
      <c r="G74" s="161"/>
      <c r="H74" s="161"/>
      <c r="I74" s="161"/>
      <c r="J74" s="162"/>
    </row>
    <row r="75" spans="2:10" ht="14.25">
      <c r="B75" s="159"/>
      <c r="C75" s="29" t="s">
        <v>130</v>
      </c>
      <c r="D75" s="166">
        <v>3653101427</v>
      </c>
      <c r="E75" s="166">
        <v>1124615</v>
      </c>
      <c r="F75" s="161"/>
      <c r="G75" s="161"/>
      <c r="H75" s="161"/>
      <c r="I75" s="161"/>
      <c r="J75" s="162"/>
    </row>
    <row r="76" spans="2:10" ht="14.25">
      <c r="B76" s="159"/>
      <c r="C76" s="29" t="s">
        <v>208</v>
      </c>
      <c r="D76" s="167" t="s">
        <v>87</v>
      </c>
      <c r="E76" s="167" t="s">
        <v>87</v>
      </c>
      <c r="F76" s="161"/>
      <c r="G76" s="161" t="s">
        <v>209</v>
      </c>
      <c r="H76" s="161"/>
      <c r="I76" s="161"/>
      <c r="J76" s="162"/>
    </row>
    <row r="77" spans="2:10" ht="14.25">
      <c r="B77" s="159"/>
      <c r="C77" s="29" t="s">
        <v>210</v>
      </c>
      <c r="D77" s="167" t="s">
        <v>87</v>
      </c>
      <c r="E77" s="167" t="s">
        <v>87</v>
      </c>
      <c r="F77" s="161"/>
      <c r="G77" s="161"/>
      <c r="H77" s="161"/>
      <c r="I77" s="161"/>
      <c r="J77" s="162"/>
    </row>
    <row r="78" spans="2:10" ht="15">
      <c r="B78" s="159"/>
      <c r="C78" s="29" t="s">
        <v>211</v>
      </c>
      <c r="D78" s="166">
        <v>3653101427</v>
      </c>
      <c r="E78" s="166">
        <v>1124615</v>
      </c>
      <c r="F78" s="161"/>
      <c r="G78" s="168" t="s">
        <v>212</v>
      </c>
      <c r="H78" s="161"/>
      <c r="I78" s="161"/>
      <c r="J78" s="162"/>
    </row>
    <row r="79" spans="2:10" ht="14.25">
      <c r="B79" s="159"/>
      <c r="C79" s="29" t="s">
        <v>213</v>
      </c>
      <c r="D79" s="169" t="s">
        <v>87</v>
      </c>
      <c r="E79" s="169" t="s">
        <v>87</v>
      </c>
      <c r="F79" s="161"/>
      <c r="G79" s="161"/>
      <c r="H79" s="161"/>
      <c r="I79" s="161"/>
      <c r="J79" s="162"/>
    </row>
    <row r="80" spans="2:10" ht="14.25">
      <c r="B80" s="159"/>
      <c r="C80" s="161"/>
      <c r="D80" s="161"/>
      <c r="E80" s="161"/>
      <c r="F80" s="161"/>
      <c r="G80" s="161"/>
      <c r="H80" s="161"/>
      <c r="I80" s="161"/>
      <c r="J80" s="162"/>
    </row>
    <row r="81" spans="2:10" ht="14.25">
      <c r="B81" s="159"/>
      <c r="C81" s="160" t="s">
        <v>114</v>
      </c>
      <c r="D81" s="161"/>
      <c r="E81" s="161"/>
      <c r="F81" s="161"/>
      <c r="G81" s="161"/>
      <c r="H81" s="161"/>
      <c r="I81" s="161"/>
      <c r="J81" s="162"/>
    </row>
    <row r="82" spans="2:10" ht="14.25">
      <c r="B82" s="159"/>
      <c r="C82" s="160" t="s">
        <v>87</v>
      </c>
      <c r="D82" s="160" t="s">
        <v>115</v>
      </c>
      <c r="E82" s="161"/>
      <c r="F82" s="161"/>
      <c r="G82" s="161"/>
      <c r="H82" s="161"/>
      <c r="I82" s="161"/>
      <c r="J82" s="162"/>
    </row>
    <row r="83" spans="2:10" ht="14.25">
      <c r="B83" s="159"/>
      <c r="C83" s="161"/>
      <c r="D83" s="161"/>
      <c r="E83" s="161"/>
      <c r="F83" s="161"/>
      <c r="G83" s="161"/>
      <c r="H83" s="161"/>
      <c r="I83" s="161"/>
      <c r="J83" s="162"/>
    </row>
    <row r="84" spans="2:10" ht="15" thickBot="1">
      <c r="B84" s="170"/>
      <c r="C84" s="171"/>
      <c r="D84" s="171"/>
      <c r="E84" s="171"/>
      <c r="F84" s="171"/>
      <c r="G84" s="171"/>
      <c r="H84" s="171"/>
      <c r="I84" s="171"/>
      <c r="J84" s="17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E40" sqref="E40"/>
    </sheetView>
  </sheetViews>
  <sheetFormatPr defaultColWidth="9.00390625" defaultRowHeight="14.25"/>
  <sheetData>
    <row r="1" ht="20.25">
      <c r="A1" s="121" t="s">
        <v>116</v>
      </c>
    </row>
    <row r="3" spans="1:2" ht="14.25">
      <c r="A3" s="1" t="s">
        <v>1</v>
      </c>
      <c r="B3" s="2">
        <v>41472.61819444445</v>
      </c>
    </row>
    <row r="4" spans="1:2" ht="14.25">
      <c r="A4" s="1" t="s">
        <v>2</v>
      </c>
      <c r="B4" s="2">
        <v>41491.72956716435</v>
      </c>
    </row>
    <row r="5" spans="1:2" ht="14.25">
      <c r="A5" s="1" t="s">
        <v>3</v>
      </c>
      <c r="B5" s="1" t="s">
        <v>4</v>
      </c>
    </row>
    <row r="7" spans="1:2" ht="14.25">
      <c r="A7" s="1" t="s">
        <v>117</v>
      </c>
      <c r="B7" s="1" t="s">
        <v>118</v>
      </c>
    </row>
    <row r="8" spans="1:2" ht="14.25">
      <c r="A8" s="1" t="s">
        <v>9</v>
      </c>
      <c r="B8" s="1" t="s">
        <v>10</v>
      </c>
    </row>
    <row r="9" spans="1:2" ht="14.25">
      <c r="A9" s="1" t="s">
        <v>5</v>
      </c>
      <c r="B9" s="1" t="s">
        <v>6</v>
      </c>
    </row>
    <row r="10" spans="1:2" ht="14.25">
      <c r="A10" s="1" t="s">
        <v>7</v>
      </c>
      <c r="B10" s="1" t="s">
        <v>8</v>
      </c>
    </row>
    <row r="11" spans="1:2" ht="14.25">
      <c r="A11" s="1" t="s">
        <v>11</v>
      </c>
      <c r="B11" s="1" t="s">
        <v>12</v>
      </c>
    </row>
    <row r="13" spans="1:11" ht="14.25">
      <c r="A13" s="3" t="s">
        <v>13</v>
      </c>
      <c r="B13" s="3" t="s">
        <v>119</v>
      </c>
      <c r="C13" s="3" t="s">
        <v>38</v>
      </c>
      <c r="D13" s="3" t="s">
        <v>120</v>
      </c>
      <c r="E13" s="3" t="s">
        <v>38</v>
      </c>
      <c r="F13" s="3" t="s">
        <v>121</v>
      </c>
      <c r="G13" s="3" t="s">
        <v>38</v>
      </c>
      <c r="H13" s="3" t="s">
        <v>122</v>
      </c>
      <c r="I13" s="3" t="s">
        <v>38</v>
      </c>
      <c r="J13" s="3" t="s">
        <v>123</v>
      </c>
      <c r="K13" s="3" t="s">
        <v>38</v>
      </c>
    </row>
    <row r="14" spans="1:11" ht="14.25">
      <c r="A14" s="3" t="s">
        <v>39</v>
      </c>
      <c r="B14" s="5">
        <v>1255257</v>
      </c>
      <c r="C14" s="4" t="s">
        <v>88</v>
      </c>
      <c r="D14" s="5">
        <v>1301731</v>
      </c>
      <c r="E14" s="4" t="s">
        <v>88</v>
      </c>
      <c r="F14" s="4" t="s">
        <v>87</v>
      </c>
      <c r="G14" s="4" t="s">
        <v>88</v>
      </c>
      <c r="H14" s="4" t="s">
        <v>87</v>
      </c>
      <c r="I14" s="4" t="s">
        <v>93</v>
      </c>
      <c r="J14" s="4" t="s">
        <v>87</v>
      </c>
      <c r="K14" s="4" t="s">
        <v>88</v>
      </c>
    </row>
    <row r="15" spans="1:11" ht="14.25">
      <c r="A15" s="3" t="s">
        <v>40</v>
      </c>
      <c r="B15" s="5">
        <v>1235510</v>
      </c>
      <c r="C15" s="4" t="s">
        <v>88</v>
      </c>
      <c r="D15" s="5">
        <v>1280688</v>
      </c>
      <c r="E15" s="4" t="s">
        <v>88</v>
      </c>
      <c r="F15" s="4" t="s">
        <v>87</v>
      </c>
      <c r="G15" s="4" t="s">
        <v>88</v>
      </c>
      <c r="H15" s="4" t="s">
        <v>87</v>
      </c>
      <c r="I15" s="4" t="s">
        <v>93</v>
      </c>
      <c r="J15" s="4" t="s">
        <v>87</v>
      </c>
      <c r="K15" s="4" t="s">
        <v>88</v>
      </c>
    </row>
    <row r="16" spans="1:11" ht="14.25">
      <c r="A16" s="3" t="s">
        <v>41</v>
      </c>
      <c r="B16" s="5">
        <v>1146367</v>
      </c>
      <c r="C16" s="4" t="s">
        <v>88</v>
      </c>
      <c r="D16" s="5">
        <v>1194265</v>
      </c>
      <c r="E16" s="4" t="s">
        <v>88</v>
      </c>
      <c r="F16" s="4" t="s">
        <v>87</v>
      </c>
      <c r="G16" s="4" t="s">
        <v>88</v>
      </c>
      <c r="H16" s="4" t="s">
        <v>87</v>
      </c>
      <c r="I16" s="4" t="s">
        <v>93</v>
      </c>
      <c r="J16" s="4" t="s">
        <v>87</v>
      </c>
      <c r="K16" s="4" t="s">
        <v>88</v>
      </c>
    </row>
    <row r="17" spans="1:11" ht="14.25">
      <c r="A17" s="3" t="s">
        <v>42</v>
      </c>
      <c r="B17" s="5">
        <v>126</v>
      </c>
      <c r="C17" s="4" t="s">
        <v>88</v>
      </c>
      <c r="D17" s="5">
        <v>576</v>
      </c>
      <c r="E17" s="4" t="s">
        <v>88</v>
      </c>
      <c r="F17" s="4" t="s">
        <v>87</v>
      </c>
      <c r="G17" s="4" t="s">
        <v>93</v>
      </c>
      <c r="H17" s="4" t="s">
        <v>87</v>
      </c>
      <c r="I17" s="4" t="s">
        <v>93</v>
      </c>
      <c r="J17" s="4" t="s">
        <v>87</v>
      </c>
      <c r="K17" s="4" t="s">
        <v>88</v>
      </c>
    </row>
    <row r="18" spans="1:11" ht="14.25">
      <c r="A18" s="3" t="s">
        <v>43</v>
      </c>
      <c r="B18" s="5">
        <v>7251</v>
      </c>
      <c r="C18" s="4" t="s">
        <v>88</v>
      </c>
      <c r="D18" s="5">
        <v>7912</v>
      </c>
      <c r="E18" s="4" t="s">
        <v>88</v>
      </c>
      <c r="F18" s="5">
        <v>7920</v>
      </c>
      <c r="G18" s="4" t="s">
        <v>88</v>
      </c>
      <c r="H18" s="5">
        <v>7091</v>
      </c>
      <c r="I18" s="4" t="s">
        <v>88</v>
      </c>
      <c r="J18" s="5">
        <v>6950</v>
      </c>
      <c r="K18" s="4" t="s">
        <v>88</v>
      </c>
    </row>
    <row r="19" spans="1:11" ht="14.25">
      <c r="A19" s="3" t="s">
        <v>44</v>
      </c>
      <c r="B19" s="5">
        <v>20395</v>
      </c>
      <c r="C19" s="4" t="s">
        <v>88</v>
      </c>
      <c r="D19" s="5">
        <v>20071</v>
      </c>
      <c r="E19" s="4" t="s">
        <v>88</v>
      </c>
      <c r="F19" s="5">
        <v>20420</v>
      </c>
      <c r="G19" s="4" t="s">
        <v>88</v>
      </c>
      <c r="H19" s="5">
        <v>21010</v>
      </c>
      <c r="I19" s="4" t="s">
        <v>88</v>
      </c>
      <c r="J19" s="4" t="s">
        <v>87</v>
      </c>
      <c r="K19" s="4" t="s">
        <v>88</v>
      </c>
    </row>
    <row r="20" spans="1:11" ht="14.25">
      <c r="A20" s="3" t="s">
        <v>45</v>
      </c>
      <c r="B20" s="5">
        <v>37216</v>
      </c>
      <c r="C20" s="4" t="s">
        <v>88</v>
      </c>
      <c r="D20" s="5">
        <v>34131</v>
      </c>
      <c r="E20" s="4" t="s">
        <v>88</v>
      </c>
      <c r="F20" s="5">
        <v>32330</v>
      </c>
      <c r="G20" s="4" t="s">
        <v>88</v>
      </c>
      <c r="H20" s="4" t="s">
        <v>87</v>
      </c>
      <c r="I20" s="4" t="s">
        <v>93</v>
      </c>
      <c r="J20" s="4" t="s">
        <v>87</v>
      </c>
      <c r="K20" s="4" t="s">
        <v>88</v>
      </c>
    </row>
    <row r="21" spans="1:11" ht="14.25">
      <c r="A21" s="3" t="s">
        <v>46</v>
      </c>
      <c r="B21" s="5">
        <v>43977</v>
      </c>
      <c r="C21" s="4" t="s">
        <v>88</v>
      </c>
      <c r="D21" s="5">
        <v>39957</v>
      </c>
      <c r="E21" s="4" t="s">
        <v>88</v>
      </c>
      <c r="F21" s="5">
        <v>40694</v>
      </c>
      <c r="G21" s="4" t="s">
        <v>88</v>
      </c>
      <c r="H21" s="4" t="s">
        <v>87</v>
      </c>
      <c r="I21" s="4" t="s">
        <v>93</v>
      </c>
      <c r="J21" s="4" t="s">
        <v>87</v>
      </c>
      <c r="K21" s="4" t="s">
        <v>88</v>
      </c>
    </row>
    <row r="22" spans="1:11" ht="14.25">
      <c r="A22" s="3" t="s">
        <v>47</v>
      </c>
      <c r="B22" s="5">
        <v>475</v>
      </c>
      <c r="C22" s="4" t="s">
        <v>88</v>
      </c>
      <c r="D22" s="5">
        <v>654</v>
      </c>
      <c r="E22" s="4" t="s">
        <v>88</v>
      </c>
      <c r="F22" s="5">
        <v>573</v>
      </c>
      <c r="G22" s="4" t="s">
        <v>88</v>
      </c>
      <c r="H22" s="5">
        <v>420</v>
      </c>
      <c r="I22" s="4" t="s">
        <v>88</v>
      </c>
      <c r="J22" s="4" t="s">
        <v>87</v>
      </c>
      <c r="K22" s="4" t="s">
        <v>88</v>
      </c>
    </row>
    <row r="23" spans="1:11" ht="14.25">
      <c r="A23" s="3" t="s">
        <v>48</v>
      </c>
      <c r="B23" s="5">
        <v>44871</v>
      </c>
      <c r="C23" s="4" t="s">
        <v>88</v>
      </c>
      <c r="D23" s="5">
        <v>47212</v>
      </c>
      <c r="E23" s="4" t="s">
        <v>88</v>
      </c>
      <c r="F23" s="5">
        <v>46188</v>
      </c>
      <c r="G23" s="4" t="s">
        <v>88</v>
      </c>
      <c r="H23" s="5">
        <v>44289</v>
      </c>
      <c r="I23" s="4" t="s">
        <v>88</v>
      </c>
      <c r="J23" s="4" t="s">
        <v>87</v>
      </c>
      <c r="K23" s="4" t="s">
        <v>88</v>
      </c>
    </row>
    <row r="24" spans="1:11" ht="14.25">
      <c r="A24" s="3" t="s">
        <v>49</v>
      </c>
      <c r="B24" s="5">
        <v>114888</v>
      </c>
      <c r="C24" s="4" t="s">
        <v>88</v>
      </c>
      <c r="D24" s="5">
        <v>121971</v>
      </c>
      <c r="E24" s="4" t="s">
        <v>88</v>
      </c>
      <c r="F24" s="5">
        <v>120982</v>
      </c>
      <c r="G24" s="4" t="s">
        <v>88</v>
      </c>
      <c r="H24" s="5">
        <v>106575</v>
      </c>
      <c r="I24" s="4" t="s">
        <v>88</v>
      </c>
      <c r="J24" s="4" t="s">
        <v>87</v>
      </c>
      <c r="K24" s="4" t="s">
        <v>88</v>
      </c>
    </row>
    <row r="25" spans="1:11" ht="14.25">
      <c r="A25" s="3" t="s">
        <v>50</v>
      </c>
      <c r="B25" s="5">
        <v>252238</v>
      </c>
      <c r="C25" s="4" t="s">
        <v>88</v>
      </c>
      <c r="D25" s="5">
        <v>268457</v>
      </c>
      <c r="E25" s="4" t="s">
        <v>88</v>
      </c>
      <c r="F25" s="5">
        <v>253784</v>
      </c>
      <c r="G25" s="4" t="s">
        <v>88</v>
      </c>
      <c r="H25" s="5">
        <v>274223</v>
      </c>
      <c r="I25" s="4" t="s">
        <v>88</v>
      </c>
      <c r="J25" s="4" t="s">
        <v>87</v>
      </c>
      <c r="K25" s="4" t="s">
        <v>88</v>
      </c>
    </row>
    <row r="26" spans="1:11" ht="14.25">
      <c r="A26" s="3" t="s">
        <v>51</v>
      </c>
      <c r="B26" s="5">
        <v>238249</v>
      </c>
      <c r="C26" s="4" t="s">
        <v>88</v>
      </c>
      <c r="D26" s="5">
        <v>236439</v>
      </c>
      <c r="E26" s="4" t="s">
        <v>88</v>
      </c>
      <c r="F26" s="5">
        <v>203017</v>
      </c>
      <c r="G26" s="4" t="s">
        <v>88</v>
      </c>
      <c r="H26" s="5">
        <v>206870</v>
      </c>
      <c r="I26" s="4" t="s">
        <v>88</v>
      </c>
      <c r="J26" s="4" t="s">
        <v>87</v>
      </c>
      <c r="K26" s="4" t="s">
        <v>88</v>
      </c>
    </row>
    <row r="27" spans="1:11" ht="14.25">
      <c r="A27" s="3" t="s">
        <v>52</v>
      </c>
      <c r="B27" s="5">
        <v>16387</v>
      </c>
      <c r="C27" s="4" t="s">
        <v>88</v>
      </c>
      <c r="D27" s="5">
        <v>16329</v>
      </c>
      <c r="E27" s="4" t="s">
        <v>88</v>
      </c>
      <c r="F27" s="5">
        <v>15686</v>
      </c>
      <c r="G27" s="4" t="s">
        <v>88</v>
      </c>
      <c r="H27" s="5">
        <v>14459</v>
      </c>
      <c r="I27" s="4" t="s">
        <v>88</v>
      </c>
      <c r="J27" s="4" t="s">
        <v>87</v>
      </c>
      <c r="K27" s="4" t="s">
        <v>88</v>
      </c>
    </row>
    <row r="28" spans="1:11" ht="14.25">
      <c r="A28" s="3" t="s">
        <v>53</v>
      </c>
      <c r="B28" s="5">
        <v>157865</v>
      </c>
      <c r="C28" s="4" t="s">
        <v>88</v>
      </c>
      <c r="D28" s="5">
        <v>162325</v>
      </c>
      <c r="E28" s="4" t="s">
        <v>88</v>
      </c>
      <c r="F28" s="5">
        <v>153626</v>
      </c>
      <c r="G28" s="4" t="s">
        <v>88</v>
      </c>
      <c r="H28" s="5">
        <v>164127</v>
      </c>
      <c r="I28" s="4" t="s">
        <v>88</v>
      </c>
      <c r="J28" s="4" t="s">
        <v>87</v>
      </c>
      <c r="K28" s="4" t="s">
        <v>88</v>
      </c>
    </row>
    <row r="29" spans="1:11" ht="14.25">
      <c r="A29" s="3" t="s">
        <v>54</v>
      </c>
      <c r="B29" s="5">
        <v>3776</v>
      </c>
      <c r="C29" s="4" t="s">
        <v>88</v>
      </c>
      <c r="D29" s="5">
        <v>3356</v>
      </c>
      <c r="E29" s="4" t="s">
        <v>88</v>
      </c>
      <c r="F29" s="5">
        <v>4106</v>
      </c>
      <c r="G29" s="4" t="s">
        <v>88</v>
      </c>
      <c r="H29" s="5">
        <v>4667</v>
      </c>
      <c r="I29" s="4" t="s">
        <v>88</v>
      </c>
      <c r="J29" s="4" t="s">
        <v>87</v>
      </c>
      <c r="K29" s="4" t="s">
        <v>88</v>
      </c>
    </row>
    <row r="30" spans="1:11" ht="14.25">
      <c r="A30" s="3" t="s">
        <v>55</v>
      </c>
      <c r="B30" s="5">
        <v>583</v>
      </c>
      <c r="C30" s="4" t="s">
        <v>88</v>
      </c>
      <c r="D30" s="5">
        <v>517</v>
      </c>
      <c r="E30" s="4" t="s">
        <v>88</v>
      </c>
      <c r="F30" s="5">
        <v>549</v>
      </c>
      <c r="G30" s="4" t="s">
        <v>88</v>
      </c>
      <c r="H30" s="5">
        <v>546</v>
      </c>
      <c r="I30" s="4" t="s">
        <v>88</v>
      </c>
      <c r="J30" s="4" t="s">
        <v>87</v>
      </c>
      <c r="K30" s="4" t="s">
        <v>88</v>
      </c>
    </row>
    <row r="31" spans="1:11" ht="14.25">
      <c r="A31" s="3" t="s">
        <v>56</v>
      </c>
      <c r="B31" s="5">
        <v>3008</v>
      </c>
      <c r="C31" s="4" t="s">
        <v>88</v>
      </c>
      <c r="D31" s="5">
        <v>3428</v>
      </c>
      <c r="E31" s="4" t="s">
        <v>88</v>
      </c>
      <c r="F31" s="4" t="s">
        <v>87</v>
      </c>
      <c r="G31" s="4" t="s">
        <v>93</v>
      </c>
      <c r="H31" s="4" t="s">
        <v>87</v>
      </c>
      <c r="I31" s="4" t="s">
        <v>93</v>
      </c>
      <c r="J31" s="4" t="s">
        <v>87</v>
      </c>
      <c r="K31" s="4" t="s">
        <v>88</v>
      </c>
    </row>
    <row r="32" spans="1:11" ht="14.25">
      <c r="A32" s="3" t="s">
        <v>57</v>
      </c>
      <c r="B32" s="5">
        <v>14973</v>
      </c>
      <c r="C32" s="4" t="s">
        <v>88</v>
      </c>
      <c r="D32" s="5">
        <v>14144</v>
      </c>
      <c r="E32" s="4" t="s">
        <v>88</v>
      </c>
      <c r="F32" s="5">
        <v>13637</v>
      </c>
      <c r="G32" s="4" t="s">
        <v>88</v>
      </c>
      <c r="H32" s="5">
        <v>15509</v>
      </c>
      <c r="I32" s="4" t="s">
        <v>88</v>
      </c>
      <c r="J32" s="4" t="s">
        <v>87</v>
      </c>
      <c r="K32" s="4" t="s">
        <v>88</v>
      </c>
    </row>
    <row r="33" spans="1:11" ht="14.25">
      <c r="A33" s="3" t="s">
        <v>58</v>
      </c>
      <c r="B33" s="5">
        <v>6727</v>
      </c>
      <c r="C33" s="4" t="s">
        <v>88</v>
      </c>
      <c r="D33" s="5">
        <v>5619</v>
      </c>
      <c r="E33" s="4" t="s">
        <v>88</v>
      </c>
      <c r="F33" s="5">
        <v>6881</v>
      </c>
      <c r="G33" s="4" t="s">
        <v>88</v>
      </c>
      <c r="H33" s="5">
        <v>2954</v>
      </c>
      <c r="I33" s="4" t="s">
        <v>88</v>
      </c>
      <c r="J33" s="4" t="s">
        <v>87</v>
      </c>
      <c r="K33" s="4" t="s">
        <v>88</v>
      </c>
    </row>
    <row r="34" spans="1:11" ht="14.25">
      <c r="A34" s="3" t="s">
        <v>59</v>
      </c>
      <c r="B34" s="5">
        <v>46621</v>
      </c>
      <c r="C34" s="4" t="s">
        <v>88</v>
      </c>
      <c r="D34" s="5">
        <v>55561</v>
      </c>
      <c r="E34" s="4" t="s">
        <v>88</v>
      </c>
      <c r="F34" s="5">
        <v>66795</v>
      </c>
      <c r="G34" s="4" t="s">
        <v>88</v>
      </c>
      <c r="H34" s="5">
        <v>43720</v>
      </c>
      <c r="I34" s="4" t="s">
        <v>88</v>
      </c>
      <c r="J34" s="4" t="s">
        <v>87</v>
      </c>
      <c r="K34" s="4" t="s">
        <v>88</v>
      </c>
    </row>
    <row r="35" spans="1:11" ht="14.25">
      <c r="A35" s="3" t="s">
        <v>60</v>
      </c>
      <c r="B35" s="5">
        <v>2087</v>
      </c>
      <c r="C35" s="4" t="s">
        <v>88</v>
      </c>
      <c r="D35" s="5">
        <v>2141</v>
      </c>
      <c r="E35" s="4" t="s">
        <v>88</v>
      </c>
      <c r="F35" s="5">
        <v>2167</v>
      </c>
      <c r="G35" s="4" t="s">
        <v>88</v>
      </c>
      <c r="H35" s="4" t="s">
        <v>87</v>
      </c>
      <c r="I35" s="4" t="s">
        <v>93</v>
      </c>
      <c r="J35" s="4" t="s">
        <v>87</v>
      </c>
      <c r="K35" s="4" t="s">
        <v>88</v>
      </c>
    </row>
    <row r="36" spans="1:11" ht="14.25">
      <c r="A36" s="3" t="s">
        <v>61</v>
      </c>
      <c r="B36" s="5">
        <v>36813</v>
      </c>
      <c r="C36" s="4" t="s">
        <v>88</v>
      </c>
      <c r="D36" s="5">
        <v>36503</v>
      </c>
      <c r="E36" s="4" t="s">
        <v>88</v>
      </c>
      <c r="F36" s="5">
        <v>36503</v>
      </c>
      <c r="G36" s="4" t="s">
        <v>88</v>
      </c>
      <c r="H36" s="4" t="s">
        <v>87</v>
      </c>
      <c r="I36" s="4" t="s">
        <v>93</v>
      </c>
      <c r="J36" s="4" t="s">
        <v>87</v>
      </c>
      <c r="K36" s="4" t="s">
        <v>88</v>
      </c>
    </row>
    <row r="37" spans="1:11" ht="14.25">
      <c r="A37" s="3" t="s">
        <v>62</v>
      </c>
      <c r="B37" s="5">
        <v>7352</v>
      </c>
      <c r="C37" s="4" t="s">
        <v>88</v>
      </c>
      <c r="D37" s="5">
        <v>6727</v>
      </c>
      <c r="E37" s="4" t="s">
        <v>88</v>
      </c>
      <c r="F37" s="5">
        <v>8225</v>
      </c>
      <c r="G37" s="4" t="s">
        <v>88</v>
      </c>
      <c r="H37" s="5">
        <v>9166</v>
      </c>
      <c r="I37" s="4" t="s">
        <v>88</v>
      </c>
      <c r="J37" s="4" t="s">
        <v>87</v>
      </c>
      <c r="K37" s="4" t="s">
        <v>88</v>
      </c>
    </row>
    <row r="38" spans="1:11" ht="14.25">
      <c r="A38" s="3" t="s">
        <v>63</v>
      </c>
      <c r="B38" s="5">
        <v>12496</v>
      </c>
      <c r="C38" s="4" t="s">
        <v>88</v>
      </c>
      <c r="D38" s="5">
        <v>13131</v>
      </c>
      <c r="E38" s="4" t="s">
        <v>88</v>
      </c>
      <c r="F38" s="5">
        <v>8781</v>
      </c>
      <c r="G38" s="4" t="s">
        <v>88</v>
      </c>
      <c r="H38" s="5">
        <v>8353</v>
      </c>
      <c r="I38" s="4" t="s">
        <v>88</v>
      </c>
      <c r="J38" s="4" t="s">
        <v>87</v>
      </c>
      <c r="K38" s="4" t="s">
        <v>88</v>
      </c>
    </row>
    <row r="39" spans="1:11" ht="14.25">
      <c r="A39" s="3" t="s">
        <v>64</v>
      </c>
      <c r="B39" s="5">
        <v>1315</v>
      </c>
      <c r="C39" s="4" t="s">
        <v>88</v>
      </c>
      <c r="D39" s="5">
        <v>1308</v>
      </c>
      <c r="E39" s="4" t="s">
        <v>88</v>
      </c>
      <c r="F39" s="5">
        <v>778</v>
      </c>
      <c r="G39" s="4" t="s">
        <v>88</v>
      </c>
      <c r="H39" s="4" t="s">
        <v>87</v>
      </c>
      <c r="I39" s="4" t="s">
        <v>93</v>
      </c>
      <c r="J39" s="4" t="s">
        <v>87</v>
      </c>
      <c r="K39" s="4" t="s">
        <v>88</v>
      </c>
    </row>
    <row r="40" spans="1:11" ht="14.25">
      <c r="A40" s="3" t="s">
        <v>65</v>
      </c>
      <c r="B40" s="5">
        <v>1078</v>
      </c>
      <c r="C40" s="4" t="s">
        <v>88</v>
      </c>
      <c r="D40" s="5">
        <v>823</v>
      </c>
      <c r="E40" s="4" t="s">
        <v>88</v>
      </c>
      <c r="F40" s="4" t="s">
        <v>87</v>
      </c>
      <c r="G40" s="4" t="s">
        <v>93</v>
      </c>
      <c r="H40" s="5">
        <v>913</v>
      </c>
      <c r="I40" s="4" t="s">
        <v>88</v>
      </c>
      <c r="J40" s="4" t="s">
        <v>87</v>
      </c>
      <c r="K40" s="4" t="s">
        <v>88</v>
      </c>
    </row>
    <row r="41" spans="1:11" ht="14.25">
      <c r="A41" s="3" t="s">
        <v>66</v>
      </c>
      <c r="B41" s="5">
        <v>13439</v>
      </c>
      <c r="C41" s="4" t="s">
        <v>88</v>
      </c>
      <c r="D41" s="5">
        <v>13627</v>
      </c>
      <c r="E41" s="4" t="s">
        <v>88</v>
      </c>
      <c r="F41" s="5">
        <v>11771</v>
      </c>
      <c r="G41" s="4" t="s">
        <v>88</v>
      </c>
      <c r="H41" s="4" t="s">
        <v>87</v>
      </c>
      <c r="I41" s="4" t="s">
        <v>93</v>
      </c>
      <c r="J41" s="4" t="s">
        <v>87</v>
      </c>
      <c r="K41" s="4" t="s">
        <v>88</v>
      </c>
    </row>
    <row r="42" spans="1:11" ht="14.25">
      <c r="A42" s="3" t="s">
        <v>67</v>
      </c>
      <c r="B42" s="5">
        <v>7596</v>
      </c>
      <c r="C42" s="4" t="s">
        <v>88</v>
      </c>
      <c r="D42" s="5">
        <v>8540</v>
      </c>
      <c r="E42" s="4" t="s">
        <v>88</v>
      </c>
      <c r="F42" s="5">
        <v>10643</v>
      </c>
      <c r="G42" s="4" t="s">
        <v>88</v>
      </c>
      <c r="H42" s="5">
        <v>13441</v>
      </c>
      <c r="I42" s="4" t="s">
        <v>88</v>
      </c>
      <c r="J42" s="4" t="s">
        <v>87</v>
      </c>
      <c r="K42" s="4" t="s">
        <v>88</v>
      </c>
    </row>
    <row r="43" spans="1:11" ht="14.25">
      <c r="A43" s="3" t="s">
        <v>68</v>
      </c>
      <c r="B43" s="5">
        <v>179843</v>
      </c>
      <c r="C43" s="4" t="s">
        <v>88</v>
      </c>
      <c r="D43" s="5">
        <v>196603</v>
      </c>
      <c r="E43" s="4" t="s">
        <v>88</v>
      </c>
      <c r="F43" s="4" t="s">
        <v>87</v>
      </c>
      <c r="G43" s="4" t="s">
        <v>88</v>
      </c>
      <c r="H43" s="5">
        <v>198968</v>
      </c>
      <c r="I43" s="4" t="s">
        <v>88</v>
      </c>
      <c r="J43" s="4" t="s">
        <v>87</v>
      </c>
      <c r="K43" s="4" t="s">
        <v>88</v>
      </c>
    </row>
    <row r="44" spans="1:11" ht="14.25">
      <c r="A44" s="3" t="s">
        <v>69</v>
      </c>
      <c r="B44" s="5">
        <v>2108751</v>
      </c>
      <c r="C44" s="4" t="s">
        <v>88</v>
      </c>
      <c r="D44" s="5">
        <v>2268736</v>
      </c>
      <c r="E44" s="4" t="s">
        <v>88</v>
      </c>
      <c r="F44" s="4" t="s">
        <v>87</v>
      </c>
      <c r="G44" s="4" t="s">
        <v>88</v>
      </c>
      <c r="H44" s="4" t="s">
        <v>87</v>
      </c>
      <c r="I44" s="4" t="s">
        <v>93</v>
      </c>
      <c r="J44" s="4" t="s">
        <v>87</v>
      </c>
      <c r="K44" s="4" t="s">
        <v>88</v>
      </c>
    </row>
    <row r="45" spans="1:11" ht="14.25">
      <c r="A45" s="3" t="s">
        <v>70</v>
      </c>
      <c r="B45" s="5">
        <v>2089004</v>
      </c>
      <c r="C45" s="4" t="s">
        <v>88</v>
      </c>
      <c r="D45" s="5">
        <v>2247692</v>
      </c>
      <c r="E45" s="4" t="s">
        <v>88</v>
      </c>
      <c r="F45" s="4" t="s">
        <v>87</v>
      </c>
      <c r="G45" s="4" t="s">
        <v>88</v>
      </c>
      <c r="H45" s="4" t="s">
        <v>87</v>
      </c>
      <c r="I45" s="4" t="s">
        <v>93</v>
      </c>
      <c r="J45" s="4" t="s">
        <v>87</v>
      </c>
      <c r="K45" s="4" t="s">
        <v>88</v>
      </c>
    </row>
    <row r="46" spans="1:11" ht="14.25">
      <c r="A46" s="3" t="s">
        <v>73</v>
      </c>
      <c r="B46" s="5">
        <v>5088</v>
      </c>
      <c r="C46" s="4" t="s">
        <v>88</v>
      </c>
      <c r="D46" s="5">
        <v>5165</v>
      </c>
      <c r="E46" s="4" t="s">
        <v>88</v>
      </c>
      <c r="F46" s="5">
        <v>5050</v>
      </c>
      <c r="G46" s="4" t="s">
        <v>88</v>
      </c>
      <c r="H46" s="5">
        <v>5306</v>
      </c>
      <c r="I46" s="4" t="s">
        <v>105</v>
      </c>
      <c r="J46" s="4" t="s">
        <v>87</v>
      </c>
      <c r="K46" s="4" t="s">
        <v>88</v>
      </c>
    </row>
    <row r="47" spans="1:11" ht="14.25">
      <c r="A47" s="3" t="s">
        <v>74</v>
      </c>
      <c r="B47" s="5">
        <v>848406</v>
      </c>
      <c r="C47" s="4" t="s">
        <v>88</v>
      </c>
      <c r="D47" s="5">
        <v>961840</v>
      </c>
      <c r="E47" s="4" t="s">
        <v>88</v>
      </c>
      <c r="F47" s="5">
        <v>1019712</v>
      </c>
      <c r="G47" s="4" t="s">
        <v>88</v>
      </c>
      <c r="H47" s="5">
        <v>1144819</v>
      </c>
      <c r="I47" s="4" t="s">
        <v>88</v>
      </c>
      <c r="J47" s="5">
        <v>1326308</v>
      </c>
      <c r="K47" s="4" t="s">
        <v>105</v>
      </c>
    </row>
    <row r="48" spans="1:11" ht="14.25">
      <c r="A48" s="3" t="s">
        <v>79</v>
      </c>
      <c r="B48" s="4" t="s">
        <v>87</v>
      </c>
      <c r="C48" s="4" t="s">
        <v>88</v>
      </c>
      <c r="D48" s="4" t="s">
        <v>87</v>
      </c>
      <c r="E48" s="4" t="s">
        <v>88</v>
      </c>
      <c r="F48" s="4" t="s">
        <v>87</v>
      </c>
      <c r="G48" s="4" t="s">
        <v>88</v>
      </c>
      <c r="H48" s="5">
        <v>188785</v>
      </c>
      <c r="I48" s="4" t="s">
        <v>88</v>
      </c>
      <c r="J48" s="4" t="s">
        <v>87</v>
      </c>
      <c r="K48" s="4" t="s">
        <v>88</v>
      </c>
    </row>
    <row r="50" spans="1:5" ht="14.25">
      <c r="A50" s="1" t="s">
        <v>91</v>
      </c>
      <c r="E50" s="1" t="s">
        <v>114</v>
      </c>
    </row>
    <row r="51" spans="1:6" ht="14.25">
      <c r="A51" s="1" t="s">
        <v>90</v>
      </c>
      <c r="B51" s="1" t="s">
        <v>92</v>
      </c>
      <c r="E51" s="1" t="s">
        <v>87</v>
      </c>
      <c r="F51" s="1" t="s">
        <v>115</v>
      </c>
    </row>
    <row r="52" spans="1:2" ht="14.25">
      <c r="A52" s="1" t="s">
        <v>93</v>
      </c>
      <c r="B52" s="1" t="s">
        <v>94</v>
      </c>
    </row>
    <row r="53" spans="1:2" ht="14.25">
      <c r="A53" s="1" t="s">
        <v>95</v>
      </c>
      <c r="B53" s="1" t="s">
        <v>96</v>
      </c>
    </row>
    <row r="54" spans="1:2" ht="14.25">
      <c r="A54" s="1" t="s">
        <v>97</v>
      </c>
      <c r="B54" s="1" t="s">
        <v>98</v>
      </c>
    </row>
    <row r="55" spans="1:2" ht="14.25">
      <c r="A55" s="1" t="s">
        <v>99</v>
      </c>
      <c r="B55" s="1" t="s">
        <v>100</v>
      </c>
    </row>
    <row r="56" spans="1:2" ht="14.25">
      <c r="A56" s="1" t="s">
        <v>101</v>
      </c>
      <c r="B56" s="1" t="s">
        <v>102</v>
      </c>
    </row>
    <row r="57" spans="1:2" ht="14.25">
      <c r="A57" s="1" t="s">
        <v>103</v>
      </c>
      <c r="B57" s="1" t="s">
        <v>104</v>
      </c>
    </row>
    <row r="58" spans="1:2" ht="14.25">
      <c r="A58" s="1" t="s">
        <v>105</v>
      </c>
      <c r="B58" s="1" t="s">
        <v>106</v>
      </c>
    </row>
    <row r="59" spans="1:2" ht="14.25">
      <c r="A59" s="1" t="s">
        <v>107</v>
      </c>
      <c r="B59" s="1" t="s">
        <v>108</v>
      </c>
    </row>
    <row r="60" spans="1:2" ht="14.25">
      <c r="A60" s="1" t="s">
        <v>109</v>
      </c>
      <c r="B60" s="1" t="s">
        <v>110</v>
      </c>
    </row>
    <row r="61" spans="1:2" ht="14.25">
      <c r="A61" s="1" t="s">
        <v>111</v>
      </c>
      <c r="B61" s="1" t="s">
        <v>112</v>
      </c>
    </row>
    <row r="62" spans="1:2" ht="14.25">
      <c r="A62" s="1" t="s">
        <v>89</v>
      </c>
      <c r="B62" s="1" t="s">
        <v>113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L55"/>
  <sheetViews>
    <sheetView showGridLines="0" zoomScalePageLayoutView="0" workbookViewId="0" topLeftCell="A1">
      <selection activeCell="K34" sqref="K34"/>
    </sheetView>
  </sheetViews>
  <sheetFormatPr defaultColWidth="9.00390625" defaultRowHeight="14.25"/>
  <cols>
    <col min="2" max="19" width="7.625" style="0" customWidth="1"/>
    <col min="20" max="20" width="9.25390625" style="0" customWidth="1"/>
    <col min="22" max="22" width="16.125" style="0" customWidth="1"/>
    <col min="24" max="24" width="2.625" style="0" customWidth="1"/>
    <col min="26" max="26" width="2.625" style="0" customWidth="1"/>
    <col min="28" max="28" width="2.625" style="0" customWidth="1"/>
    <col min="30" max="30" width="2.625" style="0" customWidth="1"/>
    <col min="32" max="32" width="2.625" style="0" customWidth="1"/>
    <col min="34" max="34" width="2.625" style="0" customWidth="1"/>
    <col min="36" max="36" width="2.625" style="0" customWidth="1"/>
    <col min="38" max="38" width="2.625" style="0" customWidth="1"/>
    <col min="40" max="40" width="2.625" style="0" customWidth="1"/>
    <col min="42" max="42" width="2.625" style="0" customWidth="1"/>
    <col min="44" max="44" width="2.625" style="0" customWidth="1"/>
    <col min="46" max="46" width="2.625" style="0" customWidth="1"/>
    <col min="48" max="48" width="2.625" style="0" customWidth="1"/>
    <col min="50" max="50" width="2.625" style="0" customWidth="1"/>
    <col min="52" max="52" width="2.625" style="0" customWidth="1"/>
    <col min="54" max="54" width="2.625" style="0" customWidth="1"/>
    <col min="56" max="56" width="2.625" style="0" customWidth="1"/>
    <col min="58" max="58" width="2.625" style="0" customWidth="1"/>
    <col min="60" max="60" width="2.625" style="0" customWidth="1"/>
    <col min="61" max="61" width="12.75390625" style="0" customWidth="1"/>
    <col min="62" max="62" width="13.50390625" style="0" bestFit="1" customWidth="1"/>
  </cols>
  <sheetData>
    <row r="1" ht="15">
      <c r="A1" s="19" t="s">
        <v>238</v>
      </c>
    </row>
    <row r="2" spans="1:53" ht="14.25">
      <c r="A2" s="222" t="s">
        <v>234</v>
      </c>
      <c r="V2" s="1" t="s">
        <v>0</v>
      </c>
      <c r="BA2" s="1" t="s">
        <v>116</v>
      </c>
    </row>
    <row r="3" ht="15">
      <c r="BA3" s="41" t="s">
        <v>152</v>
      </c>
    </row>
    <row r="4" spans="22:53" ht="14.25">
      <c r="V4" s="1" t="s">
        <v>1</v>
      </c>
      <c r="W4" s="2">
        <v>41464.41019675926</v>
      </c>
      <c r="AO4" s="16"/>
      <c r="AP4" t="s">
        <v>137</v>
      </c>
      <c r="BA4" s="1" t="s">
        <v>1</v>
      </c>
    </row>
    <row r="5" spans="22:53" ht="14.25">
      <c r="V5" s="1" t="s">
        <v>2</v>
      </c>
      <c r="W5" s="2">
        <v>41491.728314872686</v>
      </c>
      <c r="BA5" s="1" t="s">
        <v>2</v>
      </c>
    </row>
    <row r="6" spans="22:53" ht="14.25">
      <c r="V6" s="1" t="s">
        <v>3</v>
      </c>
      <c r="W6" s="1" t="s">
        <v>4</v>
      </c>
      <c r="BA6" s="1" t="s">
        <v>3</v>
      </c>
    </row>
    <row r="8" spans="22:53" ht="14.25">
      <c r="V8" s="1" t="s">
        <v>5</v>
      </c>
      <c r="W8" s="1" t="s">
        <v>6</v>
      </c>
      <c r="BA8" s="1" t="s">
        <v>117</v>
      </c>
    </row>
    <row r="9" spans="22:53" ht="14.25">
      <c r="V9" s="1" t="s">
        <v>7</v>
      </c>
      <c r="W9" s="1" t="s">
        <v>8</v>
      </c>
      <c r="BA9" s="1" t="s">
        <v>9</v>
      </c>
    </row>
    <row r="10" spans="22:53" ht="14.25">
      <c r="V10" s="1" t="s">
        <v>9</v>
      </c>
      <c r="W10" s="1" t="s">
        <v>10</v>
      </c>
      <c r="BA10" s="1" t="s">
        <v>5</v>
      </c>
    </row>
    <row r="11" spans="22:53" ht="14.25">
      <c r="V11" s="1" t="s">
        <v>11</v>
      </c>
      <c r="W11" s="1" t="s">
        <v>12</v>
      </c>
      <c r="BA11" s="1" t="s">
        <v>7</v>
      </c>
    </row>
    <row r="12" ht="14.25">
      <c r="BA12" s="1" t="s">
        <v>11</v>
      </c>
    </row>
    <row r="13" spans="22:60" ht="14.25">
      <c r="V13" s="3" t="s">
        <v>13</v>
      </c>
      <c r="W13" s="3" t="s">
        <v>23</v>
      </c>
      <c r="X13" s="3" t="s">
        <v>38</v>
      </c>
      <c r="Y13" s="3" t="s">
        <v>24</v>
      </c>
      <c r="Z13" s="3" t="s">
        <v>38</v>
      </c>
      <c r="AA13" s="3" t="s">
        <v>25</v>
      </c>
      <c r="AB13" s="3" t="s">
        <v>38</v>
      </c>
      <c r="AC13" s="3" t="s">
        <v>26</v>
      </c>
      <c r="AD13" s="3" t="s">
        <v>38</v>
      </c>
      <c r="AE13" s="3" t="s">
        <v>27</v>
      </c>
      <c r="AF13" s="3" t="s">
        <v>38</v>
      </c>
      <c r="AG13" s="3" t="s">
        <v>28</v>
      </c>
      <c r="AH13" s="3" t="s">
        <v>38</v>
      </c>
      <c r="AI13" s="3" t="s">
        <v>29</v>
      </c>
      <c r="AJ13" s="3" t="s">
        <v>38</v>
      </c>
      <c r="AK13" s="3" t="s">
        <v>30</v>
      </c>
      <c r="AL13" s="3" t="s">
        <v>38</v>
      </c>
      <c r="AM13" s="3" t="s">
        <v>31</v>
      </c>
      <c r="AN13" s="3" t="s">
        <v>38</v>
      </c>
      <c r="AO13" s="3" t="s">
        <v>32</v>
      </c>
      <c r="AP13" s="3" t="s">
        <v>38</v>
      </c>
      <c r="AQ13" s="3" t="s">
        <v>33</v>
      </c>
      <c r="AR13" s="3" t="s">
        <v>38</v>
      </c>
      <c r="AS13" s="3" t="s">
        <v>34</v>
      </c>
      <c r="AT13" s="3" t="s">
        <v>38</v>
      </c>
      <c r="AU13" s="3" t="s">
        <v>35</v>
      </c>
      <c r="AV13" s="3" t="s">
        <v>38</v>
      </c>
      <c r="AW13" s="3" t="s">
        <v>36</v>
      </c>
      <c r="AX13" s="3" t="s">
        <v>38</v>
      </c>
      <c r="AY13" s="3" t="s">
        <v>37</v>
      </c>
      <c r="AZ13" s="3" t="s">
        <v>38</v>
      </c>
      <c r="BA13" s="3">
        <v>2008</v>
      </c>
      <c r="BB13" s="3" t="s">
        <v>38</v>
      </c>
      <c r="BC13" s="3">
        <v>2009</v>
      </c>
      <c r="BD13" s="3" t="s">
        <v>38</v>
      </c>
      <c r="BE13" s="3">
        <v>2010</v>
      </c>
      <c r="BF13" s="3" t="s">
        <v>38</v>
      </c>
      <c r="BG13" s="3">
        <v>2011</v>
      </c>
      <c r="BH13" s="3" t="s">
        <v>38</v>
      </c>
    </row>
    <row r="14" spans="22:62" ht="14.25">
      <c r="V14" s="3" t="s">
        <v>134</v>
      </c>
      <c r="W14" s="5">
        <f>W15+W26</f>
        <v>1003767</v>
      </c>
      <c r="X14" s="5"/>
      <c r="Y14" s="5">
        <f aca="true" t="shared" si="0" ref="Y14:BG14">Y15+Y26</f>
        <v>1109727</v>
      </c>
      <c r="Z14" s="5"/>
      <c r="AA14" s="5">
        <f t="shared" si="0"/>
        <v>1187650</v>
      </c>
      <c r="AB14" s="5"/>
      <c r="AC14" s="5">
        <f t="shared" si="0"/>
        <v>1233251</v>
      </c>
      <c r="AD14" s="5"/>
      <c r="AE14" s="5">
        <f t="shared" si="0"/>
        <v>1257786</v>
      </c>
      <c r="AF14" s="5"/>
      <c r="AG14" s="5">
        <f t="shared" si="0"/>
        <v>1382152</v>
      </c>
      <c r="AH14" s="5"/>
      <c r="AI14" s="5">
        <f t="shared" si="0"/>
        <v>1435066</v>
      </c>
      <c r="AJ14" s="5"/>
      <c r="AK14" s="5">
        <f t="shared" si="0"/>
        <v>1405383</v>
      </c>
      <c r="AL14" s="5"/>
      <c r="AM14" s="5">
        <f t="shared" si="0"/>
        <v>1395984</v>
      </c>
      <c r="AN14" s="5"/>
      <c r="AO14" s="5">
        <f t="shared" si="0"/>
        <v>1281672</v>
      </c>
      <c r="AP14" s="5"/>
      <c r="AQ14" s="5">
        <f t="shared" si="0"/>
        <v>1351480</v>
      </c>
      <c r="AR14" s="5"/>
      <c r="AS14" s="5">
        <f t="shared" si="0"/>
        <v>1321294</v>
      </c>
      <c r="AT14" s="5"/>
      <c r="AU14" s="5">
        <f t="shared" si="0"/>
        <v>1271327</v>
      </c>
      <c r="AV14" s="5"/>
      <c r="AW14" s="5">
        <f t="shared" si="0"/>
        <v>1283455</v>
      </c>
      <c r="AX14" s="5"/>
      <c r="AY14" s="5">
        <f t="shared" si="0"/>
        <v>1306769</v>
      </c>
      <c r="AZ14" s="5"/>
      <c r="BA14" s="5">
        <f t="shared" si="0"/>
        <v>1271645</v>
      </c>
      <c r="BB14" s="5"/>
      <c r="BC14" s="5">
        <f t="shared" si="0"/>
        <v>1318062</v>
      </c>
      <c r="BD14" s="5"/>
      <c r="BE14" s="5">
        <f t="shared" si="0"/>
        <v>1268209</v>
      </c>
      <c r="BF14" s="5"/>
      <c r="BG14" s="5">
        <f t="shared" si="0"/>
        <v>1264801</v>
      </c>
      <c r="BH14" s="5"/>
      <c r="BI14" s="3" t="s">
        <v>134</v>
      </c>
      <c r="BJ14">
        <f>((AK14-$BG$14)/AK14)*100</f>
        <v>10.003109472649092</v>
      </c>
    </row>
    <row r="15" spans="22:61" ht="14.25">
      <c r="V15" s="3" t="s">
        <v>135</v>
      </c>
      <c r="W15" s="5">
        <v>999164</v>
      </c>
      <c r="X15" s="4" t="s">
        <v>88</v>
      </c>
      <c r="Y15" s="5">
        <v>1104786</v>
      </c>
      <c r="Z15" s="4" t="s">
        <v>88</v>
      </c>
      <c r="AA15" s="5">
        <v>1183643</v>
      </c>
      <c r="AB15" s="4" t="s">
        <v>88</v>
      </c>
      <c r="AC15" s="5">
        <v>1230362</v>
      </c>
      <c r="AD15" s="4" t="s">
        <v>88</v>
      </c>
      <c r="AE15" s="5">
        <v>1254276</v>
      </c>
      <c r="AF15" s="4" t="s">
        <v>88</v>
      </c>
      <c r="AG15" s="5">
        <v>1376163</v>
      </c>
      <c r="AH15" s="4" t="s">
        <v>88</v>
      </c>
      <c r="AI15" s="5">
        <v>1428753</v>
      </c>
      <c r="AJ15" s="4" t="s">
        <v>88</v>
      </c>
      <c r="AK15" s="5">
        <v>1398507</v>
      </c>
      <c r="AL15" s="4" t="s">
        <v>88</v>
      </c>
      <c r="AM15" s="5">
        <v>1385516</v>
      </c>
      <c r="AN15" s="4" t="s">
        <v>88</v>
      </c>
      <c r="AO15" s="5">
        <f>SUM(AO16:AO42)-AO26</f>
        <v>1272681</v>
      </c>
      <c r="AP15" s="4" t="s">
        <v>89</v>
      </c>
      <c r="AQ15" s="5">
        <f>SUM(AQ16:AQ42)-AQ26</f>
        <v>1343093</v>
      </c>
      <c r="AR15" s="4" t="s">
        <v>89</v>
      </c>
      <c r="AS15" s="5">
        <f>SUM(AS16:AS42)-AS26</f>
        <v>1310927</v>
      </c>
      <c r="AT15" s="4" t="s">
        <v>89</v>
      </c>
      <c r="AU15" s="5">
        <f>SUM(AU16:AU42)-AU26</f>
        <v>1260223</v>
      </c>
      <c r="AV15" s="4" t="s">
        <v>89</v>
      </c>
      <c r="AW15" s="5">
        <f>SUM(AW16:AW42)-AW26</f>
        <v>1283330</v>
      </c>
      <c r="AX15" s="4" t="s">
        <v>89</v>
      </c>
      <c r="AY15" s="5">
        <f>SUM(AY16:AY42)-AY26</f>
        <v>1306670</v>
      </c>
      <c r="AZ15" s="4" t="s">
        <v>89</v>
      </c>
      <c r="BA15" s="5">
        <f>SUM(BA16:BA42)-BA26</f>
        <v>1255258</v>
      </c>
      <c r="BB15" s="4"/>
      <c r="BC15" s="5">
        <f>SUM(BC16:BC42)-BC26</f>
        <v>1301733</v>
      </c>
      <c r="BD15" s="4"/>
      <c r="BE15" s="5">
        <f>SUM(BE16:BE42)-BE26</f>
        <v>1252523</v>
      </c>
      <c r="BF15" s="4"/>
      <c r="BG15" s="5">
        <f>SUM(BG16:BG42)-BG26</f>
        <v>1250342</v>
      </c>
      <c r="BH15" s="4"/>
      <c r="BI15" s="3" t="s">
        <v>135</v>
      </c>
    </row>
    <row r="16" spans="22:64" ht="14.25">
      <c r="V16" s="3" t="s">
        <v>42</v>
      </c>
      <c r="W16" s="5">
        <v>846</v>
      </c>
      <c r="X16" s="4" t="s">
        <v>88</v>
      </c>
      <c r="Y16" s="5">
        <v>846</v>
      </c>
      <c r="Z16" s="4" t="s">
        <v>88</v>
      </c>
      <c r="AA16" s="5">
        <v>846</v>
      </c>
      <c r="AB16" s="4" t="s">
        <v>88</v>
      </c>
      <c r="AC16" s="5">
        <v>946</v>
      </c>
      <c r="AD16" s="4" t="s">
        <v>88</v>
      </c>
      <c r="AE16" s="5">
        <v>846</v>
      </c>
      <c r="AF16" s="4" t="s">
        <v>88</v>
      </c>
      <c r="AG16" s="5">
        <v>846</v>
      </c>
      <c r="AH16" s="4" t="s">
        <v>88</v>
      </c>
      <c r="AI16" s="5">
        <v>1597</v>
      </c>
      <c r="AJ16" s="4" t="s">
        <v>88</v>
      </c>
      <c r="AK16" s="5">
        <v>1871</v>
      </c>
      <c r="AL16" s="4" t="s">
        <v>88</v>
      </c>
      <c r="AM16" s="5">
        <v>1830</v>
      </c>
      <c r="AN16" s="4" t="s">
        <v>88</v>
      </c>
      <c r="AO16" s="5">
        <v>1834</v>
      </c>
      <c r="AP16" s="4" t="s">
        <v>88</v>
      </c>
      <c r="AQ16" s="5">
        <v>1261</v>
      </c>
      <c r="AR16" s="4" t="s">
        <v>88</v>
      </c>
      <c r="AS16" s="5">
        <v>739</v>
      </c>
      <c r="AT16" s="4" t="s">
        <v>88</v>
      </c>
      <c r="AU16" s="5">
        <v>414</v>
      </c>
      <c r="AV16" s="4" t="s">
        <v>88</v>
      </c>
      <c r="AW16" s="5">
        <v>128</v>
      </c>
      <c r="AX16" s="4" t="s">
        <v>88</v>
      </c>
      <c r="AY16" s="5">
        <v>128</v>
      </c>
      <c r="AZ16" s="4" t="s">
        <v>88</v>
      </c>
      <c r="BA16" s="5">
        <v>126</v>
      </c>
      <c r="BB16" s="4" t="s">
        <v>88</v>
      </c>
      <c r="BC16" s="5">
        <v>576</v>
      </c>
      <c r="BD16" s="4" t="s">
        <v>88</v>
      </c>
      <c r="BE16" s="14">
        <v>500</v>
      </c>
      <c r="BF16" s="4" t="s">
        <v>93</v>
      </c>
      <c r="BG16" s="14">
        <v>500</v>
      </c>
      <c r="BH16" s="4" t="s">
        <v>93</v>
      </c>
      <c r="BI16" s="3" t="s">
        <v>42</v>
      </c>
      <c r="BJ16" s="134">
        <f>(BG16/$BG$14)*100</f>
        <v>0.03953191055351791</v>
      </c>
      <c r="BK16" s="135">
        <f>((BG16-AK16)/AK16)*100</f>
        <v>-73.27632282202032</v>
      </c>
      <c r="BL16" t="s">
        <v>196</v>
      </c>
    </row>
    <row r="17" spans="22:63" ht="14.25">
      <c r="V17" s="3" t="s">
        <v>43</v>
      </c>
      <c r="W17" s="5">
        <v>7897</v>
      </c>
      <c r="X17" s="4" t="s">
        <v>88</v>
      </c>
      <c r="Y17" s="5">
        <v>6100</v>
      </c>
      <c r="Z17" s="4" t="s">
        <v>88</v>
      </c>
      <c r="AA17" s="5">
        <v>4615</v>
      </c>
      <c r="AB17" s="4" t="s">
        <v>88</v>
      </c>
      <c r="AC17" s="5">
        <v>4727</v>
      </c>
      <c r="AD17" s="4" t="s">
        <v>88</v>
      </c>
      <c r="AE17" s="5">
        <v>5437</v>
      </c>
      <c r="AF17" s="4" t="s">
        <v>88</v>
      </c>
      <c r="AG17" s="5">
        <v>4252</v>
      </c>
      <c r="AH17" s="4" t="s">
        <v>88</v>
      </c>
      <c r="AI17" s="5">
        <v>7780</v>
      </c>
      <c r="AJ17" s="4" t="s">
        <v>88</v>
      </c>
      <c r="AK17" s="5">
        <v>3654</v>
      </c>
      <c r="AL17" s="4" t="s">
        <v>88</v>
      </c>
      <c r="AM17" s="5">
        <v>2938</v>
      </c>
      <c r="AN17" s="4" t="s">
        <v>88</v>
      </c>
      <c r="AO17" s="5">
        <v>2308</v>
      </c>
      <c r="AP17" s="4" t="s">
        <v>88</v>
      </c>
      <c r="AQ17" s="5">
        <v>4465</v>
      </c>
      <c r="AR17" s="4" t="s">
        <v>88</v>
      </c>
      <c r="AS17" s="5">
        <v>2489</v>
      </c>
      <c r="AT17" s="4" t="s">
        <v>88</v>
      </c>
      <c r="AU17" s="5">
        <v>3145</v>
      </c>
      <c r="AV17" s="4" t="s">
        <v>88</v>
      </c>
      <c r="AW17" s="5">
        <v>3257</v>
      </c>
      <c r="AX17" s="4" t="s">
        <v>88</v>
      </c>
      <c r="AY17" s="5">
        <v>4431</v>
      </c>
      <c r="AZ17" s="4" t="s">
        <v>88</v>
      </c>
      <c r="BA17" s="5">
        <v>7251</v>
      </c>
      <c r="BB17" s="4" t="s">
        <v>88</v>
      </c>
      <c r="BC17" s="5">
        <v>7912</v>
      </c>
      <c r="BD17" s="4" t="s">
        <v>88</v>
      </c>
      <c r="BE17" s="5">
        <v>7920</v>
      </c>
      <c r="BF17" s="4" t="s">
        <v>88</v>
      </c>
      <c r="BG17" s="5">
        <v>7091</v>
      </c>
      <c r="BH17" s="4" t="s">
        <v>88</v>
      </c>
      <c r="BI17" s="3" t="s">
        <v>43</v>
      </c>
      <c r="BJ17" s="134">
        <f aca="true" t="shared" si="1" ref="BJ17:BJ50">(BG17/$BG$14)*100</f>
        <v>0.560641555469991</v>
      </c>
      <c r="BK17" s="135">
        <f aca="true" t="shared" si="2" ref="BK17:BK49">((BG17-AK17)/AK17)*100</f>
        <v>94.06130268199234</v>
      </c>
    </row>
    <row r="18" spans="22:63" ht="14.25">
      <c r="V18" s="3" t="s">
        <v>44</v>
      </c>
      <c r="W18" s="5">
        <v>20242</v>
      </c>
      <c r="X18" s="4" t="s">
        <v>88</v>
      </c>
      <c r="Y18" s="5">
        <v>18655</v>
      </c>
      <c r="Z18" s="4" t="s">
        <v>88</v>
      </c>
      <c r="AA18" s="5">
        <v>18679</v>
      </c>
      <c r="AB18" s="4" t="s">
        <v>88</v>
      </c>
      <c r="AC18" s="5">
        <v>18200</v>
      </c>
      <c r="AD18" s="4" t="s">
        <v>88</v>
      </c>
      <c r="AE18" s="5">
        <v>17560</v>
      </c>
      <c r="AF18" s="4" t="s">
        <v>88</v>
      </c>
      <c r="AG18" s="5">
        <v>17231</v>
      </c>
      <c r="AH18" s="4" t="s">
        <v>88</v>
      </c>
      <c r="AI18" s="5">
        <v>18775</v>
      </c>
      <c r="AJ18" s="4" t="s">
        <v>88</v>
      </c>
      <c r="AK18" s="5">
        <v>19475</v>
      </c>
      <c r="AL18" s="4" t="s">
        <v>88</v>
      </c>
      <c r="AM18" s="5">
        <v>20098</v>
      </c>
      <c r="AN18" s="4" t="s">
        <v>88</v>
      </c>
      <c r="AO18" s="5">
        <v>19210</v>
      </c>
      <c r="AP18" s="4" t="s">
        <v>88</v>
      </c>
      <c r="AQ18" s="5">
        <v>19670</v>
      </c>
      <c r="AR18" s="4" t="s">
        <v>88</v>
      </c>
      <c r="AS18" s="5">
        <v>19384</v>
      </c>
      <c r="AT18" s="4" t="s">
        <v>88</v>
      </c>
      <c r="AU18" s="5">
        <v>20455</v>
      </c>
      <c r="AV18" s="4" t="s">
        <v>88</v>
      </c>
      <c r="AW18" s="5">
        <v>20431</v>
      </c>
      <c r="AX18" s="4" t="s">
        <v>88</v>
      </c>
      <c r="AY18" s="5">
        <v>20447</v>
      </c>
      <c r="AZ18" s="4" t="s">
        <v>88</v>
      </c>
      <c r="BA18" s="5">
        <v>20395</v>
      </c>
      <c r="BB18" s="4" t="s">
        <v>88</v>
      </c>
      <c r="BC18" s="5">
        <v>20071</v>
      </c>
      <c r="BD18" s="4" t="s">
        <v>88</v>
      </c>
      <c r="BE18" s="5">
        <v>20420</v>
      </c>
      <c r="BF18" s="4" t="s">
        <v>88</v>
      </c>
      <c r="BG18" s="5">
        <v>21010</v>
      </c>
      <c r="BH18" s="4" t="s">
        <v>88</v>
      </c>
      <c r="BI18" s="3" t="s">
        <v>44</v>
      </c>
      <c r="BJ18" s="134">
        <f t="shared" si="1"/>
        <v>1.6611308814588226</v>
      </c>
      <c r="BK18" s="135">
        <f t="shared" si="2"/>
        <v>7.881899871630295</v>
      </c>
    </row>
    <row r="19" spans="22:64" ht="14.25">
      <c r="V19" s="3" t="s">
        <v>45</v>
      </c>
      <c r="W19" s="5">
        <v>39739</v>
      </c>
      <c r="X19" s="4" t="s">
        <v>88</v>
      </c>
      <c r="Y19" s="5">
        <v>42892</v>
      </c>
      <c r="Z19" s="4" t="s">
        <v>88</v>
      </c>
      <c r="AA19" s="5">
        <v>44730</v>
      </c>
      <c r="AB19" s="4" t="s">
        <v>88</v>
      </c>
      <c r="AC19" s="5">
        <v>41924</v>
      </c>
      <c r="AD19" s="4" t="s">
        <v>88</v>
      </c>
      <c r="AE19" s="5">
        <v>39697</v>
      </c>
      <c r="AF19" s="4" t="s">
        <v>88</v>
      </c>
      <c r="AG19" s="5">
        <v>42368</v>
      </c>
      <c r="AH19" s="4" t="s">
        <v>88</v>
      </c>
      <c r="AI19" s="5">
        <v>42670</v>
      </c>
      <c r="AJ19" s="4" t="s">
        <v>88</v>
      </c>
      <c r="AK19" s="5">
        <v>43609</v>
      </c>
      <c r="AL19" s="4" t="s">
        <v>88</v>
      </c>
      <c r="AM19" s="5">
        <v>41573</v>
      </c>
      <c r="AN19" s="4" t="s">
        <v>88</v>
      </c>
      <c r="AO19" s="5">
        <v>32026</v>
      </c>
      <c r="AP19" s="4" t="s">
        <v>88</v>
      </c>
      <c r="AQ19" s="5">
        <v>37772</v>
      </c>
      <c r="AR19" s="4" t="s">
        <v>88</v>
      </c>
      <c r="AS19" s="5">
        <v>42814</v>
      </c>
      <c r="AT19" s="4" t="s">
        <v>88</v>
      </c>
      <c r="AU19" s="5">
        <v>39012</v>
      </c>
      <c r="AV19" s="4" t="s">
        <v>88</v>
      </c>
      <c r="AW19" s="5">
        <v>27906</v>
      </c>
      <c r="AX19" s="4" t="s">
        <v>88</v>
      </c>
      <c r="AY19" s="5">
        <v>31168</v>
      </c>
      <c r="AZ19" s="4" t="s">
        <v>88</v>
      </c>
      <c r="BA19" s="5">
        <v>37216</v>
      </c>
      <c r="BB19" s="4" t="s">
        <v>88</v>
      </c>
      <c r="BC19" s="5">
        <v>34131</v>
      </c>
      <c r="BD19" s="4" t="s">
        <v>88</v>
      </c>
      <c r="BE19" s="5">
        <v>32330</v>
      </c>
      <c r="BF19" s="4" t="s">
        <v>88</v>
      </c>
      <c r="BG19" s="14">
        <v>32000</v>
      </c>
      <c r="BH19" s="4" t="s">
        <v>93</v>
      </c>
      <c r="BI19" s="3" t="s">
        <v>45</v>
      </c>
      <c r="BJ19" s="134">
        <f t="shared" si="1"/>
        <v>2.530042275425146</v>
      </c>
      <c r="BK19" s="135">
        <f t="shared" si="2"/>
        <v>-26.62065170033709</v>
      </c>
      <c r="BL19" t="s">
        <v>196</v>
      </c>
    </row>
    <row r="20" spans="22:64" ht="14.25">
      <c r="V20" s="3" t="s">
        <v>46</v>
      </c>
      <c r="W20" s="5">
        <v>69500</v>
      </c>
      <c r="X20" s="4" t="s">
        <v>88</v>
      </c>
      <c r="Y20" s="5">
        <v>48852</v>
      </c>
      <c r="Z20" s="4" t="s">
        <v>88</v>
      </c>
      <c r="AA20" s="5">
        <v>64096</v>
      </c>
      <c r="AB20" s="4" t="s">
        <v>88</v>
      </c>
      <c r="AC20" s="5">
        <v>83237</v>
      </c>
      <c r="AD20" s="4" t="s">
        <v>88</v>
      </c>
      <c r="AE20" s="5">
        <v>65433</v>
      </c>
      <c r="AF20" s="4" t="s">
        <v>88</v>
      </c>
      <c r="AG20" s="5">
        <v>73020</v>
      </c>
      <c r="AH20" s="4" t="s">
        <v>88</v>
      </c>
      <c r="AI20" s="5">
        <v>79567</v>
      </c>
      <c r="AJ20" s="4" t="s">
        <v>88</v>
      </c>
      <c r="AK20" s="5">
        <v>65891</v>
      </c>
      <c r="AL20" s="4" t="s">
        <v>88</v>
      </c>
      <c r="AM20" s="5">
        <v>53409</v>
      </c>
      <c r="AN20" s="4" t="s">
        <v>88</v>
      </c>
      <c r="AO20" s="5">
        <v>49852</v>
      </c>
      <c r="AP20" s="4" t="s">
        <v>88</v>
      </c>
      <c r="AQ20" s="5">
        <v>74280</v>
      </c>
      <c r="AR20" s="4" t="s">
        <v>88</v>
      </c>
      <c r="AS20" s="5">
        <v>57233</v>
      </c>
      <c r="AT20" s="4" t="s">
        <v>88</v>
      </c>
      <c r="AU20" s="5">
        <v>44685</v>
      </c>
      <c r="AV20" s="4" t="s">
        <v>88</v>
      </c>
      <c r="AW20" s="5">
        <v>37681</v>
      </c>
      <c r="AX20" s="4" t="s">
        <v>88</v>
      </c>
      <c r="AY20" s="5">
        <v>44999</v>
      </c>
      <c r="AZ20" s="4" t="s">
        <v>88</v>
      </c>
      <c r="BA20" s="5">
        <v>43977</v>
      </c>
      <c r="BB20" s="4" t="s">
        <v>88</v>
      </c>
      <c r="BC20" s="5">
        <v>39957</v>
      </c>
      <c r="BD20" s="4" t="s">
        <v>88</v>
      </c>
      <c r="BE20" s="5">
        <v>40694</v>
      </c>
      <c r="BF20" s="4" t="s">
        <v>88</v>
      </c>
      <c r="BG20" s="14">
        <v>41000</v>
      </c>
      <c r="BH20" s="4" t="s">
        <v>93</v>
      </c>
      <c r="BI20" s="3" t="s">
        <v>136</v>
      </c>
      <c r="BJ20" s="134">
        <f t="shared" si="1"/>
        <v>3.2416166653884684</v>
      </c>
      <c r="BK20" s="135">
        <f t="shared" si="2"/>
        <v>-37.77602403970193</v>
      </c>
      <c r="BL20" t="s">
        <v>196</v>
      </c>
    </row>
    <row r="21" spans="22:63" ht="14.25">
      <c r="V21" s="3" t="s">
        <v>47</v>
      </c>
      <c r="W21" s="5">
        <v>330</v>
      </c>
      <c r="X21" s="4" t="s">
        <v>88</v>
      </c>
      <c r="Y21" s="5">
        <v>417</v>
      </c>
      <c r="Z21" s="4" t="s">
        <v>88</v>
      </c>
      <c r="AA21" s="5">
        <v>315</v>
      </c>
      <c r="AB21" s="4" t="s">
        <v>88</v>
      </c>
      <c r="AC21" s="5">
        <v>272</v>
      </c>
      <c r="AD21" s="4" t="s">
        <v>88</v>
      </c>
      <c r="AE21" s="5">
        <v>260</v>
      </c>
      <c r="AF21" s="4" t="s">
        <v>88</v>
      </c>
      <c r="AG21" s="5">
        <v>260</v>
      </c>
      <c r="AH21" s="4" t="s">
        <v>88</v>
      </c>
      <c r="AI21" s="5">
        <v>200</v>
      </c>
      <c r="AJ21" s="4" t="s">
        <v>88</v>
      </c>
      <c r="AK21" s="5">
        <v>225</v>
      </c>
      <c r="AL21" s="4" t="s">
        <v>88</v>
      </c>
      <c r="AM21" s="5">
        <v>467</v>
      </c>
      <c r="AN21" s="4" t="s">
        <v>88</v>
      </c>
      <c r="AO21" s="5">
        <v>257</v>
      </c>
      <c r="AP21" s="4" t="s">
        <v>88</v>
      </c>
      <c r="AQ21" s="5">
        <v>372</v>
      </c>
      <c r="AR21" s="4" t="s">
        <v>88</v>
      </c>
      <c r="AS21" s="5">
        <v>252</v>
      </c>
      <c r="AT21" s="4" t="s">
        <v>88</v>
      </c>
      <c r="AU21" s="5">
        <v>555</v>
      </c>
      <c r="AV21" s="4" t="s">
        <v>88</v>
      </c>
      <c r="AW21" s="5">
        <v>703</v>
      </c>
      <c r="AX21" s="4" t="s">
        <v>88</v>
      </c>
      <c r="AY21" s="5">
        <v>778</v>
      </c>
      <c r="AZ21" s="4" t="s">
        <v>88</v>
      </c>
      <c r="BA21" s="5">
        <v>475</v>
      </c>
      <c r="BB21" s="4" t="s">
        <v>88</v>
      </c>
      <c r="BC21" s="5">
        <v>654</v>
      </c>
      <c r="BD21" s="4" t="s">
        <v>88</v>
      </c>
      <c r="BE21" s="5">
        <v>573</v>
      </c>
      <c r="BF21" s="4" t="s">
        <v>88</v>
      </c>
      <c r="BG21" s="5">
        <v>420</v>
      </c>
      <c r="BH21" s="4" t="s">
        <v>88</v>
      </c>
      <c r="BI21" s="3" t="s">
        <v>47</v>
      </c>
      <c r="BJ21" s="134">
        <f t="shared" si="1"/>
        <v>0.03320680486495504</v>
      </c>
      <c r="BK21" s="135">
        <f t="shared" si="2"/>
        <v>86.66666666666667</v>
      </c>
    </row>
    <row r="22" spans="22:63" ht="14.25">
      <c r="V22" s="3" t="s">
        <v>48</v>
      </c>
      <c r="W22" s="5">
        <v>30158</v>
      </c>
      <c r="X22" s="4" t="s">
        <v>88</v>
      </c>
      <c r="Y22" s="5">
        <v>28615</v>
      </c>
      <c r="Z22" s="4" t="s">
        <v>88</v>
      </c>
      <c r="AA22" s="5">
        <v>27366</v>
      </c>
      <c r="AB22" s="4" t="s">
        <v>88</v>
      </c>
      <c r="AC22" s="5">
        <v>34925</v>
      </c>
      <c r="AD22" s="4" t="s">
        <v>88</v>
      </c>
      <c r="AE22" s="5">
        <v>36854</v>
      </c>
      <c r="AF22" s="4" t="s">
        <v>88</v>
      </c>
      <c r="AG22" s="5">
        <v>42375</v>
      </c>
      <c r="AH22" s="4" t="s">
        <v>88</v>
      </c>
      <c r="AI22" s="5">
        <v>43856</v>
      </c>
      <c r="AJ22" s="4" t="s">
        <v>88</v>
      </c>
      <c r="AK22" s="5">
        <v>51247</v>
      </c>
      <c r="AL22" s="4" t="s">
        <v>88</v>
      </c>
      <c r="AM22" s="5">
        <v>60940</v>
      </c>
      <c r="AN22" s="4" t="s">
        <v>88</v>
      </c>
      <c r="AO22" s="5">
        <v>62568</v>
      </c>
      <c r="AP22" s="4" t="s">
        <v>88</v>
      </c>
      <c r="AQ22" s="5">
        <v>62516</v>
      </c>
      <c r="AR22" s="4" t="s">
        <v>88</v>
      </c>
      <c r="AS22" s="5">
        <v>58359</v>
      </c>
      <c r="AT22" s="4" t="s">
        <v>88</v>
      </c>
      <c r="AU22" s="5">
        <v>60050</v>
      </c>
      <c r="AV22" s="4" t="s">
        <v>88</v>
      </c>
      <c r="AW22" s="5">
        <v>53122</v>
      </c>
      <c r="AX22" s="4" t="s">
        <v>88</v>
      </c>
      <c r="AY22" s="5">
        <v>52504</v>
      </c>
      <c r="AZ22" s="4" t="s">
        <v>88</v>
      </c>
      <c r="BA22" s="5">
        <v>44871</v>
      </c>
      <c r="BB22" s="4" t="s">
        <v>88</v>
      </c>
      <c r="BC22" s="5">
        <v>47212</v>
      </c>
      <c r="BD22" s="4" t="s">
        <v>88</v>
      </c>
      <c r="BE22" s="5">
        <v>46188</v>
      </c>
      <c r="BF22" s="4" t="s">
        <v>88</v>
      </c>
      <c r="BG22" s="5">
        <v>44289</v>
      </c>
      <c r="BH22" s="4" t="s">
        <v>88</v>
      </c>
      <c r="BI22" s="3" t="s">
        <v>48</v>
      </c>
      <c r="BJ22" s="134">
        <f t="shared" si="1"/>
        <v>3.501657573009509</v>
      </c>
      <c r="BK22" s="135">
        <f t="shared" si="2"/>
        <v>-13.577380139325228</v>
      </c>
    </row>
    <row r="23" spans="22:63" ht="14.25">
      <c r="V23" s="3" t="s">
        <v>49</v>
      </c>
      <c r="W23" s="5">
        <v>32578</v>
      </c>
      <c r="X23" s="4" t="s">
        <v>88</v>
      </c>
      <c r="Y23" s="5">
        <v>33182</v>
      </c>
      <c r="Z23" s="4" t="s">
        <v>88</v>
      </c>
      <c r="AA23" s="5">
        <v>32644</v>
      </c>
      <c r="AB23" s="4" t="s">
        <v>88</v>
      </c>
      <c r="AC23" s="5">
        <v>39852</v>
      </c>
      <c r="AD23" s="4" t="s">
        <v>88</v>
      </c>
      <c r="AE23" s="5">
        <v>48838</v>
      </c>
      <c r="AF23" s="4" t="s">
        <v>88</v>
      </c>
      <c r="AG23" s="5">
        <v>59926</v>
      </c>
      <c r="AH23" s="4" t="s">
        <v>88</v>
      </c>
      <c r="AI23" s="5">
        <v>84274</v>
      </c>
      <c r="AJ23" s="4" t="s">
        <v>88</v>
      </c>
      <c r="AK23" s="5">
        <v>95418</v>
      </c>
      <c r="AL23" s="4" t="s">
        <v>88</v>
      </c>
      <c r="AM23" s="5">
        <v>97512</v>
      </c>
      <c r="AN23" s="4" t="s">
        <v>88</v>
      </c>
      <c r="AO23" s="5">
        <v>87928</v>
      </c>
      <c r="AP23" s="4" t="s">
        <v>88</v>
      </c>
      <c r="AQ23" s="5">
        <v>101434</v>
      </c>
      <c r="AR23" s="4" t="s">
        <v>88</v>
      </c>
      <c r="AS23" s="5">
        <v>97143</v>
      </c>
      <c r="AT23" s="4" t="s">
        <v>88</v>
      </c>
      <c r="AU23" s="5">
        <v>106268</v>
      </c>
      <c r="AV23" s="4" t="s">
        <v>88</v>
      </c>
      <c r="AW23" s="5">
        <v>113174</v>
      </c>
      <c r="AX23" s="4" t="s">
        <v>88</v>
      </c>
      <c r="AY23" s="5">
        <v>113188</v>
      </c>
      <c r="AZ23" s="4" t="s">
        <v>88</v>
      </c>
      <c r="BA23" s="5">
        <v>114888</v>
      </c>
      <c r="BB23" s="4" t="s">
        <v>88</v>
      </c>
      <c r="BC23" s="5">
        <v>121971</v>
      </c>
      <c r="BD23" s="4" t="s">
        <v>88</v>
      </c>
      <c r="BE23" s="5">
        <v>120982</v>
      </c>
      <c r="BF23" s="4" t="s">
        <v>88</v>
      </c>
      <c r="BG23" s="5">
        <v>106575</v>
      </c>
      <c r="BH23" s="4" t="s">
        <v>88</v>
      </c>
      <c r="BI23" s="3" t="s">
        <v>49</v>
      </c>
      <c r="BJ23" s="134">
        <f t="shared" si="1"/>
        <v>8.426226734482341</v>
      </c>
      <c r="BK23" s="135">
        <f t="shared" si="2"/>
        <v>11.69276237187952</v>
      </c>
    </row>
    <row r="24" spans="22:63" ht="14.25">
      <c r="V24" s="3" t="s">
        <v>50</v>
      </c>
      <c r="W24" s="5">
        <v>126130</v>
      </c>
      <c r="X24" s="4" t="s">
        <v>88</v>
      </c>
      <c r="Y24" s="5">
        <v>177940</v>
      </c>
      <c r="Z24" s="4" t="s">
        <v>88</v>
      </c>
      <c r="AA24" s="5">
        <v>223965</v>
      </c>
      <c r="AB24" s="4" t="s">
        <v>88</v>
      </c>
      <c r="AC24" s="5">
        <v>231633</v>
      </c>
      <c r="AD24" s="4" t="s">
        <v>88</v>
      </c>
      <c r="AE24" s="5">
        <v>239169</v>
      </c>
      <c r="AF24" s="4" t="s">
        <v>88</v>
      </c>
      <c r="AG24" s="5">
        <v>313697</v>
      </c>
      <c r="AH24" s="4" t="s">
        <v>88</v>
      </c>
      <c r="AI24" s="5">
        <v>318185</v>
      </c>
      <c r="AJ24" s="4" t="s">
        <v>88</v>
      </c>
      <c r="AK24" s="5">
        <v>309035</v>
      </c>
      <c r="AL24" s="4" t="s">
        <v>88</v>
      </c>
      <c r="AM24" s="5">
        <v>308915</v>
      </c>
      <c r="AN24" s="4" t="s">
        <v>88</v>
      </c>
      <c r="AO24" s="14">
        <v>255000</v>
      </c>
      <c r="AP24" s="4" t="s">
        <v>90</v>
      </c>
      <c r="AQ24" s="14">
        <v>268000</v>
      </c>
      <c r="AR24" s="4" t="s">
        <v>89</v>
      </c>
      <c r="AS24" s="14">
        <v>293000</v>
      </c>
      <c r="AT24" s="4" t="s">
        <v>89</v>
      </c>
      <c r="AU24" s="14">
        <v>219000</v>
      </c>
      <c r="AV24" s="4" t="s">
        <v>89</v>
      </c>
      <c r="AW24" s="14">
        <v>295000</v>
      </c>
      <c r="AX24" s="4" t="s">
        <v>89</v>
      </c>
      <c r="AY24" s="14">
        <v>285000</v>
      </c>
      <c r="AZ24" s="4" t="s">
        <v>89</v>
      </c>
      <c r="BA24" s="5">
        <v>252238</v>
      </c>
      <c r="BB24" s="4" t="s">
        <v>88</v>
      </c>
      <c r="BC24" s="5">
        <v>268457</v>
      </c>
      <c r="BD24" s="4" t="s">
        <v>88</v>
      </c>
      <c r="BE24" s="5">
        <v>253784</v>
      </c>
      <c r="BF24" s="4" t="s">
        <v>88</v>
      </c>
      <c r="BG24" s="5">
        <v>274223</v>
      </c>
      <c r="BH24" s="4" t="s">
        <v>88</v>
      </c>
      <c r="BI24" s="3" t="s">
        <v>50</v>
      </c>
      <c r="BJ24" s="134">
        <f t="shared" si="1"/>
        <v>21.68111821543468</v>
      </c>
      <c r="BK24" s="135">
        <f t="shared" si="2"/>
        <v>-11.264743475658097</v>
      </c>
    </row>
    <row r="25" spans="22:63" ht="14.25">
      <c r="V25" s="3" t="s">
        <v>51</v>
      </c>
      <c r="W25" s="5">
        <v>277323</v>
      </c>
      <c r="X25" s="4" t="s">
        <v>88</v>
      </c>
      <c r="Y25" s="5">
        <v>280954</v>
      </c>
      <c r="Z25" s="4" t="s">
        <v>88</v>
      </c>
      <c r="AA25" s="5">
        <v>280786</v>
      </c>
      <c r="AB25" s="4" t="s">
        <v>88</v>
      </c>
      <c r="AC25" s="5">
        <v>285526</v>
      </c>
      <c r="AD25" s="4" t="s">
        <v>88</v>
      </c>
      <c r="AE25" s="5">
        <v>287243</v>
      </c>
      <c r="AF25" s="4" t="s">
        <v>88</v>
      </c>
      <c r="AG25" s="5">
        <v>267850</v>
      </c>
      <c r="AH25" s="4" t="s">
        <v>88</v>
      </c>
      <c r="AI25" s="5">
        <v>264857</v>
      </c>
      <c r="AJ25" s="4" t="s">
        <v>88</v>
      </c>
      <c r="AK25" s="5">
        <v>266802</v>
      </c>
      <c r="AL25" s="4" t="s">
        <v>88</v>
      </c>
      <c r="AM25" s="5">
        <v>251655</v>
      </c>
      <c r="AN25" s="4" t="s">
        <v>88</v>
      </c>
      <c r="AO25" s="5">
        <v>251770</v>
      </c>
      <c r="AP25" s="4" t="s">
        <v>88</v>
      </c>
      <c r="AQ25" s="5">
        <v>239620</v>
      </c>
      <c r="AR25" s="4" t="s">
        <v>88</v>
      </c>
      <c r="AS25" s="5">
        <v>242671</v>
      </c>
      <c r="AT25" s="4" t="s">
        <v>88</v>
      </c>
      <c r="AU25" s="5">
        <v>245160</v>
      </c>
      <c r="AV25" s="4" t="s">
        <v>88</v>
      </c>
      <c r="AW25" s="5">
        <v>237610</v>
      </c>
      <c r="AX25" s="4" t="s">
        <v>88</v>
      </c>
      <c r="AY25" s="5">
        <v>237451</v>
      </c>
      <c r="AZ25" s="4" t="s">
        <v>88</v>
      </c>
      <c r="BA25" s="5">
        <v>238249</v>
      </c>
      <c r="BB25" s="4" t="s">
        <v>88</v>
      </c>
      <c r="BC25" s="5">
        <v>236439</v>
      </c>
      <c r="BD25" s="4" t="s">
        <v>88</v>
      </c>
      <c r="BE25" s="5">
        <v>203017</v>
      </c>
      <c r="BF25" s="4" t="s">
        <v>88</v>
      </c>
      <c r="BG25" s="5">
        <v>206870</v>
      </c>
      <c r="BH25" s="4" t="s">
        <v>88</v>
      </c>
      <c r="BI25" s="3" t="s">
        <v>51</v>
      </c>
      <c r="BJ25" s="134">
        <f t="shared" si="1"/>
        <v>16.3559326724125</v>
      </c>
      <c r="BK25" s="135">
        <f t="shared" si="2"/>
        <v>-22.463099976761793</v>
      </c>
    </row>
    <row r="26" spans="22:63" ht="14.25">
      <c r="V26" s="3" t="s">
        <v>52</v>
      </c>
      <c r="W26" s="5">
        <v>4603</v>
      </c>
      <c r="X26" s="4" t="s">
        <v>88</v>
      </c>
      <c r="Y26" s="5">
        <v>4941</v>
      </c>
      <c r="Z26" s="4" t="s">
        <v>88</v>
      </c>
      <c r="AA26" s="5">
        <v>4007</v>
      </c>
      <c r="AB26" s="4" t="s">
        <v>88</v>
      </c>
      <c r="AC26" s="5">
        <v>2889</v>
      </c>
      <c r="AD26" s="4" t="s">
        <v>88</v>
      </c>
      <c r="AE26" s="5">
        <v>3510</v>
      </c>
      <c r="AF26" s="4" t="s">
        <v>88</v>
      </c>
      <c r="AG26" s="5">
        <v>5989</v>
      </c>
      <c r="AH26" s="4" t="s">
        <v>88</v>
      </c>
      <c r="AI26" s="5">
        <v>6313</v>
      </c>
      <c r="AJ26" s="4" t="s">
        <v>88</v>
      </c>
      <c r="AK26" s="5">
        <v>6876</v>
      </c>
      <c r="AL26" s="4" t="s">
        <v>88</v>
      </c>
      <c r="AM26" s="5">
        <v>10468</v>
      </c>
      <c r="AN26" s="4" t="s">
        <v>88</v>
      </c>
      <c r="AO26" s="5">
        <v>8991</v>
      </c>
      <c r="AP26" s="4" t="s">
        <v>88</v>
      </c>
      <c r="AQ26" s="5">
        <v>8387</v>
      </c>
      <c r="AR26" s="4" t="s">
        <v>88</v>
      </c>
      <c r="AS26" s="5">
        <v>10367</v>
      </c>
      <c r="AT26" s="4" t="s">
        <v>88</v>
      </c>
      <c r="AU26" s="5">
        <v>11104</v>
      </c>
      <c r="AV26" s="4" t="s">
        <v>88</v>
      </c>
      <c r="AW26" s="5">
        <v>125</v>
      </c>
      <c r="AX26" s="4" t="s">
        <v>88</v>
      </c>
      <c r="AY26" s="5">
        <v>99</v>
      </c>
      <c r="AZ26" s="4" t="s">
        <v>88</v>
      </c>
      <c r="BA26" s="5">
        <v>16387</v>
      </c>
      <c r="BB26" s="4" t="s">
        <v>88</v>
      </c>
      <c r="BC26" s="5">
        <v>16329</v>
      </c>
      <c r="BD26" s="4" t="s">
        <v>88</v>
      </c>
      <c r="BE26" s="5">
        <v>15686</v>
      </c>
      <c r="BF26" s="4" t="s">
        <v>88</v>
      </c>
      <c r="BG26" s="5">
        <v>14459</v>
      </c>
      <c r="BH26" s="4" t="s">
        <v>88</v>
      </c>
      <c r="BI26" s="3" t="s">
        <v>52</v>
      </c>
      <c r="BJ26" s="134">
        <f t="shared" si="1"/>
        <v>1.1431837893866308</v>
      </c>
      <c r="BK26" s="135">
        <f t="shared" si="2"/>
        <v>110.28214077952299</v>
      </c>
    </row>
    <row r="27" spans="1:63" ht="14.25">
      <c r="A27" s="17"/>
      <c r="B27" s="17">
        <v>1993</v>
      </c>
      <c r="C27" s="17">
        <v>1994</v>
      </c>
      <c r="D27" s="17">
        <v>1995</v>
      </c>
      <c r="E27" s="17">
        <v>1996</v>
      </c>
      <c r="F27" s="17">
        <v>1997</v>
      </c>
      <c r="G27" s="17">
        <v>1998</v>
      </c>
      <c r="H27" s="17">
        <v>1999</v>
      </c>
      <c r="I27" s="17">
        <v>2000</v>
      </c>
      <c r="J27" s="17">
        <v>2001</v>
      </c>
      <c r="K27" s="17">
        <v>2002</v>
      </c>
      <c r="L27" s="17">
        <v>2003</v>
      </c>
      <c r="M27" s="17">
        <v>2004</v>
      </c>
      <c r="N27" s="17">
        <v>2005</v>
      </c>
      <c r="O27" s="17">
        <v>2006</v>
      </c>
      <c r="P27" s="17">
        <v>2007</v>
      </c>
      <c r="Q27" s="17">
        <v>2008</v>
      </c>
      <c r="R27" s="17">
        <v>2009</v>
      </c>
      <c r="S27" s="17">
        <v>2010</v>
      </c>
      <c r="T27" s="17">
        <v>2011</v>
      </c>
      <c r="V27" s="3" t="s">
        <v>53</v>
      </c>
      <c r="W27" s="5">
        <v>166320</v>
      </c>
      <c r="X27" s="4" t="s">
        <v>88</v>
      </c>
      <c r="Y27" s="5">
        <v>176421</v>
      </c>
      <c r="Z27" s="4" t="s">
        <v>88</v>
      </c>
      <c r="AA27" s="5">
        <v>214725</v>
      </c>
      <c r="AB27" s="4" t="s">
        <v>88</v>
      </c>
      <c r="AC27" s="5">
        <v>189373</v>
      </c>
      <c r="AD27" s="4" t="s">
        <v>88</v>
      </c>
      <c r="AE27" s="5">
        <v>195719</v>
      </c>
      <c r="AF27" s="4" t="s">
        <v>88</v>
      </c>
      <c r="AG27" s="5">
        <v>208625</v>
      </c>
      <c r="AH27" s="4" t="s">
        <v>88</v>
      </c>
      <c r="AI27" s="5">
        <v>210368</v>
      </c>
      <c r="AJ27" s="4" t="s">
        <v>88</v>
      </c>
      <c r="AK27" s="5">
        <v>216525</v>
      </c>
      <c r="AL27" s="4" t="s">
        <v>88</v>
      </c>
      <c r="AM27" s="5">
        <v>218330</v>
      </c>
      <c r="AN27" s="4" t="s">
        <v>88</v>
      </c>
      <c r="AO27" s="5">
        <v>184285</v>
      </c>
      <c r="AP27" s="4" t="s">
        <v>88</v>
      </c>
      <c r="AQ27" s="5">
        <v>191884</v>
      </c>
      <c r="AR27" s="4" t="s">
        <v>88</v>
      </c>
      <c r="AS27" s="5">
        <v>118217</v>
      </c>
      <c r="AT27" s="4" t="s">
        <v>88</v>
      </c>
      <c r="AU27" s="5">
        <v>181101</v>
      </c>
      <c r="AV27" s="4" t="s">
        <v>88</v>
      </c>
      <c r="AW27" s="5">
        <v>173578</v>
      </c>
      <c r="AX27" s="4" t="s">
        <v>88</v>
      </c>
      <c r="AY27" s="5">
        <v>180988</v>
      </c>
      <c r="AZ27" s="4" t="s">
        <v>88</v>
      </c>
      <c r="BA27" s="5">
        <v>157865</v>
      </c>
      <c r="BB27" s="4" t="s">
        <v>88</v>
      </c>
      <c r="BC27" s="5">
        <v>162325</v>
      </c>
      <c r="BD27" s="4" t="s">
        <v>88</v>
      </c>
      <c r="BE27" s="5">
        <v>153626</v>
      </c>
      <c r="BF27" s="4" t="s">
        <v>88</v>
      </c>
      <c r="BG27" s="5">
        <v>164127</v>
      </c>
      <c r="BH27" s="4" t="s">
        <v>88</v>
      </c>
      <c r="BI27" s="3" t="s">
        <v>53</v>
      </c>
      <c r="BJ27" s="134">
        <f t="shared" si="1"/>
        <v>12.976507766834466</v>
      </c>
      <c r="BK27" s="135">
        <f t="shared" si="2"/>
        <v>-24.199515067544162</v>
      </c>
    </row>
    <row r="28" spans="1:63" ht="14.25">
      <c r="A28" s="17" t="s">
        <v>134</v>
      </c>
      <c r="B28" s="18">
        <v>1003767</v>
      </c>
      <c r="C28" s="17">
        <v>1109727</v>
      </c>
      <c r="D28" s="17">
        <v>1187650</v>
      </c>
      <c r="E28" s="17">
        <v>1233251</v>
      </c>
      <c r="F28" s="17">
        <v>1257786</v>
      </c>
      <c r="G28" s="17">
        <v>1382152</v>
      </c>
      <c r="H28" s="17">
        <v>1435066</v>
      </c>
      <c r="I28" s="17">
        <v>1405383</v>
      </c>
      <c r="J28" s="17">
        <v>1395984</v>
      </c>
      <c r="K28">
        <v>1281672</v>
      </c>
      <c r="L28">
        <v>1351480</v>
      </c>
      <c r="M28">
        <v>1321294</v>
      </c>
      <c r="N28">
        <v>1271327</v>
      </c>
      <c r="O28">
        <v>1283455</v>
      </c>
      <c r="P28">
        <v>1306769</v>
      </c>
      <c r="Q28">
        <v>1271645</v>
      </c>
      <c r="R28">
        <v>1318062</v>
      </c>
      <c r="S28">
        <v>1268209</v>
      </c>
      <c r="T28">
        <v>1264801</v>
      </c>
      <c r="V28" s="3" t="s">
        <v>54</v>
      </c>
      <c r="W28" s="5">
        <v>259</v>
      </c>
      <c r="X28" s="4" t="s">
        <v>88</v>
      </c>
      <c r="Y28" s="5">
        <v>291</v>
      </c>
      <c r="Z28" s="4" t="s">
        <v>88</v>
      </c>
      <c r="AA28" s="5">
        <v>452</v>
      </c>
      <c r="AB28" s="4" t="s">
        <v>88</v>
      </c>
      <c r="AC28" s="5">
        <v>787</v>
      </c>
      <c r="AD28" s="4" t="s">
        <v>88</v>
      </c>
      <c r="AE28" s="5">
        <v>969</v>
      </c>
      <c r="AF28" s="4" t="s">
        <v>88</v>
      </c>
      <c r="AG28" s="5">
        <v>1178</v>
      </c>
      <c r="AH28" s="4" t="s">
        <v>88</v>
      </c>
      <c r="AI28" s="5">
        <v>1422</v>
      </c>
      <c r="AJ28" s="4" t="s">
        <v>88</v>
      </c>
      <c r="AK28" s="5">
        <v>1878</v>
      </c>
      <c r="AL28" s="4" t="s">
        <v>88</v>
      </c>
      <c r="AM28" s="5">
        <v>1883</v>
      </c>
      <c r="AN28" s="4" t="s">
        <v>88</v>
      </c>
      <c r="AO28" s="5">
        <v>1862</v>
      </c>
      <c r="AP28" s="4" t="s">
        <v>88</v>
      </c>
      <c r="AQ28" s="5">
        <v>1821</v>
      </c>
      <c r="AR28" s="4" t="s">
        <v>88</v>
      </c>
      <c r="AS28" s="5">
        <v>2175</v>
      </c>
      <c r="AT28" s="4" t="s">
        <v>88</v>
      </c>
      <c r="AU28" s="5">
        <v>2387</v>
      </c>
      <c r="AV28" s="4" t="s">
        <v>88</v>
      </c>
      <c r="AW28" s="5">
        <v>3607</v>
      </c>
      <c r="AX28" s="4" t="s">
        <v>88</v>
      </c>
      <c r="AY28" s="5">
        <v>3200</v>
      </c>
      <c r="AZ28" s="4" t="s">
        <v>88</v>
      </c>
      <c r="BA28" s="5">
        <v>3776</v>
      </c>
      <c r="BB28" s="4" t="s">
        <v>88</v>
      </c>
      <c r="BC28" s="5">
        <v>3356</v>
      </c>
      <c r="BD28" s="4" t="s">
        <v>88</v>
      </c>
      <c r="BE28" s="5">
        <v>4106</v>
      </c>
      <c r="BF28" s="4" t="s">
        <v>88</v>
      </c>
      <c r="BG28" s="5">
        <v>4667</v>
      </c>
      <c r="BH28" s="4" t="s">
        <v>88</v>
      </c>
      <c r="BI28" s="3" t="s">
        <v>54</v>
      </c>
      <c r="BJ28" s="134">
        <f t="shared" si="1"/>
        <v>0.3689908531065361</v>
      </c>
      <c r="BK28" s="135">
        <f t="shared" si="2"/>
        <v>148.5090521831736</v>
      </c>
    </row>
    <row r="29" spans="1:63" ht="14.25">
      <c r="A29" s="17" t="s">
        <v>74</v>
      </c>
      <c r="B29" s="17">
        <v>164499</v>
      </c>
      <c r="C29" s="17">
        <v>218486</v>
      </c>
      <c r="D29" s="17">
        <v>277615</v>
      </c>
      <c r="E29" s="17">
        <v>321516</v>
      </c>
      <c r="F29" s="17">
        <v>367617</v>
      </c>
      <c r="G29" s="17">
        <v>410757</v>
      </c>
      <c r="H29" s="17">
        <v>475932</v>
      </c>
      <c r="I29" s="17">
        <v>491329</v>
      </c>
      <c r="J29" s="17">
        <v>510748</v>
      </c>
      <c r="K29" s="17">
        <v>551297</v>
      </c>
      <c r="L29" s="17">
        <v>584423</v>
      </c>
      <c r="M29" s="17">
        <v>636802</v>
      </c>
      <c r="N29" s="17">
        <v>661811</v>
      </c>
      <c r="O29" s="17">
        <v>708803</v>
      </c>
      <c r="P29" s="17">
        <v>830190</v>
      </c>
      <c r="Q29" s="17">
        <v>848406</v>
      </c>
      <c r="R29" s="17">
        <v>961840</v>
      </c>
      <c r="S29" s="17">
        <v>1019712</v>
      </c>
      <c r="T29" s="12">
        <v>1144819</v>
      </c>
      <c r="V29" s="3" t="s">
        <v>55</v>
      </c>
      <c r="W29" s="5">
        <v>339</v>
      </c>
      <c r="X29" s="4" t="s">
        <v>88</v>
      </c>
      <c r="Y29" s="5">
        <v>560</v>
      </c>
      <c r="Z29" s="4" t="s">
        <v>88</v>
      </c>
      <c r="AA29" s="5">
        <v>525</v>
      </c>
      <c r="AB29" s="4" t="s">
        <v>88</v>
      </c>
      <c r="AC29" s="5">
        <v>380</v>
      </c>
      <c r="AD29" s="4" t="s">
        <v>88</v>
      </c>
      <c r="AE29" s="5">
        <v>345</v>
      </c>
      <c r="AF29" s="4" t="s">
        <v>88</v>
      </c>
      <c r="AG29" s="5">
        <v>425</v>
      </c>
      <c r="AH29" s="4" t="s">
        <v>88</v>
      </c>
      <c r="AI29" s="5">
        <v>468</v>
      </c>
      <c r="AJ29" s="4" t="s">
        <v>88</v>
      </c>
      <c r="AK29" s="5">
        <v>325</v>
      </c>
      <c r="AL29" s="4" t="s">
        <v>88</v>
      </c>
      <c r="AM29" s="5">
        <v>463</v>
      </c>
      <c r="AN29" s="4" t="s">
        <v>88</v>
      </c>
      <c r="AO29" s="5">
        <v>430</v>
      </c>
      <c r="AP29" s="4" t="s">
        <v>88</v>
      </c>
      <c r="AQ29" s="5">
        <v>637</v>
      </c>
      <c r="AR29" s="4" t="s">
        <v>88</v>
      </c>
      <c r="AS29" s="5">
        <v>545</v>
      </c>
      <c r="AT29" s="4" t="s">
        <v>88</v>
      </c>
      <c r="AU29" s="5">
        <v>542</v>
      </c>
      <c r="AV29" s="4" t="s">
        <v>88</v>
      </c>
      <c r="AW29" s="5">
        <v>566</v>
      </c>
      <c r="AX29" s="4" t="s">
        <v>88</v>
      </c>
      <c r="AY29" s="5">
        <v>729</v>
      </c>
      <c r="AZ29" s="4" t="s">
        <v>88</v>
      </c>
      <c r="BA29" s="5">
        <v>583</v>
      </c>
      <c r="BB29" s="4" t="s">
        <v>88</v>
      </c>
      <c r="BC29" s="5">
        <v>517</v>
      </c>
      <c r="BD29" s="4" t="s">
        <v>88</v>
      </c>
      <c r="BE29" s="5">
        <v>549</v>
      </c>
      <c r="BF29" s="4" t="s">
        <v>88</v>
      </c>
      <c r="BG29" s="5">
        <v>546</v>
      </c>
      <c r="BH29" s="4" t="s">
        <v>88</v>
      </c>
      <c r="BI29" s="3" t="s">
        <v>55</v>
      </c>
      <c r="BJ29" s="134">
        <f t="shared" si="1"/>
        <v>0.043168846324441554</v>
      </c>
      <c r="BK29" s="135">
        <f t="shared" si="2"/>
        <v>68</v>
      </c>
    </row>
    <row r="30" spans="22:64" ht="14.25">
      <c r="V30" s="3" t="s">
        <v>56</v>
      </c>
      <c r="W30" s="5">
        <v>2907</v>
      </c>
      <c r="X30" s="4" t="s">
        <v>88</v>
      </c>
      <c r="Y30" s="5">
        <v>1874</v>
      </c>
      <c r="Z30" s="4" t="s">
        <v>88</v>
      </c>
      <c r="AA30" s="5">
        <v>1714</v>
      </c>
      <c r="AB30" s="4" t="s">
        <v>88</v>
      </c>
      <c r="AC30" s="5">
        <v>1537</v>
      </c>
      <c r="AD30" s="4" t="s">
        <v>88</v>
      </c>
      <c r="AE30" s="5">
        <v>1516</v>
      </c>
      <c r="AF30" s="4" t="s">
        <v>88</v>
      </c>
      <c r="AG30" s="5">
        <v>1516</v>
      </c>
      <c r="AH30" s="4" t="s">
        <v>88</v>
      </c>
      <c r="AI30" s="5">
        <v>1650</v>
      </c>
      <c r="AJ30" s="4" t="s">
        <v>88</v>
      </c>
      <c r="AK30" s="5">
        <v>1996</v>
      </c>
      <c r="AL30" s="4" t="s">
        <v>88</v>
      </c>
      <c r="AM30" s="5">
        <v>2001</v>
      </c>
      <c r="AN30" s="4" t="s">
        <v>88</v>
      </c>
      <c r="AO30" s="5">
        <v>1750</v>
      </c>
      <c r="AP30" s="4" t="s">
        <v>88</v>
      </c>
      <c r="AQ30" s="5">
        <v>2356</v>
      </c>
      <c r="AR30" s="4" t="s">
        <v>88</v>
      </c>
      <c r="AS30" s="5">
        <v>2697</v>
      </c>
      <c r="AT30" s="4" t="s">
        <v>88</v>
      </c>
      <c r="AU30" s="5">
        <v>2013</v>
      </c>
      <c r="AV30" s="4" t="s">
        <v>88</v>
      </c>
      <c r="AW30" s="5">
        <v>2225</v>
      </c>
      <c r="AX30" s="4" t="s">
        <v>88</v>
      </c>
      <c r="AY30" s="5">
        <v>3378</v>
      </c>
      <c r="AZ30" s="4" t="s">
        <v>88</v>
      </c>
      <c r="BA30" s="5">
        <v>3008</v>
      </c>
      <c r="BB30" s="4" t="s">
        <v>88</v>
      </c>
      <c r="BC30" s="5">
        <v>3428</v>
      </c>
      <c r="BD30" s="4" t="s">
        <v>88</v>
      </c>
      <c r="BE30" s="14">
        <v>3000</v>
      </c>
      <c r="BF30" s="4" t="s">
        <v>93</v>
      </c>
      <c r="BG30" s="14">
        <v>3000</v>
      </c>
      <c r="BH30" s="4" t="s">
        <v>93</v>
      </c>
      <c r="BI30" s="3" t="s">
        <v>56</v>
      </c>
      <c r="BJ30" s="134">
        <f t="shared" si="1"/>
        <v>0.23719146332110744</v>
      </c>
      <c r="BK30" s="135">
        <f t="shared" si="2"/>
        <v>50.300601202404806</v>
      </c>
      <c r="BL30" t="s">
        <v>196</v>
      </c>
    </row>
    <row r="31" spans="22:63" ht="14.25">
      <c r="V31" s="3" t="s">
        <v>57</v>
      </c>
      <c r="W31" s="5">
        <v>9492</v>
      </c>
      <c r="X31" s="4" t="s">
        <v>88</v>
      </c>
      <c r="Y31" s="5">
        <v>9899</v>
      </c>
      <c r="Z31" s="4" t="s">
        <v>88</v>
      </c>
      <c r="AA31" s="5">
        <v>9360</v>
      </c>
      <c r="AB31" s="4" t="s">
        <v>88</v>
      </c>
      <c r="AC31" s="5">
        <v>8080</v>
      </c>
      <c r="AD31" s="4" t="s">
        <v>88</v>
      </c>
      <c r="AE31" s="5">
        <v>9334</v>
      </c>
      <c r="AF31" s="4" t="s">
        <v>88</v>
      </c>
      <c r="AG31" s="5">
        <v>10222</v>
      </c>
      <c r="AH31" s="4" t="s">
        <v>88</v>
      </c>
      <c r="AI31" s="5">
        <v>11947</v>
      </c>
      <c r="AJ31" s="4" t="s">
        <v>88</v>
      </c>
      <c r="AK31" s="5">
        <v>12886</v>
      </c>
      <c r="AL31" s="4" t="s">
        <v>88</v>
      </c>
      <c r="AM31" s="5">
        <v>13056</v>
      </c>
      <c r="AN31" s="4" t="s">
        <v>88</v>
      </c>
      <c r="AO31" s="5">
        <v>11574</v>
      </c>
      <c r="AP31" s="4" t="s">
        <v>88</v>
      </c>
      <c r="AQ31" s="5">
        <v>11870</v>
      </c>
      <c r="AR31" s="4" t="s">
        <v>88</v>
      </c>
      <c r="AS31" s="5">
        <v>12744</v>
      </c>
      <c r="AT31" s="4" t="s">
        <v>88</v>
      </c>
      <c r="AU31" s="5">
        <v>13661</v>
      </c>
      <c r="AV31" s="4" t="s">
        <v>88</v>
      </c>
      <c r="AW31" s="5">
        <v>14686</v>
      </c>
      <c r="AX31" s="4" t="s">
        <v>88</v>
      </c>
      <c r="AY31" s="5">
        <v>15922</v>
      </c>
      <c r="AZ31" s="4" t="s">
        <v>88</v>
      </c>
      <c r="BA31" s="5">
        <v>14973</v>
      </c>
      <c r="BB31" s="4" t="s">
        <v>88</v>
      </c>
      <c r="BC31" s="5">
        <v>14144</v>
      </c>
      <c r="BD31" s="4" t="s">
        <v>88</v>
      </c>
      <c r="BE31" s="5">
        <v>13637</v>
      </c>
      <c r="BF31" s="4" t="s">
        <v>88</v>
      </c>
      <c r="BG31" s="5">
        <v>15509</v>
      </c>
      <c r="BH31" s="4" t="s">
        <v>88</v>
      </c>
      <c r="BI31" s="3" t="s">
        <v>57</v>
      </c>
      <c r="BJ31" s="134">
        <f t="shared" si="1"/>
        <v>1.2262008015490182</v>
      </c>
      <c r="BK31" s="135">
        <f t="shared" si="2"/>
        <v>20.355424491696414</v>
      </c>
    </row>
    <row r="32" spans="22:63" ht="14.25">
      <c r="V32" s="3" t="s">
        <v>58</v>
      </c>
      <c r="W32" s="5">
        <v>650</v>
      </c>
      <c r="X32" s="4" t="s">
        <v>88</v>
      </c>
      <c r="Y32" s="5">
        <v>904</v>
      </c>
      <c r="Z32" s="4" t="s">
        <v>88</v>
      </c>
      <c r="AA32" s="5">
        <v>904</v>
      </c>
      <c r="AB32" s="4" t="s">
        <v>88</v>
      </c>
      <c r="AC32" s="5">
        <v>1552</v>
      </c>
      <c r="AD32" s="4" t="s">
        <v>88</v>
      </c>
      <c r="AE32" s="5">
        <v>1800</v>
      </c>
      <c r="AF32" s="4" t="s">
        <v>88</v>
      </c>
      <c r="AG32" s="5">
        <v>1950</v>
      </c>
      <c r="AH32" s="4" t="s">
        <v>88</v>
      </c>
      <c r="AI32" s="5">
        <v>2002</v>
      </c>
      <c r="AJ32" s="4" t="s">
        <v>88</v>
      </c>
      <c r="AK32" s="5">
        <v>1746</v>
      </c>
      <c r="AL32" s="4" t="s">
        <v>88</v>
      </c>
      <c r="AM32" s="5">
        <v>1235</v>
      </c>
      <c r="AN32" s="4" t="s">
        <v>88</v>
      </c>
      <c r="AO32" s="5">
        <v>1116</v>
      </c>
      <c r="AP32" s="4" t="s">
        <v>88</v>
      </c>
      <c r="AQ32" s="5">
        <v>887</v>
      </c>
      <c r="AR32" s="4" t="s">
        <v>88</v>
      </c>
      <c r="AS32" s="5">
        <v>868</v>
      </c>
      <c r="AT32" s="4" t="s">
        <v>88</v>
      </c>
      <c r="AU32" s="5">
        <v>736</v>
      </c>
      <c r="AV32" s="4" t="s">
        <v>88</v>
      </c>
      <c r="AW32" s="5">
        <v>7165</v>
      </c>
      <c r="AX32" s="4" t="s">
        <v>88</v>
      </c>
      <c r="AY32" s="5">
        <v>8589</v>
      </c>
      <c r="AZ32" s="4" t="s">
        <v>88</v>
      </c>
      <c r="BA32" s="5">
        <v>6727</v>
      </c>
      <c r="BB32" s="4" t="s">
        <v>88</v>
      </c>
      <c r="BC32" s="5">
        <v>5619</v>
      </c>
      <c r="BD32" s="4" t="s">
        <v>88</v>
      </c>
      <c r="BE32" s="5">
        <v>6881</v>
      </c>
      <c r="BF32" s="4" t="s">
        <v>88</v>
      </c>
      <c r="BG32" s="5">
        <v>2954</v>
      </c>
      <c r="BH32" s="4" t="s">
        <v>88</v>
      </c>
      <c r="BI32" s="3" t="s">
        <v>58</v>
      </c>
      <c r="BJ32" s="134">
        <f t="shared" si="1"/>
        <v>0.2335545275501838</v>
      </c>
      <c r="BK32" s="135">
        <f t="shared" si="2"/>
        <v>69.18671248568155</v>
      </c>
    </row>
    <row r="33" spans="22:63" ht="14.25">
      <c r="V33" s="3" t="s">
        <v>59</v>
      </c>
      <c r="W33" s="5">
        <v>71125</v>
      </c>
      <c r="X33" s="4" t="s">
        <v>88</v>
      </c>
      <c r="Y33" s="5">
        <v>109379</v>
      </c>
      <c r="Z33" s="4" t="s">
        <v>88</v>
      </c>
      <c r="AA33" s="5">
        <v>83938</v>
      </c>
      <c r="AB33" s="4" t="s">
        <v>88</v>
      </c>
      <c r="AC33" s="5">
        <v>99871</v>
      </c>
      <c r="AD33" s="4" t="s">
        <v>88</v>
      </c>
      <c r="AE33" s="5">
        <v>98210</v>
      </c>
      <c r="AF33" s="4" t="s">
        <v>88</v>
      </c>
      <c r="AG33" s="5">
        <v>120094</v>
      </c>
      <c r="AH33" s="4" t="s">
        <v>88</v>
      </c>
      <c r="AI33" s="5">
        <v>108760</v>
      </c>
      <c r="AJ33" s="4" t="s">
        <v>88</v>
      </c>
      <c r="AK33" s="5">
        <v>75231</v>
      </c>
      <c r="AL33" s="4" t="s">
        <v>88</v>
      </c>
      <c r="AM33" s="5">
        <v>57042</v>
      </c>
      <c r="AN33" s="4" t="s">
        <v>88</v>
      </c>
      <c r="AO33" s="5">
        <v>54429</v>
      </c>
      <c r="AP33" s="4" t="s">
        <v>88</v>
      </c>
      <c r="AQ33" s="5">
        <v>66540</v>
      </c>
      <c r="AR33" s="4" t="s">
        <v>88</v>
      </c>
      <c r="AS33" s="5">
        <v>78598</v>
      </c>
      <c r="AT33" s="4" t="s">
        <v>88</v>
      </c>
      <c r="AU33" s="5">
        <v>71370</v>
      </c>
      <c r="AV33" s="4" t="s">
        <v>88</v>
      </c>
      <c r="AW33" s="5">
        <v>42200</v>
      </c>
      <c r="AX33" s="4" t="s">
        <v>88</v>
      </c>
      <c r="AY33" s="5">
        <v>53371</v>
      </c>
      <c r="AZ33" s="4" t="s">
        <v>88</v>
      </c>
      <c r="BA33" s="5">
        <v>46621</v>
      </c>
      <c r="BB33" s="4" t="s">
        <v>88</v>
      </c>
      <c r="BC33" s="5">
        <v>55561</v>
      </c>
      <c r="BD33" s="4" t="s">
        <v>88</v>
      </c>
      <c r="BE33" s="5">
        <v>66795</v>
      </c>
      <c r="BF33" s="4" t="s">
        <v>88</v>
      </c>
      <c r="BG33" s="5">
        <v>43720</v>
      </c>
      <c r="BH33" s="4" t="s">
        <v>88</v>
      </c>
      <c r="BI33" s="3" t="s">
        <v>59</v>
      </c>
      <c r="BJ33" s="134">
        <f t="shared" si="1"/>
        <v>3.456670258799606</v>
      </c>
      <c r="BK33" s="135">
        <f t="shared" si="2"/>
        <v>-41.88565883744733</v>
      </c>
    </row>
    <row r="34" spans="22:64" ht="14.25">
      <c r="V34" s="3" t="s">
        <v>60</v>
      </c>
      <c r="W34" s="5">
        <v>3140</v>
      </c>
      <c r="X34" s="4" t="s">
        <v>88</v>
      </c>
      <c r="Y34" s="5">
        <v>3103</v>
      </c>
      <c r="Z34" s="4" t="s">
        <v>88</v>
      </c>
      <c r="AA34" s="5">
        <v>2918</v>
      </c>
      <c r="AB34" s="4" t="s">
        <v>88</v>
      </c>
      <c r="AC34" s="5">
        <v>2949</v>
      </c>
      <c r="AD34" s="4" t="s">
        <v>88</v>
      </c>
      <c r="AE34" s="5">
        <v>3018</v>
      </c>
      <c r="AF34" s="4" t="s">
        <v>88</v>
      </c>
      <c r="AG34" s="5">
        <v>2909</v>
      </c>
      <c r="AH34" s="4" t="s">
        <v>88</v>
      </c>
      <c r="AI34" s="5">
        <v>3067</v>
      </c>
      <c r="AJ34" s="4" t="s">
        <v>88</v>
      </c>
      <c r="AK34" s="5">
        <v>2847</v>
      </c>
      <c r="AL34" s="4" t="s">
        <v>88</v>
      </c>
      <c r="AM34" s="5">
        <v>2393</v>
      </c>
      <c r="AN34" s="4" t="s">
        <v>88</v>
      </c>
      <c r="AO34" s="5">
        <v>2333</v>
      </c>
      <c r="AP34" s="4" t="s">
        <v>88</v>
      </c>
      <c r="AQ34" s="5">
        <v>2233</v>
      </c>
      <c r="AR34" s="4" t="s">
        <v>88</v>
      </c>
      <c r="AS34" s="5">
        <v>2267</v>
      </c>
      <c r="AT34" s="4" t="s">
        <v>88</v>
      </c>
      <c r="AU34" s="5">
        <v>2420</v>
      </c>
      <c r="AV34" s="4" t="s">
        <v>88</v>
      </c>
      <c r="AW34" s="5">
        <v>2503</v>
      </c>
      <c r="AX34" s="4" t="s">
        <v>88</v>
      </c>
      <c r="AY34" s="5">
        <v>2539</v>
      </c>
      <c r="AZ34" s="4" t="s">
        <v>88</v>
      </c>
      <c r="BA34" s="5">
        <v>2087</v>
      </c>
      <c r="BB34" s="4" t="s">
        <v>88</v>
      </c>
      <c r="BC34" s="5">
        <v>2141</v>
      </c>
      <c r="BD34" s="4" t="s">
        <v>88</v>
      </c>
      <c r="BE34" s="5">
        <v>2167</v>
      </c>
      <c r="BF34" s="4" t="s">
        <v>88</v>
      </c>
      <c r="BG34" s="14">
        <v>2000</v>
      </c>
      <c r="BH34" s="4" t="s">
        <v>93</v>
      </c>
      <c r="BI34" s="3" t="s">
        <v>60</v>
      </c>
      <c r="BJ34" s="134">
        <f t="shared" si="1"/>
        <v>0.15812764221407163</v>
      </c>
      <c r="BK34" s="135">
        <f t="shared" si="2"/>
        <v>-29.75061468212153</v>
      </c>
      <c r="BL34" t="s">
        <v>196</v>
      </c>
    </row>
    <row r="35" spans="22:64" ht="14.25">
      <c r="V35" s="3" t="s">
        <v>61</v>
      </c>
      <c r="W35" s="5">
        <v>18609</v>
      </c>
      <c r="X35" s="4" t="s">
        <v>88</v>
      </c>
      <c r="Y35" s="5">
        <v>24500</v>
      </c>
      <c r="Z35" s="4" t="s">
        <v>88</v>
      </c>
      <c r="AA35" s="5">
        <v>25111</v>
      </c>
      <c r="AB35" s="4" t="s">
        <v>88</v>
      </c>
      <c r="AC35" s="5">
        <v>27700</v>
      </c>
      <c r="AD35" s="4" t="s">
        <v>88</v>
      </c>
      <c r="AE35" s="5">
        <v>28680</v>
      </c>
      <c r="AF35" s="4" t="s">
        <v>88</v>
      </c>
      <c r="AG35" s="5">
        <v>29791</v>
      </c>
      <c r="AH35" s="4" t="s">
        <v>88</v>
      </c>
      <c r="AI35" s="5">
        <v>33711</v>
      </c>
      <c r="AJ35" s="4" t="s">
        <v>88</v>
      </c>
      <c r="AK35" s="5">
        <v>35795</v>
      </c>
      <c r="AL35" s="4" t="s">
        <v>88</v>
      </c>
      <c r="AM35" s="5">
        <v>35460</v>
      </c>
      <c r="AN35" s="4" t="s">
        <v>88</v>
      </c>
      <c r="AO35" s="5">
        <v>32709</v>
      </c>
      <c r="AP35" s="4" t="s">
        <v>88</v>
      </c>
      <c r="AQ35" s="5">
        <v>35436</v>
      </c>
      <c r="AR35" s="4" t="s">
        <v>88</v>
      </c>
      <c r="AS35" s="5">
        <v>35131</v>
      </c>
      <c r="AT35" s="4" t="s">
        <v>88</v>
      </c>
      <c r="AU35" s="5">
        <v>37920</v>
      </c>
      <c r="AV35" s="4" t="s">
        <v>88</v>
      </c>
      <c r="AW35" s="5">
        <v>35867</v>
      </c>
      <c r="AX35" s="4" t="s">
        <v>88</v>
      </c>
      <c r="AY35" s="5">
        <v>34928</v>
      </c>
      <c r="AZ35" s="4" t="s">
        <v>88</v>
      </c>
      <c r="BA35" s="5">
        <v>36813</v>
      </c>
      <c r="BB35" s="4" t="s">
        <v>88</v>
      </c>
      <c r="BC35" s="5">
        <v>36503</v>
      </c>
      <c r="BD35" s="4" t="s">
        <v>88</v>
      </c>
      <c r="BE35" s="5">
        <v>36503</v>
      </c>
      <c r="BF35" s="4" t="s">
        <v>88</v>
      </c>
      <c r="BG35" s="14">
        <v>36000</v>
      </c>
      <c r="BH35" s="4" t="s">
        <v>93</v>
      </c>
      <c r="BI35" s="3" t="s">
        <v>61</v>
      </c>
      <c r="BJ35" s="134">
        <f t="shared" si="1"/>
        <v>2.846297559853289</v>
      </c>
      <c r="BK35" s="135">
        <f t="shared" si="2"/>
        <v>0.5727056851515575</v>
      </c>
      <c r="BL35" t="s">
        <v>196</v>
      </c>
    </row>
    <row r="36" spans="22:63" ht="14.25">
      <c r="V36" s="3" t="s">
        <v>62</v>
      </c>
      <c r="W36" s="5">
        <v>5970</v>
      </c>
      <c r="X36" s="4" t="s">
        <v>88</v>
      </c>
      <c r="Y36" s="5">
        <v>6561</v>
      </c>
      <c r="Z36" s="4" t="s">
        <v>88</v>
      </c>
      <c r="AA36" s="5">
        <v>4981</v>
      </c>
      <c r="AB36" s="4" t="s">
        <v>88</v>
      </c>
      <c r="AC36" s="5">
        <v>5364</v>
      </c>
      <c r="AD36" s="4" t="s">
        <v>88</v>
      </c>
      <c r="AE36" s="5">
        <v>7185</v>
      </c>
      <c r="AF36" s="4" t="s">
        <v>88</v>
      </c>
      <c r="AG36" s="5">
        <v>7536</v>
      </c>
      <c r="AH36" s="4" t="s">
        <v>88</v>
      </c>
      <c r="AI36" s="5">
        <v>6268</v>
      </c>
      <c r="AJ36" s="4" t="s">
        <v>88</v>
      </c>
      <c r="AK36" s="5">
        <v>7537</v>
      </c>
      <c r="AL36" s="4" t="s">
        <v>88</v>
      </c>
      <c r="AM36" s="5">
        <v>8209</v>
      </c>
      <c r="AN36" s="4" t="s">
        <v>88</v>
      </c>
      <c r="AO36" s="5">
        <v>8288</v>
      </c>
      <c r="AP36" s="4" t="s">
        <v>88</v>
      </c>
      <c r="AQ36" s="5">
        <v>8033</v>
      </c>
      <c r="AR36" s="4" t="s">
        <v>88</v>
      </c>
      <c r="AS36" s="5">
        <v>6700</v>
      </c>
      <c r="AT36" s="4" t="s">
        <v>88</v>
      </c>
      <c r="AU36" s="5">
        <v>6696</v>
      </c>
      <c r="AV36" s="4" t="s">
        <v>88</v>
      </c>
      <c r="AW36" s="5">
        <v>7895</v>
      </c>
      <c r="AX36" s="4" t="s">
        <v>88</v>
      </c>
      <c r="AY36" s="5">
        <v>7471</v>
      </c>
      <c r="AZ36" s="4" t="s">
        <v>88</v>
      </c>
      <c r="BA36" s="5">
        <v>7352</v>
      </c>
      <c r="BB36" s="4" t="s">
        <v>88</v>
      </c>
      <c r="BC36" s="5">
        <v>6727</v>
      </c>
      <c r="BD36" s="4" t="s">
        <v>88</v>
      </c>
      <c r="BE36" s="5">
        <v>8225</v>
      </c>
      <c r="BF36" s="4" t="s">
        <v>88</v>
      </c>
      <c r="BG36" s="5">
        <v>9166</v>
      </c>
      <c r="BH36" s="4" t="s">
        <v>88</v>
      </c>
      <c r="BI36" s="3" t="s">
        <v>62</v>
      </c>
      <c r="BJ36" s="134">
        <f t="shared" si="1"/>
        <v>0.7246989842670902</v>
      </c>
      <c r="BK36" s="135">
        <f t="shared" si="2"/>
        <v>21.613374021493964</v>
      </c>
    </row>
    <row r="37" spans="22:63" ht="14.25">
      <c r="V37" s="3" t="s">
        <v>63</v>
      </c>
      <c r="W37" s="5">
        <v>21100</v>
      </c>
      <c r="X37" s="4" t="s">
        <v>88</v>
      </c>
      <c r="Y37" s="5">
        <v>20400</v>
      </c>
      <c r="Z37" s="4" t="s">
        <v>88</v>
      </c>
      <c r="AA37" s="5">
        <v>19830</v>
      </c>
      <c r="AB37" s="4" t="s">
        <v>88</v>
      </c>
      <c r="AC37" s="5">
        <v>13900</v>
      </c>
      <c r="AD37" s="4" t="s">
        <v>88</v>
      </c>
      <c r="AE37" s="5">
        <v>11168</v>
      </c>
      <c r="AF37" s="4" t="s">
        <v>88</v>
      </c>
      <c r="AG37" s="5">
        <v>9614</v>
      </c>
      <c r="AH37" s="4" t="s">
        <v>88</v>
      </c>
      <c r="AI37" s="5">
        <v>8998</v>
      </c>
      <c r="AJ37" s="4" t="s">
        <v>88</v>
      </c>
      <c r="AK37" s="5">
        <v>9727</v>
      </c>
      <c r="AL37" s="4" t="s">
        <v>88</v>
      </c>
      <c r="AM37" s="5">
        <v>10818</v>
      </c>
      <c r="AN37" s="4" t="s">
        <v>88</v>
      </c>
      <c r="AO37" s="5">
        <v>9248</v>
      </c>
      <c r="AP37" s="4" t="s">
        <v>88</v>
      </c>
      <c r="AQ37" s="5">
        <v>9042</v>
      </c>
      <c r="AR37" s="4" t="s">
        <v>88</v>
      </c>
      <c r="AS37" s="5">
        <v>8137</v>
      </c>
      <c r="AT37" s="4" t="s">
        <v>88</v>
      </c>
      <c r="AU37" s="5">
        <v>7284</v>
      </c>
      <c r="AV37" s="4" t="s">
        <v>88</v>
      </c>
      <c r="AW37" s="5">
        <v>9108</v>
      </c>
      <c r="AX37" s="4" t="s">
        <v>88</v>
      </c>
      <c r="AY37" s="5">
        <v>10313</v>
      </c>
      <c r="AZ37" s="4" t="s">
        <v>88</v>
      </c>
      <c r="BA37" s="5">
        <v>12496</v>
      </c>
      <c r="BB37" s="4" t="s">
        <v>88</v>
      </c>
      <c r="BC37" s="5">
        <v>13131</v>
      </c>
      <c r="BD37" s="4" t="s">
        <v>88</v>
      </c>
      <c r="BE37" s="5">
        <v>8781</v>
      </c>
      <c r="BF37" s="4" t="s">
        <v>88</v>
      </c>
      <c r="BG37" s="5">
        <v>8353</v>
      </c>
      <c r="BH37" s="4" t="s">
        <v>88</v>
      </c>
      <c r="BI37" s="3" t="s">
        <v>63</v>
      </c>
      <c r="BJ37" s="134">
        <f t="shared" si="1"/>
        <v>0.6604200977070701</v>
      </c>
      <c r="BK37" s="135">
        <f t="shared" si="2"/>
        <v>-14.125629690552072</v>
      </c>
    </row>
    <row r="38" spans="22:64" ht="14.25">
      <c r="V38" s="3" t="s">
        <v>64</v>
      </c>
      <c r="W38" s="5">
        <v>718</v>
      </c>
      <c r="X38" s="4" t="s">
        <v>88</v>
      </c>
      <c r="Y38" s="5">
        <v>787</v>
      </c>
      <c r="Z38" s="4" t="s">
        <v>88</v>
      </c>
      <c r="AA38" s="5">
        <v>789</v>
      </c>
      <c r="AB38" s="4" t="s">
        <v>88</v>
      </c>
      <c r="AC38" s="5">
        <v>869</v>
      </c>
      <c r="AD38" s="4" t="s">
        <v>88</v>
      </c>
      <c r="AE38" s="5">
        <v>917</v>
      </c>
      <c r="AF38" s="4" t="s">
        <v>88</v>
      </c>
      <c r="AG38" s="5">
        <v>909</v>
      </c>
      <c r="AH38" s="4" t="s">
        <v>88</v>
      </c>
      <c r="AI38" s="5">
        <v>1206</v>
      </c>
      <c r="AJ38" s="4" t="s">
        <v>88</v>
      </c>
      <c r="AK38" s="5">
        <v>1181</v>
      </c>
      <c r="AL38" s="4" t="s">
        <v>88</v>
      </c>
      <c r="AM38" s="5">
        <v>1262</v>
      </c>
      <c r="AN38" s="4" t="s">
        <v>88</v>
      </c>
      <c r="AO38" s="5">
        <v>1289</v>
      </c>
      <c r="AP38" s="4" t="s">
        <v>88</v>
      </c>
      <c r="AQ38" s="5">
        <v>1353</v>
      </c>
      <c r="AR38" s="4" t="s">
        <v>88</v>
      </c>
      <c r="AS38" s="5">
        <v>1571</v>
      </c>
      <c r="AT38" s="4" t="s">
        <v>88</v>
      </c>
      <c r="AU38" s="5">
        <v>1346</v>
      </c>
      <c r="AV38" s="4" t="s">
        <v>88</v>
      </c>
      <c r="AW38" s="5">
        <v>1367</v>
      </c>
      <c r="AX38" s="4" t="s">
        <v>88</v>
      </c>
      <c r="AY38" s="5">
        <v>1354</v>
      </c>
      <c r="AZ38" s="4" t="s">
        <v>88</v>
      </c>
      <c r="BA38" s="5">
        <v>1315</v>
      </c>
      <c r="BB38" s="4" t="s">
        <v>88</v>
      </c>
      <c r="BC38" s="5">
        <v>1308</v>
      </c>
      <c r="BD38" s="4" t="s">
        <v>88</v>
      </c>
      <c r="BE38" s="5">
        <v>778</v>
      </c>
      <c r="BF38" s="4" t="s">
        <v>88</v>
      </c>
      <c r="BG38" s="14">
        <v>1000</v>
      </c>
      <c r="BH38" s="4" t="s">
        <v>93</v>
      </c>
      <c r="BI38" s="3" t="s">
        <v>64</v>
      </c>
      <c r="BJ38" s="134">
        <f t="shared" si="1"/>
        <v>0.07906382110703582</v>
      </c>
      <c r="BK38" s="135">
        <f t="shared" si="2"/>
        <v>-15.325994919559696</v>
      </c>
      <c r="BL38" t="s">
        <v>196</v>
      </c>
    </row>
    <row r="39" spans="22:64" ht="14.25">
      <c r="V39" s="3" t="s">
        <v>65</v>
      </c>
      <c r="W39" s="5">
        <v>1588</v>
      </c>
      <c r="X39" s="4" t="s">
        <v>88</v>
      </c>
      <c r="Y39" s="5">
        <v>1861</v>
      </c>
      <c r="Z39" s="4" t="s">
        <v>88</v>
      </c>
      <c r="AA39" s="5">
        <v>1617</v>
      </c>
      <c r="AB39" s="4" t="s">
        <v>88</v>
      </c>
      <c r="AC39" s="5">
        <v>954</v>
      </c>
      <c r="AD39" s="4" t="s">
        <v>88</v>
      </c>
      <c r="AE39" s="5">
        <v>1254</v>
      </c>
      <c r="AF39" s="4" t="s">
        <v>88</v>
      </c>
      <c r="AG39" s="5">
        <v>648</v>
      </c>
      <c r="AH39" s="4" t="s">
        <v>88</v>
      </c>
      <c r="AI39" s="5">
        <v>872</v>
      </c>
      <c r="AJ39" s="4" t="s">
        <v>88</v>
      </c>
      <c r="AK39" s="5">
        <v>887</v>
      </c>
      <c r="AL39" s="4" t="s">
        <v>88</v>
      </c>
      <c r="AM39" s="5">
        <v>999</v>
      </c>
      <c r="AN39" s="4" t="s">
        <v>88</v>
      </c>
      <c r="AO39" s="5">
        <v>829</v>
      </c>
      <c r="AP39" s="4" t="s">
        <v>88</v>
      </c>
      <c r="AQ39" s="5">
        <v>881</v>
      </c>
      <c r="AR39" s="4" t="s">
        <v>88</v>
      </c>
      <c r="AS39" s="5">
        <v>1180</v>
      </c>
      <c r="AT39" s="4" t="s">
        <v>88</v>
      </c>
      <c r="AU39" s="5">
        <v>955</v>
      </c>
      <c r="AV39" s="4" t="s">
        <v>88</v>
      </c>
      <c r="AW39" s="5">
        <v>1262</v>
      </c>
      <c r="AX39" s="4" t="s">
        <v>88</v>
      </c>
      <c r="AY39" s="5">
        <v>1199</v>
      </c>
      <c r="AZ39" s="4" t="s">
        <v>88</v>
      </c>
      <c r="BA39" s="5">
        <v>1078</v>
      </c>
      <c r="BB39" s="4" t="s">
        <v>88</v>
      </c>
      <c r="BC39" s="5">
        <v>823</v>
      </c>
      <c r="BD39" s="4" t="s">
        <v>88</v>
      </c>
      <c r="BE39" s="15">
        <v>868</v>
      </c>
      <c r="BF39" s="4" t="s">
        <v>93</v>
      </c>
      <c r="BG39" s="5">
        <v>913</v>
      </c>
      <c r="BH39" s="4" t="s">
        <v>88</v>
      </c>
      <c r="BI39" s="3" t="s">
        <v>65</v>
      </c>
      <c r="BJ39" s="134">
        <f t="shared" si="1"/>
        <v>0.0721852686707237</v>
      </c>
      <c r="BK39" s="135">
        <f t="shared" si="2"/>
        <v>2.931228861330327</v>
      </c>
      <c r="BL39" t="s">
        <v>138</v>
      </c>
    </row>
    <row r="40" spans="22:64" ht="14.25">
      <c r="V40" s="3" t="s">
        <v>66</v>
      </c>
      <c r="W40" s="5">
        <v>17526</v>
      </c>
      <c r="X40" s="4" t="s">
        <v>88</v>
      </c>
      <c r="Y40" s="5">
        <v>16682</v>
      </c>
      <c r="Z40" s="4" t="s">
        <v>88</v>
      </c>
      <c r="AA40" s="5">
        <v>17345</v>
      </c>
      <c r="AB40" s="4" t="s">
        <v>88</v>
      </c>
      <c r="AC40" s="5">
        <v>17659</v>
      </c>
      <c r="AD40" s="4" t="s">
        <v>88</v>
      </c>
      <c r="AE40" s="5">
        <v>16426</v>
      </c>
      <c r="AF40" s="4" t="s">
        <v>88</v>
      </c>
      <c r="AG40" s="5">
        <v>16024</v>
      </c>
      <c r="AH40" s="4" t="s">
        <v>88</v>
      </c>
      <c r="AI40" s="5">
        <v>15449</v>
      </c>
      <c r="AJ40" s="4" t="s">
        <v>88</v>
      </c>
      <c r="AK40" s="5">
        <v>15400</v>
      </c>
      <c r="AL40" s="4" t="s">
        <v>88</v>
      </c>
      <c r="AM40" s="5">
        <v>15739</v>
      </c>
      <c r="AN40" s="4" t="s">
        <v>88</v>
      </c>
      <c r="AO40" s="5">
        <v>15132</v>
      </c>
      <c r="AP40" s="4" t="s">
        <v>88</v>
      </c>
      <c r="AQ40" s="5">
        <v>12558</v>
      </c>
      <c r="AR40" s="4" t="s">
        <v>88</v>
      </c>
      <c r="AS40" s="5">
        <v>12821</v>
      </c>
      <c r="AT40" s="4" t="s">
        <v>88</v>
      </c>
      <c r="AU40" s="5">
        <v>14355</v>
      </c>
      <c r="AV40" s="4" t="s">
        <v>88</v>
      </c>
      <c r="AW40" s="5">
        <v>12891</v>
      </c>
      <c r="AX40" s="4" t="s">
        <v>88</v>
      </c>
      <c r="AY40" s="5">
        <v>13030</v>
      </c>
      <c r="AZ40" s="4" t="s">
        <v>88</v>
      </c>
      <c r="BA40" s="5">
        <v>13439</v>
      </c>
      <c r="BB40" s="4" t="s">
        <v>88</v>
      </c>
      <c r="BC40" s="5">
        <v>13627</v>
      </c>
      <c r="BD40" s="4" t="s">
        <v>88</v>
      </c>
      <c r="BE40" s="5">
        <v>11771</v>
      </c>
      <c r="BF40" s="4" t="s">
        <v>88</v>
      </c>
      <c r="BG40" s="14">
        <v>12000</v>
      </c>
      <c r="BH40" s="4" t="s">
        <v>93</v>
      </c>
      <c r="BI40" s="3" t="s">
        <v>66</v>
      </c>
      <c r="BJ40" s="134">
        <f t="shared" si="1"/>
        <v>0.9487658532844297</v>
      </c>
      <c r="BK40" s="135">
        <f t="shared" si="2"/>
        <v>-22.07792207792208</v>
      </c>
      <c r="BL40" t="s">
        <v>196</v>
      </c>
    </row>
    <row r="41" spans="22:63" ht="14.25">
      <c r="V41" s="3" t="s">
        <v>67</v>
      </c>
      <c r="W41" s="5">
        <v>5904</v>
      </c>
      <c r="X41" s="4" t="s">
        <v>88</v>
      </c>
      <c r="Y41" s="5">
        <v>7410</v>
      </c>
      <c r="Z41" s="4" t="s">
        <v>88</v>
      </c>
      <c r="AA41" s="5">
        <v>7554</v>
      </c>
      <c r="AB41" s="4" t="s">
        <v>88</v>
      </c>
      <c r="AC41" s="5">
        <v>8244</v>
      </c>
      <c r="AD41" s="4" t="s">
        <v>88</v>
      </c>
      <c r="AE41" s="5">
        <v>6683</v>
      </c>
      <c r="AF41" s="4" t="s">
        <v>88</v>
      </c>
      <c r="AG41" s="5">
        <v>5476</v>
      </c>
      <c r="AH41" s="4" t="s">
        <v>88</v>
      </c>
      <c r="AI41" s="5">
        <v>6004</v>
      </c>
      <c r="AJ41" s="4" t="s">
        <v>88</v>
      </c>
      <c r="AK41" s="5">
        <v>4834</v>
      </c>
      <c r="AL41" s="4" t="s">
        <v>88</v>
      </c>
      <c r="AM41" s="5">
        <v>6773</v>
      </c>
      <c r="AN41" s="4" t="s">
        <v>88</v>
      </c>
      <c r="AO41" s="5">
        <v>5618</v>
      </c>
      <c r="AP41" s="4" t="s">
        <v>88</v>
      </c>
      <c r="AQ41" s="5">
        <v>6334</v>
      </c>
      <c r="AR41" s="4" t="s">
        <v>88</v>
      </c>
      <c r="AS41" s="5">
        <v>5989</v>
      </c>
      <c r="AT41" s="4" t="s">
        <v>88</v>
      </c>
      <c r="AU41" s="5">
        <v>5880</v>
      </c>
      <c r="AV41" s="4" t="s">
        <v>88</v>
      </c>
      <c r="AW41" s="5">
        <v>7549</v>
      </c>
      <c r="AX41" s="4" t="s">
        <v>88</v>
      </c>
      <c r="AY41" s="5">
        <v>5365</v>
      </c>
      <c r="AZ41" s="4" t="s">
        <v>88</v>
      </c>
      <c r="BA41" s="5">
        <v>7596</v>
      </c>
      <c r="BB41" s="4" t="s">
        <v>88</v>
      </c>
      <c r="BC41" s="5">
        <v>8540</v>
      </c>
      <c r="BD41" s="4" t="s">
        <v>88</v>
      </c>
      <c r="BE41" s="5">
        <v>10643</v>
      </c>
      <c r="BF41" s="4" t="s">
        <v>88</v>
      </c>
      <c r="BG41" s="5">
        <v>13441</v>
      </c>
      <c r="BH41" s="4" t="s">
        <v>88</v>
      </c>
      <c r="BI41" s="3" t="s">
        <v>67</v>
      </c>
      <c r="BJ41" s="134">
        <f t="shared" si="1"/>
        <v>1.0626968194996682</v>
      </c>
      <c r="BK41" s="135">
        <f t="shared" si="2"/>
        <v>178.0513032685147</v>
      </c>
    </row>
    <row r="42" spans="22:64" ht="14.25">
      <c r="V42" s="3" t="s">
        <v>68</v>
      </c>
      <c r="W42" s="5">
        <v>68774</v>
      </c>
      <c r="X42" s="4" t="s">
        <v>88</v>
      </c>
      <c r="Y42" s="5">
        <v>85701</v>
      </c>
      <c r="Z42" s="4" t="s">
        <v>88</v>
      </c>
      <c r="AA42" s="5">
        <v>93838</v>
      </c>
      <c r="AB42" s="4" t="s">
        <v>88</v>
      </c>
      <c r="AC42" s="5">
        <v>109901</v>
      </c>
      <c r="AD42" s="4" t="s">
        <v>88</v>
      </c>
      <c r="AE42" s="5">
        <v>129715</v>
      </c>
      <c r="AF42" s="4" t="s">
        <v>88</v>
      </c>
      <c r="AG42" s="5">
        <v>137421</v>
      </c>
      <c r="AH42" s="4" t="s">
        <v>88</v>
      </c>
      <c r="AI42" s="5">
        <v>154800</v>
      </c>
      <c r="AJ42" s="4" t="s">
        <v>88</v>
      </c>
      <c r="AK42" s="5">
        <v>152485</v>
      </c>
      <c r="AL42" s="4" t="s">
        <v>88</v>
      </c>
      <c r="AM42" s="5">
        <v>170516</v>
      </c>
      <c r="AN42" s="4" t="s">
        <v>88</v>
      </c>
      <c r="AO42" s="5">
        <v>179036</v>
      </c>
      <c r="AP42" s="4" t="s">
        <v>88</v>
      </c>
      <c r="AQ42" s="5">
        <v>181838</v>
      </c>
      <c r="AR42" s="4" t="s">
        <v>88</v>
      </c>
      <c r="AS42" s="5">
        <v>207203</v>
      </c>
      <c r="AT42" s="4" t="s">
        <v>88</v>
      </c>
      <c r="AU42" s="5">
        <v>172813</v>
      </c>
      <c r="AV42" s="4" t="s">
        <v>88</v>
      </c>
      <c r="AW42" s="5">
        <v>171849</v>
      </c>
      <c r="AX42" s="4" t="s">
        <v>88</v>
      </c>
      <c r="AY42" s="5">
        <v>174200</v>
      </c>
      <c r="AZ42" s="4" t="s">
        <v>88</v>
      </c>
      <c r="BA42" s="5">
        <v>179843</v>
      </c>
      <c r="BB42" s="4" t="s">
        <v>88</v>
      </c>
      <c r="BC42" s="5">
        <v>196603</v>
      </c>
      <c r="BD42" s="4" t="s">
        <v>88</v>
      </c>
      <c r="BE42" s="15">
        <v>197785</v>
      </c>
      <c r="BF42" s="4" t="s">
        <v>88</v>
      </c>
      <c r="BG42" s="5">
        <v>198968</v>
      </c>
      <c r="BH42" s="4" t="s">
        <v>88</v>
      </c>
      <c r="BI42" s="3" t="s">
        <v>68</v>
      </c>
      <c r="BJ42" s="134">
        <f t="shared" si="1"/>
        <v>15.731170358024702</v>
      </c>
      <c r="BK42" s="135">
        <f t="shared" si="2"/>
        <v>30.483654129914417</v>
      </c>
      <c r="BL42" t="s">
        <v>138</v>
      </c>
    </row>
    <row r="43" spans="22:63" ht="14.25">
      <c r="V43" s="3" t="s">
        <v>73</v>
      </c>
      <c r="W43" s="12">
        <v>2917</v>
      </c>
      <c r="X43" s="13" t="s">
        <v>88</v>
      </c>
      <c r="Y43" s="12">
        <v>3222</v>
      </c>
      <c r="Z43" s="13" t="s">
        <v>88</v>
      </c>
      <c r="AA43" s="12">
        <v>3485</v>
      </c>
      <c r="AB43" s="13" t="s">
        <v>88</v>
      </c>
      <c r="AC43" s="12">
        <v>3687</v>
      </c>
      <c r="AD43" s="13" t="s">
        <v>88</v>
      </c>
      <c r="AE43" s="12">
        <v>3663</v>
      </c>
      <c r="AF43" s="13" t="s">
        <v>88</v>
      </c>
      <c r="AG43" s="12">
        <v>3868</v>
      </c>
      <c r="AH43" s="13" t="s">
        <v>88</v>
      </c>
      <c r="AI43" s="12">
        <v>3897</v>
      </c>
      <c r="AJ43" s="13" t="s">
        <v>88</v>
      </c>
      <c r="AK43" s="12">
        <v>3623</v>
      </c>
      <c r="AL43" s="13" t="s">
        <v>88</v>
      </c>
      <c r="AM43" s="12">
        <v>4371</v>
      </c>
      <c r="AN43" s="13" t="s">
        <v>88</v>
      </c>
      <c r="AO43" s="12">
        <v>3585</v>
      </c>
      <c r="AP43" s="13" t="s">
        <v>88</v>
      </c>
      <c r="AQ43" s="12">
        <v>6214</v>
      </c>
      <c r="AR43" s="13" t="s">
        <v>88</v>
      </c>
      <c r="AS43" s="12">
        <v>9003</v>
      </c>
      <c r="AT43" s="13" t="s">
        <v>88</v>
      </c>
      <c r="AU43" s="12">
        <v>8325</v>
      </c>
      <c r="AV43" s="13" t="s">
        <v>88</v>
      </c>
      <c r="AW43" s="12">
        <v>8802</v>
      </c>
      <c r="AX43" s="13" t="s">
        <v>88</v>
      </c>
      <c r="AY43" s="12">
        <v>4823</v>
      </c>
      <c r="AZ43" s="13" t="s">
        <v>88</v>
      </c>
      <c r="BA43" s="12">
        <v>5088</v>
      </c>
      <c r="BB43" s="13" t="s">
        <v>88</v>
      </c>
      <c r="BC43" s="12">
        <v>5165</v>
      </c>
      <c r="BD43" s="13" t="s">
        <v>88</v>
      </c>
      <c r="BE43" s="12">
        <v>5050</v>
      </c>
      <c r="BF43" s="13" t="s">
        <v>88</v>
      </c>
      <c r="BG43" s="12">
        <v>5306</v>
      </c>
      <c r="BH43" s="13"/>
      <c r="BI43" s="3" t="s">
        <v>73</v>
      </c>
      <c r="BJ43" s="134">
        <f t="shared" si="1"/>
        <v>0.419512634793932</v>
      </c>
      <c r="BK43" s="135">
        <f t="shared" si="2"/>
        <v>46.4532155672095</v>
      </c>
    </row>
    <row r="44" spans="22:63" ht="14.25">
      <c r="V44" s="3" t="s">
        <v>74</v>
      </c>
      <c r="W44" s="12">
        <v>164499</v>
      </c>
      <c r="X44" s="13" t="s">
        <v>88</v>
      </c>
      <c r="Y44" s="12">
        <v>218486</v>
      </c>
      <c r="Z44" s="13" t="s">
        <v>88</v>
      </c>
      <c r="AA44" s="12">
        <v>277615</v>
      </c>
      <c r="AB44" s="13" t="s">
        <v>88</v>
      </c>
      <c r="AC44" s="12">
        <v>321516</v>
      </c>
      <c r="AD44" s="13" t="s">
        <v>88</v>
      </c>
      <c r="AE44" s="12">
        <v>367617</v>
      </c>
      <c r="AF44" s="13" t="s">
        <v>88</v>
      </c>
      <c r="AG44" s="12">
        <v>410757</v>
      </c>
      <c r="AH44" s="13" t="s">
        <v>88</v>
      </c>
      <c r="AI44" s="12">
        <v>475932</v>
      </c>
      <c r="AJ44" s="13" t="s">
        <v>88</v>
      </c>
      <c r="AK44" s="12">
        <v>491329</v>
      </c>
      <c r="AL44" s="13" t="s">
        <v>88</v>
      </c>
      <c r="AM44" s="12">
        <v>510748</v>
      </c>
      <c r="AN44" s="13" t="s">
        <v>88</v>
      </c>
      <c r="AO44" s="12">
        <v>551297</v>
      </c>
      <c r="AP44" s="13" t="s">
        <v>88</v>
      </c>
      <c r="AQ44" s="12">
        <v>584423</v>
      </c>
      <c r="AR44" s="13" t="s">
        <v>88</v>
      </c>
      <c r="AS44" s="12">
        <v>636802</v>
      </c>
      <c r="AT44" s="13" t="s">
        <v>88</v>
      </c>
      <c r="AU44" s="12">
        <v>661811</v>
      </c>
      <c r="AV44" s="13" t="s">
        <v>88</v>
      </c>
      <c r="AW44" s="12">
        <v>708803</v>
      </c>
      <c r="AX44" s="13" t="s">
        <v>88</v>
      </c>
      <c r="AY44" s="12">
        <v>830190</v>
      </c>
      <c r="AZ44" s="13" t="s">
        <v>88</v>
      </c>
      <c r="BA44" s="12">
        <v>848406</v>
      </c>
      <c r="BB44" s="13" t="s">
        <v>88</v>
      </c>
      <c r="BC44" s="12">
        <v>961840</v>
      </c>
      <c r="BD44" s="13" t="s">
        <v>88</v>
      </c>
      <c r="BE44" s="12">
        <v>1019712</v>
      </c>
      <c r="BF44" s="13" t="s">
        <v>88</v>
      </c>
      <c r="BG44" s="12">
        <v>1144819</v>
      </c>
      <c r="BH44" s="13"/>
      <c r="BI44" s="3" t="s">
        <v>74</v>
      </c>
      <c r="BJ44" s="134">
        <f t="shared" si="1"/>
        <v>90.51376461593563</v>
      </c>
      <c r="BK44" s="135">
        <f t="shared" si="2"/>
        <v>133.00456516916364</v>
      </c>
    </row>
    <row r="45" spans="22:63" ht="14.25">
      <c r="V45" s="3" t="s">
        <v>75</v>
      </c>
      <c r="W45" s="12">
        <v>1135</v>
      </c>
      <c r="X45" s="13" t="s">
        <v>88</v>
      </c>
      <c r="Y45" s="12">
        <v>1235</v>
      </c>
      <c r="Z45" s="13" t="s">
        <v>88</v>
      </c>
      <c r="AA45" s="12">
        <v>1161</v>
      </c>
      <c r="AB45" s="13" t="s">
        <v>88</v>
      </c>
      <c r="AC45" s="12">
        <v>1161</v>
      </c>
      <c r="AD45" s="13" t="s">
        <v>88</v>
      </c>
      <c r="AE45" s="12">
        <v>1150</v>
      </c>
      <c r="AF45" s="13" t="s">
        <v>88</v>
      </c>
      <c r="AG45" s="12">
        <v>1150</v>
      </c>
      <c r="AH45" s="13" t="s">
        <v>88</v>
      </c>
      <c r="AI45" s="12">
        <v>1135</v>
      </c>
      <c r="AJ45" s="13" t="s">
        <v>88</v>
      </c>
      <c r="AK45" s="12">
        <v>1100</v>
      </c>
      <c r="AL45" s="13" t="s">
        <v>88</v>
      </c>
      <c r="AM45" s="12">
        <v>1135</v>
      </c>
      <c r="AN45" s="13" t="s">
        <v>88</v>
      </c>
      <c r="AO45" s="12">
        <v>1135</v>
      </c>
      <c r="AP45" s="13" t="s">
        <v>88</v>
      </c>
      <c r="AQ45" s="12">
        <v>1100</v>
      </c>
      <c r="AR45" s="13" t="s">
        <v>88</v>
      </c>
      <c r="AS45" s="12">
        <v>1205</v>
      </c>
      <c r="AT45" s="13" t="s">
        <v>88</v>
      </c>
      <c r="AU45" s="12">
        <v>1214</v>
      </c>
      <c r="AV45" s="13" t="s">
        <v>88</v>
      </c>
      <c r="AW45" s="12">
        <v>1214</v>
      </c>
      <c r="AX45" s="13" t="s">
        <v>88</v>
      </c>
      <c r="AY45" s="12">
        <v>1217</v>
      </c>
      <c r="AZ45" s="13" t="s">
        <v>88</v>
      </c>
      <c r="BA45" s="12"/>
      <c r="BB45" s="13"/>
      <c r="BC45" s="12"/>
      <c r="BD45" s="13"/>
      <c r="BE45" s="12"/>
      <c r="BF45" s="13"/>
      <c r="BG45" s="12"/>
      <c r="BH45" s="13"/>
      <c r="BI45" s="3" t="s">
        <v>75</v>
      </c>
      <c r="BJ45" s="134">
        <f t="shared" si="1"/>
        <v>0</v>
      </c>
      <c r="BK45" s="135"/>
    </row>
    <row r="46" spans="22:63" ht="14.25">
      <c r="V46" s="3" t="s">
        <v>76</v>
      </c>
      <c r="W46" s="13" t="s">
        <v>87</v>
      </c>
      <c r="X46" s="13" t="s">
        <v>88</v>
      </c>
      <c r="Y46" s="13" t="s">
        <v>87</v>
      </c>
      <c r="Z46" s="13" t="s">
        <v>88</v>
      </c>
      <c r="AA46" s="13" t="s">
        <v>87</v>
      </c>
      <c r="AB46" s="13" t="s">
        <v>88</v>
      </c>
      <c r="AC46" s="13" t="s">
        <v>87</v>
      </c>
      <c r="AD46" s="13" t="s">
        <v>88</v>
      </c>
      <c r="AE46" s="13" t="s">
        <v>87</v>
      </c>
      <c r="AF46" s="13" t="s">
        <v>88</v>
      </c>
      <c r="AG46" s="13" t="s">
        <v>87</v>
      </c>
      <c r="AH46" s="13" t="s">
        <v>88</v>
      </c>
      <c r="AI46" s="13" t="s">
        <v>87</v>
      </c>
      <c r="AJ46" s="13" t="s">
        <v>88</v>
      </c>
      <c r="AK46" s="13" t="s">
        <v>87</v>
      </c>
      <c r="AL46" s="13" t="s">
        <v>88</v>
      </c>
      <c r="AM46" s="13" t="s">
        <v>87</v>
      </c>
      <c r="AN46" s="13" t="s">
        <v>88</v>
      </c>
      <c r="AO46" s="13" t="s">
        <v>87</v>
      </c>
      <c r="AP46" s="13" t="s">
        <v>88</v>
      </c>
      <c r="AQ46" s="13" t="s">
        <v>87</v>
      </c>
      <c r="AR46" s="13" t="s">
        <v>88</v>
      </c>
      <c r="AS46" s="13" t="s">
        <v>87</v>
      </c>
      <c r="AT46" s="13" t="s">
        <v>88</v>
      </c>
      <c r="AU46" s="13" t="s">
        <v>87</v>
      </c>
      <c r="AV46" s="13" t="s">
        <v>88</v>
      </c>
      <c r="AW46" s="12">
        <v>11</v>
      </c>
      <c r="AX46" s="13" t="s">
        <v>88</v>
      </c>
      <c r="AY46" s="12">
        <v>11</v>
      </c>
      <c r="AZ46" s="13" t="s">
        <v>88</v>
      </c>
      <c r="BA46" s="12"/>
      <c r="BB46" s="13"/>
      <c r="BC46" s="12"/>
      <c r="BD46" s="13"/>
      <c r="BE46" s="12"/>
      <c r="BF46" s="13"/>
      <c r="BG46" s="12"/>
      <c r="BH46" s="13"/>
      <c r="BI46" s="3" t="s">
        <v>76</v>
      </c>
      <c r="BJ46" s="134">
        <f t="shared" si="1"/>
        <v>0</v>
      </c>
      <c r="BK46" s="135"/>
    </row>
    <row r="47" spans="22:63" ht="14.25">
      <c r="V47" s="3" t="s">
        <v>77</v>
      </c>
      <c r="W47" s="12">
        <v>1071</v>
      </c>
      <c r="X47" s="13" t="s">
        <v>88</v>
      </c>
      <c r="Y47" s="12">
        <v>1034</v>
      </c>
      <c r="Z47" s="13" t="s">
        <v>88</v>
      </c>
      <c r="AA47" s="12">
        <v>1297</v>
      </c>
      <c r="AB47" s="13" t="s">
        <v>88</v>
      </c>
      <c r="AC47" s="12">
        <v>911</v>
      </c>
      <c r="AD47" s="13" t="s">
        <v>88</v>
      </c>
      <c r="AE47" s="12">
        <v>879</v>
      </c>
      <c r="AF47" s="13" t="s">
        <v>88</v>
      </c>
      <c r="AG47" s="12">
        <v>1257</v>
      </c>
      <c r="AH47" s="13" t="s">
        <v>88</v>
      </c>
      <c r="AI47" s="12">
        <v>1669</v>
      </c>
      <c r="AJ47" s="13" t="s">
        <v>88</v>
      </c>
      <c r="AK47" s="12">
        <v>1626</v>
      </c>
      <c r="AL47" s="13" t="s">
        <v>88</v>
      </c>
      <c r="AM47" s="12">
        <v>1053</v>
      </c>
      <c r="AN47" s="13" t="s">
        <v>88</v>
      </c>
      <c r="AO47" s="12">
        <v>883</v>
      </c>
      <c r="AP47" s="13" t="s">
        <v>88</v>
      </c>
      <c r="AQ47" s="12">
        <v>910</v>
      </c>
      <c r="AR47" s="13" t="s">
        <v>88</v>
      </c>
      <c r="AS47" s="12">
        <v>959</v>
      </c>
      <c r="AT47" s="13" t="s">
        <v>88</v>
      </c>
      <c r="AU47" s="12">
        <v>868</v>
      </c>
      <c r="AV47" s="13" t="s">
        <v>88</v>
      </c>
      <c r="AW47" s="12">
        <v>646</v>
      </c>
      <c r="AX47" s="13" t="s">
        <v>88</v>
      </c>
      <c r="AY47" s="12">
        <v>1096</v>
      </c>
      <c r="AZ47" s="13" t="s">
        <v>88</v>
      </c>
      <c r="BA47" s="12"/>
      <c r="BB47" s="13"/>
      <c r="BC47" s="12"/>
      <c r="BD47" s="13"/>
      <c r="BE47" s="12"/>
      <c r="BF47" s="13"/>
      <c r="BG47" s="12"/>
      <c r="BH47" s="13"/>
      <c r="BI47" s="3" t="s">
        <v>77</v>
      </c>
      <c r="BJ47" s="134">
        <f t="shared" si="1"/>
        <v>0</v>
      </c>
      <c r="BK47" s="135"/>
    </row>
    <row r="48" spans="22:63" ht="14.25">
      <c r="V48" s="3" t="s">
        <v>78</v>
      </c>
      <c r="W48" s="13" t="s">
        <v>87</v>
      </c>
      <c r="X48" s="13" t="s">
        <v>88</v>
      </c>
      <c r="Y48" s="13" t="s">
        <v>87</v>
      </c>
      <c r="Z48" s="13" t="s">
        <v>88</v>
      </c>
      <c r="AA48" s="13" t="s">
        <v>87</v>
      </c>
      <c r="AB48" s="13" t="s">
        <v>88</v>
      </c>
      <c r="AC48" s="13" t="s">
        <v>87</v>
      </c>
      <c r="AD48" s="13" t="s">
        <v>88</v>
      </c>
      <c r="AE48" s="13" t="s">
        <v>87</v>
      </c>
      <c r="AF48" s="13" t="s">
        <v>88</v>
      </c>
      <c r="AG48" s="13" t="s">
        <v>87</v>
      </c>
      <c r="AH48" s="13" t="s">
        <v>88</v>
      </c>
      <c r="AI48" s="13" t="s">
        <v>87</v>
      </c>
      <c r="AJ48" s="13" t="s">
        <v>88</v>
      </c>
      <c r="AK48" s="13" t="s">
        <v>87</v>
      </c>
      <c r="AL48" s="13" t="s">
        <v>88</v>
      </c>
      <c r="AM48" s="13" t="s">
        <v>87</v>
      </c>
      <c r="AN48" s="13" t="s">
        <v>88</v>
      </c>
      <c r="AO48" s="13" t="s">
        <v>87</v>
      </c>
      <c r="AP48" s="13" t="s">
        <v>88</v>
      </c>
      <c r="AQ48" s="13" t="s">
        <v>87</v>
      </c>
      <c r="AR48" s="13" t="s">
        <v>88</v>
      </c>
      <c r="AS48" s="13" t="s">
        <v>87</v>
      </c>
      <c r="AT48" s="13" t="s">
        <v>88</v>
      </c>
      <c r="AU48" s="13" t="s">
        <v>87</v>
      </c>
      <c r="AV48" s="13" t="s">
        <v>88</v>
      </c>
      <c r="AW48" s="12">
        <v>4904</v>
      </c>
      <c r="AX48" s="13" t="s">
        <v>88</v>
      </c>
      <c r="AY48" s="12">
        <v>6528</v>
      </c>
      <c r="AZ48" s="13" t="s">
        <v>88</v>
      </c>
      <c r="BA48" s="12"/>
      <c r="BB48" s="13"/>
      <c r="BC48" s="12"/>
      <c r="BD48" s="13"/>
      <c r="BE48" s="12"/>
      <c r="BF48" s="13"/>
      <c r="BG48" s="12"/>
      <c r="BH48" s="13"/>
      <c r="BI48" s="3" t="s">
        <v>78</v>
      </c>
      <c r="BJ48" s="134">
        <f t="shared" si="1"/>
        <v>0</v>
      </c>
      <c r="BK48" s="135"/>
    </row>
    <row r="49" spans="22:63" ht="14.25">
      <c r="V49" s="3" t="s">
        <v>79</v>
      </c>
      <c r="W49" s="12">
        <v>12438</v>
      </c>
      <c r="X49" s="13" t="s">
        <v>88</v>
      </c>
      <c r="Y49" s="12">
        <v>15998</v>
      </c>
      <c r="Z49" s="13" t="s">
        <v>88</v>
      </c>
      <c r="AA49" s="12">
        <v>21607</v>
      </c>
      <c r="AB49" s="13" t="s">
        <v>88</v>
      </c>
      <c r="AC49" s="12">
        <v>33201</v>
      </c>
      <c r="AD49" s="13" t="s">
        <v>88</v>
      </c>
      <c r="AE49" s="12">
        <v>45450</v>
      </c>
      <c r="AF49" s="13" t="s">
        <v>88</v>
      </c>
      <c r="AG49" s="12">
        <v>56700</v>
      </c>
      <c r="AH49" s="13" t="s">
        <v>88</v>
      </c>
      <c r="AI49" s="12">
        <v>63000</v>
      </c>
      <c r="AJ49" s="13" t="s">
        <v>88</v>
      </c>
      <c r="AK49" s="12">
        <v>79031</v>
      </c>
      <c r="AL49" s="13" t="s">
        <v>88</v>
      </c>
      <c r="AM49" s="12">
        <v>67244</v>
      </c>
      <c r="AN49" s="13" t="s">
        <v>88</v>
      </c>
      <c r="AO49" s="12">
        <v>61165</v>
      </c>
      <c r="AP49" s="13" t="s">
        <v>88</v>
      </c>
      <c r="AQ49" s="12">
        <v>79943</v>
      </c>
      <c r="AR49" s="13" t="s">
        <v>88</v>
      </c>
      <c r="AS49" s="12">
        <v>94450</v>
      </c>
      <c r="AT49" s="13" t="s">
        <v>88</v>
      </c>
      <c r="AU49" s="12">
        <v>119567</v>
      </c>
      <c r="AV49" s="13" t="s">
        <v>88</v>
      </c>
      <c r="AW49" s="12">
        <v>129025</v>
      </c>
      <c r="AX49" s="13" t="s">
        <v>88</v>
      </c>
      <c r="AY49" s="12">
        <v>140021</v>
      </c>
      <c r="AZ49" s="13" t="s">
        <v>88</v>
      </c>
      <c r="BA49" s="12"/>
      <c r="BB49" s="13"/>
      <c r="BC49" s="12"/>
      <c r="BD49" s="13"/>
      <c r="BE49" s="12"/>
      <c r="BF49" s="13"/>
      <c r="BG49" s="12">
        <v>188785</v>
      </c>
      <c r="BH49" s="13"/>
      <c r="BI49" s="3" t="s">
        <v>79</v>
      </c>
      <c r="BJ49" s="134">
        <f t="shared" si="1"/>
        <v>14.926063467691755</v>
      </c>
      <c r="BK49" s="135">
        <f t="shared" si="2"/>
        <v>138.87461882046287</v>
      </c>
    </row>
    <row r="50" spans="22:62" ht="14.25">
      <c r="V50" s="3" t="s">
        <v>80</v>
      </c>
      <c r="W50" s="12">
        <v>389</v>
      </c>
      <c r="X50" s="13" t="s">
        <v>88</v>
      </c>
      <c r="Y50" s="12">
        <v>395</v>
      </c>
      <c r="Z50" s="13" t="s">
        <v>88</v>
      </c>
      <c r="AA50" s="12">
        <v>340</v>
      </c>
      <c r="AB50" s="13" t="s">
        <v>88</v>
      </c>
      <c r="AC50" s="12">
        <v>323</v>
      </c>
      <c r="AD50" s="13" t="s">
        <v>88</v>
      </c>
      <c r="AE50" s="12">
        <v>97</v>
      </c>
      <c r="AF50" s="13" t="s">
        <v>88</v>
      </c>
      <c r="AG50" s="12">
        <v>124</v>
      </c>
      <c r="AH50" s="13" t="s">
        <v>88</v>
      </c>
      <c r="AI50" s="12">
        <v>310</v>
      </c>
      <c r="AJ50" s="13" t="s">
        <v>88</v>
      </c>
      <c r="AK50" s="12">
        <v>307</v>
      </c>
      <c r="AL50" s="13" t="s">
        <v>88</v>
      </c>
      <c r="AM50" s="12">
        <v>286</v>
      </c>
      <c r="AN50" s="13" t="s">
        <v>88</v>
      </c>
      <c r="AO50" s="12">
        <v>860</v>
      </c>
      <c r="AP50" s="13" t="s">
        <v>88</v>
      </c>
      <c r="AQ50" s="12">
        <v>1473</v>
      </c>
      <c r="AR50" s="13" t="s">
        <v>88</v>
      </c>
      <c r="AS50" s="12">
        <v>1569</v>
      </c>
      <c r="AT50" s="13" t="s">
        <v>88</v>
      </c>
      <c r="AU50" s="12">
        <v>1473</v>
      </c>
      <c r="AV50" s="13" t="s">
        <v>88</v>
      </c>
      <c r="AW50" s="12">
        <v>1970</v>
      </c>
      <c r="AX50" s="13" t="s">
        <v>88</v>
      </c>
      <c r="AY50" s="12">
        <v>2008</v>
      </c>
      <c r="AZ50" s="13" t="s">
        <v>88</v>
      </c>
      <c r="BA50" s="12"/>
      <c r="BB50" s="13"/>
      <c r="BC50" s="12"/>
      <c r="BD50" s="13"/>
      <c r="BE50" s="12"/>
      <c r="BF50" s="13"/>
      <c r="BG50" s="12"/>
      <c r="BH50" s="13"/>
      <c r="BI50" s="3" t="s">
        <v>80</v>
      </c>
      <c r="BJ50" s="134">
        <f t="shared" si="1"/>
        <v>0</v>
      </c>
    </row>
    <row r="51" spans="22:61" ht="14.25">
      <c r="V51" s="3" t="s">
        <v>81</v>
      </c>
      <c r="W51" s="13" t="s">
        <v>87</v>
      </c>
      <c r="X51" s="13" t="s">
        <v>88</v>
      </c>
      <c r="Y51" s="13" t="s">
        <v>87</v>
      </c>
      <c r="Z51" s="13" t="s">
        <v>88</v>
      </c>
      <c r="AA51" s="13" t="s">
        <v>87</v>
      </c>
      <c r="AB51" s="13" t="s">
        <v>88</v>
      </c>
      <c r="AC51" s="13" t="s">
        <v>87</v>
      </c>
      <c r="AD51" s="13" t="s">
        <v>88</v>
      </c>
      <c r="AE51" s="13" t="s">
        <v>87</v>
      </c>
      <c r="AF51" s="13" t="s">
        <v>88</v>
      </c>
      <c r="AG51" s="13" t="s">
        <v>87</v>
      </c>
      <c r="AH51" s="13" t="s">
        <v>88</v>
      </c>
      <c r="AI51" s="13" t="s">
        <v>87</v>
      </c>
      <c r="AJ51" s="13" t="s">
        <v>88</v>
      </c>
      <c r="AK51" s="13" t="s">
        <v>87</v>
      </c>
      <c r="AL51" s="13" t="s">
        <v>88</v>
      </c>
      <c r="AM51" s="13" t="s">
        <v>87</v>
      </c>
      <c r="AN51" s="13" t="s">
        <v>88</v>
      </c>
      <c r="AO51" s="12">
        <v>4685</v>
      </c>
      <c r="AP51" s="13" t="s">
        <v>88</v>
      </c>
      <c r="AQ51" s="12">
        <v>6635</v>
      </c>
      <c r="AR51" s="13" t="s">
        <v>88</v>
      </c>
      <c r="AS51" s="12">
        <v>6394</v>
      </c>
      <c r="AT51" s="13" t="s">
        <v>88</v>
      </c>
      <c r="AU51" s="12">
        <v>7070</v>
      </c>
      <c r="AV51" s="13" t="s">
        <v>88</v>
      </c>
      <c r="AW51" s="12">
        <v>7621</v>
      </c>
      <c r="AX51" s="13" t="s">
        <v>88</v>
      </c>
      <c r="AY51" s="12">
        <v>7620</v>
      </c>
      <c r="AZ51" s="13" t="s">
        <v>88</v>
      </c>
      <c r="BA51" s="12"/>
      <c r="BB51" s="13"/>
      <c r="BC51" s="12"/>
      <c r="BD51" s="13"/>
      <c r="BE51" s="12"/>
      <c r="BF51" s="13"/>
      <c r="BG51" s="12"/>
      <c r="BH51" s="13"/>
      <c r="BI51" s="3" t="s">
        <v>81</v>
      </c>
    </row>
    <row r="52" spans="22:61" ht="14.25">
      <c r="V52" s="3" t="s">
        <v>82</v>
      </c>
      <c r="W52" s="12">
        <v>18752</v>
      </c>
      <c r="X52" s="13" t="s">
        <v>88</v>
      </c>
      <c r="Y52" s="12">
        <v>15332</v>
      </c>
      <c r="Z52" s="13" t="s">
        <v>88</v>
      </c>
      <c r="AA52" s="12">
        <v>8611</v>
      </c>
      <c r="AB52" s="13" t="s">
        <v>88</v>
      </c>
      <c r="AC52" s="12">
        <v>17584</v>
      </c>
      <c r="AD52" s="13" t="s">
        <v>88</v>
      </c>
      <c r="AE52" s="12">
        <v>22538</v>
      </c>
      <c r="AF52" s="13" t="s">
        <v>88</v>
      </c>
      <c r="AG52" s="12">
        <v>20436</v>
      </c>
      <c r="AH52" s="13" t="s">
        <v>88</v>
      </c>
      <c r="AI52" s="12">
        <v>42544</v>
      </c>
      <c r="AJ52" s="13" t="s">
        <v>88</v>
      </c>
      <c r="AK52" s="12">
        <v>34823</v>
      </c>
      <c r="AL52" s="13" t="s">
        <v>88</v>
      </c>
      <c r="AM52" s="12">
        <v>49167</v>
      </c>
      <c r="AN52" s="13" t="s">
        <v>88</v>
      </c>
      <c r="AO52" s="12">
        <v>56102</v>
      </c>
      <c r="AP52" s="13" t="s">
        <v>88</v>
      </c>
      <c r="AQ52" s="12">
        <v>62746</v>
      </c>
      <c r="AR52" s="13" t="s">
        <v>88</v>
      </c>
      <c r="AS52" s="12">
        <v>46077</v>
      </c>
      <c r="AT52" s="13" t="s">
        <v>88</v>
      </c>
      <c r="AU52" s="12">
        <v>23455</v>
      </c>
      <c r="AV52" s="13" t="s">
        <v>88</v>
      </c>
      <c r="AW52" s="12">
        <v>18574</v>
      </c>
      <c r="AX52" s="13" t="s">
        <v>88</v>
      </c>
      <c r="AY52" s="12">
        <v>29954</v>
      </c>
      <c r="AZ52" s="13" t="s">
        <v>88</v>
      </c>
      <c r="BA52" s="12"/>
      <c r="BB52" s="13"/>
      <c r="BC52" s="12"/>
      <c r="BD52" s="13"/>
      <c r="BE52" s="12"/>
      <c r="BF52" s="13"/>
      <c r="BG52" s="12"/>
      <c r="BH52" s="13"/>
      <c r="BI52" s="3" t="s">
        <v>82</v>
      </c>
    </row>
    <row r="53" spans="22:61" ht="14.25">
      <c r="V53" s="3" t="s">
        <v>83</v>
      </c>
      <c r="W53" s="12">
        <v>81</v>
      </c>
      <c r="X53" s="13" t="s">
        <v>88</v>
      </c>
      <c r="Y53" s="12">
        <v>103</v>
      </c>
      <c r="Z53" s="13" t="s">
        <v>88</v>
      </c>
      <c r="AA53" s="12">
        <v>114</v>
      </c>
      <c r="AB53" s="13" t="s">
        <v>88</v>
      </c>
      <c r="AC53" s="12">
        <v>191</v>
      </c>
      <c r="AD53" s="13" t="s">
        <v>88</v>
      </c>
      <c r="AE53" s="12">
        <v>130</v>
      </c>
      <c r="AF53" s="13" t="s">
        <v>88</v>
      </c>
      <c r="AG53" s="12">
        <v>196</v>
      </c>
      <c r="AH53" s="13" t="s">
        <v>88</v>
      </c>
      <c r="AI53" s="12">
        <v>249</v>
      </c>
      <c r="AJ53" s="13" t="s">
        <v>88</v>
      </c>
      <c r="AK53" s="12">
        <v>390</v>
      </c>
      <c r="AL53" s="13" t="s">
        <v>88</v>
      </c>
      <c r="AM53" s="12">
        <v>487</v>
      </c>
      <c r="AN53" s="13" t="s">
        <v>88</v>
      </c>
      <c r="AO53" s="12">
        <v>580</v>
      </c>
      <c r="AP53" s="13" t="s">
        <v>88</v>
      </c>
      <c r="AQ53" s="12">
        <v>684</v>
      </c>
      <c r="AR53" s="13" t="s">
        <v>88</v>
      </c>
      <c r="AS53" s="12">
        <v>775</v>
      </c>
      <c r="AT53" s="13" t="s">
        <v>88</v>
      </c>
      <c r="AU53" s="12">
        <v>650</v>
      </c>
      <c r="AV53" s="13" t="s">
        <v>88</v>
      </c>
      <c r="AW53" s="13" t="s">
        <v>87</v>
      </c>
      <c r="AX53" s="13" t="s">
        <v>88</v>
      </c>
      <c r="AY53" s="13" t="s">
        <v>87</v>
      </c>
      <c r="AZ53" s="13" t="s">
        <v>88</v>
      </c>
      <c r="BA53" s="13"/>
      <c r="BB53" s="13"/>
      <c r="BC53" s="13"/>
      <c r="BD53" s="13"/>
      <c r="BE53" s="13"/>
      <c r="BF53" s="13"/>
      <c r="BG53" s="13"/>
      <c r="BH53" s="13"/>
      <c r="BI53" s="3" t="s">
        <v>83</v>
      </c>
    </row>
    <row r="54" spans="22:61" ht="14.25">
      <c r="V54" s="3" t="s">
        <v>85</v>
      </c>
      <c r="W54" s="12">
        <v>2381</v>
      </c>
      <c r="X54" s="13" t="s">
        <v>88</v>
      </c>
      <c r="Y54" s="12">
        <v>2583</v>
      </c>
      <c r="Z54" s="13" t="s">
        <v>88</v>
      </c>
      <c r="AA54" s="12">
        <v>2404</v>
      </c>
      <c r="AB54" s="13" t="s">
        <v>88</v>
      </c>
      <c r="AC54" s="12">
        <v>2863</v>
      </c>
      <c r="AD54" s="13" t="s">
        <v>88</v>
      </c>
      <c r="AE54" s="12">
        <v>3490</v>
      </c>
      <c r="AF54" s="13" t="s">
        <v>88</v>
      </c>
      <c r="AG54" s="12">
        <v>8319</v>
      </c>
      <c r="AH54" s="13" t="s">
        <v>88</v>
      </c>
      <c r="AI54" s="12">
        <v>4406</v>
      </c>
      <c r="AJ54" s="13" t="s">
        <v>88</v>
      </c>
      <c r="AK54" s="12">
        <v>3714</v>
      </c>
      <c r="AL54" s="13" t="s">
        <v>88</v>
      </c>
      <c r="AM54" s="12">
        <v>3536</v>
      </c>
      <c r="AN54" s="13" t="s">
        <v>88</v>
      </c>
      <c r="AO54" s="12">
        <v>3326</v>
      </c>
      <c r="AP54" s="13" t="s">
        <v>88</v>
      </c>
      <c r="AQ54" s="12">
        <v>3194</v>
      </c>
      <c r="AR54" s="13" t="s">
        <v>88</v>
      </c>
      <c r="AS54" s="12">
        <v>4616</v>
      </c>
      <c r="AT54" s="13" t="s">
        <v>88</v>
      </c>
      <c r="AU54" s="12">
        <v>4554</v>
      </c>
      <c r="AV54" s="13" t="s">
        <v>88</v>
      </c>
      <c r="AW54" s="13" t="s">
        <v>87</v>
      </c>
      <c r="AX54" s="13" t="s">
        <v>88</v>
      </c>
      <c r="AY54" s="13" t="s">
        <v>87</v>
      </c>
      <c r="AZ54" s="13" t="s">
        <v>88</v>
      </c>
      <c r="BA54" s="13"/>
      <c r="BB54" s="13"/>
      <c r="BC54" s="13"/>
      <c r="BD54" s="13"/>
      <c r="BE54" s="13"/>
      <c r="BF54" s="13"/>
      <c r="BG54" s="13"/>
      <c r="BH54" s="13"/>
      <c r="BI54" s="3" t="s">
        <v>85</v>
      </c>
    </row>
    <row r="55" spans="22:61" ht="14.25">
      <c r="V55" s="3" t="s">
        <v>86</v>
      </c>
      <c r="W55" s="12">
        <v>8773</v>
      </c>
      <c r="X55" s="13" t="s">
        <v>88</v>
      </c>
      <c r="Y55" s="12">
        <v>9345</v>
      </c>
      <c r="Z55" s="13" t="s">
        <v>88</v>
      </c>
      <c r="AA55" s="12">
        <v>8497</v>
      </c>
      <c r="AB55" s="13" t="s">
        <v>88</v>
      </c>
      <c r="AC55" s="12">
        <v>7532</v>
      </c>
      <c r="AD55" s="13" t="s">
        <v>88</v>
      </c>
      <c r="AE55" s="12">
        <v>8796</v>
      </c>
      <c r="AF55" s="13" t="s">
        <v>88</v>
      </c>
      <c r="AG55" s="12">
        <v>16474</v>
      </c>
      <c r="AH55" s="13" t="s">
        <v>88</v>
      </c>
      <c r="AI55" s="12">
        <v>13594</v>
      </c>
      <c r="AJ55" s="13" t="s">
        <v>88</v>
      </c>
      <c r="AK55" s="12">
        <v>13397</v>
      </c>
      <c r="AL55" s="13" t="s">
        <v>88</v>
      </c>
      <c r="AM55" s="12">
        <v>16319</v>
      </c>
      <c r="AN55" s="13" t="s">
        <v>88</v>
      </c>
      <c r="AO55" s="12">
        <v>19174</v>
      </c>
      <c r="AP55" s="13" t="s">
        <v>88</v>
      </c>
      <c r="AQ55" s="12">
        <v>20479</v>
      </c>
      <c r="AR55" s="13" t="s">
        <v>88</v>
      </c>
      <c r="AS55" s="12">
        <v>23907</v>
      </c>
      <c r="AT55" s="13" t="s">
        <v>88</v>
      </c>
      <c r="AU55" s="12">
        <v>24942</v>
      </c>
      <c r="AV55" s="13" t="s">
        <v>88</v>
      </c>
      <c r="AW55" s="12">
        <v>14674</v>
      </c>
      <c r="AX55" s="13" t="s">
        <v>88</v>
      </c>
      <c r="AY55" s="12">
        <v>16708</v>
      </c>
      <c r="AZ55" s="13" t="s">
        <v>88</v>
      </c>
      <c r="BA55" s="12"/>
      <c r="BB55" s="13"/>
      <c r="BC55" s="12"/>
      <c r="BD55" s="13"/>
      <c r="BE55" s="12"/>
      <c r="BF55" s="13"/>
      <c r="BG55" s="12"/>
      <c r="BH55" s="13"/>
      <c r="BI55" s="3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59"/>
  <sheetViews>
    <sheetView zoomScale="130" zoomScaleNormal="130" zoomScalePageLayoutView="0" workbookViewId="0" topLeftCell="A1">
      <selection activeCell="I24" sqref="I24"/>
    </sheetView>
  </sheetViews>
  <sheetFormatPr defaultColWidth="9.00390625" defaultRowHeight="14.25"/>
  <cols>
    <col min="4" max="4" width="11.875" style="0" bestFit="1" customWidth="1"/>
  </cols>
  <sheetData>
    <row r="1" ht="15">
      <c r="A1" s="19" t="s">
        <v>223</v>
      </c>
    </row>
    <row r="2" ht="14.25">
      <c r="A2" s="222" t="s">
        <v>224</v>
      </c>
    </row>
    <row r="28" ht="14.25">
      <c r="A28" s="3">
        <v>2010</v>
      </c>
    </row>
    <row r="29" spans="1:2" ht="14.25">
      <c r="A29" s="5">
        <f>A30+A41</f>
        <v>1264801</v>
      </c>
      <c r="B29" s="3" t="s">
        <v>134</v>
      </c>
    </row>
    <row r="30" spans="1:2" ht="14.25">
      <c r="A30" s="5">
        <f>SUM(A31:A57)-A41</f>
        <v>1250342</v>
      </c>
      <c r="B30" s="3" t="s">
        <v>135</v>
      </c>
    </row>
    <row r="31" spans="1:11" ht="15">
      <c r="A31" s="14">
        <v>500</v>
      </c>
      <c r="B31" s="3" t="s">
        <v>42</v>
      </c>
      <c r="D31" s="5">
        <v>274223</v>
      </c>
      <c r="E31" s="3" t="s">
        <v>50</v>
      </c>
      <c r="G31" s="22">
        <f>D31/H31*100</f>
        <v>21.68111821543468</v>
      </c>
      <c r="H31">
        <v>1264801</v>
      </c>
      <c r="J31" t="s">
        <v>50</v>
      </c>
      <c r="K31" s="21">
        <v>21.68111821543468</v>
      </c>
    </row>
    <row r="32" spans="1:11" ht="15">
      <c r="A32" s="5">
        <v>7091</v>
      </c>
      <c r="B32" s="3" t="s">
        <v>43</v>
      </c>
      <c r="D32" s="5">
        <v>206870</v>
      </c>
      <c r="E32" s="3" t="s">
        <v>51</v>
      </c>
      <c r="G32" s="22">
        <f aca="true" t="shared" si="0" ref="G32:G57">D32/H32*100</f>
        <v>16.3559326724125</v>
      </c>
      <c r="H32">
        <v>1264801</v>
      </c>
      <c r="J32" t="s">
        <v>51</v>
      </c>
      <c r="K32" s="21">
        <v>16.3559326724125</v>
      </c>
    </row>
    <row r="33" spans="1:11" ht="15">
      <c r="A33" s="5">
        <v>21010</v>
      </c>
      <c r="B33" s="3" t="s">
        <v>44</v>
      </c>
      <c r="D33" s="5">
        <v>198968</v>
      </c>
      <c r="E33" s="3" t="s">
        <v>68</v>
      </c>
      <c r="G33" s="22">
        <f t="shared" si="0"/>
        <v>15.731170358024702</v>
      </c>
      <c r="H33">
        <v>1264801</v>
      </c>
      <c r="J33" t="s">
        <v>68</v>
      </c>
      <c r="K33" s="21">
        <v>15.731170358024702</v>
      </c>
    </row>
    <row r="34" spans="1:11" ht="15">
      <c r="A34" s="14">
        <v>32000</v>
      </c>
      <c r="B34" s="3" t="s">
        <v>45</v>
      </c>
      <c r="D34" s="5">
        <v>164127</v>
      </c>
      <c r="E34" s="3" t="s">
        <v>53</v>
      </c>
      <c r="G34" s="22">
        <f t="shared" si="0"/>
        <v>12.976507766834466</v>
      </c>
      <c r="H34">
        <v>1264801</v>
      </c>
      <c r="J34" t="s">
        <v>53</v>
      </c>
      <c r="K34" s="21">
        <v>12.976507766834466</v>
      </c>
    </row>
    <row r="35" spans="1:11" ht="15">
      <c r="A35" s="14">
        <v>41000</v>
      </c>
      <c r="B35" s="3" t="s">
        <v>136</v>
      </c>
      <c r="D35" s="5">
        <v>106575</v>
      </c>
      <c r="E35" s="3" t="s">
        <v>49</v>
      </c>
      <c r="G35" s="22">
        <f t="shared" si="0"/>
        <v>8.426226734482341</v>
      </c>
      <c r="H35">
        <v>1264801</v>
      </c>
      <c r="J35" t="s">
        <v>49</v>
      </c>
      <c r="K35" s="21">
        <v>8.426226734482341</v>
      </c>
    </row>
    <row r="36" spans="1:11" ht="15">
      <c r="A36" s="5">
        <v>420</v>
      </c>
      <c r="B36" s="3" t="s">
        <v>47</v>
      </c>
      <c r="D36" s="5">
        <v>44289</v>
      </c>
      <c r="E36" s="3" t="s">
        <v>48</v>
      </c>
      <c r="G36" s="22">
        <f t="shared" si="0"/>
        <v>3.501657573009509</v>
      </c>
      <c r="H36">
        <v>1264801</v>
      </c>
      <c r="J36" t="s">
        <v>48</v>
      </c>
      <c r="K36" s="21">
        <v>3.501657573009509</v>
      </c>
    </row>
    <row r="37" spans="1:11" ht="15">
      <c r="A37" s="5">
        <v>44289</v>
      </c>
      <c r="B37" s="3" t="s">
        <v>48</v>
      </c>
      <c r="D37" s="5">
        <v>43720</v>
      </c>
      <c r="E37" s="3" t="s">
        <v>59</v>
      </c>
      <c r="G37" s="22">
        <f t="shared" si="0"/>
        <v>3.456670258799606</v>
      </c>
      <c r="H37">
        <v>1264801</v>
      </c>
      <c r="J37" t="s">
        <v>59</v>
      </c>
      <c r="K37" s="21">
        <v>3.456670258799606</v>
      </c>
    </row>
    <row r="38" spans="1:11" ht="15">
      <c r="A38" s="5">
        <v>106575</v>
      </c>
      <c r="B38" s="3" t="s">
        <v>49</v>
      </c>
      <c r="D38" s="14">
        <v>41000</v>
      </c>
      <c r="E38" s="3" t="s">
        <v>136</v>
      </c>
      <c r="G38" s="22">
        <f t="shared" si="0"/>
        <v>3.2416166653884684</v>
      </c>
      <c r="H38">
        <v>1264801</v>
      </c>
      <c r="J38" s="23" t="s">
        <v>139</v>
      </c>
      <c r="K38" s="21">
        <v>17.9</v>
      </c>
    </row>
    <row r="39" spans="1:8" ht="15">
      <c r="A39" s="5">
        <v>274223</v>
      </c>
      <c r="B39" s="3" t="s">
        <v>50</v>
      </c>
      <c r="D39" s="14">
        <v>36000</v>
      </c>
      <c r="E39" s="3" t="s">
        <v>61</v>
      </c>
      <c r="G39" s="22">
        <f t="shared" si="0"/>
        <v>2.846297559853289</v>
      </c>
      <c r="H39">
        <v>1264801</v>
      </c>
    </row>
    <row r="40" spans="1:8" ht="15">
      <c r="A40" s="5">
        <v>206870</v>
      </c>
      <c r="B40" s="3" t="s">
        <v>51</v>
      </c>
      <c r="D40" s="14">
        <v>32000</v>
      </c>
      <c r="E40" s="3" t="s">
        <v>45</v>
      </c>
      <c r="G40" s="22">
        <f t="shared" si="0"/>
        <v>2.530042275425146</v>
      </c>
      <c r="H40">
        <v>1264801</v>
      </c>
    </row>
    <row r="41" spans="1:8" ht="15">
      <c r="A41" s="5">
        <v>14459</v>
      </c>
      <c r="B41" s="3" t="s">
        <v>52</v>
      </c>
      <c r="D41" s="5">
        <v>21010</v>
      </c>
      <c r="E41" s="3" t="s">
        <v>44</v>
      </c>
      <c r="G41" s="22">
        <f t="shared" si="0"/>
        <v>1.6611308814588226</v>
      </c>
      <c r="H41">
        <v>1264801</v>
      </c>
    </row>
    <row r="42" spans="1:8" ht="15">
      <c r="A42" s="5">
        <v>164127</v>
      </c>
      <c r="B42" s="3" t="s">
        <v>53</v>
      </c>
      <c r="D42" s="5">
        <v>15509</v>
      </c>
      <c r="E42" s="3" t="s">
        <v>57</v>
      </c>
      <c r="G42" s="22">
        <f t="shared" si="0"/>
        <v>1.2262008015490182</v>
      </c>
      <c r="H42">
        <v>1264801</v>
      </c>
    </row>
    <row r="43" spans="1:8" ht="15">
      <c r="A43" s="5">
        <v>4667</v>
      </c>
      <c r="B43" s="3" t="s">
        <v>54</v>
      </c>
      <c r="D43" s="5">
        <v>14459</v>
      </c>
      <c r="E43" s="3" t="s">
        <v>52</v>
      </c>
      <c r="G43" s="22">
        <f t="shared" si="0"/>
        <v>1.1431837893866308</v>
      </c>
      <c r="H43">
        <v>1264801</v>
      </c>
    </row>
    <row r="44" spans="1:8" ht="15">
      <c r="A44" s="5">
        <v>546</v>
      </c>
      <c r="B44" s="3" t="s">
        <v>55</v>
      </c>
      <c r="D44" s="5">
        <v>13441</v>
      </c>
      <c r="E44" s="3" t="s">
        <v>67</v>
      </c>
      <c r="G44" s="22">
        <f t="shared" si="0"/>
        <v>1.0626968194996682</v>
      </c>
      <c r="H44">
        <v>1264801</v>
      </c>
    </row>
    <row r="45" spans="1:8" ht="15">
      <c r="A45" s="14">
        <v>3000</v>
      </c>
      <c r="B45" s="3" t="s">
        <v>56</v>
      </c>
      <c r="D45" s="14">
        <v>12000</v>
      </c>
      <c r="E45" s="3" t="s">
        <v>66</v>
      </c>
      <c r="G45" s="22">
        <f t="shared" si="0"/>
        <v>0.9487658532844297</v>
      </c>
      <c r="H45">
        <v>1264801</v>
      </c>
    </row>
    <row r="46" spans="1:8" ht="15">
      <c r="A46" s="5">
        <v>15509</v>
      </c>
      <c r="B46" s="3" t="s">
        <v>57</v>
      </c>
      <c r="D46" s="5">
        <v>9166</v>
      </c>
      <c r="E46" s="3" t="s">
        <v>62</v>
      </c>
      <c r="G46" s="22">
        <f t="shared" si="0"/>
        <v>0.7246989842670902</v>
      </c>
      <c r="H46">
        <v>1264801</v>
      </c>
    </row>
    <row r="47" spans="1:8" ht="15">
      <c r="A47" s="5">
        <v>2954</v>
      </c>
      <c r="B47" s="3" t="s">
        <v>58</v>
      </c>
      <c r="D47" s="5">
        <v>8353</v>
      </c>
      <c r="E47" s="3" t="s">
        <v>63</v>
      </c>
      <c r="G47" s="22">
        <f t="shared" si="0"/>
        <v>0.6604200977070701</v>
      </c>
      <c r="H47">
        <v>1264801</v>
      </c>
    </row>
    <row r="48" spans="1:8" ht="15">
      <c r="A48" s="5">
        <v>43720</v>
      </c>
      <c r="B48" s="3" t="s">
        <v>59</v>
      </c>
      <c r="D48" s="5">
        <v>7091</v>
      </c>
      <c r="E48" s="3" t="s">
        <v>43</v>
      </c>
      <c r="G48" s="22">
        <f t="shared" si="0"/>
        <v>0.560641555469991</v>
      </c>
      <c r="H48">
        <v>1264801</v>
      </c>
    </row>
    <row r="49" spans="1:8" ht="15">
      <c r="A49" s="14">
        <v>2000</v>
      </c>
      <c r="B49" s="3" t="s">
        <v>60</v>
      </c>
      <c r="D49" s="5">
        <v>4667</v>
      </c>
      <c r="E49" s="3" t="s">
        <v>54</v>
      </c>
      <c r="G49" s="22">
        <f t="shared" si="0"/>
        <v>0.3689908531065361</v>
      </c>
      <c r="H49">
        <v>1264801</v>
      </c>
    </row>
    <row r="50" spans="1:8" ht="15">
      <c r="A50" s="14">
        <v>36000</v>
      </c>
      <c r="B50" s="3" t="s">
        <v>61</v>
      </c>
      <c r="D50" s="14">
        <v>3000</v>
      </c>
      <c r="E50" s="3" t="s">
        <v>56</v>
      </c>
      <c r="G50" s="22">
        <f t="shared" si="0"/>
        <v>0.23719146332110744</v>
      </c>
      <c r="H50">
        <v>1264801</v>
      </c>
    </row>
    <row r="51" spans="1:8" ht="15">
      <c r="A51" s="5">
        <v>9166</v>
      </c>
      <c r="B51" s="3" t="s">
        <v>62</v>
      </c>
      <c r="D51" s="5">
        <v>2954</v>
      </c>
      <c r="E51" s="3" t="s">
        <v>58</v>
      </c>
      <c r="G51" s="22">
        <f t="shared" si="0"/>
        <v>0.2335545275501838</v>
      </c>
      <c r="H51">
        <v>1264801</v>
      </c>
    </row>
    <row r="52" spans="1:8" ht="15">
      <c r="A52" s="5">
        <v>8353</v>
      </c>
      <c r="B52" s="3" t="s">
        <v>63</v>
      </c>
      <c r="D52" s="14">
        <v>2000</v>
      </c>
      <c r="E52" s="3" t="s">
        <v>60</v>
      </c>
      <c r="G52" s="22">
        <f t="shared" si="0"/>
        <v>0.15812764221407163</v>
      </c>
      <c r="H52">
        <v>1264801</v>
      </c>
    </row>
    <row r="53" spans="1:8" ht="15">
      <c r="A53" s="14">
        <v>1000</v>
      </c>
      <c r="B53" s="3" t="s">
        <v>64</v>
      </c>
      <c r="D53" s="14">
        <v>1000</v>
      </c>
      <c r="E53" s="3" t="s">
        <v>64</v>
      </c>
      <c r="G53" s="22">
        <f t="shared" si="0"/>
        <v>0.07906382110703582</v>
      </c>
      <c r="H53">
        <v>1264801</v>
      </c>
    </row>
    <row r="54" spans="1:8" ht="15">
      <c r="A54" s="5">
        <v>913</v>
      </c>
      <c r="B54" s="3" t="s">
        <v>65</v>
      </c>
      <c r="D54" s="5">
        <v>913</v>
      </c>
      <c r="E54" s="3" t="s">
        <v>65</v>
      </c>
      <c r="G54" s="22">
        <f t="shared" si="0"/>
        <v>0.0721852686707237</v>
      </c>
      <c r="H54">
        <v>1264801</v>
      </c>
    </row>
    <row r="55" spans="1:8" ht="15">
      <c r="A55" s="14">
        <v>12000</v>
      </c>
      <c r="B55" s="3" t="s">
        <v>66</v>
      </c>
      <c r="D55" s="5">
        <v>546</v>
      </c>
      <c r="E55" s="3" t="s">
        <v>55</v>
      </c>
      <c r="G55" s="22">
        <f t="shared" si="0"/>
        <v>0.043168846324441554</v>
      </c>
      <c r="H55">
        <v>1264801</v>
      </c>
    </row>
    <row r="56" spans="1:8" ht="15">
      <c r="A56" s="5">
        <v>13441</v>
      </c>
      <c r="B56" s="3" t="s">
        <v>67</v>
      </c>
      <c r="D56" s="14">
        <v>500</v>
      </c>
      <c r="E56" s="3" t="s">
        <v>42</v>
      </c>
      <c r="G56" s="22">
        <f t="shared" si="0"/>
        <v>0.03953191055351791</v>
      </c>
      <c r="H56">
        <v>1264801</v>
      </c>
    </row>
    <row r="57" spans="1:8" ht="15">
      <c r="A57" s="5">
        <v>198968</v>
      </c>
      <c r="B57" s="3" t="s">
        <v>68</v>
      </c>
      <c r="D57" s="5">
        <v>420</v>
      </c>
      <c r="E57" s="3" t="s">
        <v>47</v>
      </c>
      <c r="G57" s="22">
        <f t="shared" si="0"/>
        <v>0.03320680486495504</v>
      </c>
      <c r="H57">
        <v>1264801</v>
      </c>
    </row>
    <row r="58" spans="1:4" ht="14.25">
      <c r="A58" s="12"/>
      <c r="B58" s="3"/>
      <c r="D58" s="20">
        <f>SUM(D31:D57)</f>
        <v>1264801</v>
      </c>
    </row>
    <row r="59" spans="1:2" ht="14.25">
      <c r="A59" s="12"/>
      <c r="B5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8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13.00390625" style="0" customWidth="1"/>
  </cols>
  <sheetData>
    <row r="2" spans="1:9" ht="15">
      <c r="A2" s="19" t="s">
        <v>150</v>
      </c>
      <c r="I2" s="41" t="s">
        <v>153</v>
      </c>
    </row>
    <row r="4" spans="1:13" ht="14.25">
      <c r="A4" s="3"/>
      <c r="B4" s="313" t="s">
        <v>36</v>
      </c>
      <c r="C4" s="314"/>
      <c r="D4" s="315"/>
      <c r="E4" s="313">
        <v>2010</v>
      </c>
      <c r="F4" s="314"/>
      <c r="G4" s="314"/>
      <c r="H4" s="1"/>
      <c r="I4" s="1"/>
      <c r="J4" s="1"/>
      <c r="K4" s="1"/>
      <c r="L4" s="1"/>
      <c r="M4" s="1"/>
    </row>
    <row r="5" spans="1:21" ht="36.75" customHeight="1">
      <c r="A5" s="3"/>
      <c r="B5" s="38" t="s">
        <v>146</v>
      </c>
      <c r="C5" s="38" t="s">
        <v>147</v>
      </c>
      <c r="D5" s="38" t="s">
        <v>145</v>
      </c>
      <c r="E5" s="38" t="s">
        <v>146</v>
      </c>
      <c r="F5" s="38" t="s">
        <v>147</v>
      </c>
      <c r="G5" s="39" t="s">
        <v>145</v>
      </c>
      <c r="H5" s="1"/>
      <c r="I5" s="1"/>
      <c r="J5" s="1"/>
      <c r="K5" s="1"/>
      <c r="L5" s="1"/>
      <c r="M5" s="1"/>
      <c r="N5" s="43"/>
      <c r="O5" s="43"/>
      <c r="P5" s="43"/>
      <c r="Q5" s="43"/>
      <c r="R5" s="43"/>
      <c r="S5" s="43"/>
      <c r="T5" s="43"/>
      <c r="U5" s="43"/>
    </row>
    <row r="6" spans="1:21" ht="14.25">
      <c r="A6" s="3" t="s">
        <v>134</v>
      </c>
      <c r="B6" s="5">
        <v>1283455</v>
      </c>
      <c r="C6" s="5">
        <v>5488059</v>
      </c>
      <c r="D6" s="33">
        <f>B6/C6*100</f>
        <v>23.386319279730774</v>
      </c>
      <c r="E6" s="5">
        <v>1267709</v>
      </c>
      <c r="F6" s="5">
        <v>6108915</v>
      </c>
      <c r="G6" s="35">
        <f>E6/F6*100</f>
        <v>20.751786528376968</v>
      </c>
      <c r="H6" s="1"/>
      <c r="I6" s="1"/>
      <c r="J6" s="1"/>
      <c r="K6" s="1"/>
      <c r="L6" s="1"/>
      <c r="M6" s="30"/>
      <c r="N6" s="43"/>
      <c r="O6" s="43"/>
      <c r="P6" s="43"/>
      <c r="Q6" s="43"/>
      <c r="R6" s="43"/>
      <c r="S6" s="43"/>
      <c r="T6" s="43"/>
      <c r="U6" s="43"/>
    </row>
    <row r="7" spans="1:21" ht="14.25">
      <c r="A7" s="3" t="s">
        <v>42</v>
      </c>
      <c r="B7" s="5">
        <v>128</v>
      </c>
      <c r="C7" s="5">
        <v>23015</v>
      </c>
      <c r="D7" s="33">
        <f aca="true" t="shared" si="0" ref="D7:D34">B7/C7*100</f>
        <v>0.5561590267217033</v>
      </c>
      <c r="E7" s="5">
        <v>0</v>
      </c>
      <c r="F7" s="37">
        <v>22295</v>
      </c>
      <c r="G7" s="35">
        <f aca="true" t="shared" si="1" ref="G7:G34">E7/F7*100</f>
        <v>0</v>
      </c>
      <c r="H7" s="30"/>
      <c r="I7" s="1"/>
      <c r="J7" s="1"/>
      <c r="K7" s="1"/>
      <c r="L7" s="1"/>
      <c r="M7" s="30"/>
      <c r="N7" s="43"/>
      <c r="O7" s="43"/>
      <c r="P7" s="43"/>
      <c r="Q7" s="43"/>
      <c r="R7" s="43"/>
      <c r="S7" s="43"/>
      <c r="T7" s="43"/>
      <c r="U7" s="43"/>
    </row>
    <row r="8" spans="1:21" ht="14.25">
      <c r="A8" s="3" t="s">
        <v>43</v>
      </c>
      <c r="B8" s="5">
        <v>3257</v>
      </c>
      <c r="C8" s="5">
        <v>7546</v>
      </c>
      <c r="D8" s="33">
        <f t="shared" si="0"/>
        <v>43.16194010071561</v>
      </c>
      <c r="E8" s="5">
        <v>7920</v>
      </c>
      <c r="F8" s="5">
        <v>18686</v>
      </c>
      <c r="G8" s="35">
        <f t="shared" si="1"/>
        <v>42.38467301723215</v>
      </c>
      <c r="H8" s="30"/>
      <c r="I8" s="1"/>
      <c r="J8" s="30"/>
      <c r="K8" s="1"/>
      <c r="L8" s="1"/>
      <c r="M8" s="30"/>
      <c r="N8" s="43"/>
      <c r="O8" s="43"/>
      <c r="P8" s="43"/>
      <c r="Q8" s="43"/>
      <c r="R8" s="43"/>
      <c r="S8" s="43"/>
      <c r="T8" s="43"/>
      <c r="U8" s="43"/>
    </row>
    <row r="9" spans="1:21" ht="14.25">
      <c r="A9" s="3" t="s">
        <v>44</v>
      </c>
      <c r="B9" s="5">
        <v>20431</v>
      </c>
      <c r="C9" s="5">
        <v>4646</v>
      </c>
      <c r="D9" s="42">
        <f t="shared" si="0"/>
        <v>439.7546276366767</v>
      </c>
      <c r="E9" s="5">
        <v>20420</v>
      </c>
      <c r="F9" s="5">
        <v>24410</v>
      </c>
      <c r="G9" s="35">
        <f t="shared" si="1"/>
        <v>83.6542400655469</v>
      </c>
      <c r="H9" s="30"/>
      <c r="I9" s="44" t="s">
        <v>154</v>
      </c>
      <c r="J9" s="30"/>
      <c r="K9" s="1"/>
      <c r="L9" s="1"/>
      <c r="M9" s="30"/>
      <c r="N9" s="43"/>
      <c r="O9" s="43"/>
      <c r="P9" s="43"/>
      <c r="Q9" s="43"/>
      <c r="R9" s="43"/>
      <c r="S9" s="43"/>
      <c r="T9" s="43"/>
      <c r="U9" s="43"/>
    </row>
    <row r="10" spans="1:21" ht="14.25">
      <c r="A10" s="3" t="s">
        <v>45</v>
      </c>
      <c r="B10" s="5">
        <v>27906</v>
      </c>
      <c r="C10" s="5">
        <v>867857</v>
      </c>
      <c r="D10" s="33">
        <f t="shared" si="0"/>
        <v>3.215506702141021</v>
      </c>
      <c r="E10" s="5">
        <v>32330</v>
      </c>
      <c r="F10" s="5">
        <v>860343</v>
      </c>
      <c r="G10" s="35">
        <f t="shared" si="1"/>
        <v>3.7578035736909583</v>
      </c>
      <c r="H10" s="30"/>
      <c r="I10" s="1"/>
      <c r="J10" s="30"/>
      <c r="K10" s="1"/>
      <c r="L10" s="1"/>
      <c r="M10" s="30"/>
      <c r="N10" s="43"/>
      <c r="O10" s="43"/>
      <c r="P10" s="43"/>
      <c r="Q10" s="43"/>
      <c r="R10" s="43"/>
      <c r="S10" s="43"/>
      <c r="T10" s="43"/>
      <c r="U10" s="43"/>
    </row>
    <row r="11" spans="1:21" ht="14.25">
      <c r="A11" s="29" t="s">
        <v>136</v>
      </c>
      <c r="B11" s="5">
        <v>37681</v>
      </c>
      <c r="C11" s="5">
        <v>297520</v>
      </c>
      <c r="D11" s="33">
        <f t="shared" si="0"/>
        <v>12.665030922290937</v>
      </c>
      <c r="E11" s="5">
        <v>40694</v>
      </c>
      <c r="F11" s="5">
        <v>270592</v>
      </c>
      <c r="G11" s="35">
        <f t="shared" si="1"/>
        <v>15.038877719962157</v>
      </c>
      <c r="H11" s="30"/>
      <c r="I11" s="1"/>
      <c r="J11" s="30"/>
      <c r="K11" s="1"/>
      <c r="L11" s="1"/>
      <c r="M11" s="30"/>
      <c r="N11" s="43"/>
      <c r="O11" s="43"/>
      <c r="P11" s="43"/>
      <c r="Q11" s="43"/>
      <c r="R11" s="43"/>
      <c r="S11" s="43"/>
      <c r="T11" s="43"/>
      <c r="U11" s="43"/>
    </row>
    <row r="12" spans="1:21" ht="14.25">
      <c r="A12" s="3" t="s">
        <v>47</v>
      </c>
      <c r="B12" s="5">
        <v>703</v>
      </c>
      <c r="C12" s="5">
        <v>86881</v>
      </c>
      <c r="D12" s="33">
        <f t="shared" si="0"/>
        <v>0.8091527491626477</v>
      </c>
      <c r="E12" s="5">
        <v>573</v>
      </c>
      <c r="F12" s="5">
        <v>95857</v>
      </c>
      <c r="G12" s="35">
        <f t="shared" si="1"/>
        <v>0.5977654214089738</v>
      </c>
      <c r="H12" s="30"/>
      <c r="I12" s="1"/>
      <c r="J12" s="30"/>
      <c r="K12" s="1"/>
      <c r="L12" s="1"/>
      <c r="M12" s="30"/>
      <c r="N12" s="43"/>
      <c r="O12" s="43"/>
      <c r="P12" s="43"/>
      <c r="Q12" s="43"/>
      <c r="R12" s="43"/>
      <c r="S12" s="43"/>
      <c r="T12" s="43"/>
      <c r="U12" s="43"/>
    </row>
    <row r="13" spans="1:21" ht="14.25">
      <c r="A13" s="3" t="s">
        <v>48</v>
      </c>
      <c r="B13" s="5">
        <v>53122</v>
      </c>
      <c r="C13" s="5">
        <v>211846</v>
      </c>
      <c r="D13" s="33">
        <f t="shared" si="0"/>
        <v>25.075762582253148</v>
      </c>
      <c r="E13" s="5">
        <v>46188</v>
      </c>
      <c r="F13" s="5">
        <v>365069</v>
      </c>
      <c r="G13" s="35">
        <f t="shared" si="1"/>
        <v>12.651854854835662</v>
      </c>
      <c r="H13" s="30"/>
      <c r="I13" s="1"/>
      <c r="J13" s="30"/>
      <c r="K13" s="1"/>
      <c r="L13" s="1"/>
      <c r="M13" s="30"/>
      <c r="N13" s="43"/>
      <c r="O13" s="43"/>
      <c r="P13" s="43"/>
      <c r="Q13" s="43"/>
      <c r="R13" s="43"/>
      <c r="S13" s="43"/>
      <c r="T13" s="43"/>
      <c r="U13" s="43"/>
    </row>
    <row r="14" spans="1:21" ht="14.25">
      <c r="A14" s="3" t="s">
        <v>49</v>
      </c>
      <c r="B14" s="5">
        <v>113174</v>
      </c>
      <c r="C14" s="5">
        <v>98112</v>
      </c>
      <c r="D14" s="42">
        <f t="shared" si="0"/>
        <v>115.35184279191128</v>
      </c>
      <c r="E14" s="5">
        <v>120982</v>
      </c>
      <c r="F14" s="5">
        <v>192010</v>
      </c>
      <c r="G14" s="35">
        <f t="shared" si="1"/>
        <v>63.008176657465754</v>
      </c>
      <c r="H14" s="30"/>
      <c r="I14" s="44" t="s">
        <v>154</v>
      </c>
      <c r="J14" s="30"/>
      <c r="K14" s="1"/>
      <c r="L14" s="1"/>
      <c r="M14" s="30"/>
      <c r="N14" s="43"/>
      <c r="O14" s="43"/>
      <c r="P14" s="43"/>
      <c r="Q14" s="43"/>
      <c r="R14" s="43"/>
      <c r="S14" s="43"/>
      <c r="T14" s="43"/>
      <c r="U14" s="43"/>
    </row>
    <row r="15" spans="1:21" ht="14.25">
      <c r="A15" s="3" t="s">
        <v>50</v>
      </c>
      <c r="B15" s="32">
        <v>295000</v>
      </c>
      <c r="C15" s="5">
        <v>743676</v>
      </c>
      <c r="D15" s="33">
        <f t="shared" si="0"/>
        <v>39.66781232687353</v>
      </c>
      <c r="E15" s="5">
        <v>253784</v>
      </c>
      <c r="F15" s="5">
        <v>1001460</v>
      </c>
      <c r="G15" s="35">
        <f t="shared" si="1"/>
        <v>25.34140155373155</v>
      </c>
      <c r="H15" s="30"/>
      <c r="I15" s="1"/>
      <c r="J15" s="30"/>
      <c r="K15" s="1"/>
      <c r="L15" s="1"/>
      <c r="M15" s="30"/>
      <c r="N15" s="43"/>
      <c r="O15" s="43"/>
      <c r="P15" s="43"/>
      <c r="Q15" s="43"/>
      <c r="R15" s="43"/>
      <c r="S15" s="43"/>
      <c r="T15" s="43"/>
      <c r="U15" s="43"/>
    </row>
    <row r="16" spans="1:21" ht="14.25">
      <c r="A16" s="3" t="s">
        <v>51</v>
      </c>
      <c r="B16" s="5">
        <v>237610</v>
      </c>
      <c r="C16" s="5">
        <v>593487</v>
      </c>
      <c r="D16" s="33">
        <f t="shared" si="0"/>
        <v>40.03626027191834</v>
      </c>
      <c r="E16" s="5">
        <v>203017</v>
      </c>
      <c r="F16" s="5">
        <v>645531</v>
      </c>
      <c r="G16" s="35">
        <f t="shared" si="1"/>
        <v>31.449612799385314</v>
      </c>
      <c r="H16" s="30"/>
      <c r="I16" s="1"/>
      <c r="J16" s="30"/>
      <c r="K16" s="1"/>
      <c r="L16" s="1"/>
      <c r="M16" s="1"/>
      <c r="N16" s="43"/>
      <c r="O16" s="43"/>
      <c r="P16" s="43"/>
      <c r="Q16" s="43"/>
      <c r="R16" s="43"/>
      <c r="S16" s="43"/>
      <c r="T16" s="43"/>
      <c r="U16" s="43"/>
    </row>
    <row r="17" spans="1:21" ht="14.25">
      <c r="A17" s="3" t="s">
        <v>52</v>
      </c>
      <c r="B17" s="5">
        <v>125</v>
      </c>
      <c r="C17" s="5">
        <v>37876</v>
      </c>
      <c r="D17" s="33">
        <f t="shared" si="0"/>
        <v>0.3300242897877284</v>
      </c>
      <c r="E17" s="5">
        <v>15686</v>
      </c>
      <c r="F17" s="5">
        <v>68539</v>
      </c>
      <c r="G17" s="35">
        <f t="shared" si="1"/>
        <v>22.886239950976815</v>
      </c>
      <c r="H17" s="30"/>
      <c r="I17" s="1"/>
      <c r="J17" s="30"/>
      <c r="K17" s="1"/>
      <c r="L17" s="1"/>
      <c r="M17" s="30"/>
      <c r="N17" s="43"/>
      <c r="O17" s="43"/>
      <c r="P17" s="43"/>
      <c r="Q17" s="43"/>
      <c r="R17" s="43"/>
      <c r="S17" s="43"/>
      <c r="T17" s="43"/>
      <c r="U17" s="43"/>
    </row>
    <row r="18" spans="1:21" ht="14.25">
      <c r="A18" s="3" t="s">
        <v>53</v>
      </c>
      <c r="B18" s="5">
        <v>173578</v>
      </c>
      <c r="C18" s="5">
        <v>315962</v>
      </c>
      <c r="D18" s="33">
        <f t="shared" si="0"/>
        <v>54.93635310575322</v>
      </c>
      <c r="E18" s="5">
        <v>153626</v>
      </c>
      <c r="F18" s="5">
        <v>387499</v>
      </c>
      <c r="G18" s="35">
        <f t="shared" si="1"/>
        <v>39.64552166586237</v>
      </c>
      <c r="H18" s="30"/>
      <c r="I18" s="1"/>
      <c r="J18" s="30"/>
      <c r="K18" s="1"/>
      <c r="L18" s="1"/>
      <c r="M18" s="30"/>
      <c r="N18" s="43"/>
      <c r="O18" s="43"/>
      <c r="P18" s="43"/>
      <c r="Q18" s="43"/>
      <c r="R18" s="43"/>
      <c r="S18" s="43"/>
      <c r="T18" s="43"/>
      <c r="U18" s="43"/>
    </row>
    <row r="19" spans="1:21" ht="14.25">
      <c r="A19" s="3" t="s">
        <v>54</v>
      </c>
      <c r="B19" s="5">
        <v>3607</v>
      </c>
      <c r="C19" s="5">
        <v>2118</v>
      </c>
      <c r="D19" s="42">
        <f t="shared" si="0"/>
        <v>170.30217186024552</v>
      </c>
      <c r="E19" s="5">
        <v>4106</v>
      </c>
      <c r="F19" s="5">
        <v>5506</v>
      </c>
      <c r="G19" s="35">
        <f t="shared" si="1"/>
        <v>74.573192880494</v>
      </c>
      <c r="H19" s="30"/>
      <c r="I19" s="44" t="s">
        <v>154</v>
      </c>
      <c r="J19" s="30"/>
      <c r="K19" s="1"/>
      <c r="L19" s="1"/>
      <c r="M19" s="30"/>
      <c r="N19" s="43"/>
      <c r="O19" s="43"/>
      <c r="P19" s="43"/>
      <c r="Q19" s="43"/>
      <c r="R19" s="43"/>
      <c r="S19" s="43"/>
      <c r="T19" s="43"/>
      <c r="U19" s="43"/>
    </row>
    <row r="20" spans="1:21" ht="14.25">
      <c r="A20" s="3" t="s">
        <v>55</v>
      </c>
      <c r="B20" s="5">
        <v>566</v>
      </c>
      <c r="C20" s="5">
        <v>140389</v>
      </c>
      <c r="D20" s="33">
        <f t="shared" si="0"/>
        <v>0.4031654901737316</v>
      </c>
      <c r="E20" s="5">
        <v>549</v>
      </c>
      <c r="F20" s="5">
        <v>165368</v>
      </c>
      <c r="G20" s="35">
        <f t="shared" si="1"/>
        <v>0.3319868414687243</v>
      </c>
      <c r="H20" s="30"/>
      <c r="I20" s="1"/>
      <c r="J20" s="30"/>
      <c r="K20" s="1"/>
      <c r="L20" s="1"/>
      <c r="M20" s="30"/>
      <c r="N20" s="43"/>
      <c r="O20" s="43"/>
      <c r="P20" s="43"/>
      <c r="Q20" s="43"/>
      <c r="R20" s="43"/>
      <c r="S20" s="43"/>
      <c r="T20" s="43"/>
      <c r="U20" s="43"/>
    </row>
    <row r="21" spans="1:21" ht="14.25">
      <c r="A21" s="3" t="s">
        <v>56</v>
      </c>
      <c r="B21" s="5">
        <v>2225</v>
      </c>
      <c r="C21" s="5">
        <v>154550</v>
      </c>
      <c r="D21" s="33">
        <f t="shared" si="0"/>
        <v>1.4396635393076676</v>
      </c>
      <c r="E21" s="5">
        <v>3000</v>
      </c>
      <c r="F21" s="37">
        <v>176117</v>
      </c>
      <c r="G21" s="35">
        <f t="shared" si="1"/>
        <v>1.7034130719919143</v>
      </c>
      <c r="H21" s="30"/>
      <c r="I21" s="1"/>
      <c r="J21" s="1"/>
      <c r="K21" s="1"/>
      <c r="L21" s="1"/>
      <c r="M21" s="30"/>
      <c r="N21" s="43"/>
      <c r="O21" s="43"/>
      <c r="P21" s="43"/>
      <c r="Q21" s="43"/>
      <c r="R21" s="43"/>
      <c r="S21" s="43"/>
      <c r="T21" s="43"/>
      <c r="U21" s="43"/>
    </row>
    <row r="22" spans="1:21" ht="14.25">
      <c r="A22" s="3" t="s">
        <v>140</v>
      </c>
      <c r="B22" s="31">
        <v>0</v>
      </c>
      <c r="C22" s="5">
        <v>0</v>
      </c>
      <c r="D22" s="34" t="s">
        <v>148</v>
      </c>
      <c r="E22" s="5">
        <v>0</v>
      </c>
      <c r="F22" s="5">
        <v>0</v>
      </c>
      <c r="G22" s="36" t="s">
        <v>148</v>
      </c>
      <c r="H22" s="1"/>
      <c r="I22" s="1"/>
      <c r="J22" s="30"/>
      <c r="K22" s="1"/>
      <c r="L22" s="1"/>
      <c r="M22" s="30"/>
      <c r="N22" s="43"/>
      <c r="O22" s="43"/>
      <c r="P22" s="43"/>
      <c r="Q22" s="43"/>
      <c r="R22" s="43"/>
      <c r="S22" s="43"/>
      <c r="T22" s="43"/>
      <c r="U22" s="43"/>
    </row>
    <row r="23" spans="1:21" ht="14.25">
      <c r="A23" s="3" t="s">
        <v>57</v>
      </c>
      <c r="B23" s="5">
        <v>14686</v>
      </c>
      <c r="C23" s="5">
        <v>7543</v>
      </c>
      <c r="D23" s="42">
        <f t="shared" si="0"/>
        <v>194.6970701312475</v>
      </c>
      <c r="E23" s="5">
        <v>13637</v>
      </c>
      <c r="F23" s="5">
        <v>19853</v>
      </c>
      <c r="G23" s="35">
        <f t="shared" si="1"/>
        <v>68.6898705485317</v>
      </c>
      <c r="H23" s="30"/>
      <c r="I23" s="44" t="s">
        <v>154</v>
      </c>
      <c r="J23" s="30"/>
      <c r="K23" s="1"/>
      <c r="L23" s="1"/>
      <c r="M23" s="30"/>
      <c r="N23" s="43"/>
      <c r="O23" s="43"/>
      <c r="P23" s="43"/>
      <c r="Q23" s="43"/>
      <c r="R23" s="43"/>
      <c r="S23" s="43"/>
      <c r="T23" s="43"/>
      <c r="U23" s="43"/>
    </row>
    <row r="24" spans="1:21" ht="14.25">
      <c r="A24" s="3" t="s">
        <v>58</v>
      </c>
      <c r="B24" s="5">
        <v>7165</v>
      </c>
      <c r="C24" s="5">
        <v>1348</v>
      </c>
      <c r="D24" s="42">
        <f t="shared" si="0"/>
        <v>531.5281899109792</v>
      </c>
      <c r="E24" s="5">
        <v>6881</v>
      </c>
      <c r="F24" s="5">
        <v>8717</v>
      </c>
      <c r="G24" s="35">
        <f t="shared" si="1"/>
        <v>78.93770792703911</v>
      </c>
      <c r="H24" s="30"/>
      <c r="I24" s="44" t="s">
        <v>154</v>
      </c>
      <c r="J24" s="30"/>
      <c r="K24" s="1"/>
      <c r="L24" s="1"/>
      <c r="M24" s="30"/>
      <c r="N24" s="43"/>
      <c r="O24" s="43"/>
      <c r="P24" s="43"/>
      <c r="Q24" s="43"/>
      <c r="R24" s="43"/>
      <c r="S24" s="43"/>
      <c r="T24" s="43"/>
      <c r="U24" s="43"/>
    </row>
    <row r="25" spans="1:21" ht="14.25">
      <c r="A25" s="3" t="s">
        <v>59</v>
      </c>
      <c r="B25" s="5">
        <v>42200</v>
      </c>
      <c r="C25" s="5">
        <v>469893</v>
      </c>
      <c r="D25" s="33">
        <f t="shared" si="0"/>
        <v>8.980767962067961</v>
      </c>
      <c r="E25" s="5">
        <v>66795</v>
      </c>
      <c r="F25" s="5">
        <v>352228</v>
      </c>
      <c r="G25" s="35">
        <f t="shared" si="1"/>
        <v>18.963569051864134</v>
      </c>
      <c r="H25" s="30"/>
      <c r="I25" s="1"/>
      <c r="J25" s="30"/>
      <c r="K25" s="1"/>
      <c r="L25" s="1"/>
      <c r="M25" s="30"/>
      <c r="N25" s="43"/>
      <c r="O25" s="43"/>
      <c r="P25" s="43"/>
      <c r="Q25" s="43"/>
      <c r="R25" s="43"/>
      <c r="S25" s="43"/>
      <c r="T25" s="43"/>
      <c r="U25" s="43"/>
    </row>
    <row r="26" spans="1:21" ht="14.25">
      <c r="A26" s="3" t="s">
        <v>60</v>
      </c>
      <c r="B26" s="5">
        <v>2503</v>
      </c>
      <c r="C26" s="5">
        <v>360</v>
      </c>
      <c r="D26" s="42">
        <f t="shared" si="0"/>
        <v>695.2777777777777</v>
      </c>
      <c r="E26" s="5">
        <v>2167</v>
      </c>
      <c r="F26" s="5">
        <v>2517</v>
      </c>
      <c r="G26" s="35">
        <f t="shared" si="1"/>
        <v>86.09455701231626</v>
      </c>
      <c r="H26" s="30"/>
      <c r="I26" s="44" t="s">
        <v>154</v>
      </c>
      <c r="J26" s="30"/>
      <c r="K26" s="1"/>
      <c r="L26" s="1"/>
      <c r="M26" s="30"/>
      <c r="N26" s="43"/>
      <c r="O26" s="43"/>
      <c r="P26" s="43"/>
      <c r="Q26" s="43"/>
      <c r="R26" s="43"/>
      <c r="S26" s="43"/>
      <c r="T26" s="43"/>
      <c r="U26" s="43"/>
    </row>
    <row r="27" spans="1:21" ht="14.25">
      <c r="A27" s="3" t="s">
        <v>61</v>
      </c>
      <c r="B27" s="5">
        <v>35867</v>
      </c>
      <c r="C27" s="5">
        <v>145479</v>
      </c>
      <c r="D27" s="33">
        <f t="shared" si="0"/>
        <v>24.654417476061838</v>
      </c>
      <c r="E27" s="5">
        <v>36503</v>
      </c>
      <c r="F27" s="5">
        <v>185433</v>
      </c>
      <c r="G27" s="35">
        <f t="shared" si="1"/>
        <v>19.685277162101674</v>
      </c>
      <c r="H27" s="30"/>
      <c r="I27" s="1"/>
      <c r="J27" s="30"/>
      <c r="K27" s="1"/>
      <c r="L27" s="1"/>
      <c r="M27" s="30"/>
      <c r="N27" s="43"/>
      <c r="O27" s="43"/>
      <c r="P27" s="43"/>
      <c r="Q27" s="43"/>
      <c r="R27" s="43"/>
      <c r="S27" s="43"/>
      <c r="T27" s="43"/>
      <c r="U27" s="43"/>
    </row>
    <row r="28" spans="1:21" ht="14.25">
      <c r="A28" s="3" t="s">
        <v>62</v>
      </c>
      <c r="B28" s="5">
        <v>7895</v>
      </c>
      <c r="C28" s="5">
        <v>229096</v>
      </c>
      <c r="D28" s="33">
        <f t="shared" si="0"/>
        <v>3.4461535775395467</v>
      </c>
      <c r="E28" s="5">
        <v>8225</v>
      </c>
      <c r="F28" s="5">
        <v>230790</v>
      </c>
      <c r="G28" s="35">
        <f t="shared" si="1"/>
        <v>3.5638459205338187</v>
      </c>
      <c r="H28" s="30"/>
      <c r="I28" s="1"/>
      <c r="J28" s="30"/>
      <c r="K28" s="1"/>
      <c r="L28" s="1"/>
      <c r="M28" s="30"/>
      <c r="N28" s="43"/>
      <c r="O28" s="43"/>
      <c r="P28" s="43"/>
      <c r="Q28" s="43"/>
      <c r="R28" s="43"/>
      <c r="S28" s="43"/>
      <c r="T28" s="43"/>
      <c r="U28" s="43"/>
    </row>
    <row r="29" spans="1:21" ht="14.25">
      <c r="A29" s="3" t="s">
        <v>63</v>
      </c>
      <c r="B29" s="5">
        <v>9108</v>
      </c>
      <c r="C29" s="5">
        <v>6664</v>
      </c>
      <c r="D29" s="42">
        <f t="shared" si="0"/>
        <v>136.6746698679472</v>
      </c>
      <c r="E29" s="5">
        <v>8781</v>
      </c>
      <c r="F29" s="5">
        <v>11469</v>
      </c>
      <c r="G29" s="35">
        <f t="shared" si="1"/>
        <v>76.56290871043683</v>
      </c>
      <c r="H29" s="30"/>
      <c r="I29" s="44" t="s">
        <v>154</v>
      </c>
      <c r="J29" s="30"/>
      <c r="K29" s="1"/>
      <c r="L29" s="1"/>
      <c r="M29" s="30"/>
      <c r="N29" s="43"/>
      <c r="O29" s="43"/>
      <c r="P29" s="43"/>
      <c r="Q29" s="43"/>
      <c r="R29" s="43"/>
      <c r="S29" s="43"/>
      <c r="T29" s="43"/>
      <c r="U29" s="43"/>
    </row>
    <row r="30" spans="1:21" ht="14.25">
      <c r="A30" s="3" t="s">
        <v>64</v>
      </c>
      <c r="B30" s="5">
        <v>1367</v>
      </c>
      <c r="C30" s="5">
        <v>1133</v>
      </c>
      <c r="D30" s="42">
        <f t="shared" si="0"/>
        <v>120.65313327449249</v>
      </c>
      <c r="E30" s="5">
        <v>778</v>
      </c>
      <c r="F30" s="5">
        <v>1710</v>
      </c>
      <c r="G30" s="35">
        <f t="shared" si="1"/>
        <v>45.49707602339181</v>
      </c>
      <c r="H30" s="30"/>
      <c r="I30" s="44" t="s">
        <v>154</v>
      </c>
      <c r="J30" s="30"/>
      <c r="K30" s="1"/>
      <c r="L30" s="1"/>
      <c r="M30" s="30"/>
      <c r="N30" s="43"/>
      <c r="O30" s="43"/>
      <c r="P30" s="43"/>
      <c r="Q30" s="43"/>
      <c r="R30" s="43"/>
      <c r="S30" s="43"/>
      <c r="T30" s="43"/>
      <c r="U30" s="43"/>
    </row>
    <row r="31" spans="1:21" ht="14.25">
      <c r="A31" s="3" t="s">
        <v>65</v>
      </c>
      <c r="B31" s="5">
        <v>1262</v>
      </c>
      <c r="C31" s="5">
        <v>1718</v>
      </c>
      <c r="D31" s="33">
        <f t="shared" si="0"/>
        <v>73.45750873108265</v>
      </c>
      <c r="E31" s="5">
        <v>868</v>
      </c>
      <c r="F31" s="37">
        <v>2584</v>
      </c>
      <c r="G31" s="35">
        <f t="shared" si="1"/>
        <v>33.591331269349844</v>
      </c>
      <c r="H31" s="30"/>
      <c r="I31" s="1"/>
      <c r="J31" s="1"/>
      <c r="K31" s="1"/>
      <c r="L31" s="1"/>
      <c r="M31" s="30"/>
      <c r="N31" s="43"/>
      <c r="O31" s="43"/>
      <c r="P31" s="43"/>
      <c r="Q31" s="43"/>
      <c r="R31" s="43"/>
      <c r="S31" s="43"/>
      <c r="T31" s="43"/>
      <c r="U31" s="43"/>
    </row>
    <row r="32" spans="1:21" ht="14.25">
      <c r="A32" s="3" t="s">
        <v>66</v>
      </c>
      <c r="B32" s="5">
        <v>12891</v>
      </c>
      <c r="C32" s="5">
        <v>149444</v>
      </c>
      <c r="D32" s="33">
        <f t="shared" si="0"/>
        <v>8.625973608843445</v>
      </c>
      <c r="E32" s="5">
        <v>11771</v>
      </c>
      <c r="F32" s="5">
        <v>163161</v>
      </c>
      <c r="G32" s="35">
        <f t="shared" si="1"/>
        <v>7.2143465656621375</v>
      </c>
      <c r="H32" s="30"/>
      <c r="I32" s="1"/>
      <c r="J32" s="30"/>
      <c r="K32" s="1"/>
      <c r="L32" s="1"/>
      <c r="M32" s="30"/>
      <c r="N32" s="43"/>
      <c r="O32" s="43"/>
      <c r="P32" s="43"/>
      <c r="Q32" s="43"/>
      <c r="R32" s="43"/>
      <c r="S32" s="43"/>
      <c r="T32" s="43"/>
      <c r="U32" s="43"/>
    </row>
    <row r="33" spans="1:21" ht="14.25">
      <c r="A33" s="3" t="s">
        <v>67</v>
      </c>
      <c r="B33" s="5">
        <v>7549</v>
      </c>
      <c r="C33" s="5">
        <v>269255</v>
      </c>
      <c r="D33" s="33">
        <f t="shared" si="0"/>
        <v>2.803661956138233</v>
      </c>
      <c r="E33" s="5">
        <v>10643</v>
      </c>
      <c r="F33" s="5">
        <v>222677</v>
      </c>
      <c r="G33" s="35">
        <f t="shared" si="1"/>
        <v>4.7795686128338355</v>
      </c>
      <c r="H33" s="30"/>
      <c r="I33" s="1"/>
      <c r="J33" s="30"/>
      <c r="K33" s="1"/>
      <c r="L33" s="1"/>
      <c r="M33" s="30"/>
      <c r="N33" s="43"/>
      <c r="O33" s="43"/>
      <c r="P33" s="43"/>
      <c r="Q33" s="43"/>
      <c r="R33" s="43"/>
      <c r="S33" s="43"/>
      <c r="T33" s="43"/>
      <c r="U33" s="43"/>
    </row>
    <row r="34" spans="1:21" ht="14.25">
      <c r="A34" s="3" t="s">
        <v>68</v>
      </c>
      <c r="B34" s="5">
        <v>171849</v>
      </c>
      <c r="C34" s="5">
        <v>620645</v>
      </c>
      <c r="D34" s="33">
        <f t="shared" si="0"/>
        <v>27.68877538689589</v>
      </c>
      <c r="E34" s="5">
        <v>197785</v>
      </c>
      <c r="F34" s="5">
        <v>608494</v>
      </c>
      <c r="G34" s="35">
        <f t="shared" si="1"/>
        <v>32.504018116859</v>
      </c>
      <c r="H34" s="30"/>
      <c r="I34" s="1"/>
      <c r="J34" s="30"/>
      <c r="K34" s="1"/>
      <c r="L34" s="1"/>
      <c r="M34" s="30"/>
      <c r="N34" s="43"/>
      <c r="O34" s="43"/>
      <c r="P34" s="43"/>
      <c r="Q34" s="43"/>
      <c r="R34" s="43"/>
      <c r="S34" s="43"/>
      <c r="T34" s="43"/>
      <c r="U34" s="43"/>
    </row>
    <row r="35" spans="2:21" ht="14.25">
      <c r="B35" s="20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3:21" ht="14.25">
      <c r="C36" s="20"/>
      <c r="F36" s="40" t="s">
        <v>144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4:21" ht="15">
      <c r="D37" s="41" t="s">
        <v>151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2:21" ht="14.25"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2:21" ht="14.25"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2" spans="1:6" ht="15">
      <c r="A42" s="1" t="s">
        <v>141</v>
      </c>
      <c r="F42" s="41" t="s">
        <v>149</v>
      </c>
    </row>
    <row r="44" spans="1:6" ht="15">
      <c r="A44" s="1" t="s">
        <v>1</v>
      </c>
      <c r="B44" s="2">
        <v>41472.632002314815</v>
      </c>
      <c r="F44" s="126" t="s">
        <v>194</v>
      </c>
    </row>
    <row r="45" spans="1:2" ht="14.25">
      <c r="A45" s="1" t="s">
        <v>2</v>
      </c>
      <c r="B45" s="2">
        <v>41492.50734256944</v>
      </c>
    </row>
    <row r="46" spans="1:2" ht="14.25">
      <c r="A46" s="1" t="s">
        <v>3</v>
      </c>
      <c r="B46" s="1" t="s">
        <v>4</v>
      </c>
    </row>
    <row r="48" spans="1:2" ht="14.25">
      <c r="A48" s="1" t="s">
        <v>5</v>
      </c>
      <c r="B48" s="1" t="s">
        <v>6</v>
      </c>
    </row>
    <row r="49" spans="1:2" ht="14.25">
      <c r="A49" s="1" t="s">
        <v>7</v>
      </c>
      <c r="B49" s="1" t="s">
        <v>8</v>
      </c>
    </row>
    <row r="50" spans="1:2" ht="14.25">
      <c r="A50" s="1" t="s">
        <v>11</v>
      </c>
      <c r="B50" s="1" t="s">
        <v>12</v>
      </c>
    </row>
    <row r="52" spans="1:13" ht="14.25">
      <c r="A52" s="3" t="s">
        <v>13</v>
      </c>
      <c r="B52" s="3" t="s">
        <v>36</v>
      </c>
      <c r="C52" s="3" t="s">
        <v>38</v>
      </c>
      <c r="D52" s="3" t="s">
        <v>37</v>
      </c>
      <c r="E52" s="3" t="s">
        <v>38</v>
      </c>
      <c r="F52" s="3" t="s">
        <v>119</v>
      </c>
      <c r="G52" s="3" t="s">
        <v>38</v>
      </c>
      <c r="H52" s="3" t="s">
        <v>120</v>
      </c>
      <c r="I52" s="3" t="s">
        <v>38</v>
      </c>
      <c r="J52" s="3" t="s">
        <v>121</v>
      </c>
      <c r="K52" s="3" t="s">
        <v>38</v>
      </c>
      <c r="L52" s="3" t="s">
        <v>122</v>
      </c>
      <c r="M52" s="3" t="s">
        <v>38</v>
      </c>
    </row>
    <row r="53" spans="1:13" ht="14.25">
      <c r="A53" s="3" t="s">
        <v>134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6" ht="14.25">
      <c r="A54" s="3" t="s">
        <v>39</v>
      </c>
      <c r="B54" s="5">
        <v>5450184</v>
      </c>
      <c r="C54" s="4" t="s">
        <v>88</v>
      </c>
      <c r="D54" s="5">
        <v>5179667</v>
      </c>
      <c r="E54" s="4" t="s">
        <v>88</v>
      </c>
      <c r="F54" s="5">
        <v>6431066</v>
      </c>
      <c r="G54" s="4" t="s">
        <v>88</v>
      </c>
      <c r="H54" s="5">
        <v>6369544</v>
      </c>
      <c r="I54" s="4" t="s">
        <v>88</v>
      </c>
      <c r="J54" s="25">
        <v>4943780</v>
      </c>
      <c r="K54" s="4" t="s">
        <v>88</v>
      </c>
      <c r="L54" s="4" t="s">
        <v>87</v>
      </c>
      <c r="M54" s="4" t="s">
        <v>93</v>
      </c>
      <c r="O54" s="26"/>
      <c r="P54" t="s">
        <v>142</v>
      </c>
    </row>
    <row r="55" spans="1:16" ht="14.25">
      <c r="A55" s="3" t="s">
        <v>40</v>
      </c>
      <c r="B55" s="5">
        <v>5435974</v>
      </c>
      <c r="C55" s="4" t="s">
        <v>88</v>
      </c>
      <c r="D55" s="5">
        <v>5164579</v>
      </c>
      <c r="E55" s="4" t="s">
        <v>88</v>
      </c>
      <c r="F55" s="5">
        <v>6397046</v>
      </c>
      <c r="G55" s="4" t="s">
        <v>88</v>
      </c>
      <c r="H55" s="5">
        <v>6335502</v>
      </c>
      <c r="I55" s="4" t="s">
        <v>88</v>
      </c>
      <c r="J55" s="25">
        <v>4930326</v>
      </c>
      <c r="K55" s="4" t="s">
        <v>88</v>
      </c>
      <c r="L55" s="4" t="s">
        <v>87</v>
      </c>
      <c r="M55" s="4" t="s">
        <v>93</v>
      </c>
      <c r="O55" s="26"/>
      <c r="P55" t="s">
        <v>142</v>
      </c>
    </row>
    <row r="56" spans="1:16" ht="14.25">
      <c r="A56" s="3" t="s">
        <v>41</v>
      </c>
      <c r="B56" s="5">
        <v>4890169</v>
      </c>
      <c r="C56" s="4" t="s">
        <v>88</v>
      </c>
      <c r="D56" s="5">
        <v>4552671</v>
      </c>
      <c r="E56" s="4" t="s">
        <v>88</v>
      </c>
      <c r="F56" s="5">
        <v>5706291</v>
      </c>
      <c r="G56" s="4" t="s">
        <v>88</v>
      </c>
      <c r="H56" s="5">
        <v>5575596</v>
      </c>
      <c r="I56" s="4" t="s">
        <v>88</v>
      </c>
      <c r="J56" s="25">
        <v>4365758</v>
      </c>
      <c r="K56" s="4" t="s">
        <v>88</v>
      </c>
      <c r="L56" s="4" t="s">
        <v>87</v>
      </c>
      <c r="M56" s="4" t="s">
        <v>93</v>
      </c>
      <c r="O56" s="26"/>
      <c r="P56" t="s">
        <v>142</v>
      </c>
    </row>
    <row r="57" spans="1:16" ht="14.25">
      <c r="A57" s="3" t="s">
        <v>42</v>
      </c>
      <c r="B57" s="5">
        <v>23015</v>
      </c>
      <c r="C57" s="4" t="s">
        <v>88</v>
      </c>
      <c r="D57" s="5">
        <v>24539</v>
      </c>
      <c r="E57" s="4" t="s">
        <v>88</v>
      </c>
      <c r="F57" s="5">
        <v>22735</v>
      </c>
      <c r="G57" s="4" t="s">
        <v>88</v>
      </c>
      <c r="H57" s="5">
        <v>22295</v>
      </c>
      <c r="I57" s="4" t="s">
        <v>88</v>
      </c>
      <c r="J57" s="24">
        <v>22295</v>
      </c>
      <c r="K57" s="4" t="s">
        <v>93</v>
      </c>
      <c r="L57" s="4" t="s">
        <v>87</v>
      </c>
      <c r="M57" s="4" t="s">
        <v>93</v>
      </c>
      <c r="O57" s="28"/>
      <c r="P57" s="1" t="s">
        <v>144</v>
      </c>
    </row>
    <row r="58" spans="1:13" ht="14.25">
      <c r="A58" s="3" t="s">
        <v>43</v>
      </c>
      <c r="B58" s="5">
        <v>7546</v>
      </c>
      <c r="C58" s="4" t="s">
        <v>88</v>
      </c>
      <c r="D58" s="5">
        <v>8905</v>
      </c>
      <c r="E58" s="4" t="s">
        <v>88</v>
      </c>
      <c r="F58" s="5">
        <v>16114</v>
      </c>
      <c r="G58" s="4" t="s">
        <v>88</v>
      </c>
      <c r="H58" s="5">
        <v>16891</v>
      </c>
      <c r="I58" s="4" t="s">
        <v>88</v>
      </c>
      <c r="J58" s="5">
        <v>18686</v>
      </c>
      <c r="K58" s="4" t="s">
        <v>88</v>
      </c>
      <c r="L58" s="5">
        <v>16048</v>
      </c>
      <c r="M58" s="4" t="s">
        <v>88</v>
      </c>
    </row>
    <row r="59" spans="1:13" ht="14.25">
      <c r="A59" s="3" t="s">
        <v>44</v>
      </c>
      <c r="B59" s="122">
        <v>4646</v>
      </c>
      <c r="C59" s="123" t="s">
        <v>88</v>
      </c>
      <c r="D59" s="122">
        <v>4276</v>
      </c>
      <c r="E59" s="123" t="s">
        <v>88</v>
      </c>
      <c r="F59" s="122">
        <v>24559</v>
      </c>
      <c r="G59" s="4" t="s">
        <v>88</v>
      </c>
      <c r="H59" s="5">
        <v>24183</v>
      </c>
      <c r="I59" s="4" t="s">
        <v>88</v>
      </c>
      <c r="J59" s="5">
        <v>24410</v>
      </c>
      <c r="K59" s="4" t="s">
        <v>88</v>
      </c>
      <c r="L59" s="5">
        <v>21010</v>
      </c>
      <c r="M59" s="4" t="s">
        <v>88</v>
      </c>
    </row>
    <row r="60" spans="1:13" ht="14.25">
      <c r="A60" s="3" t="s">
        <v>45</v>
      </c>
      <c r="B60" s="5">
        <v>867857</v>
      </c>
      <c r="C60" s="4" t="s">
        <v>88</v>
      </c>
      <c r="D60" s="5">
        <v>653016</v>
      </c>
      <c r="E60" s="4" t="s">
        <v>88</v>
      </c>
      <c r="F60" s="5">
        <v>727837</v>
      </c>
      <c r="G60" s="4" t="s">
        <v>88</v>
      </c>
      <c r="H60" s="5">
        <v>811877</v>
      </c>
      <c r="I60" s="4" t="s">
        <v>88</v>
      </c>
      <c r="J60" s="5">
        <v>860343</v>
      </c>
      <c r="K60" s="4" t="s">
        <v>88</v>
      </c>
      <c r="L60" s="4" t="s">
        <v>87</v>
      </c>
      <c r="M60" s="4" t="s">
        <v>93</v>
      </c>
    </row>
    <row r="61" spans="1:13" ht="14.25">
      <c r="A61" s="3" t="s">
        <v>46</v>
      </c>
      <c r="B61" s="5">
        <v>297520</v>
      </c>
      <c r="C61" s="4" t="s">
        <v>88</v>
      </c>
      <c r="D61" s="5">
        <v>295463</v>
      </c>
      <c r="E61" s="4" t="s">
        <v>88</v>
      </c>
      <c r="F61" s="5">
        <v>324056</v>
      </c>
      <c r="G61" s="4" t="s">
        <v>88</v>
      </c>
      <c r="H61" s="5">
        <v>290304</v>
      </c>
      <c r="I61" s="4" t="s">
        <v>88</v>
      </c>
      <c r="J61" s="5">
        <v>270592</v>
      </c>
      <c r="K61" s="4" t="s">
        <v>88</v>
      </c>
      <c r="L61" s="4" t="s">
        <v>87</v>
      </c>
      <c r="M61" s="4" t="s">
        <v>93</v>
      </c>
    </row>
    <row r="62" spans="1:13" ht="14.25">
      <c r="A62" s="3" t="s">
        <v>47</v>
      </c>
      <c r="B62" s="5">
        <v>86881</v>
      </c>
      <c r="C62" s="4" t="s">
        <v>88</v>
      </c>
      <c r="D62" s="5">
        <v>99447</v>
      </c>
      <c r="E62" s="4" t="s">
        <v>88</v>
      </c>
      <c r="F62" s="5">
        <v>101513</v>
      </c>
      <c r="G62" s="4" t="s">
        <v>88</v>
      </c>
      <c r="H62" s="5">
        <v>98076</v>
      </c>
      <c r="I62" s="4" t="s">
        <v>88</v>
      </c>
      <c r="J62" s="5">
        <v>95857</v>
      </c>
      <c r="K62" s="4" t="s">
        <v>88</v>
      </c>
      <c r="L62" s="5">
        <v>78362</v>
      </c>
      <c r="M62" s="4" t="s">
        <v>88</v>
      </c>
    </row>
    <row r="63" spans="1:13" ht="14.25">
      <c r="A63" s="3" t="s">
        <v>48</v>
      </c>
      <c r="B63" s="5">
        <v>211846</v>
      </c>
      <c r="C63" s="4" t="s">
        <v>88</v>
      </c>
      <c r="D63" s="5">
        <v>215023</v>
      </c>
      <c r="E63" s="4" t="s">
        <v>88</v>
      </c>
      <c r="F63" s="5">
        <v>250217</v>
      </c>
      <c r="G63" s="4" t="s">
        <v>88</v>
      </c>
      <c r="H63" s="5">
        <v>316292</v>
      </c>
      <c r="I63" s="4" t="s">
        <v>88</v>
      </c>
      <c r="J63" s="5">
        <v>365069</v>
      </c>
      <c r="K63" s="4" t="s">
        <v>88</v>
      </c>
      <c r="L63" s="5">
        <v>250467</v>
      </c>
      <c r="M63" s="4" t="s">
        <v>88</v>
      </c>
    </row>
    <row r="64" spans="1:13" ht="14.25">
      <c r="A64" s="3" t="s">
        <v>49</v>
      </c>
      <c r="B64" s="122">
        <v>98112</v>
      </c>
      <c r="C64" s="123" t="s">
        <v>88</v>
      </c>
      <c r="D64" s="122">
        <v>95078</v>
      </c>
      <c r="E64" s="123" t="s">
        <v>88</v>
      </c>
      <c r="F64" s="122">
        <v>203769</v>
      </c>
      <c r="G64" s="4" t="s">
        <v>88</v>
      </c>
      <c r="H64" s="5">
        <v>204735</v>
      </c>
      <c r="I64" s="4" t="s">
        <v>88</v>
      </c>
      <c r="J64" s="5">
        <v>192010</v>
      </c>
      <c r="K64" s="4" t="s">
        <v>88</v>
      </c>
      <c r="L64" s="5">
        <v>169423</v>
      </c>
      <c r="M64" s="4" t="s">
        <v>88</v>
      </c>
    </row>
    <row r="65" spans="1:13" ht="14.25">
      <c r="A65" s="3" t="s">
        <v>50</v>
      </c>
      <c r="B65" s="122">
        <v>743676</v>
      </c>
      <c r="C65" s="123" t="s">
        <v>88</v>
      </c>
      <c r="D65" s="122">
        <v>738041</v>
      </c>
      <c r="E65" s="123" t="s">
        <v>88</v>
      </c>
      <c r="F65" s="122">
        <v>1171013</v>
      </c>
      <c r="G65" s="4" t="s">
        <v>88</v>
      </c>
      <c r="H65" s="5">
        <v>1029182</v>
      </c>
      <c r="I65" s="4" t="s">
        <v>88</v>
      </c>
      <c r="J65" s="5">
        <v>1001460</v>
      </c>
      <c r="K65" s="4" t="s">
        <v>88</v>
      </c>
      <c r="L65" s="5">
        <v>1134253</v>
      </c>
      <c r="M65" s="4" t="s">
        <v>88</v>
      </c>
    </row>
    <row r="66" spans="1:13" ht="14.25">
      <c r="A66" s="3" t="s">
        <v>51</v>
      </c>
      <c r="B66" s="5">
        <v>593487</v>
      </c>
      <c r="C66" s="4" t="s">
        <v>88</v>
      </c>
      <c r="D66" s="5">
        <v>558362</v>
      </c>
      <c r="E66" s="4" t="s">
        <v>88</v>
      </c>
      <c r="F66" s="5">
        <v>737743</v>
      </c>
      <c r="G66" s="4" t="s">
        <v>88</v>
      </c>
      <c r="H66" s="5">
        <v>676361</v>
      </c>
      <c r="I66" s="4" t="s">
        <v>88</v>
      </c>
      <c r="J66" s="5">
        <v>645531</v>
      </c>
      <c r="K66" s="4" t="s">
        <v>88</v>
      </c>
      <c r="L66" s="5">
        <v>616173</v>
      </c>
      <c r="M66" s="4" t="s">
        <v>88</v>
      </c>
    </row>
    <row r="67" spans="1:13" ht="14.25">
      <c r="A67" s="3" t="s">
        <v>52</v>
      </c>
      <c r="B67" s="5">
        <v>37876</v>
      </c>
      <c r="C67" s="4" t="s">
        <v>88</v>
      </c>
      <c r="D67" s="5">
        <v>48691</v>
      </c>
      <c r="E67" s="4" t="s">
        <v>88</v>
      </c>
      <c r="F67" s="5">
        <v>65443</v>
      </c>
      <c r="G67" s="4" t="s">
        <v>88</v>
      </c>
      <c r="H67" s="5">
        <v>72118</v>
      </c>
      <c r="I67" s="4" t="s">
        <v>88</v>
      </c>
      <c r="J67" s="5">
        <v>68539</v>
      </c>
      <c r="K67" s="4" t="s">
        <v>88</v>
      </c>
      <c r="L67" s="5">
        <v>84993</v>
      </c>
      <c r="M67" s="4" t="s">
        <v>88</v>
      </c>
    </row>
    <row r="68" spans="1:13" ht="14.25">
      <c r="A68" s="3" t="s">
        <v>53</v>
      </c>
      <c r="B68" s="5">
        <v>315962</v>
      </c>
      <c r="C68" s="4" t="s">
        <v>88</v>
      </c>
      <c r="D68" s="5">
        <v>286643</v>
      </c>
      <c r="E68" s="4" t="s">
        <v>88</v>
      </c>
      <c r="F68" s="5">
        <v>393623</v>
      </c>
      <c r="G68" s="4" t="s">
        <v>88</v>
      </c>
      <c r="H68" s="5">
        <v>415326</v>
      </c>
      <c r="I68" s="4" t="s">
        <v>88</v>
      </c>
      <c r="J68" s="5">
        <v>387499</v>
      </c>
      <c r="K68" s="4" t="s">
        <v>88</v>
      </c>
      <c r="L68" s="5">
        <v>376857</v>
      </c>
      <c r="M68" s="4" t="s">
        <v>88</v>
      </c>
    </row>
    <row r="69" spans="1:13" ht="14.25">
      <c r="A69" s="3" t="s">
        <v>54</v>
      </c>
      <c r="B69" s="122">
        <v>2118</v>
      </c>
      <c r="C69" s="123" t="s">
        <v>88</v>
      </c>
      <c r="D69" s="122">
        <v>2225</v>
      </c>
      <c r="E69" s="123" t="s">
        <v>88</v>
      </c>
      <c r="F69" s="122">
        <v>5788</v>
      </c>
      <c r="G69" s="4" t="s">
        <v>88</v>
      </c>
      <c r="H69" s="5">
        <v>4767</v>
      </c>
      <c r="I69" s="4" t="s">
        <v>88</v>
      </c>
      <c r="J69" s="5">
        <v>5506</v>
      </c>
      <c r="K69" s="4" t="s">
        <v>88</v>
      </c>
      <c r="L69" s="5">
        <v>5830</v>
      </c>
      <c r="M69" s="4" t="s">
        <v>88</v>
      </c>
    </row>
    <row r="70" spans="1:13" ht="14.25">
      <c r="A70" s="3" t="s">
        <v>55</v>
      </c>
      <c r="B70" s="5">
        <v>140389</v>
      </c>
      <c r="C70" s="4" t="s">
        <v>88</v>
      </c>
      <c r="D70" s="5">
        <v>155272</v>
      </c>
      <c r="E70" s="4" t="s">
        <v>88</v>
      </c>
      <c r="F70" s="5">
        <v>158518</v>
      </c>
      <c r="G70" s="4" t="s">
        <v>88</v>
      </c>
      <c r="H70" s="5">
        <v>163728</v>
      </c>
      <c r="I70" s="4" t="s">
        <v>88</v>
      </c>
      <c r="J70" s="5">
        <v>165368</v>
      </c>
      <c r="K70" s="4" t="s">
        <v>88</v>
      </c>
      <c r="L70" s="5">
        <v>156676</v>
      </c>
      <c r="M70" s="4" t="s">
        <v>88</v>
      </c>
    </row>
    <row r="71" spans="1:16" ht="14.25">
      <c r="A71" s="3" t="s">
        <v>56</v>
      </c>
      <c r="B71" s="5">
        <v>154550</v>
      </c>
      <c r="C71" s="4" t="s">
        <v>88</v>
      </c>
      <c r="D71" s="5">
        <v>187496</v>
      </c>
      <c r="E71" s="4" t="s">
        <v>88</v>
      </c>
      <c r="F71" s="5">
        <v>185766</v>
      </c>
      <c r="G71" s="4" t="s">
        <v>88</v>
      </c>
      <c r="H71" s="5">
        <v>176117</v>
      </c>
      <c r="I71" s="4" t="s">
        <v>88</v>
      </c>
      <c r="J71" s="24">
        <v>176117</v>
      </c>
      <c r="K71" s="4" t="s">
        <v>93</v>
      </c>
      <c r="L71" s="4" t="s">
        <v>87</v>
      </c>
      <c r="M71" s="4" t="s">
        <v>93</v>
      </c>
      <c r="O71" s="28"/>
      <c r="P71" s="1" t="s">
        <v>144</v>
      </c>
    </row>
    <row r="72" spans="1:16" ht="14.25">
      <c r="A72" s="3" t="s">
        <v>140</v>
      </c>
      <c r="B72" s="5">
        <v>0</v>
      </c>
      <c r="C72" s="4" t="s">
        <v>88</v>
      </c>
      <c r="D72" s="5">
        <v>0</v>
      </c>
      <c r="E72" s="4" t="s">
        <v>88</v>
      </c>
      <c r="F72" s="14">
        <v>0</v>
      </c>
      <c r="G72" s="4" t="s">
        <v>88</v>
      </c>
      <c r="H72" s="4">
        <v>0</v>
      </c>
      <c r="I72" s="4" t="s">
        <v>88</v>
      </c>
      <c r="J72" s="5">
        <v>0</v>
      </c>
      <c r="K72" s="4" t="s">
        <v>88</v>
      </c>
      <c r="L72" s="14">
        <v>0</v>
      </c>
      <c r="M72" s="4" t="s">
        <v>88</v>
      </c>
      <c r="O72" s="16"/>
      <c r="P72" t="s">
        <v>143</v>
      </c>
    </row>
    <row r="73" spans="1:17" ht="14.25">
      <c r="A73" s="3" t="s">
        <v>57</v>
      </c>
      <c r="B73" s="122">
        <v>7543</v>
      </c>
      <c r="C73" s="123" t="s">
        <v>88</v>
      </c>
      <c r="D73" s="122">
        <v>7024</v>
      </c>
      <c r="E73" s="123" t="s">
        <v>88</v>
      </c>
      <c r="F73" s="122">
        <v>22367</v>
      </c>
      <c r="G73" s="4" t="s">
        <v>88</v>
      </c>
      <c r="H73" s="5">
        <v>20510</v>
      </c>
      <c r="I73" s="4" t="s">
        <v>88</v>
      </c>
      <c r="J73" s="5">
        <v>19853</v>
      </c>
      <c r="K73" s="4" t="s">
        <v>88</v>
      </c>
      <c r="L73" s="5">
        <v>15509</v>
      </c>
      <c r="M73" s="4" t="s">
        <v>88</v>
      </c>
      <c r="Q73" s="27"/>
    </row>
    <row r="74" spans="1:13" ht="14.25">
      <c r="A74" s="3" t="s">
        <v>58</v>
      </c>
      <c r="B74" s="122">
        <v>1348</v>
      </c>
      <c r="C74" s="123" t="s">
        <v>88</v>
      </c>
      <c r="D74" s="122">
        <v>1244</v>
      </c>
      <c r="E74" s="123" t="s">
        <v>88</v>
      </c>
      <c r="F74" s="122">
        <v>8009</v>
      </c>
      <c r="G74" s="4" t="s">
        <v>88</v>
      </c>
      <c r="H74" s="5">
        <v>7206</v>
      </c>
      <c r="I74" s="4" t="s">
        <v>88</v>
      </c>
      <c r="J74" s="5">
        <v>8717</v>
      </c>
      <c r="K74" s="4" t="s">
        <v>88</v>
      </c>
      <c r="L74" s="5">
        <v>4874</v>
      </c>
      <c r="M74" s="4" t="s">
        <v>88</v>
      </c>
    </row>
    <row r="75" spans="1:13" ht="14.25">
      <c r="A75" s="3" t="s">
        <v>59</v>
      </c>
      <c r="B75" s="5">
        <v>469893</v>
      </c>
      <c r="C75" s="4" t="s">
        <v>88</v>
      </c>
      <c r="D75" s="5">
        <v>413640</v>
      </c>
      <c r="E75" s="4" t="s">
        <v>88</v>
      </c>
      <c r="F75" s="5">
        <v>463369</v>
      </c>
      <c r="G75" s="4" t="s">
        <v>88</v>
      </c>
      <c r="H75" s="5">
        <v>437655</v>
      </c>
      <c r="I75" s="4" t="s">
        <v>88</v>
      </c>
      <c r="J75" s="5">
        <v>352228</v>
      </c>
      <c r="K75" s="4" t="s">
        <v>88</v>
      </c>
      <c r="L75" s="5">
        <v>408684</v>
      </c>
      <c r="M75" s="4" t="s">
        <v>88</v>
      </c>
    </row>
    <row r="76" spans="1:13" ht="14.25">
      <c r="A76" s="3" t="s">
        <v>60</v>
      </c>
      <c r="B76" s="122">
        <v>360</v>
      </c>
      <c r="C76" s="123" t="s">
        <v>88</v>
      </c>
      <c r="D76" s="122">
        <v>350</v>
      </c>
      <c r="E76" s="123" t="s">
        <v>88</v>
      </c>
      <c r="F76" s="122">
        <v>2437</v>
      </c>
      <c r="G76" s="4" t="s">
        <v>88</v>
      </c>
      <c r="H76" s="5">
        <v>2491</v>
      </c>
      <c r="I76" s="4" t="s">
        <v>88</v>
      </c>
      <c r="J76" s="5">
        <v>2517</v>
      </c>
      <c r="K76" s="4" t="s">
        <v>88</v>
      </c>
      <c r="L76" s="4" t="s">
        <v>87</v>
      </c>
      <c r="M76" s="4" t="s">
        <v>93</v>
      </c>
    </row>
    <row r="77" spans="1:13" ht="14.25">
      <c r="A77" s="3" t="s">
        <v>61</v>
      </c>
      <c r="B77" s="5">
        <v>145479</v>
      </c>
      <c r="C77" s="4" t="s">
        <v>88</v>
      </c>
      <c r="D77" s="5">
        <v>151818</v>
      </c>
      <c r="E77" s="4" t="s">
        <v>88</v>
      </c>
      <c r="F77" s="5">
        <v>179312</v>
      </c>
      <c r="G77" s="4" t="s">
        <v>88</v>
      </c>
      <c r="H77" s="5">
        <v>260397</v>
      </c>
      <c r="I77" s="4" t="s">
        <v>88</v>
      </c>
      <c r="J77" s="5">
        <v>185433</v>
      </c>
      <c r="K77" s="4" t="s">
        <v>88</v>
      </c>
      <c r="L77" s="4" t="s">
        <v>87</v>
      </c>
      <c r="M77" s="4" t="s">
        <v>93</v>
      </c>
    </row>
    <row r="78" spans="1:13" ht="14.25">
      <c r="A78" s="3" t="s">
        <v>62</v>
      </c>
      <c r="B78" s="5">
        <v>229096</v>
      </c>
      <c r="C78" s="4" t="s">
        <v>88</v>
      </c>
      <c r="D78" s="5">
        <v>253090</v>
      </c>
      <c r="E78" s="4" t="s">
        <v>88</v>
      </c>
      <c r="F78" s="5">
        <v>231542</v>
      </c>
      <c r="G78" s="4" t="s">
        <v>88</v>
      </c>
      <c r="H78" s="5">
        <v>205655</v>
      </c>
      <c r="I78" s="4" t="s">
        <v>88</v>
      </c>
      <c r="J78" s="5">
        <v>230790</v>
      </c>
      <c r="K78" s="4" t="s">
        <v>88</v>
      </c>
      <c r="L78" s="5">
        <v>223945</v>
      </c>
      <c r="M78" s="4" t="s">
        <v>88</v>
      </c>
    </row>
    <row r="79" spans="1:13" ht="14.25">
      <c r="A79" s="3" t="s">
        <v>63</v>
      </c>
      <c r="B79" s="122">
        <v>6664</v>
      </c>
      <c r="C79" s="123" t="s">
        <v>88</v>
      </c>
      <c r="D79" s="122">
        <v>6183</v>
      </c>
      <c r="E79" s="123" t="s">
        <v>88</v>
      </c>
      <c r="F79" s="122">
        <v>17906</v>
      </c>
      <c r="G79" s="4" t="s">
        <v>88</v>
      </c>
      <c r="H79" s="5">
        <v>17151</v>
      </c>
      <c r="I79" s="4" t="s">
        <v>88</v>
      </c>
      <c r="J79" s="5">
        <v>11469</v>
      </c>
      <c r="K79" s="4" t="s">
        <v>88</v>
      </c>
      <c r="L79" s="5">
        <v>11607</v>
      </c>
      <c r="M79" s="4" t="s">
        <v>88</v>
      </c>
    </row>
    <row r="80" spans="1:13" ht="14.25">
      <c r="A80" s="3" t="s">
        <v>64</v>
      </c>
      <c r="B80" s="5">
        <v>1133</v>
      </c>
      <c r="C80" s="4" t="s">
        <v>88</v>
      </c>
      <c r="D80" s="5">
        <v>1111</v>
      </c>
      <c r="E80" s="4" t="s">
        <v>88</v>
      </c>
      <c r="F80" s="5">
        <v>2191</v>
      </c>
      <c r="G80" s="4" t="s">
        <v>88</v>
      </c>
      <c r="H80" s="5">
        <v>2339</v>
      </c>
      <c r="I80" s="4" t="s">
        <v>88</v>
      </c>
      <c r="J80" s="5">
        <v>1710</v>
      </c>
      <c r="K80" s="4" t="s">
        <v>88</v>
      </c>
      <c r="L80" s="4" t="s">
        <v>87</v>
      </c>
      <c r="M80" s="4" t="s">
        <v>93</v>
      </c>
    </row>
    <row r="81" spans="1:16" ht="14.25">
      <c r="A81" s="3" t="s">
        <v>65</v>
      </c>
      <c r="B81" s="5">
        <v>1718</v>
      </c>
      <c r="C81" s="4" t="s">
        <v>88</v>
      </c>
      <c r="D81" s="5">
        <v>1994</v>
      </c>
      <c r="E81" s="4" t="s">
        <v>88</v>
      </c>
      <c r="F81" s="5">
        <v>2733</v>
      </c>
      <c r="G81" s="4" t="s">
        <v>88</v>
      </c>
      <c r="H81" s="5">
        <v>2584</v>
      </c>
      <c r="I81" s="4" t="s">
        <v>88</v>
      </c>
      <c r="J81" s="24">
        <v>2584</v>
      </c>
      <c r="K81" s="4" t="s">
        <v>93</v>
      </c>
      <c r="L81" s="5">
        <v>913</v>
      </c>
      <c r="M81" s="4" t="s">
        <v>88</v>
      </c>
      <c r="O81" s="28"/>
      <c r="P81" s="1" t="s">
        <v>144</v>
      </c>
    </row>
    <row r="82" spans="1:13" ht="14.25">
      <c r="A82" s="3" t="s">
        <v>66</v>
      </c>
      <c r="B82" s="5">
        <v>149444</v>
      </c>
      <c r="C82" s="4" t="s">
        <v>88</v>
      </c>
      <c r="D82" s="5">
        <v>164674</v>
      </c>
      <c r="E82" s="4" t="s">
        <v>88</v>
      </c>
      <c r="F82" s="5">
        <v>164596</v>
      </c>
      <c r="G82" s="4" t="s">
        <v>88</v>
      </c>
      <c r="H82" s="5">
        <v>168223</v>
      </c>
      <c r="I82" s="4" t="s">
        <v>88</v>
      </c>
      <c r="J82" s="5">
        <v>163161</v>
      </c>
      <c r="K82" s="4" t="s">
        <v>88</v>
      </c>
      <c r="L82" s="4" t="s">
        <v>87</v>
      </c>
      <c r="M82" s="4" t="s">
        <v>93</v>
      </c>
    </row>
    <row r="83" spans="1:13" ht="14.25">
      <c r="A83" s="3" t="s">
        <v>67</v>
      </c>
      <c r="B83" s="5">
        <v>269255</v>
      </c>
      <c r="C83" s="4" t="s">
        <v>88</v>
      </c>
      <c r="D83" s="5">
        <v>238254</v>
      </c>
      <c r="E83" s="4" t="s">
        <v>88</v>
      </c>
      <c r="F83" s="5">
        <v>238935</v>
      </c>
      <c r="G83" s="4" t="s">
        <v>88</v>
      </c>
      <c r="H83" s="5">
        <v>211953</v>
      </c>
      <c r="I83" s="4" t="s">
        <v>88</v>
      </c>
      <c r="J83" s="5">
        <v>222677</v>
      </c>
      <c r="K83" s="4" t="s">
        <v>88</v>
      </c>
      <c r="L83" s="5">
        <v>193277</v>
      </c>
      <c r="M83" s="4" t="s">
        <v>88</v>
      </c>
    </row>
    <row r="84" spans="1:13" ht="14.25">
      <c r="A84" s="3" t="s">
        <v>68</v>
      </c>
      <c r="B84" s="5">
        <v>620645</v>
      </c>
      <c r="C84" s="4" t="s">
        <v>88</v>
      </c>
      <c r="D84" s="5">
        <v>616498</v>
      </c>
      <c r="E84" s="4" t="s">
        <v>88</v>
      </c>
      <c r="F84" s="5">
        <v>774420</v>
      </c>
      <c r="G84" s="4" t="s">
        <v>88</v>
      </c>
      <c r="H84" s="5">
        <v>783248</v>
      </c>
      <c r="I84" s="4" t="s">
        <v>88</v>
      </c>
      <c r="J84" s="5">
        <v>608494</v>
      </c>
      <c r="K84" s="4" t="s">
        <v>88</v>
      </c>
      <c r="L84" s="5">
        <v>798490</v>
      </c>
      <c r="M84" s="4" t="s">
        <v>88</v>
      </c>
    </row>
    <row r="85" spans="2:8" ht="15">
      <c r="B85" s="124"/>
      <c r="C85" s="124"/>
      <c r="D85" s="125"/>
      <c r="E85" s="124"/>
      <c r="F85" s="125"/>
      <c r="G85" s="19" t="s">
        <v>195</v>
      </c>
      <c r="H85" s="20"/>
    </row>
    <row r="86" spans="1:10" ht="14.25">
      <c r="A86" s="1" t="s">
        <v>91</v>
      </c>
      <c r="D86" s="20"/>
      <c r="E86" s="1" t="s">
        <v>114</v>
      </c>
      <c r="F86" s="20"/>
      <c r="H86" s="20"/>
      <c r="J86" s="20"/>
    </row>
    <row r="87" spans="1:10" ht="14.25">
      <c r="A87" s="1" t="s">
        <v>90</v>
      </c>
      <c r="B87" s="1" t="s">
        <v>92</v>
      </c>
      <c r="E87" s="1" t="s">
        <v>87</v>
      </c>
      <c r="F87" s="1" t="s">
        <v>115</v>
      </c>
      <c r="J87" s="20"/>
    </row>
    <row r="88" spans="1:2" ht="14.25">
      <c r="A88" s="1" t="s">
        <v>93</v>
      </c>
      <c r="B88" s="1" t="s">
        <v>94</v>
      </c>
    </row>
    <row r="89" spans="1:2" ht="14.25">
      <c r="A89" s="1" t="s">
        <v>95</v>
      </c>
      <c r="B89" s="1" t="s">
        <v>96</v>
      </c>
    </row>
    <row r="90" spans="1:2" ht="14.25">
      <c r="A90" s="1" t="s">
        <v>97</v>
      </c>
      <c r="B90" s="1" t="s">
        <v>98</v>
      </c>
    </row>
    <row r="91" spans="1:2" ht="14.25">
      <c r="A91" s="1" t="s">
        <v>99</v>
      </c>
      <c r="B91" s="1" t="s">
        <v>100</v>
      </c>
    </row>
    <row r="92" spans="1:2" ht="14.25">
      <c r="A92" s="1" t="s">
        <v>101</v>
      </c>
      <c r="B92" s="1" t="s">
        <v>102</v>
      </c>
    </row>
    <row r="93" spans="1:2" ht="14.25">
      <c r="A93" s="1" t="s">
        <v>103</v>
      </c>
      <c r="B93" s="1" t="s">
        <v>104</v>
      </c>
    </row>
    <row r="94" spans="1:2" ht="14.25">
      <c r="A94" s="1" t="s">
        <v>105</v>
      </c>
      <c r="B94" s="1" t="s">
        <v>106</v>
      </c>
    </row>
    <row r="95" spans="1:2" ht="14.25">
      <c r="A95" s="1" t="s">
        <v>107</v>
      </c>
      <c r="B95" s="1" t="s">
        <v>108</v>
      </c>
    </row>
    <row r="96" spans="1:2" ht="14.25">
      <c r="A96" s="1" t="s">
        <v>109</v>
      </c>
      <c r="B96" s="1" t="s">
        <v>110</v>
      </c>
    </row>
    <row r="97" spans="1:2" ht="14.25">
      <c r="A97" s="1" t="s">
        <v>111</v>
      </c>
      <c r="B97" s="1" t="s">
        <v>112</v>
      </c>
    </row>
    <row r="98" spans="1:2" ht="14.25">
      <c r="A98" s="1" t="s">
        <v>89</v>
      </c>
      <c r="B98" s="1" t="s">
        <v>113</v>
      </c>
    </row>
  </sheetData>
  <sheetProtection/>
  <mergeCells count="2">
    <mergeCell ref="B4:D4"/>
    <mergeCell ref="E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AS94"/>
  <sheetViews>
    <sheetView showGridLines="0" zoomScale="115" zoomScaleNormal="115" zoomScalePageLayoutView="0" workbookViewId="0" topLeftCell="A1">
      <selection activeCell="K18" sqref="K18"/>
    </sheetView>
  </sheetViews>
  <sheetFormatPr defaultColWidth="9.00390625" defaultRowHeight="14.25"/>
  <cols>
    <col min="1" max="1" width="4.75390625" style="185" customWidth="1"/>
    <col min="2" max="2" width="13.125" style="0" customWidth="1"/>
    <col min="3" max="3" width="10.00390625" style="0" customWidth="1"/>
    <col min="4" max="5" width="9.25390625" style="0" bestFit="1" customWidth="1"/>
    <col min="6" max="7" width="10.00390625" style="0" customWidth="1"/>
    <col min="8" max="9" width="9.25390625" style="0" bestFit="1" customWidth="1"/>
    <col min="10" max="10" width="10.00390625" style="0" customWidth="1"/>
    <col min="11" max="11" width="9.00390625" style="189" customWidth="1"/>
    <col min="12" max="15" width="9.00390625" style="16" customWidth="1"/>
  </cols>
  <sheetData>
    <row r="1" spans="2:21" ht="24" customHeight="1">
      <c r="B1" s="198" t="s">
        <v>225</v>
      </c>
      <c r="C1" s="199"/>
      <c r="D1" s="199"/>
      <c r="E1" s="199"/>
      <c r="F1" s="199"/>
      <c r="G1" s="199"/>
      <c r="H1" s="199"/>
      <c r="I1" s="199"/>
      <c r="J1" s="199"/>
      <c r="O1" s="139"/>
      <c r="P1" s="1"/>
      <c r="Q1" s="43"/>
      <c r="R1" s="43"/>
      <c r="S1" s="43"/>
      <c r="T1" s="43"/>
      <c r="U1" s="43"/>
    </row>
    <row r="2" spans="2:21" ht="24" customHeight="1">
      <c r="B2" s="198"/>
      <c r="C2" s="199"/>
      <c r="D2" s="199"/>
      <c r="E2" s="199"/>
      <c r="F2" s="199"/>
      <c r="G2" s="199"/>
      <c r="H2" s="199"/>
      <c r="I2" s="199"/>
      <c r="J2" s="199"/>
      <c r="O2" s="139"/>
      <c r="P2" s="1"/>
      <c r="Q2" s="43"/>
      <c r="R2" s="43"/>
      <c r="S2" s="43"/>
      <c r="T2" s="43"/>
      <c r="U2" s="43"/>
    </row>
    <row r="3" spans="2:21" ht="18.75" customHeight="1">
      <c r="B3" s="215"/>
      <c r="C3" s="316">
        <v>2002</v>
      </c>
      <c r="D3" s="317"/>
      <c r="E3" s="317"/>
      <c r="F3" s="318"/>
      <c r="G3" s="317">
        <v>2011</v>
      </c>
      <c r="H3" s="317"/>
      <c r="I3" s="317"/>
      <c r="J3" s="317"/>
      <c r="K3" s="186"/>
      <c r="L3" s="136"/>
      <c r="O3" s="140"/>
      <c r="P3" s="30"/>
      <c r="Q3" s="1"/>
      <c r="R3" s="43"/>
      <c r="S3" s="43"/>
      <c r="T3" s="43"/>
      <c r="U3" s="43"/>
    </row>
    <row r="4" spans="2:22" ht="52.5" customHeight="1">
      <c r="B4" s="216"/>
      <c r="C4" s="248" t="s">
        <v>216</v>
      </c>
      <c r="D4" s="249" t="s">
        <v>217</v>
      </c>
      <c r="E4" s="249" t="s">
        <v>218</v>
      </c>
      <c r="F4" s="250" t="s">
        <v>222</v>
      </c>
      <c r="G4" s="249" t="s">
        <v>219</v>
      </c>
      <c r="H4" s="249" t="s">
        <v>220</v>
      </c>
      <c r="I4" s="249" t="s">
        <v>221</v>
      </c>
      <c r="J4" s="249" t="s">
        <v>222</v>
      </c>
      <c r="K4" s="187"/>
      <c r="L4" s="179" t="s">
        <v>201</v>
      </c>
      <c r="M4" s="137" t="s">
        <v>202</v>
      </c>
      <c r="N4" s="137" t="s">
        <v>200</v>
      </c>
      <c r="O4" s="137" t="s">
        <v>203</v>
      </c>
      <c r="P4" s="1"/>
      <c r="Q4" s="1"/>
      <c r="R4" s="1"/>
      <c r="S4" s="1"/>
      <c r="T4" s="1"/>
      <c r="U4" s="1"/>
      <c r="V4" s="175"/>
    </row>
    <row r="5" spans="2:22" ht="14.25">
      <c r="B5" s="218" t="s">
        <v>134</v>
      </c>
      <c r="C5" s="223">
        <f>SUM(C6:C33)</f>
        <v>1285826</v>
      </c>
      <c r="D5" s="224">
        <f>SUM(D6:D33)</f>
        <v>6342594</v>
      </c>
      <c r="E5" s="224">
        <f aca="true" t="shared" si="0" ref="E5:E35">SUM(C5:D5)</f>
        <v>7628420</v>
      </c>
      <c r="F5" s="225">
        <f>C5/E5*100</f>
        <v>16.855731593173946</v>
      </c>
      <c r="G5" s="224">
        <v>1283455</v>
      </c>
      <c r="H5" s="224">
        <v>4823060</v>
      </c>
      <c r="I5" s="224">
        <f aca="true" t="shared" si="1" ref="I5:I35">SUM(G5:H5)</f>
        <v>6106515</v>
      </c>
      <c r="J5" s="226">
        <f>G5/I5*100</f>
        <v>21.01779820404928</v>
      </c>
      <c r="K5" s="188"/>
      <c r="L5" s="138">
        <f>((G5-C5)/C5)*100</f>
        <v>-0.18439508922669165</v>
      </c>
      <c r="M5" s="138">
        <f>((H5-D5)/D5)*100</f>
        <v>-23.957611034223536</v>
      </c>
      <c r="N5" s="138">
        <f aca="true" t="shared" si="2" ref="N5:O20">((I5-E5)/E5)*100</f>
        <v>-19.950461563469236</v>
      </c>
      <c r="O5" s="138">
        <f t="shared" si="2"/>
        <v>24.69229287301208</v>
      </c>
      <c r="P5" s="182">
        <f>J5-F5</f>
        <v>4.1620666108753355</v>
      </c>
      <c r="Q5" s="1"/>
      <c r="R5" s="1"/>
      <c r="S5" s="30"/>
      <c r="T5" s="1"/>
      <c r="U5" s="30"/>
      <c r="V5" s="176"/>
    </row>
    <row r="6" spans="2:22" ht="14.25">
      <c r="B6" s="219" t="s">
        <v>42</v>
      </c>
      <c r="C6" s="227">
        <v>1834</v>
      </c>
      <c r="D6" s="228">
        <v>29030</v>
      </c>
      <c r="E6" s="228">
        <f>SUM(C6:D6)</f>
        <v>30864</v>
      </c>
      <c r="F6" s="229">
        <f aca="true" t="shared" si="3" ref="F6:F35">C6/E6*100</f>
        <v>5.9421980300673924</v>
      </c>
      <c r="G6" s="230">
        <v>500</v>
      </c>
      <c r="H6" s="228">
        <v>22191</v>
      </c>
      <c r="I6" s="228">
        <f t="shared" si="1"/>
        <v>22691</v>
      </c>
      <c r="J6" s="231">
        <f aca="true" t="shared" si="4" ref="J6:J35">G6/I6*100</f>
        <v>2.203516812833282</v>
      </c>
      <c r="K6" s="188"/>
      <c r="L6" s="138">
        <f aca="true" t="shared" si="5" ref="L6:L35">((G6-C6)/C6)*100</f>
        <v>-72.73718647764449</v>
      </c>
      <c r="M6" s="138">
        <f aca="true" t="shared" si="6" ref="M6:O35">((H6-D6)/D6)*100</f>
        <v>-23.558387874612468</v>
      </c>
      <c r="N6" s="138">
        <f t="shared" si="2"/>
        <v>-26.48068947641265</v>
      </c>
      <c r="O6" s="144">
        <f t="shared" si="2"/>
        <v>-62.91747932863336</v>
      </c>
      <c r="P6" s="182">
        <f aca="true" t="shared" si="7" ref="P6:P34">J6-F6</f>
        <v>-3.7386812172341104</v>
      </c>
      <c r="Q6" s="1"/>
      <c r="R6" s="1"/>
      <c r="S6" s="30"/>
      <c r="T6" s="1"/>
      <c r="U6" s="30"/>
      <c r="V6" s="173"/>
    </row>
    <row r="7" spans="2:22" ht="14.25">
      <c r="B7" s="220" t="s">
        <v>43</v>
      </c>
      <c r="C7" s="232">
        <v>2308</v>
      </c>
      <c r="D7" s="233">
        <v>15008</v>
      </c>
      <c r="E7" s="233">
        <f t="shared" si="0"/>
        <v>17316</v>
      </c>
      <c r="F7" s="234">
        <f t="shared" si="3"/>
        <v>13.328713328713329</v>
      </c>
      <c r="G7" s="233">
        <v>7091</v>
      </c>
      <c r="H7" s="233">
        <v>8956</v>
      </c>
      <c r="I7" s="233">
        <v>16047</v>
      </c>
      <c r="J7" s="235">
        <f t="shared" si="4"/>
        <v>44.188944974138465</v>
      </c>
      <c r="K7" s="188"/>
      <c r="L7" s="138">
        <f t="shared" si="5"/>
        <v>207.2357019064125</v>
      </c>
      <c r="M7" s="138">
        <f t="shared" si="6"/>
        <v>-40.32515991471215</v>
      </c>
      <c r="N7" s="138">
        <f t="shared" si="2"/>
        <v>-7.328482328482329</v>
      </c>
      <c r="O7" s="138">
        <f t="shared" si="2"/>
        <v>231.53196324617923</v>
      </c>
      <c r="P7" s="182">
        <f t="shared" si="7"/>
        <v>30.860231645425138</v>
      </c>
      <c r="Q7" s="1"/>
      <c r="R7" s="1"/>
      <c r="S7" s="30"/>
      <c r="T7" s="1"/>
      <c r="U7" s="30"/>
      <c r="V7" s="173"/>
    </row>
    <row r="8" spans="2:22" ht="14.25">
      <c r="B8" s="220" t="s">
        <v>44</v>
      </c>
      <c r="C8" s="232">
        <v>19210</v>
      </c>
      <c r="D8" s="233">
        <v>4983</v>
      </c>
      <c r="E8" s="233">
        <f t="shared" si="0"/>
        <v>24193</v>
      </c>
      <c r="F8" s="234">
        <f t="shared" si="3"/>
        <v>79.40313313768445</v>
      </c>
      <c r="G8" s="233">
        <v>21010</v>
      </c>
      <c r="H8" s="233">
        <v>3990</v>
      </c>
      <c r="I8" s="233">
        <f t="shared" si="1"/>
        <v>25000</v>
      </c>
      <c r="J8" s="235">
        <f t="shared" si="4"/>
        <v>84.04</v>
      </c>
      <c r="K8" s="188"/>
      <c r="L8" s="138">
        <f t="shared" si="5"/>
        <v>9.370119729307651</v>
      </c>
      <c r="M8" s="138">
        <f t="shared" si="6"/>
        <v>-19.927754364840457</v>
      </c>
      <c r="N8" s="138">
        <f t="shared" si="2"/>
        <v>3.3356756086471298</v>
      </c>
      <c r="O8" s="138">
        <f t="shared" si="2"/>
        <v>5.839652264445617</v>
      </c>
      <c r="P8" s="182">
        <f t="shared" si="7"/>
        <v>4.636866862315557</v>
      </c>
      <c r="Q8" s="1"/>
      <c r="R8" s="1"/>
      <c r="S8" s="30"/>
      <c r="T8" s="1"/>
      <c r="U8" s="30"/>
      <c r="V8" s="173"/>
    </row>
    <row r="9" spans="2:22" ht="14.25">
      <c r="B9" s="220" t="s">
        <v>45</v>
      </c>
      <c r="C9" s="232">
        <v>32026</v>
      </c>
      <c r="D9" s="233">
        <v>1442042</v>
      </c>
      <c r="E9" s="233">
        <f t="shared" si="0"/>
        <v>1474068</v>
      </c>
      <c r="F9" s="234">
        <f t="shared" si="3"/>
        <v>2.1726270429858054</v>
      </c>
      <c r="G9" s="236">
        <v>32000</v>
      </c>
      <c r="H9" s="233">
        <v>716233</v>
      </c>
      <c r="I9" s="233">
        <f t="shared" si="1"/>
        <v>748233</v>
      </c>
      <c r="J9" s="235">
        <f t="shared" si="4"/>
        <v>4.276742672402848</v>
      </c>
      <c r="K9" s="188"/>
      <c r="L9" s="138">
        <f t="shared" si="5"/>
        <v>-0.08118403796915007</v>
      </c>
      <c r="M9" s="138">
        <f t="shared" si="6"/>
        <v>-50.3320291641991</v>
      </c>
      <c r="N9" s="138">
        <f t="shared" si="2"/>
        <v>-49.24026571365771</v>
      </c>
      <c r="O9" s="138">
        <f t="shared" si="2"/>
        <v>96.84660955547119</v>
      </c>
      <c r="P9" s="182">
        <f t="shared" si="7"/>
        <v>2.104115629417042</v>
      </c>
      <c r="Q9" s="1"/>
      <c r="R9" s="1"/>
      <c r="S9" s="30"/>
      <c r="T9" s="1"/>
      <c r="U9" s="30"/>
      <c r="V9" s="173"/>
    </row>
    <row r="10" spans="2:22" ht="14.25">
      <c r="B10" s="220" t="s">
        <v>136</v>
      </c>
      <c r="C10" s="232">
        <v>49852</v>
      </c>
      <c r="D10" s="233">
        <v>221557</v>
      </c>
      <c r="E10" s="233">
        <f t="shared" si="0"/>
        <v>271409</v>
      </c>
      <c r="F10" s="234">
        <f t="shared" si="3"/>
        <v>18.36785073450033</v>
      </c>
      <c r="G10" s="236">
        <v>41000</v>
      </c>
      <c r="H10" s="233">
        <v>217704</v>
      </c>
      <c r="I10" s="233">
        <f t="shared" si="1"/>
        <v>258704</v>
      </c>
      <c r="J10" s="235">
        <f t="shared" si="4"/>
        <v>15.84822809079102</v>
      </c>
      <c r="K10" s="188"/>
      <c r="L10" s="138">
        <f t="shared" si="5"/>
        <v>-17.756559415870978</v>
      </c>
      <c r="M10" s="138">
        <f t="shared" si="6"/>
        <v>-1.73905586372807</v>
      </c>
      <c r="N10" s="138">
        <f t="shared" si="2"/>
        <v>-4.681127007578968</v>
      </c>
      <c r="O10" s="138">
        <f t="shared" si="2"/>
        <v>-13.717569247101421</v>
      </c>
      <c r="P10" s="182">
        <f t="shared" si="7"/>
        <v>-2.51962264370931</v>
      </c>
      <c r="Q10" s="1"/>
      <c r="R10" s="1"/>
      <c r="S10" s="30"/>
      <c r="T10" s="1"/>
      <c r="U10" s="30"/>
      <c r="V10" s="173"/>
    </row>
    <row r="11" spans="2:22" ht="14.25">
      <c r="B11" s="220" t="s">
        <v>47</v>
      </c>
      <c r="C11" s="232">
        <v>257</v>
      </c>
      <c r="D11" s="233">
        <v>101445</v>
      </c>
      <c r="E11" s="233">
        <f t="shared" si="0"/>
        <v>101702</v>
      </c>
      <c r="F11" s="234">
        <f t="shared" si="3"/>
        <v>0.25269906196534975</v>
      </c>
      <c r="G11" s="233">
        <v>420</v>
      </c>
      <c r="H11" s="233">
        <v>77728</v>
      </c>
      <c r="I11" s="233">
        <f t="shared" si="1"/>
        <v>78148</v>
      </c>
      <c r="J11" s="235">
        <f t="shared" si="4"/>
        <v>0.5374417771408098</v>
      </c>
      <c r="K11" s="188"/>
      <c r="L11" s="144">
        <f t="shared" si="5"/>
        <v>63.42412451361867</v>
      </c>
      <c r="M11" s="144">
        <f t="shared" si="6"/>
        <v>-23.379170979348416</v>
      </c>
      <c r="N11" s="144">
        <f t="shared" si="2"/>
        <v>-23.159819865882678</v>
      </c>
      <c r="O11" s="144">
        <f t="shared" si="2"/>
        <v>112.68055882791685</v>
      </c>
      <c r="P11" s="182">
        <f t="shared" si="7"/>
        <v>0.28474271517546</v>
      </c>
      <c r="Q11" s="1"/>
      <c r="R11" s="1"/>
      <c r="S11" s="30"/>
      <c r="T11" s="1"/>
      <c r="U11" s="30"/>
      <c r="V11" s="173"/>
    </row>
    <row r="12" spans="2:22" ht="14.25">
      <c r="B12" s="220" t="s">
        <v>48</v>
      </c>
      <c r="C12" s="232">
        <v>62568</v>
      </c>
      <c r="D12" s="233">
        <v>282332</v>
      </c>
      <c r="E12" s="233">
        <f t="shared" si="0"/>
        <v>344900</v>
      </c>
      <c r="F12" s="234">
        <f t="shared" si="3"/>
        <v>18.140910408814147</v>
      </c>
      <c r="G12" s="233">
        <v>44289</v>
      </c>
      <c r="H12" s="233">
        <v>206177</v>
      </c>
      <c r="I12" s="233">
        <f t="shared" si="1"/>
        <v>250466</v>
      </c>
      <c r="J12" s="235">
        <f t="shared" si="4"/>
        <v>17.68263955986042</v>
      </c>
      <c r="K12" s="188"/>
      <c r="L12" s="138">
        <f t="shared" si="5"/>
        <v>-29.214614499424624</v>
      </c>
      <c r="M12" s="138">
        <f t="shared" si="6"/>
        <v>-26.973563039258746</v>
      </c>
      <c r="N12" s="138">
        <f t="shared" si="2"/>
        <v>-27.38011017686286</v>
      </c>
      <c r="O12" s="138">
        <f t="shared" si="2"/>
        <v>-2.526173376232909</v>
      </c>
      <c r="P12" s="182">
        <f t="shared" si="7"/>
        <v>-0.4582708489537275</v>
      </c>
      <c r="Q12" s="1"/>
      <c r="R12" s="1"/>
      <c r="S12" s="30"/>
      <c r="T12" s="1"/>
      <c r="U12" s="30"/>
      <c r="V12" s="173"/>
    </row>
    <row r="13" spans="2:22" ht="14.25">
      <c r="B13" s="220" t="s">
        <v>49</v>
      </c>
      <c r="C13" s="232">
        <v>87928</v>
      </c>
      <c r="D13" s="233">
        <v>96347</v>
      </c>
      <c r="E13" s="233">
        <f t="shared" si="0"/>
        <v>184275</v>
      </c>
      <c r="F13" s="234">
        <f t="shared" si="3"/>
        <v>47.71564238230905</v>
      </c>
      <c r="G13" s="233">
        <v>106575</v>
      </c>
      <c r="H13" s="233">
        <v>71028</v>
      </c>
      <c r="I13" s="233">
        <f t="shared" si="1"/>
        <v>177603</v>
      </c>
      <c r="J13" s="235">
        <f t="shared" si="4"/>
        <v>60.00743230688671</v>
      </c>
      <c r="K13" s="188"/>
      <c r="L13" s="138">
        <f t="shared" si="5"/>
        <v>21.20712401055409</v>
      </c>
      <c r="M13" s="138">
        <f t="shared" si="6"/>
        <v>-26.27897080345003</v>
      </c>
      <c r="N13" s="138">
        <f t="shared" si="2"/>
        <v>-3.620675620675621</v>
      </c>
      <c r="O13" s="138">
        <f t="shared" si="2"/>
        <v>25.760503916290023</v>
      </c>
      <c r="P13" s="182">
        <f t="shared" si="7"/>
        <v>12.291789924577664</v>
      </c>
      <c r="Q13" s="1"/>
      <c r="R13" s="1"/>
      <c r="S13" s="30"/>
      <c r="T13" s="1"/>
      <c r="U13" s="30"/>
      <c r="V13" s="173"/>
    </row>
    <row r="14" spans="2:22" ht="14.25">
      <c r="B14" s="220" t="s">
        <v>50</v>
      </c>
      <c r="C14" s="232">
        <v>259154</v>
      </c>
      <c r="D14" s="233">
        <v>851642</v>
      </c>
      <c r="E14" s="233">
        <f t="shared" si="0"/>
        <v>1110796</v>
      </c>
      <c r="F14" s="234">
        <f t="shared" si="3"/>
        <v>23.330476523141964</v>
      </c>
      <c r="G14" s="233">
        <v>274223</v>
      </c>
      <c r="H14" s="233">
        <v>849686</v>
      </c>
      <c r="I14" s="233">
        <f t="shared" si="1"/>
        <v>1123909</v>
      </c>
      <c r="J14" s="235">
        <f t="shared" si="4"/>
        <v>24.399039424010308</v>
      </c>
      <c r="K14" s="188"/>
      <c r="L14" s="138">
        <f t="shared" si="5"/>
        <v>5.814689335298703</v>
      </c>
      <c r="M14" s="138">
        <f t="shared" si="6"/>
        <v>-0.22967397098780942</v>
      </c>
      <c r="N14" s="138">
        <f t="shared" si="2"/>
        <v>1.1805047911587727</v>
      </c>
      <c r="O14" s="138">
        <f t="shared" si="2"/>
        <v>4.580116054673871</v>
      </c>
      <c r="P14" s="182">
        <f t="shared" si="7"/>
        <v>1.0685629008683435</v>
      </c>
      <c r="Q14" s="1"/>
      <c r="R14" s="1"/>
      <c r="S14" s="30"/>
      <c r="T14" s="1"/>
      <c r="U14" s="30"/>
      <c r="V14" s="173"/>
    </row>
    <row r="15" spans="2:22" ht="14.25">
      <c r="B15" s="220" t="s">
        <v>51</v>
      </c>
      <c r="C15" s="232">
        <v>251770</v>
      </c>
      <c r="D15" s="233">
        <v>703434</v>
      </c>
      <c r="E15" s="233">
        <f t="shared" si="0"/>
        <v>955204</v>
      </c>
      <c r="F15" s="234">
        <f t="shared" si="3"/>
        <v>26.357720445056763</v>
      </c>
      <c r="G15" s="233">
        <v>206870</v>
      </c>
      <c r="H15" s="233">
        <v>409304</v>
      </c>
      <c r="I15" s="233">
        <f t="shared" si="1"/>
        <v>616174</v>
      </c>
      <c r="J15" s="235">
        <f t="shared" si="4"/>
        <v>33.57330883808795</v>
      </c>
      <c r="K15" s="188"/>
      <c r="L15" s="138">
        <f t="shared" si="5"/>
        <v>-17.83373714104143</v>
      </c>
      <c r="M15" s="138">
        <f t="shared" si="6"/>
        <v>-41.81344660622034</v>
      </c>
      <c r="N15" s="138">
        <f t="shared" si="2"/>
        <v>-35.492941821851666</v>
      </c>
      <c r="O15" s="138">
        <f t="shared" si="2"/>
        <v>27.375616218679582</v>
      </c>
      <c r="P15" s="182">
        <f t="shared" si="7"/>
        <v>7.215588393031183</v>
      </c>
      <c r="Q15" s="1"/>
      <c r="R15" s="1"/>
      <c r="S15" s="30"/>
      <c r="T15" s="1"/>
      <c r="U15" s="30"/>
      <c r="V15" s="173"/>
    </row>
    <row r="16" spans="2:22" ht="14.25">
      <c r="B16" s="220" t="s">
        <v>52</v>
      </c>
      <c r="C16" s="232">
        <v>8991</v>
      </c>
      <c r="D16" s="233">
        <v>21236</v>
      </c>
      <c r="E16" s="233">
        <f t="shared" si="0"/>
        <v>30227</v>
      </c>
      <c r="F16" s="234">
        <f t="shared" si="3"/>
        <v>29.74493002944387</v>
      </c>
      <c r="G16" s="233">
        <v>14459</v>
      </c>
      <c r="H16" s="233">
        <v>70534</v>
      </c>
      <c r="I16" s="233">
        <f t="shared" si="1"/>
        <v>84993</v>
      </c>
      <c r="J16" s="235">
        <f t="shared" si="4"/>
        <v>17.011989222641866</v>
      </c>
      <c r="K16" s="188"/>
      <c r="L16" s="144">
        <f t="shared" si="5"/>
        <v>60.81637192748304</v>
      </c>
      <c r="M16" s="144">
        <f t="shared" si="6"/>
        <v>232.14352985496328</v>
      </c>
      <c r="N16" s="144">
        <f t="shared" si="2"/>
        <v>181.1823866079995</v>
      </c>
      <c r="O16" s="144">
        <f t="shared" si="2"/>
        <v>-42.807096181426346</v>
      </c>
      <c r="P16" s="182">
        <f t="shared" si="7"/>
        <v>-12.732940806802006</v>
      </c>
      <c r="Q16" s="1"/>
      <c r="R16" s="1"/>
      <c r="S16" s="30"/>
      <c r="T16" s="1"/>
      <c r="U16" s="30"/>
      <c r="V16" s="174"/>
    </row>
    <row r="17" spans="2:22" ht="14.25">
      <c r="B17" s="220" t="s">
        <v>53</v>
      </c>
      <c r="C17" s="232">
        <v>184285</v>
      </c>
      <c r="D17" s="233">
        <v>269852</v>
      </c>
      <c r="E17" s="233">
        <f t="shared" si="0"/>
        <v>454137</v>
      </c>
      <c r="F17" s="234">
        <f t="shared" si="3"/>
        <v>40.579164437163236</v>
      </c>
      <c r="G17" s="233">
        <v>164127</v>
      </c>
      <c r="H17" s="233">
        <v>212730</v>
      </c>
      <c r="I17" s="233">
        <f t="shared" si="1"/>
        <v>376857</v>
      </c>
      <c r="J17" s="235">
        <f t="shared" si="4"/>
        <v>43.551532809527224</v>
      </c>
      <c r="K17" s="188"/>
      <c r="L17" s="138">
        <f t="shared" si="5"/>
        <v>-10.938492009658953</v>
      </c>
      <c r="M17" s="138">
        <f t="shared" si="6"/>
        <v>-21.167899441175162</v>
      </c>
      <c r="N17" s="138">
        <f t="shared" si="2"/>
        <v>-17.016891378592803</v>
      </c>
      <c r="O17" s="138">
        <f t="shared" si="2"/>
        <v>7.3248634208984145</v>
      </c>
      <c r="P17" s="182">
        <f t="shared" si="7"/>
        <v>2.972368372363988</v>
      </c>
      <c r="Q17" s="1"/>
      <c r="R17" s="1"/>
      <c r="S17" s="30"/>
      <c r="T17" s="1"/>
      <c r="U17" s="30"/>
      <c r="V17" s="173"/>
    </row>
    <row r="18" spans="2:22" ht="14.25">
      <c r="B18" s="220" t="s">
        <v>54</v>
      </c>
      <c r="C18" s="232">
        <v>1862</v>
      </c>
      <c r="D18" s="233">
        <v>1968</v>
      </c>
      <c r="E18" s="233">
        <f t="shared" si="0"/>
        <v>3830</v>
      </c>
      <c r="F18" s="234">
        <f t="shared" si="3"/>
        <v>48.61618798955614</v>
      </c>
      <c r="G18" s="233">
        <v>4667</v>
      </c>
      <c r="H18" s="233">
        <v>1163</v>
      </c>
      <c r="I18" s="233">
        <f t="shared" si="1"/>
        <v>5830</v>
      </c>
      <c r="J18" s="235">
        <f t="shared" si="4"/>
        <v>80.05145797598627</v>
      </c>
      <c r="K18" s="188"/>
      <c r="L18" s="144">
        <f t="shared" si="5"/>
        <v>150.64446831364126</v>
      </c>
      <c r="M18" s="144">
        <f t="shared" si="6"/>
        <v>-40.90447154471545</v>
      </c>
      <c r="N18" s="144">
        <f t="shared" si="2"/>
        <v>52.219321148825074</v>
      </c>
      <c r="O18" s="144">
        <f t="shared" si="2"/>
        <v>64.66008810312964</v>
      </c>
      <c r="P18" s="182">
        <f t="shared" si="7"/>
        <v>31.43526998643013</v>
      </c>
      <c r="Q18" s="1"/>
      <c r="R18" s="1"/>
      <c r="S18" s="30"/>
      <c r="T18" s="1"/>
      <c r="U18" s="30"/>
      <c r="V18" s="173"/>
    </row>
    <row r="19" spans="2:22" ht="14.25">
      <c r="B19" s="220" t="s">
        <v>55</v>
      </c>
      <c r="C19" s="232">
        <v>430</v>
      </c>
      <c r="D19" s="233">
        <v>113677</v>
      </c>
      <c r="E19" s="233">
        <f t="shared" si="0"/>
        <v>114107</v>
      </c>
      <c r="F19" s="234">
        <f t="shared" si="3"/>
        <v>0.37683928242789666</v>
      </c>
      <c r="G19" s="233">
        <v>546</v>
      </c>
      <c r="H19" s="233">
        <v>156130</v>
      </c>
      <c r="I19" s="233">
        <f t="shared" si="1"/>
        <v>156676</v>
      </c>
      <c r="J19" s="235">
        <f t="shared" si="4"/>
        <v>0.3484898771988052</v>
      </c>
      <c r="K19" s="188"/>
      <c r="L19" s="138">
        <f t="shared" si="5"/>
        <v>26.976744186046513</v>
      </c>
      <c r="M19" s="138">
        <f t="shared" si="6"/>
        <v>37.34528532596744</v>
      </c>
      <c r="N19" s="138">
        <f t="shared" si="2"/>
        <v>37.306212589937516</v>
      </c>
      <c r="O19" s="138">
        <f t="shared" si="2"/>
        <v>-7.522943215060324</v>
      </c>
      <c r="P19" s="182">
        <f t="shared" si="7"/>
        <v>-0.028349405229091462</v>
      </c>
      <c r="Q19" s="1"/>
      <c r="R19" s="1"/>
      <c r="S19" s="30"/>
      <c r="T19" s="1"/>
      <c r="U19" s="30"/>
      <c r="V19" s="173"/>
    </row>
    <row r="20" spans="2:22" ht="14.25">
      <c r="B20" s="220" t="s">
        <v>56</v>
      </c>
      <c r="C20" s="232">
        <v>1750</v>
      </c>
      <c r="D20" s="233">
        <v>150146</v>
      </c>
      <c r="E20" s="233">
        <f t="shared" si="0"/>
        <v>151896</v>
      </c>
      <c r="F20" s="234">
        <f t="shared" si="3"/>
        <v>1.152104071206615</v>
      </c>
      <c r="G20" s="236">
        <v>3000</v>
      </c>
      <c r="H20" s="233">
        <v>137063</v>
      </c>
      <c r="I20" s="233">
        <f t="shared" si="1"/>
        <v>140063</v>
      </c>
      <c r="J20" s="235">
        <f t="shared" si="4"/>
        <v>2.141893290876249</v>
      </c>
      <c r="K20" s="188"/>
      <c r="L20" s="138">
        <f t="shared" si="5"/>
        <v>71.42857142857143</v>
      </c>
      <c r="M20" s="138">
        <f t="shared" si="6"/>
        <v>-8.713518841660782</v>
      </c>
      <c r="N20" s="138">
        <f t="shared" si="2"/>
        <v>-7.790198556907358</v>
      </c>
      <c r="O20" s="138">
        <f t="shared" si="2"/>
        <v>85.91144189196497</v>
      </c>
      <c r="P20" s="182">
        <f t="shared" si="7"/>
        <v>0.9897892196696338</v>
      </c>
      <c r="Q20" s="1"/>
      <c r="R20" s="1"/>
      <c r="S20" s="30"/>
      <c r="T20" s="1"/>
      <c r="U20" s="30"/>
      <c r="V20" s="173"/>
    </row>
    <row r="21" spans="1:22" s="143" customFormat="1" ht="14.25">
      <c r="A21" s="195"/>
      <c r="B21" s="220" t="s">
        <v>140</v>
      </c>
      <c r="C21" s="232">
        <v>0</v>
      </c>
      <c r="D21" s="233">
        <v>0</v>
      </c>
      <c r="E21" s="233">
        <f t="shared" si="0"/>
        <v>0</v>
      </c>
      <c r="F21" s="234" t="s">
        <v>148</v>
      </c>
      <c r="G21" s="233">
        <v>0</v>
      </c>
      <c r="H21" s="233">
        <v>0</v>
      </c>
      <c r="I21" s="233">
        <f t="shared" si="1"/>
        <v>0</v>
      </c>
      <c r="J21" s="235" t="s">
        <v>148</v>
      </c>
      <c r="K21" s="190"/>
      <c r="L21" s="191" t="s">
        <v>204</v>
      </c>
      <c r="M21" s="141"/>
      <c r="N21" s="141"/>
      <c r="O21" s="141"/>
      <c r="P21" s="182" t="e">
        <f t="shared" si="7"/>
        <v>#VALUE!</v>
      </c>
      <c r="Q21" s="142"/>
      <c r="R21" s="1"/>
      <c r="S21" s="1"/>
      <c r="T21" s="1"/>
      <c r="U21" s="1"/>
      <c r="V21" s="177"/>
    </row>
    <row r="22" spans="2:22" ht="14.25">
      <c r="B22" s="220" t="s">
        <v>57</v>
      </c>
      <c r="C22" s="232">
        <v>11574</v>
      </c>
      <c r="D22" s="233">
        <v>6750</v>
      </c>
      <c r="E22" s="233">
        <f t="shared" si="0"/>
        <v>18324</v>
      </c>
      <c r="F22" s="234">
        <f t="shared" si="3"/>
        <v>63.16306483300589</v>
      </c>
      <c r="G22" s="233">
        <v>15509</v>
      </c>
      <c r="H22" s="233">
        <v>6216</v>
      </c>
      <c r="I22" s="233">
        <f t="shared" si="1"/>
        <v>21725</v>
      </c>
      <c r="J22" s="235">
        <f t="shared" si="4"/>
        <v>71.38780207134637</v>
      </c>
      <c r="K22" s="188"/>
      <c r="L22" s="138">
        <f t="shared" si="5"/>
        <v>33.99861759115259</v>
      </c>
      <c r="M22" s="138">
        <f t="shared" si="6"/>
        <v>-7.9111111111111105</v>
      </c>
      <c r="N22" s="138">
        <f t="shared" si="6"/>
        <v>18.560358000436587</v>
      </c>
      <c r="O22" s="138">
        <f t="shared" si="6"/>
        <v>13.02143469460437</v>
      </c>
      <c r="P22" s="182">
        <f t="shared" si="7"/>
        <v>8.22473723834048</v>
      </c>
      <c r="Q22" s="1"/>
      <c r="R22" s="1"/>
      <c r="S22" s="30"/>
      <c r="T22" s="1"/>
      <c r="U22" s="30"/>
      <c r="V22" s="173"/>
    </row>
    <row r="23" spans="2:22" ht="14.25">
      <c r="B23" s="220" t="s">
        <v>58</v>
      </c>
      <c r="C23" s="232">
        <v>1116</v>
      </c>
      <c r="D23" s="233">
        <v>1074</v>
      </c>
      <c r="E23" s="233">
        <f t="shared" si="0"/>
        <v>2190</v>
      </c>
      <c r="F23" s="234">
        <f t="shared" si="3"/>
        <v>50.95890410958904</v>
      </c>
      <c r="G23" s="233">
        <v>2954</v>
      </c>
      <c r="H23" s="233">
        <v>1920</v>
      </c>
      <c r="I23" s="233">
        <f t="shared" si="1"/>
        <v>4874</v>
      </c>
      <c r="J23" s="235">
        <f t="shared" si="4"/>
        <v>60.60730406237177</v>
      </c>
      <c r="K23" s="188"/>
      <c r="L23" s="138">
        <f t="shared" si="5"/>
        <v>164.69534050179212</v>
      </c>
      <c r="M23" s="138">
        <f t="shared" si="6"/>
        <v>78.77094972067039</v>
      </c>
      <c r="N23" s="138">
        <f t="shared" si="6"/>
        <v>122.55707762557077</v>
      </c>
      <c r="O23" s="138">
        <f t="shared" si="6"/>
        <v>18.933688079385455</v>
      </c>
      <c r="P23" s="182">
        <f t="shared" si="7"/>
        <v>9.648399952782725</v>
      </c>
      <c r="Q23" s="1"/>
      <c r="R23" s="1"/>
      <c r="S23" s="30"/>
      <c r="T23" s="1"/>
      <c r="U23" s="30"/>
      <c r="V23" s="173"/>
    </row>
    <row r="24" spans="2:22" ht="14.25">
      <c r="B24" s="220" t="s">
        <v>59</v>
      </c>
      <c r="C24" s="232">
        <v>54429</v>
      </c>
      <c r="D24" s="233">
        <v>464038</v>
      </c>
      <c r="E24" s="233">
        <f t="shared" si="0"/>
        <v>518467</v>
      </c>
      <c r="F24" s="234">
        <f t="shared" si="3"/>
        <v>10.498064486264314</v>
      </c>
      <c r="G24" s="233">
        <v>43720</v>
      </c>
      <c r="H24" s="233">
        <v>364964</v>
      </c>
      <c r="I24" s="233">
        <f t="shared" si="1"/>
        <v>408684</v>
      </c>
      <c r="J24" s="235">
        <f t="shared" si="4"/>
        <v>10.697751808243043</v>
      </c>
      <c r="K24" s="188"/>
      <c r="L24" s="138">
        <f t="shared" si="5"/>
        <v>-19.67517316136618</v>
      </c>
      <c r="M24" s="138">
        <f t="shared" si="6"/>
        <v>-21.350406647731436</v>
      </c>
      <c r="N24" s="138">
        <f t="shared" si="6"/>
        <v>-21.174539556037317</v>
      </c>
      <c r="O24" s="138">
        <f t="shared" si="6"/>
        <v>1.9021346481534782</v>
      </c>
      <c r="P24" s="182">
        <f t="shared" si="7"/>
        <v>0.19968732197872896</v>
      </c>
      <c r="Q24" s="1"/>
      <c r="R24" s="1"/>
      <c r="S24" s="30"/>
      <c r="T24" s="1"/>
      <c r="U24" s="30"/>
      <c r="V24" s="173"/>
    </row>
    <row r="25" spans="2:22" ht="14.25">
      <c r="B25" s="220" t="s">
        <v>60</v>
      </c>
      <c r="C25" s="232">
        <v>2333</v>
      </c>
      <c r="D25" s="233">
        <v>350</v>
      </c>
      <c r="E25" s="233">
        <f t="shared" si="0"/>
        <v>2683</v>
      </c>
      <c r="F25" s="234">
        <f t="shared" si="3"/>
        <v>86.95490122996645</v>
      </c>
      <c r="G25" s="236">
        <v>2000</v>
      </c>
      <c r="H25" s="233">
        <v>350</v>
      </c>
      <c r="I25" s="233">
        <f t="shared" si="1"/>
        <v>2350</v>
      </c>
      <c r="J25" s="235">
        <f t="shared" si="4"/>
        <v>85.1063829787234</v>
      </c>
      <c r="K25" s="188"/>
      <c r="L25" s="138">
        <f t="shared" si="5"/>
        <v>-14.273467638234033</v>
      </c>
      <c r="M25" s="138">
        <f t="shared" si="6"/>
        <v>0</v>
      </c>
      <c r="N25" s="138">
        <f t="shared" si="6"/>
        <v>-12.41147968691763</v>
      </c>
      <c r="O25" s="138">
        <f t="shared" si="6"/>
        <v>-2.1258356056944288</v>
      </c>
      <c r="P25" s="182">
        <f t="shared" si="7"/>
        <v>-1.8485182512430498</v>
      </c>
      <c r="Q25" s="1"/>
      <c r="R25" s="1"/>
      <c r="S25" s="30"/>
      <c r="T25" s="1"/>
      <c r="U25" s="30"/>
      <c r="V25" s="173"/>
    </row>
    <row r="26" spans="2:22" ht="14.25">
      <c r="B26" s="220" t="s">
        <v>61</v>
      </c>
      <c r="C26" s="232">
        <v>32709</v>
      </c>
      <c r="D26" s="233">
        <v>223443</v>
      </c>
      <c r="E26" s="233">
        <f t="shared" si="0"/>
        <v>256152</v>
      </c>
      <c r="F26" s="234">
        <f t="shared" si="3"/>
        <v>12.769371310784223</v>
      </c>
      <c r="G26" s="236">
        <v>36000</v>
      </c>
      <c r="H26" s="233">
        <v>169593</v>
      </c>
      <c r="I26" s="233">
        <f t="shared" si="1"/>
        <v>205593</v>
      </c>
      <c r="J26" s="235">
        <f t="shared" si="4"/>
        <v>17.510323795070846</v>
      </c>
      <c r="K26" s="188"/>
      <c r="L26" s="138">
        <f t="shared" si="5"/>
        <v>10.061450976795378</v>
      </c>
      <c r="M26" s="138">
        <f t="shared" si="6"/>
        <v>-24.10010606731918</v>
      </c>
      <c r="N26" s="138">
        <f t="shared" si="6"/>
        <v>-19.737890002810833</v>
      </c>
      <c r="O26" s="138">
        <f t="shared" si="6"/>
        <v>37.12753250649629</v>
      </c>
      <c r="P26" s="182">
        <f t="shared" si="7"/>
        <v>4.740952484286623</v>
      </c>
      <c r="Q26" s="1"/>
      <c r="R26" s="1"/>
      <c r="S26" s="30"/>
      <c r="T26" s="1"/>
      <c r="U26" s="30"/>
      <c r="V26" s="173"/>
    </row>
    <row r="27" spans="2:22" ht="14.25">
      <c r="B27" s="220" t="s">
        <v>62</v>
      </c>
      <c r="C27" s="232">
        <v>8288</v>
      </c>
      <c r="D27" s="233">
        <v>202286</v>
      </c>
      <c r="E27" s="233">
        <f t="shared" si="0"/>
        <v>210574</v>
      </c>
      <c r="F27" s="234">
        <f t="shared" si="3"/>
        <v>3.935908516720963</v>
      </c>
      <c r="G27" s="233">
        <v>9166</v>
      </c>
      <c r="H27" s="233">
        <v>214774</v>
      </c>
      <c r="I27" s="233">
        <f t="shared" si="1"/>
        <v>223940</v>
      </c>
      <c r="J27" s="235">
        <f t="shared" si="4"/>
        <v>4.0930606412431905</v>
      </c>
      <c r="K27" s="188"/>
      <c r="L27" s="138">
        <f t="shared" si="5"/>
        <v>10.593629343629344</v>
      </c>
      <c r="M27" s="138">
        <f t="shared" si="6"/>
        <v>6.173437608138972</v>
      </c>
      <c r="N27" s="138">
        <f t="shared" si="6"/>
        <v>6.347412311111533</v>
      </c>
      <c r="O27" s="138">
        <f t="shared" si="6"/>
        <v>3.9927788934777455</v>
      </c>
      <c r="P27" s="182">
        <f t="shared" si="7"/>
        <v>0.1571521245222276</v>
      </c>
      <c r="Q27" s="1"/>
      <c r="R27" s="1"/>
      <c r="S27" s="30"/>
      <c r="T27" s="1"/>
      <c r="U27" s="30"/>
      <c r="V27" s="173"/>
    </row>
    <row r="28" spans="2:22" ht="14.25">
      <c r="B28" s="220" t="s">
        <v>63</v>
      </c>
      <c r="C28" s="232">
        <v>9248</v>
      </c>
      <c r="D28" s="233">
        <v>6980</v>
      </c>
      <c r="E28" s="233">
        <f t="shared" si="0"/>
        <v>16228</v>
      </c>
      <c r="F28" s="234">
        <f t="shared" si="3"/>
        <v>56.98792210993345</v>
      </c>
      <c r="G28" s="233">
        <v>8353</v>
      </c>
      <c r="H28" s="233">
        <v>3254</v>
      </c>
      <c r="I28" s="233">
        <f t="shared" si="1"/>
        <v>11607</v>
      </c>
      <c r="J28" s="235">
        <f t="shared" si="4"/>
        <v>71.96519341776514</v>
      </c>
      <c r="K28" s="188"/>
      <c r="L28" s="138">
        <f t="shared" si="5"/>
        <v>-9.677768166089965</v>
      </c>
      <c r="M28" s="138">
        <f t="shared" si="6"/>
        <v>-53.381088825214896</v>
      </c>
      <c r="N28" s="138">
        <f t="shared" si="6"/>
        <v>-28.475474488538328</v>
      </c>
      <c r="O28" s="138">
        <f t="shared" si="6"/>
        <v>26.281483432471088</v>
      </c>
      <c r="P28" s="182">
        <f t="shared" si="7"/>
        <v>14.977271307831685</v>
      </c>
      <c r="Q28" s="1"/>
      <c r="R28" s="1"/>
      <c r="S28" s="30"/>
      <c r="T28" s="1"/>
      <c r="U28" s="30"/>
      <c r="V28" s="173"/>
    </row>
    <row r="29" spans="2:22" ht="14.25">
      <c r="B29" s="220" t="s">
        <v>64</v>
      </c>
      <c r="C29" s="232">
        <v>1289</v>
      </c>
      <c r="D29" s="233">
        <v>1686</v>
      </c>
      <c r="E29" s="233">
        <f t="shared" si="0"/>
        <v>2975</v>
      </c>
      <c r="F29" s="234">
        <f t="shared" si="3"/>
        <v>43.32773109243698</v>
      </c>
      <c r="G29" s="236">
        <v>1000</v>
      </c>
      <c r="H29" s="233">
        <v>719</v>
      </c>
      <c r="I29" s="233">
        <f t="shared" si="1"/>
        <v>1719</v>
      </c>
      <c r="J29" s="235">
        <f t="shared" si="4"/>
        <v>58.17335660267597</v>
      </c>
      <c r="K29" s="188"/>
      <c r="L29" s="138">
        <f t="shared" si="5"/>
        <v>-22.420480993017843</v>
      </c>
      <c r="M29" s="138">
        <f t="shared" si="6"/>
        <v>-57.35468564650059</v>
      </c>
      <c r="N29" s="138">
        <f t="shared" si="6"/>
        <v>-42.21848739495798</v>
      </c>
      <c r="O29" s="138">
        <f t="shared" si="6"/>
        <v>34.26356547165323</v>
      </c>
      <c r="P29" s="182">
        <f t="shared" si="7"/>
        <v>14.845625510238996</v>
      </c>
      <c r="Q29" s="1"/>
      <c r="R29" s="1"/>
      <c r="S29" s="30"/>
      <c r="T29" s="1"/>
      <c r="U29" s="30"/>
      <c r="V29" s="173"/>
    </row>
    <row r="30" spans="2:22" ht="14.25">
      <c r="B30" s="220" t="s">
        <v>65</v>
      </c>
      <c r="C30" s="232">
        <v>829</v>
      </c>
      <c r="D30" s="233">
        <v>1746</v>
      </c>
      <c r="E30" s="233">
        <f t="shared" si="0"/>
        <v>2575</v>
      </c>
      <c r="F30" s="234">
        <f t="shared" si="3"/>
        <v>32.19417475728155</v>
      </c>
      <c r="G30" s="233">
        <v>913</v>
      </c>
      <c r="H30" s="233">
        <v>1608</v>
      </c>
      <c r="I30" s="233">
        <f t="shared" si="1"/>
        <v>2521</v>
      </c>
      <c r="J30" s="235">
        <f t="shared" si="4"/>
        <v>36.21578738595795</v>
      </c>
      <c r="K30" s="188"/>
      <c r="L30" s="138">
        <f t="shared" si="5"/>
        <v>10.132689987937274</v>
      </c>
      <c r="M30" s="138">
        <f t="shared" si="6"/>
        <v>-7.903780068728522</v>
      </c>
      <c r="N30" s="138">
        <f t="shared" si="6"/>
        <v>-2.0970873786407767</v>
      </c>
      <c r="O30" s="138">
        <f t="shared" si="6"/>
        <v>12.491740070979171</v>
      </c>
      <c r="P30" s="182">
        <f t="shared" si="7"/>
        <v>4.021612628676401</v>
      </c>
      <c r="Q30" s="1"/>
      <c r="R30" s="1"/>
      <c r="S30" s="30"/>
      <c r="T30" s="1"/>
      <c r="U30" s="30"/>
      <c r="V30" s="173"/>
    </row>
    <row r="31" spans="2:22" ht="14.25">
      <c r="B31" s="220" t="s">
        <v>66</v>
      </c>
      <c r="C31" s="232">
        <v>15132</v>
      </c>
      <c r="D31" s="233">
        <v>144643</v>
      </c>
      <c r="E31" s="233">
        <f t="shared" si="0"/>
        <v>159775</v>
      </c>
      <c r="F31" s="234">
        <f t="shared" si="3"/>
        <v>9.470818338288217</v>
      </c>
      <c r="G31" s="236">
        <v>12000</v>
      </c>
      <c r="H31" s="233">
        <v>119686</v>
      </c>
      <c r="I31" s="233">
        <f t="shared" si="1"/>
        <v>131686</v>
      </c>
      <c r="J31" s="235">
        <f t="shared" si="4"/>
        <v>9.112586000030374</v>
      </c>
      <c r="K31" s="188"/>
      <c r="L31" s="138">
        <f t="shared" si="5"/>
        <v>-20.697858842188737</v>
      </c>
      <c r="M31" s="138">
        <f t="shared" si="6"/>
        <v>-17.25420518103192</v>
      </c>
      <c r="N31" s="138">
        <f t="shared" si="6"/>
        <v>-17.58034736347989</v>
      </c>
      <c r="O31" s="138">
        <f t="shared" si="6"/>
        <v>-3.7824855832108617</v>
      </c>
      <c r="P31" s="182">
        <f t="shared" si="7"/>
        <v>-0.3582323382578423</v>
      </c>
      <c r="Q31" s="1"/>
      <c r="R31" s="1"/>
      <c r="S31" s="30"/>
      <c r="T31" s="1"/>
      <c r="U31" s="30"/>
      <c r="V31" s="173"/>
    </row>
    <row r="32" spans="2:22" ht="14.25">
      <c r="B32" s="220" t="s">
        <v>67</v>
      </c>
      <c r="C32" s="232">
        <v>5618</v>
      </c>
      <c r="D32" s="233">
        <v>294965</v>
      </c>
      <c r="E32" s="233">
        <f t="shared" si="0"/>
        <v>300583</v>
      </c>
      <c r="F32" s="234">
        <f t="shared" si="3"/>
        <v>1.869034509603005</v>
      </c>
      <c r="G32" s="233">
        <v>13441</v>
      </c>
      <c r="H32" s="233">
        <v>179836</v>
      </c>
      <c r="I32" s="233">
        <f t="shared" si="1"/>
        <v>193277</v>
      </c>
      <c r="J32" s="235">
        <f t="shared" si="4"/>
        <v>6.954267709039358</v>
      </c>
      <c r="K32" s="188"/>
      <c r="L32" s="144">
        <f t="shared" si="5"/>
        <v>139.248843004628</v>
      </c>
      <c r="M32" s="144">
        <f t="shared" si="6"/>
        <v>-39.03141050633126</v>
      </c>
      <c r="N32" s="144">
        <f t="shared" si="6"/>
        <v>-35.69929104440371</v>
      </c>
      <c r="O32" s="144">
        <f t="shared" si="6"/>
        <v>272.07807952762136</v>
      </c>
      <c r="P32" s="182">
        <f t="shared" si="7"/>
        <v>5.085233199436352</v>
      </c>
      <c r="Q32" s="1"/>
      <c r="R32" s="1"/>
      <c r="S32" s="30"/>
      <c r="T32" s="1"/>
      <c r="U32" s="30"/>
      <c r="V32" s="173"/>
    </row>
    <row r="33" spans="2:22" ht="14.25">
      <c r="B33" s="217" t="s">
        <v>68</v>
      </c>
      <c r="C33" s="227">
        <v>179036</v>
      </c>
      <c r="D33" s="237">
        <v>689934</v>
      </c>
      <c r="E33" s="237">
        <f t="shared" si="0"/>
        <v>868970</v>
      </c>
      <c r="F33" s="238">
        <f t="shared" si="3"/>
        <v>20.603242919778587</v>
      </c>
      <c r="G33" s="237">
        <v>198968</v>
      </c>
      <c r="H33" s="237">
        <v>599523</v>
      </c>
      <c r="I33" s="237">
        <f t="shared" si="1"/>
        <v>798491</v>
      </c>
      <c r="J33" s="239">
        <f t="shared" si="4"/>
        <v>24.91800158048118</v>
      </c>
      <c r="K33" s="188"/>
      <c r="L33" s="138">
        <f t="shared" si="5"/>
        <v>11.13295650036864</v>
      </c>
      <c r="M33" s="138">
        <f t="shared" si="6"/>
        <v>-13.10429693275009</v>
      </c>
      <c r="N33" s="138">
        <f t="shared" si="6"/>
        <v>-8.110636730842263</v>
      </c>
      <c r="O33" s="138">
        <f t="shared" si="6"/>
        <v>20.942133612182655</v>
      </c>
      <c r="P33" s="182">
        <f t="shared" si="7"/>
        <v>4.314758660702594</v>
      </c>
      <c r="Q33" s="1"/>
      <c r="R33" s="1"/>
      <c r="S33" s="30"/>
      <c r="T33" s="1"/>
      <c r="U33" s="30"/>
      <c r="V33" s="173"/>
    </row>
    <row r="34" spans="2:22" ht="14.25">
      <c r="B34" s="221" t="s">
        <v>73</v>
      </c>
      <c r="C34" s="240">
        <v>3585</v>
      </c>
      <c r="D34" s="241">
        <v>2144671</v>
      </c>
      <c r="E34" s="241">
        <f t="shared" si="0"/>
        <v>2148256</v>
      </c>
      <c r="F34" s="242">
        <f t="shared" si="3"/>
        <v>0.16687955253005227</v>
      </c>
      <c r="G34" s="241">
        <v>5306</v>
      </c>
      <c r="H34" s="241">
        <v>1153812</v>
      </c>
      <c r="I34" s="241">
        <f t="shared" si="1"/>
        <v>1159118</v>
      </c>
      <c r="J34" s="243">
        <f t="shared" si="4"/>
        <v>0.45776184995833036</v>
      </c>
      <c r="K34" s="188"/>
      <c r="L34" s="138">
        <f t="shared" si="5"/>
        <v>48.00557880055788</v>
      </c>
      <c r="M34" s="138">
        <f t="shared" si="6"/>
        <v>-46.20097907790986</v>
      </c>
      <c r="N34" s="138">
        <f t="shared" si="6"/>
        <v>-46.0437675956683</v>
      </c>
      <c r="O34" s="144">
        <f t="shared" si="6"/>
        <v>174.3067338198279</v>
      </c>
      <c r="P34" s="182">
        <f t="shared" si="7"/>
        <v>0.2908822974282781</v>
      </c>
      <c r="Q34" s="43"/>
      <c r="R34" s="1"/>
      <c r="S34" s="30"/>
      <c r="T34" s="1"/>
      <c r="U34" s="30"/>
      <c r="V34" s="178"/>
    </row>
    <row r="35" spans="2:22" ht="14.25">
      <c r="B35" s="203" t="s">
        <v>74</v>
      </c>
      <c r="C35" s="244">
        <v>551297</v>
      </c>
      <c r="D35" s="245">
        <v>2740290</v>
      </c>
      <c r="E35" s="245">
        <f t="shared" si="0"/>
        <v>3291587</v>
      </c>
      <c r="F35" s="246">
        <f t="shared" si="3"/>
        <v>16.748668651322298</v>
      </c>
      <c r="G35" s="245">
        <v>1144819</v>
      </c>
      <c r="H35" s="245">
        <v>2178092</v>
      </c>
      <c r="I35" s="245">
        <f t="shared" si="1"/>
        <v>3322911</v>
      </c>
      <c r="J35" s="247">
        <f t="shared" si="4"/>
        <v>34.45229198133805</v>
      </c>
      <c r="K35" s="188"/>
      <c r="L35" s="138">
        <f t="shared" si="5"/>
        <v>107.65921091535053</v>
      </c>
      <c r="M35" s="138">
        <f t="shared" si="6"/>
        <v>-20.51600378062176</v>
      </c>
      <c r="N35" s="138">
        <f t="shared" si="6"/>
        <v>0.951638221927599</v>
      </c>
      <c r="O35" s="144">
        <f t="shared" si="6"/>
        <v>105.70167515146383</v>
      </c>
      <c r="P35" s="43"/>
      <c r="Q35" s="43"/>
      <c r="R35" s="1"/>
      <c r="S35" s="30"/>
      <c r="T35" s="1"/>
      <c r="U35" s="30"/>
      <c r="V35" s="173"/>
    </row>
    <row r="36" spans="2:22" ht="15">
      <c r="B36" s="200"/>
      <c r="C36" s="201"/>
      <c r="D36" s="201"/>
      <c r="E36" s="201"/>
      <c r="F36" s="202"/>
      <c r="G36" s="201"/>
      <c r="H36" s="201"/>
      <c r="I36" s="201"/>
      <c r="J36" s="202"/>
      <c r="K36" s="188"/>
      <c r="L36" s="138"/>
      <c r="M36" s="138"/>
      <c r="N36" s="138"/>
      <c r="O36" s="144"/>
      <c r="P36" s="43"/>
      <c r="Q36" s="43"/>
      <c r="R36" s="1"/>
      <c r="S36" s="30"/>
      <c r="T36" s="1"/>
      <c r="U36" s="30"/>
      <c r="V36" s="173"/>
    </row>
    <row r="37" spans="2:22" ht="14.25">
      <c r="B37" s="222" t="s">
        <v>199</v>
      </c>
      <c r="D37" s="20"/>
      <c r="R37" s="1"/>
      <c r="S37" s="30"/>
      <c r="T37" s="1"/>
      <c r="U37" s="30"/>
      <c r="V37" s="173"/>
    </row>
    <row r="38" spans="2:21" ht="14.25">
      <c r="B38" s="222" t="s">
        <v>198</v>
      </c>
      <c r="R38" s="1"/>
      <c r="S38" s="30"/>
      <c r="T38" s="1"/>
      <c r="U38" s="30"/>
    </row>
    <row r="39" spans="17:39" ht="14.25">
      <c r="Q39" s="127" t="s">
        <v>197</v>
      </c>
      <c r="AE39" s="127" t="s">
        <v>0</v>
      </c>
      <c r="AM39" s="127" t="s">
        <v>197</v>
      </c>
    </row>
    <row r="41" spans="17:40" ht="14.25">
      <c r="Q41" s="1" t="s">
        <v>1</v>
      </c>
      <c r="R41" s="2">
        <v>41451.667349537034</v>
      </c>
      <c r="AE41" s="1" t="s">
        <v>1</v>
      </c>
      <c r="AF41" s="2">
        <v>41464.41019675926</v>
      </c>
      <c r="AM41" s="1" t="s">
        <v>1</v>
      </c>
      <c r="AN41" s="2">
        <v>41451.667349537034</v>
      </c>
    </row>
    <row r="42" spans="17:40" ht="14.25">
      <c r="Q42" s="1" t="s">
        <v>2</v>
      </c>
      <c r="R42" s="2">
        <v>41494.72039376157</v>
      </c>
      <c r="AE42" s="1" t="s">
        <v>2</v>
      </c>
      <c r="AF42" s="2">
        <v>41494.7250924074</v>
      </c>
      <c r="AM42" s="1" t="s">
        <v>2</v>
      </c>
      <c r="AN42" s="2">
        <v>41509.4209429051</v>
      </c>
    </row>
    <row r="43" spans="17:40" ht="14.25">
      <c r="Q43" s="1" t="s">
        <v>3</v>
      </c>
      <c r="R43" s="1" t="s">
        <v>4</v>
      </c>
      <c r="AE43" s="1" t="s">
        <v>3</v>
      </c>
      <c r="AF43" s="1" t="s">
        <v>4</v>
      </c>
      <c r="AM43" s="1" t="s">
        <v>3</v>
      </c>
      <c r="AN43" s="1" t="s">
        <v>4</v>
      </c>
    </row>
    <row r="45" spans="17:40" ht="14.25">
      <c r="Q45" s="1" t="s">
        <v>5</v>
      </c>
      <c r="R45" s="1" t="s">
        <v>6</v>
      </c>
      <c r="AE45" s="1" t="s">
        <v>5</v>
      </c>
      <c r="AF45" s="1" t="s">
        <v>6</v>
      </c>
      <c r="AM45" s="1" t="s">
        <v>5</v>
      </c>
      <c r="AN45" s="1" t="s">
        <v>6</v>
      </c>
    </row>
    <row r="46" spans="17:40" ht="14.25">
      <c r="Q46" s="1" t="s">
        <v>7</v>
      </c>
      <c r="R46" s="1" t="s">
        <v>8</v>
      </c>
      <c r="AE46" s="1" t="s">
        <v>7</v>
      </c>
      <c r="AF46" s="1" t="s">
        <v>8</v>
      </c>
      <c r="AM46" s="1" t="s">
        <v>7</v>
      </c>
      <c r="AN46" s="1" t="s">
        <v>8</v>
      </c>
    </row>
    <row r="47" spans="17:40" ht="14.25">
      <c r="Q47" s="1" t="s">
        <v>11</v>
      </c>
      <c r="R47" s="1" t="s">
        <v>12</v>
      </c>
      <c r="AE47" s="1" t="s">
        <v>9</v>
      </c>
      <c r="AF47" s="1" t="s">
        <v>10</v>
      </c>
      <c r="AM47" s="1" t="s">
        <v>11</v>
      </c>
      <c r="AN47" s="1" t="s">
        <v>12</v>
      </c>
    </row>
    <row r="48" spans="31:32" ht="14.25">
      <c r="AE48" s="1" t="s">
        <v>11</v>
      </c>
      <c r="AF48" s="1" t="s">
        <v>12</v>
      </c>
    </row>
    <row r="49" spans="17:45" ht="14.25">
      <c r="Q49" s="3" t="s">
        <v>13</v>
      </c>
      <c r="R49" s="3" t="s">
        <v>29</v>
      </c>
      <c r="S49" s="3" t="s">
        <v>38</v>
      </c>
      <c r="T49" s="3" t="s">
        <v>30</v>
      </c>
      <c r="U49" s="3" t="s">
        <v>38</v>
      </c>
      <c r="V49" s="3" t="s">
        <v>31</v>
      </c>
      <c r="W49" s="3" t="s">
        <v>38</v>
      </c>
      <c r="X49" s="3" t="s">
        <v>120</v>
      </c>
      <c r="Y49" s="3" t="s">
        <v>38</v>
      </c>
      <c r="Z49" s="3" t="s">
        <v>121</v>
      </c>
      <c r="AA49" s="3" t="s">
        <v>38</v>
      </c>
      <c r="AB49" s="3" t="s">
        <v>122</v>
      </c>
      <c r="AC49" s="3" t="s">
        <v>38</v>
      </c>
      <c r="AM49" s="3" t="s">
        <v>13</v>
      </c>
      <c r="AN49" s="3" t="s">
        <v>31</v>
      </c>
      <c r="AO49" s="3" t="s">
        <v>38</v>
      </c>
      <c r="AP49" s="3" t="s">
        <v>32</v>
      </c>
      <c r="AQ49" s="3" t="s">
        <v>38</v>
      </c>
      <c r="AR49" s="3" t="s">
        <v>33</v>
      </c>
      <c r="AS49" s="3" t="s">
        <v>38</v>
      </c>
    </row>
    <row r="50" spans="17:45" ht="14.25">
      <c r="Q50" s="3" t="s">
        <v>39</v>
      </c>
      <c r="R50" s="5">
        <v>6868986</v>
      </c>
      <c r="S50" s="4" t="s">
        <v>88</v>
      </c>
      <c r="T50" s="5">
        <v>6789271</v>
      </c>
      <c r="U50" s="4" t="s">
        <v>88</v>
      </c>
      <c r="V50" s="5">
        <v>6919534</v>
      </c>
      <c r="W50" s="4" t="s">
        <v>88</v>
      </c>
      <c r="X50" s="5">
        <v>5067813</v>
      </c>
      <c r="Y50" s="4" t="s">
        <v>88</v>
      </c>
      <c r="Z50" s="5">
        <v>4943780</v>
      </c>
      <c r="AA50" s="4" t="s">
        <v>88</v>
      </c>
      <c r="AB50" s="4" t="s">
        <v>87</v>
      </c>
      <c r="AC50" s="4" t="s">
        <v>88</v>
      </c>
      <c r="AE50" s="3" t="s">
        <v>13</v>
      </c>
      <c r="AF50" s="3" t="s">
        <v>30</v>
      </c>
      <c r="AG50" s="3" t="s">
        <v>38</v>
      </c>
      <c r="AM50" s="3" t="s">
        <v>39</v>
      </c>
      <c r="AN50" s="5">
        <v>6919534</v>
      </c>
      <c r="AO50" s="4" t="s">
        <v>88</v>
      </c>
      <c r="AP50" s="5">
        <v>6321359</v>
      </c>
      <c r="AQ50" s="4" t="s">
        <v>88</v>
      </c>
      <c r="AR50" s="5">
        <v>5891809</v>
      </c>
      <c r="AS50" s="4" t="s">
        <v>88</v>
      </c>
    </row>
    <row r="51" spans="17:45" ht="14.25">
      <c r="Q51" s="3" t="s">
        <v>42</v>
      </c>
      <c r="R51" s="5">
        <v>29878</v>
      </c>
      <c r="S51" s="4" t="s">
        <v>88</v>
      </c>
      <c r="T51" s="5">
        <v>29802</v>
      </c>
      <c r="U51" s="4" t="s">
        <v>88</v>
      </c>
      <c r="V51" s="5">
        <v>30181</v>
      </c>
      <c r="W51" s="4" t="s">
        <v>88</v>
      </c>
      <c r="X51" s="5">
        <v>21719</v>
      </c>
      <c r="Y51" s="4" t="s">
        <v>88</v>
      </c>
      <c r="Z51" s="5">
        <v>22415</v>
      </c>
      <c r="AA51" s="4" t="s">
        <v>88</v>
      </c>
      <c r="AB51" s="5">
        <v>22191</v>
      </c>
      <c r="AC51" s="4" t="s">
        <v>105</v>
      </c>
      <c r="AE51" s="3" t="s">
        <v>39</v>
      </c>
      <c r="AF51" s="5">
        <v>1398507</v>
      </c>
      <c r="AG51" s="4" t="s">
        <v>88</v>
      </c>
      <c r="AM51" s="3" t="s">
        <v>42</v>
      </c>
      <c r="AN51" s="5">
        <v>30181</v>
      </c>
      <c r="AO51" s="4" t="s">
        <v>88</v>
      </c>
      <c r="AP51" s="5">
        <v>29030</v>
      </c>
      <c r="AQ51" s="4" t="s">
        <v>88</v>
      </c>
      <c r="AR51" s="5">
        <v>26853</v>
      </c>
      <c r="AS51" s="4" t="s">
        <v>88</v>
      </c>
    </row>
    <row r="52" spans="17:45" ht="14.25">
      <c r="Q52" s="3" t="s">
        <v>43</v>
      </c>
      <c r="R52" s="5">
        <v>10556</v>
      </c>
      <c r="S52" s="4" t="s">
        <v>88</v>
      </c>
      <c r="T52" s="5">
        <v>6998</v>
      </c>
      <c r="U52" s="4" t="s">
        <v>88</v>
      </c>
      <c r="V52" s="5">
        <v>6520</v>
      </c>
      <c r="W52" s="4" t="s">
        <v>88</v>
      </c>
      <c r="X52" s="5">
        <v>8979</v>
      </c>
      <c r="Y52" s="4" t="s">
        <v>88</v>
      </c>
      <c r="Z52" s="5">
        <v>10766</v>
      </c>
      <c r="AA52" s="4" t="s">
        <v>88</v>
      </c>
      <c r="AB52" s="5">
        <v>8956</v>
      </c>
      <c r="AC52" s="4" t="s">
        <v>105</v>
      </c>
      <c r="AE52" s="3" t="s">
        <v>42</v>
      </c>
      <c r="AF52" s="5">
        <v>1871</v>
      </c>
      <c r="AG52" s="4" t="s">
        <v>88</v>
      </c>
      <c r="AM52" s="3" t="s">
        <v>43</v>
      </c>
      <c r="AN52" s="5">
        <v>6520</v>
      </c>
      <c r="AO52" s="4" t="s">
        <v>88</v>
      </c>
      <c r="AP52" s="5">
        <v>15008</v>
      </c>
      <c r="AQ52" s="4" t="s">
        <v>88</v>
      </c>
      <c r="AR52" s="5">
        <v>12035</v>
      </c>
      <c r="AS52" s="4" t="s">
        <v>88</v>
      </c>
    </row>
    <row r="53" spans="17:45" ht="14.25">
      <c r="Q53" s="3" t="s">
        <v>44</v>
      </c>
      <c r="R53" s="5">
        <v>4190</v>
      </c>
      <c r="S53" s="4" t="s">
        <v>88</v>
      </c>
      <c r="T53" s="5">
        <v>4654</v>
      </c>
      <c r="U53" s="4" t="s">
        <v>88</v>
      </c>
      <c r="V53" s="5">
        <v>4646</v>
      </c>
      <c r="W53" s="4" t="s">
        <v>88</v>
      </c>
      <c r="X53" s="5">
        <v>4112</v>
      </c>
      <c r="Y53" s="4" t="s">
        <v>88</v>
      </c>
      <c r="Z53" s="5">
        <v>3990</v>
      </c>
      <c r="AA53" s="4" t="s">
        <v>88</v>
      </c>
      <c r="AB53" s="14">
        <v>3990</v>
      </c>
      <c r="AC53" s="4" t="s">
        <v>88</v>
      </c>
      <c r="AE53" s="3" t="s">
        <v>43</v>
      </c>
      <c r="AF53" s="5">
        <v>3654</v>
      </c>
      <c r="AG53" s="4" t="s">
        <v>88</v>
      </c>
      <c r="AM53" s="3" t="s">
        <v>44</v>
      </c>
      <c r="AN53" s="5">
        <v>4646</v>
      </c>
      <c r="AO53" s="4" t="s">
        <v>88</v>
      </c>
      <c r="AP53" s="5">
        <v>4983</v>
      </c>
      <c r="AQ53" s="4" t="s">
        <v>88</v>
      </c>
      <c r="AR53" s="5">
        <v>5127</v>
      </c>
      <c r="AS53" s="4" t="s">
        <v>88</v>
      </c>
    </row>
    <row r="54" spans="17:45" ht="14.25">
      <c r="Q54" s="3" t="s">
        <v>45</v>
      </c>
      <c r="R54" s="5">
        <v>1404911</v>
      </c>
      <c r="S54" s="4" t="s">
        <v>88</v>
      </c>
      <c r="T54" s="5">
        <v>1534074</v>
      </c>
      <c r="U54" s="4" t="s">
        <v>88</v>
      </c>
      <c r="V54" s="5">
        <v>1510508</v>
      </c>
      <c r="W54" s="4" t="s">
        <v>88</v>
      </c>
      <c r="X54" s="5">
        <v>777747</v>
      </c>
      <c r="Y54" s="4" t="s">
        <v>88</v>
      </c>
      <c r="Z54" s="5">
        <v>828014</v>
      </c>
      <c r="AA54" s="4" t="s">
        <v>88</v>
      </c>
      <c r="AB54" s="5">
        <v>716233</v>
      </c>
      <c r="AC54" s="4" t="s">
        <v>105</v>
      </c>
      <c r="AE54" s="3" t="s">
        <v>44</v>
      </c>
      <c r="AF54" s="5">
        <v>19475</v>
      </c>
      <c r="AG54" s="4" t="s">
        <v>88</v>
      </c>
      <c r="AM54" s="3" t="s">
        <v>45</v>
      </c>
      <c r="AN54" s="5">
        <v>1510508</v>
      </c>
      <c r="AO54" s="4" t="s">
        <v>88</v>
      </c>
      <c r="AP54" s="5">
        <v>1442042</v>
      </c>
      <c r="AQ54" s="4" t="s">
        <v>88</v>
      </c>
      <c r="AR54" s="5">
        <v>1031201</v>
      </c>
      <c r="AS54" s="4" t="s">
        <v>88</v>
      </c>
    </row>
    <row r="55" spans="17:45" ht="14.25">
      <c r="Q55" s="3" t="s">
        <v>46</v>
      </c>
      <c r="R55" s="5">
        <v>237622</v>
      </c>
      <c r="S55" s="4" t="s">
        <v>88</v>
      </c>
      <c r="T55" s="5">
        <v>205694</v>
      </c>
      <c r="U55" s="4" t="s">
        <v>88</v>
      </c>
      <c r="V55" s="5">
        <v>211252</v>
      </c>
      <c r="W55" s="4" t="s">
        <v>88</v>
      </c>
      <c r="X55" s="5">
        <v>250347</v>
      </c>
      <c r="Y55" s="4" t="s">
        <v>88</v>
      </c>
      <c r="Z55" s="5">
        <v>229898</v>
      </c>
      <c r="AA55" s="4" t="s">
        <v>88</v>
      </c>
      <c r="AB55" s="5">
        <v>217704</v>
      </c>
      <c r="AC55" s="4" t="s">
        <v>105</v>
      </c>
      <c r="AE55" s="3" t="s">
        <v>45</v>
      </c>
      <c r="AF55" s="5">
        <v>43609</v>
      </c>
      <c r="AG55" s="4" t="s">
        <v>88</v>
      </c>
      <c r="AM55" s="3" t="s">
        <v>46</v>
      </c>
      <c r="AN55" s="5">
        <v>211252</v>
      </c>
      <c r="AO55" s="4" t="s">
        <v>88</v>
      </c>
      <c r="AP55" s="5">
        <v>221557</v>
      </c>
      <c r="AQ55" s="4" t="s">
        <v>88</v>
      </c>
      <c r="AR55" s="5">
        <v>260865</v>
      </c>
      <c r="AS55" s="4" t="s">
        <v>88</v>
      </c>
    </row>
    <row r="56" spans="17:45" ht="14.25">
      <c r="Q56" s="3" t="s">
        <v>47</v>
      </c>
      <c r="R56" s="5">
        <v>111797</v>
      </c>
      <c r="S56" s="4" t="s">
        <v>88</v>
      </c>
      <c r="T56" s="5">
        <v>113159</v>
      </c>
      <c r="U56" s="4" t="s">
        <v>88</v>
      </c>
      <c r="V56" s="5">
        <v>104994</v>
      </c>
      <c r="W56" s="4" t="s">
        <v>88</v>
      </c>
      <c r="X56" s="5">
        <v>97423</v>
      </c>
      <c r="Y56" s="4" t="s">
        <v>88</v>
      </c>
      <c r="Z56" s="5">
        <v>95284</v>
      </c>
      <c r="AA56" s="4" t="s">
        <v>88</v>
      </c>
      <c r="AB56" s="5">
        <v>77728</v>
      </c>
      <c r="AC56" s="4" t="s">
        <v>105</v>
      </c>
      <c r="AE56" s="3" t="s">
        <v>46</v>
      </c>
      <c r="AF56" s="5">
        <v>65891</v>
      </c>
      <c r="AG56" s="4" t="s">
        <v>88</v>
      </c>
      <c r="AM56" s="3" t="s">
        <v>47</v>
      </c>
      <c r="AN56" s="5">
        <v>104994</v>
      </c>
      <c r="AO56" s="4" t="s">
        <v>88</v>
      </c>
      <c r="AP56" s="5">
        <v>101445</v>
      </c>
      <c r="AQ56" s="4" t="s">
        <v>88</v>
      </c>
      <c r="AR56" s="5">
        <v>79086</v>
      </c>
      <c r="AS56" s="4" t="s">
        <v>88</v>
      </c>
    </row>
    <row r="57" spans="17:45" ht="14.25">
      <c r="Q57" s="3" t="s">
        <v>48</v>
      </c>
      <c r="R57" s="5">
        <v>285434</v>
      </c>
      <c r="S57" s="4" t="s">
        <v>88</v>
      </c>
      <c r="T57" s="5">
        <v>277981</v>
      </c>
      <c r="U57" s="4" t="s">
        <v>88</v>
      </c>
      <c r="V57" s="5">
        <v>356413</v>
      </c>
      <c r="W57" s="4" t="s">
        <v>88</v>
      </c>
      <c r="X57" s="5">
        <v>269080</v>
      </c>
      <c r="Y57" s="4" t="s">
        <v>88</v>
      </c>
      <c r="Z57" s="5">
        <v>318881</v>
      </c>
      <c r="AA57" s="4" t="s">
        <v>88</v>
      </c>
      <c r="AB57" s="5">
        <v>206177</v>
      </c>
      <c r="AC57" s="4" t="s">
        <v>105</v>
      </c>
      <c r="AE57" s="3" t="s">
        <v>47</v>
      </c>
      <c r="AF57" s="5">
        <v>225</v>
      </c>
      <c r="AG57" s="4" t="s">
        <v>88</v>
      </c>
      <c r="AM57" s="3" t="s">
        <v>48</v>
      </c>
      <c r="AN57" s="5">
        <v>356413</v>
      </c>
      <c r="AO57" s="4" t="s">
        <v>88</v>
      </c>
      <c r="AP57" s="5">
        <v>282332</v>
      </c>
      <c r="AQ57" s="4" t="s">
        <v>88</v>
      </c>
      <c r="AR57" s="5">
        <v>266240</v>
      </c>
      <c r="AS57" s="4" t="s">
        <v>88</v>
      </c>
    </row>
    <row r="58" spans="17:45" ht="14.25">
      <c r="Q58" s="3" t="s">
        <v>49</v>
      </c>
      <c r="R58" s="5">
        <v>120592</v>
      </c>
      <c r="S58" s="4" t="s">
        <v>88</v>
      </c>
      <c r="T58" s="5">
        <v>99344</v>
      </c>
      <c r="U58" s="4" t="s">
        <v>88</v>
      </c>
      <c r="V58" s="5">
        <v>94196</v>
      </c>
      <c r="W58" s="4" t="s">
        <v>88</v>
      </c>
      <c r="X58" s="5">
        <v>82764</v>
      </c>
      <c r="Y58" s="4" t="s">
        <v>88</v>
      </c>
      <c r="Z58" s="5">
        <v>71028</v>
      </c>
      <c r="AA58" s="4" t="s">
        <v>88</v>
      </c>
      <c r="AB58" s="14">
        <v>71028</v>
      </c>
      <c r="AC58" s="4" t="s">
        <v>88</v>
      </c>
      <c r="AE58" s="3" t="s">
        <v>48</v>
      </c>
      <c r="AF58" s="5">
        <v>51247</v>
      </c>
      <c r="AG58" s="4" t="s">
        <v>88</v>
      </c>
      <c r="AM58" s="3" t="s">
        <v>49</v>
      </c>
      <c r="AN58" s="5">
        <v>94196</v>
      </c>
      <c r="AO58" s="4" t="s">
        <v>88</v>
      </c>
      <c r="AP58" s="5">
        <v>96347</v>
      </c>
      <c r="AQ58" s="4" t="s">
        <v>88</v>
      </c>
      <c r="AR58" s="5">
        <v>93387</v>
      </c>
      <c r="AS58" s="4" t="s">
        <v>88</v>
      </c>
    </row>
    <row r="59" spans="17:45" ht="14.25">
      <c r="Q59" s="3" t="s">
        <v>50</v>
      </c>
      <c r="R59" s="5">
        <v>1163934</v>
      </c>
      <c r="S59" s="4" t="s">
        <v>88</v>
      </c>
      <c r="T59" s="5">
        <v>1066687</v>
      </c>
      <c r="U59" s="4" t="s">
        <v>88</v>
      </c>
      <c r="V59" s="5">
        <v>1095850</v>
      </c>
      <c r="W59" s="4" t="s">
        <v>88</v>
      </c>
      <c r="X59" s="5">
        <v>760725</v>
      </c>
      <c r="Y59" s="4" t="s">
        <v>88</v>
      </c>
      <c r="Z59" s="5">
        <v>738870</v>
      </c>
      <c r="AA59" s="4" t="s">
        <v>88</v>
      </c>
      <c r="AB59" s="5">
        <v>849686</v>
      </c>
      <c r="AC59" s="4" t="s">
        <v>105</v>
      </c>
      <c r="AE59" s="3" t="s">
        <v>49</v>
      </c>
      <c r="AF59" s="5">
        <v>95418</v>
      </c>
      <c r="AG59" s="4" t="s">
        <v>88</v>
      </c>
      <c r="AM59" s="3" t="s">
        <v>50</v>
      </c>
      <c r="AN59" s="5">
        <v>1095850</v>
      </c>
      <c r="AO59" s="4" t="s">
        <v>88</v>
      </c>
      <c r="AP59" s="5">
        <v>851642</v>
      </c>
      <c r="AQ59" s="4" t="s">
        <v>88</v>
      </c>
      <c r="AR59" s="5">
        <v>856951</v>
      </c>
      <c r="AS59" s="4" t="s">
        <v>88</v>
      </c>
    </row>
    <row r="60" spans="17:45" ht="14.25">
      <c r="Q60" s="3" t="s">
        <v>51</v>
      </c>
      <c r="R60" s="5">
        <v>665395</v>
      </c>
      <c r="S60" s="4" t="s">
        <v>88</v>
      </c>
      <c r="T60" s="5">
        <v>702295</v>
      </c>
      <c r="U60" s="4" t="s">
        <v>88</v>
      </c>
      <c r="V60" s="5">
        <v>680171</v>
      </c>
      <c r="W60" s="4" t="s">
        <v>88</v>
      </c>
      <c r="X60" s="5">
        <v>439922</v>
      </c>
      <c r="Y60" s="4" t="s">
        <v>88</v>
      </c>
      <c r="Z60" s="5">
        <v>442514</v>
      </c>
      <c r="AA60" s="4" t="s">
        <v>88</v>
      </c>
      <c r="AB60" s="5">
        <v>409304</v>
      </c>
      <c r="AC60" s="4" t="s">
        <v>105</v>
      </c>
      <c r="AE60" s="3" t="s">
        <v>50</v>
      </c>
      <c r="AF60" s="5">
        <v>309035</v>
      </c>
      <c r="AG60" s="4" t="s">
        <v>88</v>
      </c>
      <c r="AM60" s="3" t="s">
        <v>51</v>
      </c>
      <c r="AN60" s="5">
        <v>680171</v>
      </c>
      <c r="AO60" s="4" t="s">
        <v>88</v>
      </c>
      <c r="AP60" s="5">
        <v>703434</v>
      </c>
      <c r="AQ60" s="4" t="s">
        <v>88</v>
      </c>
      <c r="AR60" s="5">
        <v>708787</v>
      </c>
      <c r="AS60" s="4" t="s">
        <v>88</v>
      </c>
    </row>
    <row r="61" spans="17:45" ht="14.25">
      <c r="Q61" s="3" t="s">
        <v>52</v>
      </c>
      <c r="R61" s="5">
        <v>18909</v>
      </c>
      <c r="S61" s="4" t="s">
        <v>88</v>
      </c>
      <c r="T61" s="5">
        <v>21068</v>
      </c>
      <c r="U61" s="4" t="s">
        <v>88</v>
      </c>
      <c r="V61" s="5">
        <v>18498</v>
      </c>
      <c r="W61" s="4" t="s">
        <v>88</v>
      </c>
      <c r="X61" s="5">
        <v>55790</v>
      </c>
      <c r="Y61" s="4" t="s">
        <v>88</v>
      </c>
      <c r="Z61" s="5">
        <v>52853</v>
      </c>
      <c r="AA61" s="4" t="s">
        <v>88</v>
      </c>
      <c r="AB61" s="5">
        <v>70534</v>
      </c>
      <c r="AC61" s="4" t="s">
        <v>105</v>
      </c>
      <c r="AE61" s="3" t="s">
        <v>51</v>
      </c>
      <c r="AF61" s="5">
        <v>266802</v>
      </c>
      <c r="AG61" s="4" t="s">
        <v>88</v>
      </c>
      <c r="AM61" s="3" t="s">
        <v>52</v>
      </c>
      <c r="AN61" s="5">
        <v>18498</v>
      </c>
      <c r="AO61" s="4" t="s">
        <v>88</v>
      </c>
      <c r="AP61" s="5">
        <v>21236</v>
      </c>
      <c r="AQ61" s="4" t="s">
        <v>88</v>
      </c>
      <c r="AR61" s="5">
        <v>19957</v>
      </c>
      <c r="AS61" s="4" t="s">
        <v>88</v>
      </c>
    </row>
    <row r="62" spans="17:45" ht="14.25">
      <c r="Q62" s="3" t="s">
        <v>53</v>
      </c>
      <c r="R62" s="5">
        <v>282795</v>
      </c>
      <c r="S62" s="4" t="s">
        <v>88</v>
      </c>
      <c r="T62" s="5">
        <v>302155</v>
      </c>
      <c r="U62" s="4" t="s">
        <v>88</v>
      </c>
      <c r="V62" s="5">
        <v>310403</v>
      </c>
      <c r="W62" s="4" t="s">
        <v>88</v>
      </c>
      <c r="X62" s="5">
        <v>253001</v>
      </c>
      <c r="Y62" s="4" t="s">
        <v>88</v>
      </c>
      <c r="Z62" s="5">
        <v>233873</v>
      </c>
      <c r="AA62" s="4" t="s">
        <v>88</v>
      </c>
      <c r="AB62" s="5">
        <v>212730</v>
      </c>
      <c r="AC62" s="4" t="s">
        <v>105</v>
      </c>
      <c r="AE62" s="3" t="s">
        <v>52</v>
      </c>
      <c r="AF62" s="5">
        <v>6876</v>
      </c>
      <c r="AG62" s="4" t="s">
        <v>88</v>
      </c>
      <c r="AM62" s="3" t="s">
        <v>53</v>
      </c>
      <c r="AN62" s="5">
        <v>310403</v>
      </c>
      <c r="AO62" s="4" t="s">
        <v>88</v>
      </c>
      <c r="AP62" s="5">
        <v>269852</v>
      </c>
      <c r="AQ62" s="4" t="s">
        <v>88</v>
      </c>
      <c r="AR62" s="5">
        <v>295704</v>
      </c>
      <c r="AS62" s="4" t="s">
        <v>88</v>
      </c>
    </row>
    <row r="63" spans="17:45" ht="14.25">
      <c r="Q63" s="3" t="s">
        <v>54</v>
      </c>
      <c r="R63" s="5">
        <v>39638</v>
      </c>
      <c r="S63" s="4" t="s">
        <v>88</v>
      </c>
      <c r="T63" s="5">
        <v>67482</v>
      </c>
      <c r="U63" s="4" t="s">
        <v>88</v>
      </c>
      <c r="V63" s="5">
        <v>81058</v>
      </c>
      <c r="W63" s="4" t="s">
        <v>88</v>
      </c>
      <c r="X63" s="5">
        <v>1411</v>
      </c>
      <c r="Y63" s="4" t="s">
        <v>88</v>
      </c>
      <c r="Z63" s="5">
        <v>1400</v>
      </c>
      <c r="AA63" s="4" t="s">
        <v>88</v>
      </c>
      <c r="AB63" s="5">
        <v>1163</v>
      </c>
      <c r="AC63" s="4" t="s">
        <v>105</v>
      </c>
      <c r="AE63" s="3" t="s">
        <v>53</v>
      </c>
      <c r="AF63" s="5">
        <v>216525</v>
      </c>
      <c r="AG63" s="4" t="s">
        <v>88</v>
      </c>
      <c r="AM63" s="3" t="s">
        <v>54</v>
      </c>
      <c r="AN63" s="5">
        <v>81058</v>
      </c>
      <c r="AO63" s="4" t="s">
        <v>88</v>
      </c>
      <c r="AP63" s="5">
        <v>1968</v>
      </c>
      <c r="AQ63" s="4" t="s">
        <v>88</v>
      </c>
      <c r="AR63" s="5">
        <v>1791</v>
      </c>
      <c r="AS63" s="4" t="s">
        <v>88</v>
      </c>
    </row>
    <row r="64" spans="17:45" ht="14.25">
      <c r="Q64" s="3" t="s">
        <v>55</v>
      </c>
      <c r="R64" s="5">
        <v>125389</v>
      </c>
      <c r="S64" s="4" t="s">
        <v>88</v>
      </c>
      <c r="T64" s="5">
        <v>136403</v>
      </c>
      <c r="U64" s="4" t="s">
        <v>88</v>
      </c>
      <c r="V64" s="5">
        <v>128176</v>
      </c>
      <c r="W64" s="4" t="s">
        <v>88</v>
      </c>
      <c r="X64" s="5">
        <v>163211</v>
      </c>
      <c r="Y64" s="4" t="s">
        <v>88</v>
      </c>
      <c r="Z64" s="5">
        <v>164818</v>
      </c>
      <c r="AA64" s="4" t="s">
        <v>88</v>
      </c>
      <c r="AB64" s="5">
        <v>156130</v>
      </c>
      <c r="AC64" s="4" t="s">
        <v>105</v>
      </c>
      <c r="AE64" s="3" t="s">
        <v>54</v>
      </c>
      <c r="AF64" s="5">
        <v>1878</v>
      </c>
      <c r="AG64" s="4" t="s">
        <v>88</v>
      </c>
      <c r="AM64" s="3" t="s">
        <v>55</v>
      </c>
      <c r="AN64" s="5">
        <v>128176</v>
      </c>
      <c r="AO64" s="4" t="s">
        <v>88</v>
      </c>
      <c r="AP64" s="5">
        <v>113677</v>
      </c>
      <c r="AQ64" s="4" t="s">
        <v>88</v>
      </c>
      <c r="AR64" s="5">
        <v>114545</v>
      </c>
      <c r="AS64" s="4" t="s">
        <v>88</v>
      </c>
    </row>
    <row r="65" spans="17:45" ht="14.25">
      <c r="Q65" s="3" t="s">
        <v>56</v>
      </c>
      <c r="R65" s="5">
        <v>72962</v>
      </c>
      <c r="S65" s="4" t="s">
        <v>88</v>
      </c>
      <c r="T65" s="5">
        <v>78989</v>
      </c>
      <c r="U65" s="4" t="s">
        <v>88</v>
      </c>
      <c r="V65" s="5">
        <v>150831</v>
      </c>
      <c r="W65" s="4" t="s">
        <v>88</v>
      </c>
      <c r="X65" s="5">
        <v>172689</v>
      </c>
      <c r="Y65" s="4" t="s">
        <v>88</v>
      </c>
      <c r="Z65" s="5">
        <v>139555</v>
      </c>
      <c r="AA65" s="4" t="s">
        <v>88</v>
      </c>
      <c r="AB65" s="5">
        <v>137063</v>
      </c>
      <c r="AC65" s="4" t="s">
        <v>105</v>
      </c>
      <c r="AE65" s="3" t="s">
        <v>55</v>
      </c>
      <c r="AF65" s="5">
        <v>325</v>
      </c>
      <c r="AG65" s="4" t="s">
        <v>88</v>
      </c>
      <c r="AM65" s="3" t="s">
        <v>56</v>
      </c>
      <c r="AN65" s="5">
        <v>150831</v>
      </c>
      <c r="AO65" s="4" t="s">
        <v>88</v>
      </c>
      <c r="AP65" s="5">
        <v>150146</v>
      </c>
      <c r="AQ65" s="4" t="s">
        <v>88</v>
      </c>
      <c r="AR65" s="5">
        <v>157205</v>
      </c>
      <c r="AS65" s="4" t="s">
        <v>88</v>
      </c>
    </row>
    <row r="66" spans="17:45" ht="14.25">
      <c r="Q66" s="3" t="s">
        <v>140</v>
      </c>
      <c r="R66" s="4" t="s">
        <v>87</v>
      </c>
      <c r="S66" s="4" t="s">
        <v>89</v>
      </c>
      <c r="T66" s="4" t="s">
        <v>87</v>
      </c>
      <c r="U66" s="4" t="s">
        <v>89</v>
      </c>
      <c r="V66" s="4" t="s">
        <v>87</v>
      </c>
      <c r="W66" s="4" t="s">
        <v>89</v>
      </c>
      <c r="X66" s="4" t="s">
        <v>87</v>
      </c>
      <c r="Y66" s="4" t="s">
        <v>89</v>
      </c>
      <c r="Z66" s="5">
        <v>0</v>
      </c>
      <c r="AA66" s="4" t="s">
        <v>88</v>
      </c>
      <c r="AB66" s="4">
        <v>0</v>
      </c>
      <c r="AC66" s="4" t="s">
        <v>89</v>
      </c>
      <c r="AE66" s="3" t="s">
        <v>56</v>
      </c>
      <c r="AF66" s="5">
        <v>1996</v>
      </c>
      <c r="AG66" s="4" t="s">
        <v>88</v>
      </c>
      <c r="AM66" s="3" t="s">
        <v>140</v>
      </c>
      <c r="AN66" s="4" t="s">
        <v>87</v>
      </c>
      <c r="AO66" s="4" t="s">
        <v>89</v>
      </c>
      <c r="AP66" s="4" t="s">
        <v>87</v>
      </c>
      <c r="AQ66" s="4" t="s">
        <v>89</v>
      </c>
      <c r="AR66" s="4" t="s">
        <v>87</v>
      </c>
      <c r="AS66" s="4" t="s">
        <v>89</v>
      </c>
    </row>
    <row r="67" spans="17:45" ht="14.25">
      <c r="Q67" s="3" t="s">
        <v>57</v>
      </c>
      <c r="R67" s="5">
        <v>7514</v>
      </c>
      <c r="S67" s="4" t="s">
        <v>88</v>
      </c>
      <c r="T67" s="5">
        <v>7101</v>
      </c>
      <c r="U67" s="4" t="s">
        <v>88</v>
      </c>
      <c r="V67" s="5">
        <v>6638</v>
      </c>
      <c r="W67" s="4" t="s">
        <v>88</v>
      </c>
      <c r="X67" s="5">
        <v>6366</v>
      </c>
      <c r="Y67" s="4" t="s">
        <v>88</v>
      </c>
      <c r="Z67" s="5">
        <v>6216</v>
      </c>
      <c r="AA67" s="4" t="s">
        <v>88</v>
      </c>
      <c r="AB67" s="14">
        <v>6216</v>
      </c>
      <c r="AC67" s="4" t="s">
        <v>88</v>
      </c>
      <c r="AE67" s="3" t="s">
        <v>57</v>
      </c>
      <c r="AF67" s="5">
        <v>12886</v>
      </c>
      <c r="AG67" s="4" t="s">
        <v>88</v>
      </c>
      <c r="AM67" s="3" t="s">
        <v>57</v>
      </c>
      <c r="AN67" s="5">
        <v>6638</v>
      </c>
      <c r="AO67" s="4" t="s">
        <v>88</v>
      </c>
      <c r="AP67" s="5">
        <v>6750</v>
      </c>
      <c r="AQ67" s="4" t="s">
        <v>88</v>
      </c>
      <c r="AR67" s="5">
        <v>6536</v>
      </c>
      <c r="AS67" s="4" t="s">
        <v>88</v>
      </c>
    </row>
    <row r="68" spans="17:45" ht="14.25">
      <c r="Q68" s="3" t="s">
        <v>58</v>
      </c>
      <c r="R68" s="5">
        <v>1244</v>
      </c>
      <c r="S68" s="4" t="s">
        <v>88</v>
      </c>
      <c r="T68" s="5">
        <v>1074</v>
      </c>
      <c r="U68" s="4" t="s">
        <v>88</v>
      </c>
      <c r="V68" s="5">
        <v>895</v>
      </c>
      <c r="W68" s="4" t="s">
        <v>88</v>
      </c>
      <c r="X68" s="5">
        <v>1587</v>
      </c>
      <c r="Y68" s="4" t="s">
        <v>88</v>
      </c>
      <c r="Z68" s="5">
        <v>1836</v>
      </c>
      <c r="AA68" s="4" t="s">
        <v>88</v>
      </c>
      <c r="AB68" s="5">
        <v>1920</v>
      </c>
      <c r="AC68" s="4" t="s">
        <v>105</v>
      </c>
      <c r="AE68" s="3" t="s">
        <v>58</v>
      </c>
      <c r="AF68" s="5">
        <v>1746</v>
      </c>
      <c r="AG68" s="4" t="s">
        <v>88</v>
      </c>
      <c r="AM68" s="3" t="s">
        <v>58</v>
      </c>
      <c r="AN68" s="5">
        <v>895</v>
      </c>
      <c r="AO68" s="4" t="s">
        <v>88</v>
      </c>
      <c r="AP68" s="5">
        <v>1074</v>
      </c>
      <c r="AQ68" s="4" t="s">
        <v>88</v>
      </c>
      <c r="AR68" s="5">
        <v>1138</v>
      </c>
      <c r="AS68" s="4" t="s">
        <v>88</v>
      </c>
    </row>
    <row r="69" spans="17:45" ht="14.25">
      <c r="Q69" s="3" t="s">
        <v>59</v>
      </c>
      <c r="R69" s="5">
        <v>511178</v>
      </c>
      <c r="S69" s="4" t="s">
        <v>88</v>
      </c>
      <c r="T69" s="5">
        <v>495774</v>
      </c>
      <c r="U69" s="4" t="s">
        <v>88</v>
      </c>
      <c r="V69" s="5">
        <v>517619</v>
      </c>
      <c r="W69" s="4" t="s">
        <v>88</v>
      </c>
      <c r="X69" s="5">
        <v>382094</v>
      </c>
      <c r="Y69" s="4" t="s">
        <v>88</v>
      </c>
      <c r="Z69" s="5">
        <v>285433</v>
      </c>
      <c r="AA69" s="4" t="s">
        <v>88</v>
      </c>
      <c r="AB69" s="5">
        <v>364964</v>
      </c>
      <c r="AC69" s="4" t="s">
        <v>105</v>
      </c>
      <c r="AE69" s="3" t="s">
        <v>59</v>
      </c>
      <c r="AF69" s="5">
        <v>75231</v>
      </c>
      <c r="AG69" s="4" t="s">
        <v>88</v>
      </c>
      <c r="AM69" s="3" t="s">
        <v>59</v>
      </c>
      <c r="AN69" s="5">
        <v>517619</v>
      </c>
      <c r="AO69" s="4" t="s">
        <v>88</v>
      </c>
      <c r="AP69" s="5">
        <v>464038</v>
      </c>
      <c r="AQ69" s="4" t="s">
        <v>88</v>
      </c>
      <c r="AR69" s="5">
        <v>526275</v>
      </c>
      <c r="AS69" s="4" t="s">
        <v>88</v>
      </c>
    </row>
    <row r="70" spans="17:45" ht="14.25">
      <c r="Q70" s="3" t="s">
        <v>60</v>
      </c>
      <c r="R70" s="5">
        <v>432</v>
      </c>
      <c r="S70" s="4" t="s">
        <v>88</v>
      </c>
      <c r="T70" s="5">
        <v>439</v>
      </c>
      <c r="U70" s="4" t="s">
        <v>88</v>
      </c>
      <c r="V70" s="5">
        <v>362</v>
      </c>
      <c r="W70" s="4" t="s">
        <v>88</v>
      </c>
      <c r="X70" s="5">
        <v>350</v>
      </c>
      <c r="Y70" s="4" t="s">
        <v>88</v>
      </c>
      <c r="Z70" s="5">
        <v>350</v>
      </c>
      <c r="AA70" s="4" t="s">
        <v>88</v>
      </c>
      <c r="AB70" s="14">
        <v>350</v>
      </c>
      <c r="AC70" s="4" t="s">
        <v>88</v>
      </c>
      <c r="AE70" s="3" t="s">
        <v>60</v>
      </c>
      <c r="AF70" s="5">
        <v>2847</v>
      </c>
      <c r="AG70" s="4" t="s">
        <v>88</v>
      </c>
      <c r="AM70" s="3" t="s">
        <v>60</v>
      </c>
      <c r="AN70" s="5">
        <v>362</v>
      </c>
      <c r="AO70" s="4" t="s">
        <v>88</v>
      </c>
      <c r="AP70" s="5">
        <v>350</v>
      </c>
      <c r="AQ70" s="4" t="s">
        <v>88</v>
      </c>
      <c r="AR70" s="5">
        <v>372</v>
      </c>
      <c r="AS70" s="4" t="s">
        <v>88</v>
      </c>
    </row>
    <row r="71" spans="17:45" ht="14.25">
      <c r="Q71" s="3" t="s">
        <v>61</v>
      </c>
      <c r="R71" s="5">
        <v>235725</v>
      </c>
      <c r="S71" s="4" t="s">
        <v>88</v>
      </c>
      <c r="T71" s="5">
        <v>217686</v>
      </c>
      <c r="U71" s="4" t="s">
        <v>88</v>
      </c>
      <c r="V71" s="5">
        <v>225063</v>
      </c>
      <c r="W71" s="4" t="s">
        <v>88</v>
      </c>
      <c r="X71" s="5">
        <v>223894</v>
      </c>
      <c r="Y71" s="4" t="s">
        <v>88</v>
      </c>
      <c r="Z71" s="5">
        <v>148930</v>
      </c>
      <c r="AA71" s="4" t="s">
        <v>88</v>
      </c>
      <c r="AB71" s="5">
        <v>169593</v>
      </c>
      <c r="AC71" s="4" t="s">
        <v>105</v>
      </c>
      <c r="AE71" s="3" t="s">
        <v>61</v>
      </c>
      <c r="AF71" s="5">
        <v>35795</v>
      </c>
      <c r="AG71" s="4" t="s">
        <v>88</v>
      </c>
      <c r="AM71" s="3" t="s">
        <v>61</v>
      </c>
      <c r="AN71" s="5">
        <v>225063</v>
      </c>
      <c r="AO71" s="4" t="s">
        <v>88</v>
      </c>
      <c r="AP71" s="5">
        <v>223443</v>
      </c>
      <c r="AQ71" s="4" t="s">
        <v>88</v>
      </c>
      <c r="AR71" s="5">
        <v>180401</v>
      </c>
      <c r="AS71" s="4" t="s">
        <v>88</v>
      </c>
    </row>
    <row r="72" spans="17:45" ht="14.25">
      <c r="Q72" s="3" t="s">
        <v>62</v>
      </c>
      <c r="R72" s="5">
        <v>210022</v>
      </c>
      <c r="S72" s="4" t="s">
        <v>88</v>
      </c>
      <c r="T72" s="5">
        <v>189157</v>
      </c>
      <c r="U72" s="4" t="s">
        <v>88</v>
      </c>
      <c r="V72" s="5">
        <v>191994</v>
      </c>
      <c r="W72" s="4" t="s">
        <v>88</v>
      </c>
      <c r="X72" s="5">
        <v>198928</v>
      </c>
      <c r="Y72" s="4" t="s">
        <v>88</v>
      </c>
      <c r="Z72" s="5">
        <v>222565</v>
      </c>
      <c r="AA72" s="4" t="s">
        <v>88</v>
      </c>
      <c r="AB72" s="5">
        <v>214774</v>
      </c>
      <c r="AC72" s="4" t="s">
        <v>105</v>
      </c>
      <c r="AE72" s="3" t="s">
        <v>62</v>
      </c>
      <c r="AF72" s="5">
        <v>7537</v>
      </c>
      <c r="AG72" s="4" t="s">
        <v>88</v>
      </c>
      <c r="AM72" s="3" t="s">
        <v>62</v>
      </c>
      <c r="AN72" s="5">
        <v>191994</v>
      </c>
      <c r="AO72" s="4" t="s">
        <v>88</v>
      </c>
      <c r="AP72" s="5">
        <v>202286</v>
      </c>
      <c r="AQ72" s="4" t="s">
        <v>88</v>
      </c>
      <c r="AR72" s="5">
        <v>209482</v>
      </c>
      <c r="AS72" s="4" t="s">
        <v>88</v>
      </c>
    </row>
    <row r="73" spans="17:45" ht="14.25">
      <c r="Q73" s="3" t="s">
        <v>63</v>
      </c>
      <c r="R73" s="5">
        <v>7843</v>
      </c>
      <c r="S73" s="4" t="s">
        <v>88</v>
      </c>
      <c r="T73" s="5">
        <v>7372</v>
      </c>
      <c r="U73" s="4" t="s">
        <v>88</v>
      </c>
      <c r="V73" s="5">
        <v>7609</v>
      </c>
      <c r="W73" s="4" t="s">
        <v>88</v>
      </c>
      <c r="X73" s="5">
        <v>4020</v>
      </c>
      <c r="Y73" s="4" t="s">
        <v>88</v>
      </c>
      <c r="Z73" s="5">
        <v>2688</v>
      </c>
      <c r="AA73" s="4" t="s">
        <v>88</v>
      </c>
      <c r="AB73" s="5">
        <v>3254</v>
      </c>
      <c r="AC73" s="4" t="s">
        <v>88</v>
      </c>
      <c r="AE73" s="3" t="s">
        <v>63</v>
      </c>
      <c r="AF73" s="5">
        <v>9727</v>
      </c>
      <c r="AG73" s="4" t="s">
        <v>88</v>
      </c>
      <c r="AM73" s="3" t="s">
        <v>63</v>
      </c>
      <c r="AN73" s="5">
        <v>7609</v>
      </c>
      <c r="AO73" s="4" t="s">
        <v>88</v>
      </c>
      <c r="AP73" s="5">
        <v>6980</v>
      </c>
      <c r="AQ73" s="4" t="s">
        <v>88</v>
      </c>
      <c r="AR73" s="5">
        <v>9890</v>
      </c>
      <c r="AS73" s="4" t="s">
        <v>88</v>
      </c>
    </row>
    <row r="74" spans="17:45" ht="14.25">
      <c r="Q74" s="3" t="s">
        <v>64</v>
      </c>
      <c r="R74" s="5">
        <v>2027</v>
      </c>
      <c r="S74" s="4" t="s">
        <v>88</v>
      </c>
      <c r="T74" s="5">
        <v>1856</v>
      </c>
      <c r="U74" s="4" t="s">
        <v>88</v>
      </c>
      <c r="V74" s="5">
        <v>1827</v>
      </c>
      <c r="W74" s="4" t="s">
        <v>88</v>
      </c>
      <c r="X74" s="5">
        <v>1031</v>
      </c>
      <c r="Y74" s="4" t="s">
        <v>88</v>
      </c>
      <c r="Z74" s="5">
        <v>932</v>
      </c>
      <c r="AA74" s="4" t="s">
        <v>88</v>
      </c>
      <c r="AB74" s="5">
        <v>719</v>
      </c>
      <c r="AC74" s="4" t="s">
        <v>105</v>
      </c>
      <c r="AE74" s="3" t="s">
        <v>64</v>
      </c>
      <c r="AF74" s="5">
        <v>1181</v>
      </c>
      <c r="AG74" s="4" t="s">
        <v>88</v>
      </c>
      <c r="AM74" s="3" t="s">
        <v>64</v>
      </c>
      <c r="AN74" s="5">
        <v>1827</v>
      </c>
      <c r="AO74" s="4" t="s">
        <v>88</v>
      </c>
      <c r="AP74" s="5">
        <v>1686</v>
      </c>
      <c r="AQ74" s="4" t="s">
        <v>88</v>
      </c>
      <c r="AR74" s="5">
        <v>1282</v>
      </c>
      <c r="AS74" s="4" t="s">
        <v>88</v>
      </c>
    </row>
    <row r="75" spans="17:45" ht="14.25">
      <c r="Q75" s="3" t="s">
        <v>65</v>
      </c>
      <c r="R75" s="5">
        <v>1396</v>
      </c>
      <c r="S75" s="4" t="s">
        <v>88</v>
      </c>
      <c r="T75" s="5">
        <v>1368</v>
      </c>
      <c r="U75" s="4" t="s">
        <v>88</v>
      </c>
      <c r="V75" s="5">
        <v>1531</v>
      </c>
      <c r="W75" s="4" t="s">
        <v>88</v>
      </c>
      <c r="X75" s="5">
        <v>1761</v>
      </c>
      <c r="Y75" s="4" t="s">
        <v>88</v>
      </c>
      <c r="Z75" s="5">
        <v>1608</v>
      </c>
      <c r="AA75" s="4" t="s">
        <v>88</v>
      </c>
      <c r="AB75" s="14">
        <v>1608</v>
      </c>
      <c r="AC75" s="4" t="s">
        <v>88</v>
      </c>
      <c r="AE75" s="3" t="s">
        <v>65</v>
      </c>
      <c r="AF75" s="5">
        <v>887</v>
      </c>
      <c r="AG75" s="4" t="s">
        <v>88</v>
      </c>
      <c r="AM75" s="3" t="s">
        <v>65</v>
      </c>
      <c r="AN75" s="5">
        <v>1531</v>
      </c>
      <c r="AO75" s="4" t="s">
        <v>88</v>
      </c>
      <c r="AP75" s="5">
        <v>1746</v>
      </c>
      <c r="AQ75" s="4" t="s">
        <v>88</v>
      </c>
      <c r="AR75" s="5">
        <v>1646</v>
      </c>
      <c r="AS75" s="4" t="s">
        <v>88</v>
      </c>
    </row>
    <row r="76" spans="17:45" ht="14.25">
      <c r="Q76" s="3" t="s">
        <v>66</v>
      </c>
      <c r="R76" s="5">
        <v>144407</v>
      </c>
      <c r="S76" s="4" t="s">
        <v>88</v>
      </c>
      <c r="T76" s="5">
        <v>155535</v>
      </c>
      <c r="U76" s="4" t="s">
        <v>88</v>
      </c>
      <c r="V76" s="5">
        <v>149059</v>
      </c>
      <c r="W76" s="4" t="s">
        <v>88</v>
      </c>
      <c r="X76" s="5">
        <v>154596</v>
      </c>
      <c r="Y76" s="4" t="s">
        <v>88</v>
      </c>
      <c r="Z76" s="5">
        <v>151390</v>
      </c>
      <c r="AA76" s="4" t="s">
        <v>88</v>
      </c>
      <c r="AB76" s="5">
        <v>119686</v>
      </c>
      <c r="AC76" s="4" t="s">
        <v>105</v>
      </c>
      <c r="AE76" s="3" t="s">
        <v>66</v>
      </c>
      <c r="AF76" s="5">
        <v>15400</v>
      </c>
      <c r="AG76" s="4" t="s">
        <v>88</v>
      </c>
      <c r="AM76" s="3" t="s">
        <v>66</v>
      </c>
      <c r="AN76" s="5">
        <v>149059</v>
      </c>
      <c r="AO76" s="4" t="s">
        <v>88</v>
      </c>
      <c r="AP76" s="5">
        <v>144643</v>
      </c>
      <c r="AQ76" s="4" t="s">
        <v>88</v>
      </c>
      <c r="AR76" s="5">
        <v>121337</v>
      </c>
      <c r="AS76" s="4" t="s">
        <v>88</v>
      </c>
    </row>
    <row r="77" spans="17:45" ht="14.25">
      <c r="Q77" s="3" t="s">
        <v>67</v>
      </c>
      <c r="R77" s="5">
        <v>351354</v>
      </c>
      <c r="S77" s="4" t="s">
        <v>88</v>
      </c>
      <c r="T77" s="5">
        <v>338540</v>
      </c>
      <c r="U77" s="4" t="s">
        <v>88</v>
      </c>
      <c r="V77" s="5">
        <v>311828</v>
      </c>
      <c r="W77" s="4" t="s">
        <v>88</v>
      </c>
      <c r="X77" s="5">
        <v>203413</v>
      </c>
      <c r="Y77" s="4" t="s">
        <v>88</v>
      </c>
      <c r="Z77" s="5">
        <v>212034</v>
      </c>
      <c r="AA77" s="4" t="s">
        <v>88</v>
      </c>
      <c r="AB77" s="5">
        <v>179836</v>
      </c>
      <c r="AC77" s="4" t="s">
        <v>105</v>
      </c>
      <c r="AE77" s="3" t="s">
        <v>67</v>
      </c>
      <c r="AF77" s="5">
        <v>4834</v>
      </c>
      <c r="AG77" s="4" t="s">
        <v>88</v>
      </c>
      <c r="AM77" s="3" t="s">
        <v>67</v>
      </c>
      <c r="AN77" s="5">
        <v>311828</v>
      </c>
      <c r="AO77" s="4" t="s">
        <v>88</v>
      </c>
      <c r="AP77" s="5">
        <v>294965</v>
      </c>
      <c r="AQ77" s="4" t="s">
        <v>88</v>
      </c>
      <c r="AR77" s="5">
        <v>286884</v>
      </c>
      <c r="AS77" s="4" t="s">
        <v>88</v>
      </c>
    </row>
    <row r="78" spans="17:45" ht="14.25">
      <c r="Q78" s="3" t="s">
        <v>68</v>
      </c>
      <c r="R78" s="5">
        <v>840749</v>
      </c>
      <c r="S78" s="4" t="s">
        <v>88</v>
      </c>
      <c r="T78" s="5">
        <v>747651</v>
      </c>
      <c r="U78" s="4" t="s">
        <v>88</v>
      </c>
      <c r="V78" s="5">
        <v>739908</v>
      </c>
      <c r="W78" s="4" t="s">
        <v>88</v>
      </c>
      <c r="X78" s="5">
        <v>586645</v>
      </c>
      <c r="Y78" s="4" t="s">
        <v>88</v>
      </c>
      <c r="Z78" s="5">
        <v>608494</v>
      </c>
      <c r="AA78" s="4" t="s">
        <v>88</v>
      </c>
      <c r="AB78" s="5">
        <v>599523</v>
      </c>
      <c r="AC78" s="4" t="s">
        <v>105</v>
      </c>
      <c r="AE78" s="3" t="s">
        <v>68</v>
      </c>
      <c r="AF78" s="5">
        <v>152485</v>
      </c>
      <c r="AG78" s="4" t="s">
        <v>88</v>
      </c>
      <c r="AM78" s="3" t="s">
        <v>68</v>
      </c>
      <c r="AN78" s="5">
        <v>739908</v>
      </c>
      <c r="AO78" s="4" t="s">
        <v>88</v>
      </c>
      <c r="AP78" s="5">
        <v>689934</v>
      </c>
      <c r="AQ78" s="4" t="s">
        <v>88</v>
      </c>
      <c r="AR78" s="5">
        <v>636788</v>
      </c>
      <c r="AS78" s="4" t="s">
        <v>88</v>
      </c>
    </row>
    <row r="79" spans="17:45" ht="14.25">
      <c r="Q79" s="3" t="s">
        <v>73</v>
      </c>
      <c r="R79" s="5">
        <v>1754398</v>
      </c>
      <c r="S79" s="4" t="s">
        <v>88</v>
      </c>
      <c r="T79" s="5">
        <v>1999980</v>
      </c>
      <c r="U79" s="4" t="s">
        <v>88</v>
      </c>
      <c r="V79" s="5">
        <v>2001083</v>
      </c>
      <c r="W79" s="4" t="s">
        <v>88</v>
      </c>
      <c r="X79" s="5">
        <v>1164432</v>
      </c>
      <c r="Y79" s="4" t="s">
        <v>88</v>
      </c>
      <c r="Z79" s="5">
        <v>1062970</v>
      </c>
      <c r="AA79" s="4" t="s">
        <v>88</v>
      </c>
      <c r="AB79" s="5">
        <v>1153812</v>
      </c>
      <c r="AC79" s="4" t="s">
        <v>105</v>
      </c>
      <c r="AE79" s="3" t="s">
        <v>73</v>
      </c>
      <c r="AF79" s="5">
        <v>3623</v>
      </c>
      <c r="AG79" s="4" t="s">
        <v>88</v>
      </c>
      <c r="AM79" s="3" t="s">
        <v>73</v>
      </c>
      <c r="AN79" s="5">
        <v>2001083</v>
      </c>
      <c r="AO79" s="4" t="s">
        <v>88</v>
      </c>
      <c r="AP79" s="5">
        <v>2144671</v>
      </c>
      <c r="AQ79" s="4" t="s">
        <v>88</v>
      </c>
      <c r="AR79" s="5">
        <v>2002409</v>
      </c>
      <c r="AS79" s="4" t="s">
        <v>88</v>
      </c>
    </row>
    <row r="80" spans="17:45" ht="14.25">
      <c r="Q80" s="3" t="s">
        <v>74</v>
      </c>
      <c r="R80" s="5">
        <v>2627559</v>
      </c>
      <c r="S80" s="4" t="s">
        <v>88</v>
      </c>
      <c r="T80" s="5">
        <v>2699550</v>
      </c>
      <c r="U80" s="4" t="s">
        <v>88</v>
      </c>
      <c r="V80" s="5">
        <v>2687090</v>
      </c>
      <c r="W80" s="4" t="s">
        <v>88</v>
      </c>
      <c r="X80" s="5">
        <v>2524440</v>
      </c>
      <c r="Y80" s="4" t="s">
        <v>88</v>
      </c>
      <c r="Z80" s="5">
        <v>2562693</v>
      </c>
      <c r="AA80" s="4" t="s">
        <v>88</v>
      </c>
      <c r="AB80" s="5">
        <v>2178092</v>
      </c>
      <c r="AC80" s="4" t="s">
        <v>105</v>
      </c>
      <c r="AE80" s="3" t="s">
        <v>74</v>
      </c>
      <c r="AF80" s="5">
        <v>491329</v>
      </c>
      <c r="AG80" s="4" t="s">
        <v>88</v>
      </c>
      <c r="AM80" s="3" t="s">
        <v>74</v>
      </c>
      <c r="AN80" s="5">
        <v>2687090</v>
      </c>
      <c r="AO80" s="4" t="s">
        <v>88</v>
      </c>
      <c r="AP80" s="5">
        <v>2740290</v>
      </c>
      <c r="AQ80" s="4" t="s">
        <v>88</v>
      </c>
      <c r="AR80" s="5">
        <v>2548978</v>
      </c>
      <c r="AS80" s="4" t="s">
        <v>88</v>
      </c>
    </row>
    <row r="81" spans="39:45" ht="14.25">
      <c r="AM81" s="3" t="s">
        <v>77</v>
      </c>
      <c r="AN81" s="5">
        <v>128</v>
      </c>
      <c r="AO81" s="4" t="s">
        <v>88</v>
      </c>
      <c r="AP81" s="5">
        <v>148</v>
      </c>
      <c r="AQ81" s="4" t="s">
        <v>88</v>
      </c>
      <c r="AR81" s="5">
        <v>162</v>
      </c>
      <c r="AS81" s="4" t="s">
        <v>88</v>
      </c>
    </row>
    <row r="82" spans="17:45" ht="14.25">
      <c r="Q82" s="1" t="s">
        <v>91</v>
      </c>
      <c r="U82" s="1" t="s">
        <v>114</v>
      </c>
      <c r="AM82" s="3" t="s">
        <v>79</v>
      </c>
      <c r="AN82" s="5">
        <v>527736</v>
      </c>
      <c r="AO82" s="4" t="s">
        <v>88</v>
      </c>
      <c r="AP82" s="5">
        <v>566682</v>
      </c>
      <c r="AQ82" s="4" t="s">
        <v>88</v>
      </c>
      <c r="AR82" s="5">
        <v>507772</v>
      </c>
      <c r="AS82" s="4" t="s">
        <v>88</v>
      </c>
    </row>
    <row r="83" spans="17:22" ht="14.25">
      <c r="Q83" s="1" t="s">
        <v>90</v>
      </c>
      <c r="R83" s="1" t="s">
        <v>92</v>
      </c>
      <c r="U83" s="1" t="s">
        <v>87</v>
      </c>
      <c r="V83" s="1" t="s">
        <v>115</v>
      </c>
    </row>
    <row r="84" spans="17:18" ht="14.25">
      <c r="Q84" s="1" t="s">
        <v>93</v>
      </c>
      <c r="R84" s="1" t="s">
        <v>94</v>
      </c>
    </row>
    <row r="85" spans="17:18" ht="14.25">
      <c r="Q85" s="1" t="s">
        <v>95</v>
      </c>
      <c r="R85" s="1" t="s">
        <v>96</v>
      </c>
    </row>
    <row r="86" spans="17:18" ht="14.25">
      <c r="Q86" s="1" t="s">
        <v>97</v>
      </c>
      <c r="R86" s="1" t="s">
        <v>98</v>
      </c>
    </row>
    <row r="87" spans="17:18" ht="14.25">
      <c r="Q87" s="1" t="s">
        <v>99</v>
      </c>
      <c r="R87" s="1" t="s">
        <v>100</v>
      </c>
    </row>
    <row r="88" spans="17:18" ht="14.25">
      <c r="Q88" s="1" t="s">
        <v>101</v>
      </c>
      <c r="R88" s="1" t="s">
        <v>102</v>
      </c>
    </row>
    <row r="89" spans="17:18" ht="14.25">
      <c r="Q89" s="1" t="s">
        <v>103</v>
      </c>
      <c r="R89" s="1" t="s">
        <v>104</v>
      </c>
    </row>
    <row r="90" spans="17:18" ht="14.25">
      <c r="Q90" s="1" t="s">
        <v>105</v>
      </c>
      <c r="R90" s="1" t="s">
        <v>106</v>
      </c>
    </row>
    <row r="91" spans="17:18" ht="14.25">
      <c r="Q91" s="1" t="s">
        <v>107</v>
      </c>
      <c r="R91" s="1" t="s">
        <v>108</v>
      </c>
    </row>
    <row r="92" spans="17:18" ht="14.25">
      <c r="Q92" s="1" t="s">
        <v>109</v>
      </c>
      <c r="R92" s="1" t="s">
        <v>110</v>
      </c>
    </row>
    <row r="93" spans="17:18" ht="14.25">
      <c r="Q93" s="1" t="s">
        <v>111</v>
      </c>
      <c r="R93" s="1" t="s">
        <v>112</v>
      </c>
    </row>
    <row r="94" spans="17:18" ht="14.25">
      <c r="Q94" s="1" t="s">
        <v>89</v>
      </c>
      <c r="R94" s="1" t="s">
        <v>113</v>
      </c>
    </row>
  </sheetData>
  <sheetProtection/>
  <mergeCells count="2">
    <mergeCell ref="C3:F3"/>
    <mergeCell ref="G3:J3"/>
  </mergeCells>
  <printOptions/>
  <pageMargins left="0.7" right="0.7" top="0.75" bottom="0.75" header="0.3" footer="0.3"/>
  <pageSetup horizontalDpi="600" verticalDpi="600" orientation="portrait" r:id="rId1"/>
  <ignoredErrors>
    <ignoredError sqref="C5:D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8"/>
  <sheetViews>
    <sheetView zoomScalePageLayoutView="0" workbookViewId="0" topLeftCell="A205">
      <selection activeCell="H258" sqref="H258"/>
    </sheetView>
  </sheetViews>
  <sheetFormatPr defaultColWidth="9.00390625" defaultRowHeight="14.25"/>
  <cols>
    <col min="1" max="1" width="9.00390625" style="6" customWidth="1"/>
    <col min="2" max="2" width="12.625" style="6" customWidth="1"/>
    <col min="3" max="3" width="2.625" style="6" customWidth="1"/>
    <col min="4" max="4" width="12.625" style="6" customWidth="1"/>
    <col min="5" max="5" width="2.625" style="6" customWidth="1"/>
    <col min="6" max="6" width="12.625" style="6" customWidth="1"/>
    <col min="7" max="7" width="2.625" style="6" customWidth="1"/>
    <col min="8" max="8" width="12.625" style="6" customWidth="1"/>
    <col min="9" max="9" width="2.625" style="6" customWidth="1"/>
    <col min="10" max="10" width="12.625" style="6" customWidth="1"/>
    <col min="11" max="11" width="2.625" style="6" customWidth="1"/>
    <col min="12" max="12" width="12.625" style="6" customWidth="1"/>
    <col min="13" max="13" width="2.625" style="6" customWidth="1"/>
    <col min="14" max="14" width="12.625" style="6" customWidth="1"/>
    <col min="15" max="15" width="2.625" style="6" customWidth="1"/>
    <col min="16" max="16" width="12.625" style="6" customWidth="1"/>
    <col min="17" max="17" width="2.625" style="6" customWidth="1"/>
    <col min="18" max="18" width="12.625" style="6" customWidth="1"/>
    <col min="19" max="19" width="2.625" style="6" customWidth="1"/>
    <col min="20" max="20" width="9.00390625" style="6" customWidth="1"/>
    <col min="21" max="21" width="11.75390625" style="6" customWidth="1"/>
    <col min="22" max="22" width="10.875" style="6" customWidth="1"/>
    <col min="23" max="27" width="9.00390625" style="6" customWidth="1"/>
    <col min="28" max="16384" width="9.00390625" style="6" customWidth="1"/>
  </cols>
  <sheetData>
    <row r="1" ht="20.25">
      <c r="A1" s="45" t="s">
        <v>116</v>
      </c>
    </row>
    <row r="3" spans="1:2" ht="11.25">
      <c r="A3" s="7" t="s">
        <v>1</v>
      </c>
      <c r="B3" s="11">
        <v>41472.61819444445</v>
      </c>
    </row>
    <row r="4" spans="1:2" ht="11.25">
      <c r="A4" s="7" t="s">
        <v>2</v>
      </c>
      <c r="B4" s="11">
        <v>41492.70599821759</v>
      </c>
    </row>
    <row r="5" spans="1:2" ht="11.25">
      <c r="A5" s="7" t="s">
        <v>3</v>
      </c>
      <c r="B5" s="7" t="s">
        <v>4</v>
      </c>
    </row>
    <row r="7" spans="1:2" ht="11.25">
      <c r="A7" s="7" t="s">
        <v>117</v>
      </c>
      <c r="B7" s="7" t="s">
        <v>118</v>
      </c>
    </row>
    <row r="8" spans="1:2" ht="11.25">
      <c r="A8" s="7" t="s">
        <v>9</v>
      </c>
      <c r="B8" s="7" t="s">
        <v>10</v>
      </c>
    </row>
    <row r="9" spans="1:2" ht="11.25">
      <c r="A9" s="7" t="s">
        <v>133</v>
      </c>
      <c r="B9" s="7" t="s">
        <v>119</v>
      </c>
    </row>
    <row r="10" spans="1:2" ht="11.25">
      <c r="A10" s="7" t="s">
        <v>7</v>
      </c>
      <c r="B10" s="7" t="s">
        <v>8</v>
      </c>
    </row>
    <row r="11" spans="1:2" ht="11.25">
      <c r="A11" s="7" t="s">
        <v>11</v>
      </c>
      <c r="B11" s="7" t="s">
        <v>155</v>
      </c>
    </row>
    <row r="13" spans="1:19" ht="32.25" customHeight="1">
      <c r="A13" s="10" t="s">
        <v>132</v>
      </c>
      <c r="B13" s="47" t="s">
        <v>6</v>
      </c>
      <c r="C13" s="48" t="s">
        <v>38</v>
      </c>
      <c r="D13" s="47" t="s">
        <v>131</v>
      </c>
      <c r="E13" s="48" t="s">
        <v>38</v>
      </c>
      <c r="F13" s="47" t="s">
        <v>130</v>
      </c>
      <c r="G13" s="48" t="s">
        <v>38</v>
      </c>
      <c r="H13" s="47" t="s">
        <v>129</v>
      </c>
      <c r="I13" s="48" t="s">
        <v>38</v>
      </c>
      <c r="J13" s="47" t="s">
        <v>128</v>
      </c>
      <c r="K13" s="48" t="s">
        <v>38</v>
      </c>
      <c r="L13" s="47" t="s">
        <v>127</v>
      </c>
      <c r="M13" s="48" t="s">
        <v>38</v>
      </c>
      <c r="N13" s="47" t="s">
        <v>126</v>
      </c>
      <c r="O13" s="48" t="s">
        <v>38</v>
      </c>
      <c r="P13" s="47" t="s">
        <v>125</v>
      </c>
      <c r="Q13" s="48" t="s">
        <v>38</v>
      </c>
      <c r="R13" s="47" t="s">
        <v>124</v>
      </c>
      <c r="S13" s="48" t="s">
        <v>38</v>
      </c>
    </row>
    <row r="14" spans="1:19" ht="11.25">
      <c r="A14" s="10" t="s">
        <v>39</v>
      </c>
      <c r="B14" s="9">
        <v>3407134614</v>
      </c>
      <c r="C14" s="8" t="s">
        <v>88</v>
      </c>
      <c r="D14" s="8" t="s">
        <v>87</v>
      </c>
      <c r="E14" s="8" t="s">
        <v>88</v>
      </c>
      <c r="F14" s="8" t="s">
        <v>87</v>
      </c>
      <c r="G14" s="8" t="s">
        <v>88</v>
      </c>
      <c r="H14" s="8" t="s">
        <v>87</v>
      </c>
      <c r="I14" s="8" t="s">
        <v>88</v>
      </c>
      <c r="J14" s="8" t="s">
        <v>87</v>
      </c>
      <c r="K14" s="8" t="s">
        <v>88</v>
      </c>
      <c r="L14" s="8" t="s">
        <v>87</v>
      </c>
      <c r="M14" s="8" t="s">
        <v>88</v>
      </c>
      <c r="N14" s="8" t="s">
        <v>87</v>
      </c>
      <c r="O14" s="8" t="s">
        <v>88</v>
      </c>
      <c r="P14" s="8" t="s">
        <v>87</v>
      </c>
      <c r="Q14" s="8" t="s">
        <v>88</v>
      </c>
      <c r="R14" s="8" t="s">
        <v>87</v>
      </c>
      <c r="S14" s="8" t="s">
        <v>88</v>
      </c>
    </row>
    <row r="15" spans="1:21" ht="11.25">
      <c r="A15" s="10" t="s">
        <v>42</v>
      </c>
      <c r="B15" s="9">
        <v>667767</v>
      </c>
      <c r="C15" s="8" t="s">
        <v>88</v>
      </c>
      <c r="D15" s="9">
        <v>101975</v>
      </c>
      <c r="E15" s="8" t="s">
        <v>88</v>
      </c>
      <c r="F15" s="9">
        <v>199272</v>
      </c>
      <c r="G15" s="8" t="s">
        <v>88</v>
      </c>
      <c r="H15" s="8">
        <v>0</v>
      </c>
      <c r="I15" s="8" t="s">
        <v>88</v>
      </c>
      <c r="J15" s="8">
        <v>0</v>
      </c>
      <c r="K15" s="8" t="s">
        <v>88</v>
      </c>
      <c r="L15" s="8">
        <v>0</v>
      </c>
      <c r="M15" s="8" t="s">
        <v>88</v>
      </c>
      <c r="N15" s="9">
        <v>366520</v>
      </c>
      <c r="O15" s="8" t="s">
        <v>88</v>
      </c>
      <c r="P15" s="8">
        <v>0</v>
      </c>
      <c r="Q15" s="8" t="s">
        <v>88</v>
      </c>
      <c r="R15" s="8">
        <v>0</v>
      </c>
      <c r="S15" s="8" t="s">
        <v>88</v>
      </c>
      <c r="U15" s="49">
        <f>D15+F15+H15+J15+L15+N15+P15+R15</f>
        <v>667767</v>
      </c>
    </row>
    <row r="16" spans="1:21" ht="11.25">
      <c r="A16" s="10" t="s">
        <v>43</v>
      </c>
      <c r="B16" s="9">
        <v>16538094</v>
      </c>
      <c r="C16" s="8" t="s">
        <v>88</v>
      </c>
      <c r="D16" s="9">
        <v>7561594</v>
      </c>
      <c r="E16" s="8" t="s">
        <v>88</v>
      </c>
      <c r="F16" s="9">
        <v>8706022</v>
      </c>
      <c r="G16" s="8" t="s">
        <v>88</v>
      </c>
      <c r="H16" s="8">
        <v>0</v>
      </c>
      <c r="I16" s="8" t="s">
        <v>88</v>
      </c>
      <c r="J16" s="9">
        <v>4704</v>
      </c>
      <c r="K16" s="8" t="s">
        <v>88</v>
      </c>
      <c r="L16" s="9">
        <v>265774</v>
      </c>
      <c r="M16" s="8" t="s">
        <v>88</v>
      </c>
      <c r="N16" s="8">
        <v>0</v>
      </c>
      <c r="O16" s="8" t="s">
        <v>88</v>
      </c>
      <c r="P16" s="8">
        <v>0</v>
      </c>
      <c r="Q16" s="8" t="s">
        <v>88</v>
      </c>
      <c r="R16" s="8">
        <v>0</v>
      </c>
      <c r="S16" s="8" t="s">
        <v>88</v>
      </c>
      <c r="U16" s="49">
        <f aca="true" t="shared" si="0" ref="U16:U43">D16+F16+H16+J16+L16+N16+P16+R16</f>
        <v>16538094</v>
      </c>
    </row>
    <row r="17" spans="1:21" ht="11.25">
      <c r="A17" s="10" t="s">
        <v>44</v>
      </c>
      <c r="B17" s="9">
        <v>41537574</v>
      </c>
      <c r="C17" s="8" t="s">
        <v>88</v>
      </c>
      <c r="D17" s="9">
        <v>38760304</v>
      </c>
      <c r="E17" s="8" t="s">
        <v>88</v>
      </c>
      <c r="F17" s="9">
        <v>2777270</v>
      </c>
      <c r="G17" s="8" t="s">
        <v>88</v>
      </c>
      <c r="H17" s="8">
        <v>0</v>
      </c>
      <c r="I17" s="8" t="s">
        <v>88</v>
      </c>
      <c r="J17" s="8">
        <v>0</v>
      </c>
      <c r="K17" s="8" t="s">
        <v>88</v>
      </c>
      <c r="L17" s="8">
        <v>0</v>
      </c>
      <c r="M17" s="8" t="s">
        <v>88</v>
      </c>
      <c r="N17" s="8">
        <v>0</v>
      </c>
      <c r="O17" s="8" t="s">
        <v>88</v>
      </c>
      <c r="P17" s="8">
        <v>0</v>
      </c>
      <c r="Q17" s="8" t="s">
        <v>88</v>
      </c>
      <c r="R17" s="8">
        <v>0</v>
      </c>
      <c r="S17" s="8" t="s">
        <v>88</v>
      </c>
      <c r="U17" s="49">
        <f t="shared" si="0"/>
        <v>41537574</v>
      </c>
    </row>
    <row r="18" spans="1:21" ht="11.25">
      <c r="A18" s="10" t="s">
        <v>45</v>
      </c>
      <c r="B18" s="9">
        <v>98276272</v>
      </c>
      <c r="C18" s="8" t="s">
        <v>88</v>
      </c>
      <c r="D18" s="9">
        <v>873040</v>
      </c>
      <c r="E18" s="8" t="s">
        <v>88</v>
      </c>
      <c r="F18" s="9">
        <v>93991057</v>
      </c>
      <c r="G18" s="8" t="s">
        <v>88</v>
      </c>
      <c r="H18" s="9">
        <v>2019107</v>
      </c>
      <c r="I18" s="8" t="s">
        <v>88</v>
      </c>
      <c r="J18" s="9">
        <v>6589</v>
      </c>
      <c r="K18" s="8" t="s">
        <v>88</v>
      </c>
      <c r="L18" s="9">
        <v>1386479</v>
      </c>
      <c r="M18" s="8" t="s">
        <v>88</v>
      </c>
      <c r="N18" s="8">
        <v>0</v>
      </c>
      <c r="O18" s="8" t="s">
        <v>88</v>
      </c>
      <c r="P18" s="8">
        <v>0</v>
      </c>
      <c r="Q18" s="8" t="s">
        <v>88</v>
      </c>
      <c r="R18" s="8">
        <v>0</v>
      </c>
      <c r="S18" s="8" t="s">
        <v>88</v>
      </c>
      <c r="U18" s="49">
        <f t="shared" si="0"/>
        <v>98276272</v>
      </c>
    </row>
    <row r="19" spans="1:21" ht="11.25">
      <c r="A19" s="10" t="s">
        <v>46</v>
      </c>
      <c r="B19" s="9">
        <v>97080122</v>
      </c>
      <c r="C19" s="8" t="s">
        <v>88</v>
      </c>
      <c r="D19" s="9">
        <v>27600414</v>
      </c>
      <c r="E19" s="8" t="s">
        <v>88</v>
      </c>
      <c r="F19" s="9">
        <v>59043896</v>
      </c>
      <c r="G19" s="8" t="s">
        <v>88</v>
      </c>
      <c r="H19" s="9">
        <v>0</v>
      </c>
      <c r="I19" s="8" t="s">
        <v>88</v>
      </c>
      <c r="J19" s="8">
        <v>0</v>
      </c>
      <c r="K19" s="8" t="s">
        <v>88</v>
      </c>
      <c r="L19" s="9">
        <v>10435812</v>
      </c>
      <c r="M19" s="8" t="s">
        <v>88</v>
      </c>
      <c r="N19" s="8">
        <v>0</v>
      </c>
      <c r="O19" s="8" t="s">
        <v>88</v>
      </c>
      <c r="P19" s="8">
        <v>0</v>
      </c>
      <c r="Q19" s="8" t="s">
        <v>88</v>
      </c>
      <c r="R19" s="8">
        <v>0</v>
      </c>
      <c r="S19" s="8" t="s">
        <v>88</v>
      </c>
      <c r="U19" s="49">
        <f t="shared" si="0"/>
        <v>97080122</v>
      </c>
    </row>
    <row r="20" spans="1:21" ht="11.25">
      <c r="A20" s="10" t="s">
        <v>47</v>
      </c>
      <c r="B20" s="9">
        <v>1771650</v>
      </c>
      <c r="C20" s="8" t="s">
        <v>88</v>
      </c>
      <c r="D20" s="9">
        <v>121850</v>
      </c>
      <c r="E20" s="8" t="s">
        <v>88</v>
      </c>
      <c r="F20" s="9">
        <v>1620364</v>
      </c>
      <c r="G20" s="8" t="s">
        <v>88</v>
      </c>
      <c r="H20" s="8">
        <v>0</v>
      </c>
      <c r="I20" s="8" t="s">
        <v>88</v>
      </c>
      <c r="J20" s="9">
        <v>29436</v>
      </c>
      <c r="K20" s="8" t="s">
        <v>88</v>
      </c>
      <c r="L20" s="8">
        <v>0</v>
      </c>
      <c r="M20" s="8" t="s">
        <v>88</v>
      </c>
      <c r="N20" s="8">
        <v>0</v>
      </c>
      <c r="O20" s="8" t="s">
        <v>88</v>
      </c>
      <c r="P20" s="8">
        <v>0</v>
      </c>
      <c r="Q20" s="8" t="s">
        <v>88</v>
      </c>
      <c r="R20" s="8">
        <v>0</v>
      </c>
      <c r="S20" s="8" t="s">
        <v>88</v>
      </c>
      <c r="U20" s="49">
        <f t="shared" si="0"/>
        <v>1771650</v>
      </c>
    </row>
    <row r="21" spans="1:21" ht="11.25">
      <c r="A21" s="10" t="s">
        <v>48</v>
      </c>
      <c r="B21" s="9">
        <v>92442829</v>
      </c>
      <c r="C21" s="8" t="s">
        <v>88</v>
      </c>
      <c r="D21" s="9">
        <v>30000</v>
      </c>
      <c r="E21" s="8" t="s">
        <v>88</v>
      </c>
      <c r="F21" s="9">
        <v>53225002</v>
      </c>
      <c r="G21" s="8" t="s">
        <v>88</v>
      </c>
      <c r="H21" s="8">
        <v>0</v>
      </c>
      <c r="I21" s="8" t="s">
        <v>88</v>
      </c>
      <c r="J21" s="8">
        <v>0</v>
      </c>
      <c r="K21" s="8" t="s">
        <v>88</v>
      </c>
      <c r="L21" s="9">
        <v>39187827</v>
      </c>
      <c r="M21" s="8" t="s">
        <v>88</v>
      </c>
      <c r="N21" s="8">
        <v>0</v>
      </c>
      <c r="O21" s="8" t="s">
        <v>88</v>
      </c>
      <c r="P21" s="8">
        <v>0</v>
      </c>
      <c r="Q21" s="8" t="s">
        <v>88</v>
      </c>
      <c r="R21" s="9">
        <v>0</v>
      </c>
      <c r="S21" s="8" t="s">
        <v>88</v>
      </c>
      <c r="U21" s="49">
        <f t="shared" si="0"/>
        <v>92442829</v>
      </c>
    </row>
    <row r="22" spans="1:21" ht="11.25">
      <c r="A22" s="10" t="s">
        <v>49</v>
      </c>
      <c r="B22" s="9">
        <v>369913151</v>
      </c>
      <c r="C22" s="8" t="s">
        <v>88</v>
      </c>
      <c r="D22" s="9">
        <v>1075561</v>
      </c>
      <c r="E22" s="8" t="s">
        <v>88</v>
      </c>
      <c r="F22" s="9">
        <v>13639902</v>
      </c>
      <c r="G22" s="8" t="s">
        <v>88</v>
      </c>
      <c r="H22" s="9">
        <v>346665241</v>
      </c>
      <c r="I22" s="8" t="s">
        <v>88</v>
      </c>
      <c r="J22" s="8">
        <v>0</v>
      </c>
      <c r="K22" s="8" t="s">
        <v>88</v>
      </c>
      <c r="L22" s="9">
        <v>8532447</v>
      </c>
      <c r="M22" s="8" t="s">
        <v>88</v>
      </c>
      <c r="N22" s="8">
        <v>0</v>
      </c>
      <c r="O22" s="8" t="s">
        <v>88</v>
      </c>
      <c r="P22" s="8">
        <v>0</v>
      </c>
      <c r="Q22" s="8" t="s">
        <v>88</v>
      </c>
      <c r="R22" s="8">
        <v>0</v>
      </c>
      <c r="S22" s="8" t="s">
        <v>88</v>
      </c>
      <c r="U22" s="49">
        <f t="shared" si="0"/>
        <v>369913151</v>
      </c>
    </row>
    <row r="23" spans="1:21" ht="11.25">
      <c r="A23" s="10" t="s">
        <v>50</v>
      </c>
      <c r="B23" s="9">
        <v>410808739</v>
      </c>
      <c r="C23" s="8" t="s">
        <v>88</v>
      </c>
      <c r="D23" s="9">
        <v>172933</v>
      </c>
      <c r="E23" s="8" t="s">
        <v>88</v>
      </c>
      <c r="F23" s="9">
        <v>57552141</v>
      </c>
      <c r="G23" s="8" t="s">
        <v>88</v>
      </c>
      <c r="H23" s="9">
        <v>238322825</v>
      </c>
      <c r="I23" s="8" t="s">
        <v>88</v>
      </c>
      <c r="J23" s="9">
        <v>1238024</v>
      </c>
      <c r="K23" s="8" t="s">
        <v>88</v>
      </c>
      <c r="L23" s="9">
        <v>113511956</v>
      </c>
      <c r="M23" s="8" t="s">
        <v>88</v>
      </c>
      <c r="N23" s="8">
        <v>0</v>
      </c>
      <c r="O23" s="8" t="s">
        <v>88</v>
      </c>
      <c r="P23" s="8">
        <v>0</v>
      </c>
      <c r="Q23" s="8" t="s">
        <v>88</v>
      </c>
      <c r="R23" s="9">
        <v>10860</v>
      </c>
      <c r="S23" s="8" t="s">
        <v>88</v>
      </c>
      <c r="U23" s="49">
        <f t="shared" si="0"/>
        <v>410808739</v>
      </c>
    </row>
    <row r="24" spans="1:21" ht="11.25">
      <c r="A24" s="10" t="s">
        <v>51</v>
      </c>
      <c r="B24" s="9">
        <v>691603892</v>
      </c>
      <c r="C24" s="8" t="s">
        <v>88</v>
      </c>
      <c r="D24" s="9">
        <v>13316000</v>
      </c>
      <c r="E24" s="8" t="s">
        <v>88</v>
      </c>
      <c r="F24" s="9">
        <v>129945288</v>
      </c>
      <c r="G24" s="8" t="s">
        <v>88</v>
      </c>
      <c r="H24" s="9">
        <v>46612951</v>
      </c>
      <c r="I24" s="8" t="s">
        <v>88</v>
      </c>
      <c r="J24" s="9">
        <v>1008475</v>
      </c>
      <c r="K24" s="8" t="s">
        <v>88</v>
      </c>
      <c r="L24" s="9">
        <v>500515181</v>
      </c>
      <c r="M24" s="8" t="s">
        <v>88</v>
      </c>
      <c r="N24" s="8">
        <v>0</v>
      </c>
      <c r="O24" s="8" t="s">
        <v>88</v>
      </c>
      <c r="P24" s="8">
        <v>0</v>
      </c>
      <c r="Q24" s="8" t="s">
        <v>88</v>
      </c>
      <c r="R24" s="9">
        <v>205998</v>
      </c>
      <c r="S24" s="8" t="s">
        <v>88</v>
      </c>
      <c r="U24" s="49">
        <f t="shared" si="0"/>
        <v>691603893</v>
      </c>
    </row>
    <row r="25" spans="1:21" ht="11.25">
      <c r="A25" s="10" t="s">
        <v>52</v>
      </c>
      <c r="B25" s="8" t="s">
        <v>87</v>
      </c>
      <c r="C25" s="8" t="s">
        <v>88</v>
      </c>
      <c r="D25" s="8" t="s">
        <v>87</v>
      </c>
      <c r="E25" s="8" t="s">
        <v>88</v>
      </c>
      <c r="F25" s="8" t="s">
        <v>87</v>
      </c>
      <c r="G25" s="8" t="s">
        <v>88</v>
      </c>
      <c r="H25" s="8" t="s">
        <v>87</v>
      </c>
      <c r="I25" s="8" t="s">
        <v>88</v>
      </c>
      <c r="J25" s="8" t="s">
        <v>87</v>
      </c>
      <c r="K25" s="8" t="s">
        <v>88</v>
      </c>
      <c r="L25" s="8" t="s">
        <v>87</v>
      </c>
      <c r="M25" s="8" t="s">
        <v>88</v>
      </c>
      <c r="N25" s="8" t="s">
        <v>87</v>
      </c>
      <c r="O25" s="8" t="s">
        <v>88</v>
      </c>
      <c r="P25" s="8" t="s">
        <v>87</v>
      </c>
      <c r="Q25" s="8" t="s">
        <v>88</v>
      </c>
      <c r="R25" s="8" t="s">
        <v>87</v>
      </c>
      <c r="S25" s="8" t="s">
        <v>88</v>
      </c>
      <c r="U25" s="50" t="s">
        <v>87</v>
      </c>
    </row>
    <row r="26" spans="1:21" ht="11.25">
      <c r="A26" s="10" t="s">
        <v>53</v>
      </c>
      <c r="B26" s="9">
        <v>465600684</v>
      </c>
      <c r="C26" s="8" t="s">
        <v>88</v>
      </c>
      <c r="D26" s="9">
        <v>3369960</v>
      </c>
      <c r="E26" s="8" t="s">
        <v>88</v>
      </c>
      <c r="F26" s="9">
        <v>243489692</v>
      </c>
      <c r="G26" s="8" t="s">
        <v>88</v>
      </c>
      <c r="H26" s="9">
        <v>90214382</v>
      </c>
      <c r="I26" s="8" t="s">
        <v>88</v>
      </c>
      <c r="J26" s="9">
        <v>75160</v>
      </c>
      <c r="K26" s="8" t="s">
        <v>88</v>
      </c>
      <c r="L26" s="9">
        <v>128451490</v>
      </c>
      <c r="M26" s="8" t="s">
        <v>88</v>
      </c>
      <c r="N26" s="8">
        <v>0</v>
      </c>
      <c r="O26" s="8" t="s">
        <v>88</v>
      </c>
      <c r="P26" s="8">
        <v>0</v>
      </c>
      <c r="Q26" s="8" t="s">
        <v>88</v>
      </c>
      <c r="R26" s="8">
        <v>0</v>
      </c>
      <c r="S26" s="8" t="s">
        <v>88</v>
      </c>
      <c r="U26" s="49">
        <f t="shared" si="0"/>
        <v>465600684</v>
      </c>
    </row>
    <row r="27" spans="1:21" ht="11.25">
      <c r="A27" s="10" t="s">
        <v>54</v>
      </c>
      <c r="B27" s="9">
        <v>33144550</v>
      </c>
      <c r="C27" s="8" t="s">
        <v>88</v>
      </c>
      <c r="D27" s="8">
        <v>0</v>
      </c>
      <c r="E27" s="8" t="s">
        <v>88</v>
      </c>
      <c r="F27" s="9">
        <v>379450</v>
      </c>
      <c r="G27" s="8" t="s">
        <v>88</v>
      </c>
      <c r="H27" s="9">
        <v>32550100</v>
      </c>
      <c r="I27" s="8" t="s">
        <v>88</v>
      </c>
      <c r="J27" s="9">
        <v>215000</v>
      </c>
      <c r="K27" s="8" t="s">
        <v>88</v>
      </c>
      <c r="L27" s="8">
        <v>0</v>
      </c>
      <c r="M27" s="8" t="s">
        <v>88</v>
      </c>
      <c r="N27" s="8">
        <v>0</v>
      </c>
      <c r="O27" s="8" t="s">
        <v>88</v>
      </c>
      <c r="P27" s="8">
        <v>0</v>
      </c>
      <c r="Q27" s="8" t="s">
        <v>88</v>
      </c>
      <c r="R27" s="8">
        <v>0</v>
      </c>
      <c r="S27" s="8" t="s">
        <v>88</v>
      </c>
      <c r="U27" s="49">
        <f t="shared" si="0"/>
        <v>33144550</v>
      </c>
    </row>
    <row r="28" spans="1:21" ht="11.25">
      <c r="A28" s="10" t="s">
        <v>55</v>
      </c>
      <c r="B28" s="9">
        <v>1528601</v>
      </c>
      <c r="C28" s="8" t="s">
        <v>88</v>
      </c>
      <c r="D28" s="9">
        <v>1163609</v>
      </c>
      <c r="E28" s="8" t="s">
        <v>88</v>
      </c>
      <c r="F28" s="9">
        <v>363711</v>
      </c>
      <c r="G28" s="8" t="s">
        <v>88</v>
      </c>
      <c r="H28" s="8">
        <v>0</v>
      </c>
      <c r="I28" s="8" t="s">
        <v>88</v>
      </c>
      <c r="J28" s="9">
        <v>1281</v>
      </c>
      <c r="K28" s="8" t="s">
        <v>88</v>
      </c>
      <c r="L28" s="8">
        <v>0</v>
      </c>
      <c r="M28" s="8" t="s">
        <v>88</v>
      </c>
      <c r="N28" s="8">
        <v>0</v>
      </c>
      <c r="O28" s="8" t="s">
        <v>88</v>
      </c>
      <c r="P28" s="8">
        <v>0</v>
      </c>
      <c r="Q28" s="8" t="s">
        <v>88</v>
      </c>
      <c r="R28" s="8">
        <v>0</v>
      </c>
      <c r="S28" s="8" t="s">
        <v>88</v>
      </c>
      <c r="U28" s="49">
        <f t="shared" si="0"/>
        <v>1528601</v>
      </c>
    </row>
    <row r="29" spans="1:21" ht="11.25">
      <c r="A29" s="10" t="s">
        <v>56</v>
      </c>
      <c r="B29" s="9">
        <v>6635949</v>
      </c>
      <c r="C29" s="8" t="s">
        <v>88</v>
      </c>
      <c r="D29" s="9">
        <v>6060416</v>
      </c>
      <c r="E29" s="8" t="s">
        <v>88</v>
      </c>
      <c r="F29" s="9">
        <v>575533</v>
      </c>
      <c r="G29" s="8" t="s">
        <v>88</v>
      </c>
      <c r="H29" s="8">
        <v>0</v>
      </c>
      <c r="I29" s="8" t="s">
        <v>88</v>
      </c>
      <c r="J29" s="8">
        <v>0</v>
      </c>
      <c r="K29" s="8" t="s">
        <v>88</v>
      </c>
      <c r="L29" s="8">
        <v>0</v>
      </c>
      <c r="M29" s="8" t="s">
        <v>88</v>
      </c>
      <c r="N29" s="8">
        <v>0</v>
      </c>
      <c r="O29" s="8" t="s">
        <v>88</v>
      </c>
      <c r="P29" s="8">
        <v>0</v>
      </c>
      <c r="Q29" s="8" t="s">
        <v>88</v>
      </c>
      <c r="R29" s="8">
        <v>0</v>
      </c>
      <c r="S29" s="8" t="s">
        <v>88</v>
      </c>
      <c r="U29" s="49">
        <f t="shared" si="0"/>
        <v>6635949</v>
      </c>
    </row>
    <row r="30" spans="1:21" ht="11.25">
      <c r="A30" s="10" t="s">
        <v>57</v>
      </c>
      <c r="B30" s="9">
        <v>30324</v>
      </c>
      <c r="C30" s="8" t="s">
        <v>88</v>
      </c>
      <c r="D30" s="9">
        <v>29890</v>
      </c>
      <c r="E30" s="8" t="s">
        <v>88</v>
      </c>
      <c r="F30" s="9">
        <v>434</v>
      </c>
      <c r="G30" s="8" t="s">
        <v>88</v>
      </c>
      <c r="H30" s="8">
        <v>0</v>
      </c>
      <c r="I30" s="8" t="s">
        <v>88</v>
      </c>
      <c r="J30" s="8">
        <v>0</v>
      </c>
      <c r="K30" s="8" t="s">
        <v>88</v>
      </c>
      <c r="L30" s="8">
        <v>0</v>
      </c>
      <c r="M30" s="8" t="s">
        <v>88</v>
      </c>
      <c r="N30" s="8">
        <v>0</v>
      </c>
      <c r="O30" s="8" t="s">
        <v>88</v>
      </c>
      <c r="P30" s="8">
        <v>0</v>
      </c>
      <c r="Q30" s="8" t="s">
        <v>88</v>
      </c>
      <c r="R30" s="8">
        <v>0</v>
      </c>
      <c r="S30" s="8" t="s">
        <v>88</v>
      </c>
      <c r="U30" s="49">
        <f t="shared" si="0"/>
        <v>30324</v>
      </c>
    </row>
    <row r="31" spans="1:21" ht="11.25">
      <c r="A31" s="10" t="s">
        <v>58</v>
      </c>
      <c r="B31" s="9">
        <v>93763138</v>
      </c>
      <c r="C31" s="8" t="s">
        <v>88</v>
      </c>
      <c r="D31" s="8">
        <v>0</v>
      </c>
      <c r="E31" s="8" t="s">
        <v>88</v>
      </c>
      <c r="F31" s="8">
        <v>0</v>
      </c>
      <c r="G31" s="8" t="s">
        <v>88</v>
      </c>
      <c r="H31" s="9">
        <v>93763138</v>
      </c>
      <c r="I31" s="8" t="s">
        <v>88</v>
      </c>
      <c r="J31" s="8">
        <v>0</v>
      </c>
      <c r="K31" s="8" t="s">
        <v>88</v>
      </c>
      <c r="L31" s="8">
        <v>0</v>
      </c>
      <c r="M31" s="8" t="s">
        <v>88</v>
      </c>
      <c r="N31" s="8">
        <v>0</v>
      </c>
      <c r="O31" s="8" t="s">
        <v>88</v>
      </c>
      <c r="P31" s="8">
        <v>0</v>
      </c>
      <c r="Q31" s="8" t="s">
        <v>88</v>
      </c>
      <c r="R31" s="8">
        <v>0</v>
      </c>
      <c r="S31" s="8" t="s">
        <v>88</v>
      </c>
      <c r="U31" s="49">
        <f t="shared" si="0"/>
        <v>93763138</v>
      </c>
    </row>
    <row r="32" spans="1:21" ht="11.25">
      <c r="A32" s="10" t="s">
        <v>59</v>
      </c>
      <c r="B32" s="9">
        <v>96600777</v>
      </c>
      <c r="C32" s="8" t="s">
        <v>88</v>
      </c>
      <c r="D32" s="9">
        <v>4564994</v>
      </c>
      <c r="E32" s="8" t="s">
        <v>88</v>
      </c>
      <c r="F32" s="9">
        <v>24000050</v>
      </c>
      <c r="G32" s="8" t="s">
        <v>88</v>
      </c>
      <c r="H32" s="9">
        <v>625000</v>
      </c>
      <c r="I32" s="8" t="s">
        <v>88</v>
      </c>
      <c r="J32" s="8">
        <v>0</v>
      </c>
      <c r="K32" s="8" t="s">
        <v>88</v>
      </c>
      <c r="L32" s="9">
        <v>67410733</v>
      </c>
      <c r="M32" s="8" t="s">
        <v>88</v>
      </c>
      <c r="N32" s="8">
        <v>0</v>
      </c>
      <c r="O32" s="8" t="s">
        <v>88</v>
      </c>
      <c r="P32" s="8">
        <v>0</v>
      </c>
      <c r="Q32" s="8" t="s">
        <v>88</v>
      </c>
      <c r="R32" s="8">
        <v>0</v>
      </c>
      <c r="S32" s="8" t="s">
        <v>88</v>
      </c>
      <c r="U32" s="49">
        <f t="shared" si="0"/>
        <v>96600777</v>
      </c>
    </row>
    <row r="33" spans="1:21" ht="11.25">
      <c r="A33" s="10" t="s">
        <v>60</v>
      </c>
      <c r="B33" s="9">
        <v>12741113</v>
      </c>
      <c r="C33" s="8" t="s">
        <v>88</v>
      </c>
      <c r="D33" s="9">
        <v>2156471</v>
      </c>
      <c r="E33" s="8" t="s">
        <v>88</v>
      </c>
      <c r="F33" s="9">
        <v>10584642</v>
      </c>
      <c r="G33" s="8" t="s">
        <v>88</v>
      </c>
      <c r="H33" s="8">
        <v>0</v>
      </c>
      <c r="I33" s="8" t="s">
        <v>88</v>
      </c>
      <c r="J33" s="9">
        <v>0</v>
      </c>
      <c r="K33" s="8" t="s">
        <v>88</v>
      </c>
      <c r="L33" s="8">
        <v>0</v>
      </c>
      <c r="M33" s="8" t="s">
        <v>88</v>
      </c>
      <c r="N33" s="8">
        <v>0</v>
      </c>
      <c r="O33" s="8" t="s">
        <v>88</v>
      </c>
      <c r="P33" s="8">
        <v>0</v>
      </c>
      <c r="Q33" s="8" t="s">
        <v>88</v>
      </c>
      <c r="R33" s="8">
        <v>0</v>
      </c>
      <c r="S33" s="8" t="s">
        <v>88</v>
      </c>
      <c r="U33" s="49">
        <f t="shared" si="0"/>
        <v>12741113</v>
      </c>
    </row>
    <row r="34" spans="1:21" ht="11.25">
      <c r="A34" s="10" t="s">
        <v>61</v>
      </c>
      <c r="B34" s="9">
        <v>73284926</v>
      </c>
      <c r="C34" s="8" t="s">
        <v>88</v>
      </c>
      <c r="D34" s="9">
        <v>39160268</v>
      </c>
      <c r="E34" s="8" t="s">
        <v>88</v>
      </c>
      <c r="F34" s="9">
        <v>34108340</v>
      </c>
      <c r="G34" s="8" t="s">
        <v>88</v>
      </c>
      <c r="H34" s="8">
        <v>0</v>
      </c>
      <c r="I34" s="8" t="s">
        <v>88</v>
      </c>
      <c r="J34" s="9">
        <v>16318</v>
      </c>
      <c r="K34" s="8" t="s">
        <v>88</v>
      </c>
      <c r="L34" s="8">
        <v>0</v>
      </c>
      <c r="M34" s="8" t="s">
        <v>88</v>
      </c>
      <c r="N34" s="8">
        <v>0</v>
      </c>
      <c r="O34" s="8" t="s">
        <v>88</v>
      </c>
      <c r="P34" s="8">
        <v>0</v>
      </c>
      <c r="Q34" s="8" t="s">
        <v>88</v>
      </c>
      <c r="R34" s="8">
        <v>0</v>
      </c>
      <c r="S34" s="8" t="s">
        <v>88</v>
      </c>
      <c r="U34" s="49">
        <f t="shared" si="0"/>
        <v>73284926</v>
      </c>
    </row>
    <row r="35" spans="1:21" ht="11.25">
      <c r="A35" s="10" t="s">
        <v>62</v>
      </c>
      <c r="B35" s="9">
        <v>40175003</v>
      </c>
      <c r="C35" s="8" t="s">
        <v>88</v>
      </c>
      <c r="D35" s="8">
        <v>0</v>
      </c>
      <c r="E35" s="8" t="s">
        <v>88</v>
      </c>
      <c r="F35" s="9">
        <v>741471</v>
      </c>
      <c r="G35" s="8" t="s">
        <v>88</v>
      </c>
      <c r="H35" s="9">
        <v>17480314</v>
      </c>
      <c r="I35" s="8" t="s">
        <v>88</v>
      </c>
      <c r="J35" s="9">
        <v>4283</v>
      </c>
      <c r="K35" s="8" t="s">
        <v>88</v>
      </c>
      <c r="L35" s="9">
        <v>21948935</v>
      </c>
      <c r="M35" s="8" t="s">
        <v>88</v>
      </c>
      <c r="N35" s="8">
        <v>0</v>
      </c>
      <c r="O35" s="8" t="s">
        <v>88</v>
      </c>
      <c r="P35" s="8">
        <v>0</v>
      </c>
      <c r="Q35" s="8" t="s">
        <v>88</v>
      </c>
      <c r="R35" s="8">
        <v>0</v>
      </c>
      <c r="S35" s="8" t="s">
        <v>88</v>
      </c>
      <c r="U35" s="49">
        <f t="shared" si="0"/>
        <v>40175003</v>
      </c>
    </row>
    <row r="36" spans="1:21" ht="11.25">
      <c r="A36" s="10" t="s">
        <v>63</v>
      </c>
      <c r="B36" s="9">
        <v>18131429</v>
      </c>
      <c r="C36" s="8" t="s">
        <v>88</v>
      </c>
      <c r="D36" s="9">
        <v>15450388</v>
      </c>
      <c r="E36" s="8" t="s">
        <v>88</v>
      </c>
      <c r="F36" s="9">
        <v>2681041</v>
      </c>
      <c r="G36" s="8" t="s">
        <v>88</v>
      </c>
      <c r="H36" s="8">
        <v>0</v>
      </c>
      <c r="I36" s="8" t="s">
        <v>88</v>
      </c>
      <c r="J36" s="8">
        <v>0</v>
      </c>
      <c r="K36" s="8" t="s">
        <v>88</v>
      </c>
      <c r="L36" s="8">
        <v>0</v>
      </c>
      <c r="M36" s="8" t="s">
        <v>88</v>
      </c>
      <c r="N36" s="8">
        <v>0</v>
      </c>
      <c r="O36" s="8" t="s">
        <v>88</v>
      </c>
      <c r="P36" s="8">
        <v>0</v>
      </c>
      <c r="Q36" s="8" t="s">
        <v>88</v>
      </c>
      <c r="R36" s="8">
        <v>0</v>
      </c>
      <c r="S36" s="8" t="s">
        <v>88</v>
      </c>
      <c r="U36" s="49">
        <f t="shared" si="0"/>
        <v>18131429</v>
      </c>
    </row>
    <row r="37" spans="1:21" ht="11.25">
      <c r="A37" s="10" t="s">
        <v>64</v>
      </c>
      <c r="B37" s="9">
        <v>3485097</v>
      </c>
      <c r="C37" s="8" t="s">
        <v>88</v>
      </c>
      <c r="D37" s="9">
        <v>450550</v>
      </c>
      <c r="E37" s="8" t="s">
        <v>88</v>
      </c>
      <c r="F37" s="9">
        <v>2117047</v>
      </c>
      <c r="G37" s="8" t="s">
        <v>88</v>
      </c>
      <c r="H37" s="9">
        <v>805500</v>
      </c>
      <c r="I37" s="8" t="s">
        <v>88</v>
      </c>
      <c r="J37" s="8">
        <v>0</v>
      </c>
      <c r="K37" s="8" t="s">
        <v>88</v>
      </c>
      <c r="L37" s="9">
        <v>112000</v>
      </c>
      <c r="M37" s="8" t="s">
        <v>88</v>
      </c>
      <c r="N37" s="8">
        <v>0</v>
      </c>
      <c r="O37" s="8" t="s">
        <v>88</v>
      </c>
      <c r="P37" s="8">
        <v>0</v>
      </c>
      <c r="Q37" s="8" t="s">
        <v>88</v>
      </c>
      <c r="R37" s="8">
        <v>0</v>
      </c>
      <c r="S37" s="8" t="s">
        <v>88</v>
      </c>
      <c r="U37" s="49">
        <f t="shared" si="0"/>
        <v>3485097</v>
      </c>
    </row>
    <row r="38" spans="1:21" ht="11.25">
      <c r="A38" s="10" t="s">
        <v>65</v>
      </c>
      <c r="B38" s="9">
        <v>2749143</v>
      </c>
      <c r="C38" s="8" t="s">
        <v>88</v>
      </c>
      <c r="D38" s="9">
        <v>583209</v>
      </c>
      <c r="E38" s="8" t="s">
        <v>88</v>
      </c>
      <c r="F38" s="9">
        <v>2165934</v>
      </c>
      <c r="G38" s="8" t="s">
        <v>88</v>
      </c>
      <c r="H38" s="8">
        <v>0</v>
      </c>
      <c r="I38" s="8" t="s">
        <v>88</v>
      </c>
      <c r="J38" s="8">
        <v>0</v>
      </c>
      <c r="K38" s="8" t="s">
        <v>88</v>
      </c>
      <c r="L38" s="8">
        <v>0</v>
      </c>
      <c r="M38" s="8" t="s">
        <v>88</v>
      </c>
      <c r="N38" s="8">
        <v>0</v>
      </c>
      <c r="O38" s="8" t="s">
        <v>88</v>
      </c>
      <c r="P38" s="8">
        <v>0</v>
      </c>
      <c r="Q38" s="8" t="s">
        <v>88</v>
      </c>
      <c r="R38" s="8">
        <v>0</v>
      </c>
      <c r="S38" s="8" t="s">
        <v>88</v>
      </c>
      <c r="U38" s="49">
        <f t="shared" si="0"/>
        <v>2749143</v>
      </c>
    </row>
    <row r="39" spans="1:21" ht="11.25">
      <c r="A39" s="10" t="s">
        <v>66</v>
      </c>
      <c r="B39" s="9">
        <v>36844618</v>
      </c>
      <c r="C39" s="8" t="s">
        <v>88</v>
      </c>
      <c r="D39" s="9">
        <v>541500</v>
      </c>
      <c r="E39" s="8" t="s">
        <v>88</v>
      </c>
      <c r="F39" s="9">
        <v>36303118</v>
      </c>
      <c r="G39" s="8" t="s">
        <v>88</v>
      </c>
      <c r="H39" s="8">
        <v>0</v>
      </c>
      <c r="I39" s="8" t="s">
        <v>88</v>
      </c>
      <c r="J39" s="8">
        <v>0</v>
      </c>
      <c r="K39" s="8" t="s">
        <v>88</v>
      </c>
      <c r="L39" s="8">
        <v>0</v>
      </c>
      <c r="M39" s="8" t="s">
        <v>88</v>
      </c>
      <c r="N39" s="8">
        <v>0</v>
      </c>
      <c r="O39" s="8" t="s">
        <v>88</v>
      </c>
      <c r="P39" s="8">
        <v>0</v>
      </c>
      <c r="Q39" s="8" t="s">
        <v>88</v>
      </c>
      <c r="R39" s="8">
        <v>0</v>
      </c>
      <c r="S39" s="8" t="s">
        <v>88</v>
      </c>
      <c r="U39" s="49">
        <f t="shared" si="0"/>
        <v>36844618</v>
      </c>
    </row>
    <row r="40" spans="1:21" ht="11.25">
      <c r="A40" s="10" t="s">
        <v>67</v>
      </c>
      <c r="B40" s="9">
        <v>23247950</v>
      </c>
      <c r="C40" s="8" t="s">
        <v>88</v>
      </c>
      <c r="D40" s="8">
        <v>0</v>
      </c>
      <c r="E40" s="8" t="s">
        <v>88</v>
      </c>
      <c r="F40" s="9">
        <v>22120932</v>
      </c>
      <c r="G40" s="8" t="s">
        <v>88</v>
      </c>
      <c r="H40" s="8">
        <v>0</v>
      </c>
      <c r="I40" s="8" t="s">
        <v>88</v>
      </c>
      <c r="J40" s="8">
        <v>0</v>
      </c>
      <c r="K40" s="8" t="s">
        <v>88</v>
      </c>
      <c r="L40" s="9">
        <v>1127018</v>
      </c>
      <c r="M40" s="8" t="s">
        <v>88</v>
      </c>
      <c r="N40" s="8">
        <v>0</v>
      </c>
      <c r="O40" s="8" t="s">
        <v>88</v>
      </c>
      <c r="P40" s="8">
        <v>0</v>
      </c>
      <c r="Q40" s="8" t="s">
        <v>88</v>
      </c>
      <c r="R40" s="8">
        <v>0</v>
      </c>
      <c r="S40" s="8" t="s">
        <v>88</v>
      </c>
      <c r="U40" s="49">
        <f t="shared" si="0"/>
        <v>23247950</v>
      </c>
    </row>
    <row r="41" spans="1:21" ht="11.25">
      <c r="A41" s="10" t="s">
        <v>68</v>
      </c>
      <c r="B41" s="9">
        <v>678531220</v>
      </c>
      <c r="C41" s="8" t="s">
        <v>88</v>
      </c>
      <c r="D41" s="9">
        <v>95726</v>
      </c>
      <c r="E41" s="8" t="s">
        <v>88</v>
      </c>
      <c r="F41" s="9">
        <v>602190070</v>
      </c>
      <c r="G41" s="8" t="s">
        <v>88</v>
      </c>
      <c r="H41" s="9">
        <v>6864420</v>
      </c>
      <c r="I41" s="8" t="s">
        <v>88</v>
      </c>
      <c r="J41" s="8">
        <v>0</v>
      </c>
      <c r="K41" s="8" t="s">
        <v>88</v>
      </c>
      <c r="L41" s="9">
        <v>69381005</v>
      </c>
      <c r="M41" s="8" t="s">
        <v>88</v>
      </c>
      <c r="N41" s="8">
        <v>0</v>
      </c>
      <c r="O41" s="8" t="s">
        <v>88</v>
      </c>
      <c r="P41" s="8">
        <v>0</v>
      </c>
      <c r="Q41" s="8" t="s">
        <v>88</v>
      </c>
      <c r="R41" s="8">
        <v>0</v>
      </c>
      <c r="S41" s="8" t="s">
        <v>88</v>
      </c>
      <c r="U41" s="49">
        <f t="shared" si="0"/>
        <v>678531221</v>
      </c>
    </row>
    <row r="42" spans="1:21" ht="11.25">
      <c r="A42" s="10" t="s">
        <v>73</v>
      </c>
      <c r="B42" s="9">
        <v>15567152</v>
      </c>
      <c r="C42" s="8" t="s">
        <v>88</v>
      </c>
      <c r="D42" s="8">
        <v>0</v>
      </c>
      <c r="E42" s="8" t="s">
        <v>88</v>
      </c>
      <c r="F42" s="9">
        <v>13175509</v>
      </c>
      <c r="G42" s="8" t="s">
        <v>88</v>
      </c>
      <c r="H42" s="9">
        <v>2391643</v>
      </c>
      <c r="I42" s="8" t="s">
        <v>88</v>
      </c>
      <c r="J42" s="8">
        <v>0</v>
      </c>
      <c r="K42" s="8" t="s">
        <v>88</v>
      </c>
      <c r="L42" s="8">
        <v>0</v>
      </c>
      <c r="M42" s="8" t="s">
        <v>88</v>
      </c>
      <c r="N42" s="8">
        <v>0</v>
      </c>
      <c r="O42" s="8" t="s">
        <v>88</v>
      </c>
      <c r="P42" s="8">
        <v>0</v>
      </c>
      <c r="Q42" s="8" t="s">
        <v>88</v>
      </c>
      <c r="R42" s="8">
        <v>0</v>
      </c>
      <c r="S42" s="8" t="s">
        <v>88</v>
      </c>
      <c r="U42" s="49">
        <f t="shared" si="0"/>
        <v>15567152</v>
      </c>
    </row>
    <row r="43" spans="1:21" ht="11.25">
      <c r="A43" s="10" t="s">
        <v>74</v>
      </c>
      <c r="B43" s="9">
        <v>2123304748</v>
      </c>
      <c r="C43" s="8" t="s">
        <v>88</v>
      </c>
      <c r="D43" s="8">
        <v>0</v>
      </c>
      <c r="E43" s="8" t="s">
        <v>88</v>
      </c>
      <c r="F43" s="9">
        <v>2053023691</v>
      </c>
      <c r="G43" s="8" t="s">
        <v>88</v>
      </c>
      <c r="H43" s="9">
        <v>68597140</v>
      </c>
      <c r="I43" s="8" t="s">
        <v>88</v>
      </c>
      <c r="J43" s="8">
        <v>0</v>
      </c>
      <c r="K43" s="8" t="s">
        <v>88</v>
      </c>
      <c r="L43" s="9">
        <v>1683917</v>
      </c>
      <c r="M43" s="8" t="s">
        <v>88</v>
      </c>
      <c r="N43" s="8">
        <v>0</v>
      </c>
      <c r="O43" s="8" t="s">
        <v>88</v>
      </c>
      <c r="P43" s="8">
        <v>0</v>
      </c>
      <c r="Q43" s="8" t="s">
        <v>88</v>
      </c>
      <c r="R43" s="8">
        <v>0</v>
      </c>
      <c r="S43" s="8" t="s">
        <v>88</v>
      </c>
      <c r="U43" s="49">
        <f t="shared" si="0"/>
        <v>2123304748</v>
      </c>
    </row>
    <row r="44" spans="1:21" ht="11.25">
      <c r="A44" s="10" t="s">
        <v>79</v>
      </c>
      <c r="B44" s="8" t="s">
        <v>87</v>
      </c>
      <c r="C44" s="8" t="s">
        <v>88</v>
      </c>
      <c r="D44" s="8" t="s">
        <v>87</v>
      </c>
      <c r="E44" s="8" t="s">
        <v>88</v>
      </c>
      <c r="F44" s="8" t="s">
        <v>87</v>
      </c>
      <c r="G44" s="8" t="s">
        <v>88</v>
      </c>
      <c r="H44" s="8" t="s">
        <v>87</v>
      </c>
      <c r="I44" s="8" t="s">
        <v>88</v>
      </c>
      <c r="J44" s="8" t="s">
        <v>87</v>
      </c>
      <c r="K44" s="8" t="s">
        <v>88</v>
      </c>
      <c r="L44" s="8" t="s">
        <v>87</v>
      </c>
      <c r="M44" s="8" t="s">
        <v>88</v>
      </c>
      <c r="N44" s="8" t="s">
        <v>87</v>
      </c>
      <c r="O44" s="8" t="s">
        <v>88</v>
      </c>
      <c r="P44" s="8" t="s">
        <v>87</v>
      </c>
      <c r="Q44" s="8" t="s">
        <v>88</v>
      </c>
      <c r="R44" s="8" t="s">
        <v>87</v>
      </c>
      <c r="S44" s="8" t="s">
        <v>88</v>
      </c>
      <c r="U44" s="49" t="s">
        <v>87</v>
      </c>
    </row>
    <row r="46" spans="1:5" ht="11.25">
      <c r="A46" s="7" t="s">
        <v>91</v>
      </c>
      <c r="E46" s="7" t="s">
        <v>114</v>
      </c>
    </row>
    <row r="47" spans="1:6" ht="11.25">
      <c r="A47" s="7" t="s">
        <v>90</v>
      </c>
      <c r="B47" s="7" t="s">
        <v>92</v>
      </c>
      <c r="E47" s="7" t="s">
        <v>87</v>
      </c>
      <c r="F47" s="7" t="s">
        <v>115</v>
      </c>
    </row>
    <row r="48" spans="1:2" ht="11.25">
      <c r="A48" s="7" t="s">
        <v>93</v>
      </c>
      <c r="B48" s="7" t="s">
        <v>94</v>
      </c>
    </row>
    <row r="49" spans="1:2" ht="11.25">
      <c r="A49" s="7" t="s">
        <v>95</v>
      </c>
      <c r="B49" s="7" t="s">
        <v>96</v>
      </c>
    </row>
    <row r="50" spans="1:2" ht="11.25">
      <c r="A50" s="7" t="s">
        <v>97</v>
      </c>
      <c r="B50" s="7" t="s">
        <v>98</v>
      </c>
    </row>
    <row r="51" spans="1:2" ht="11.25">
      <c r="A51" s="7" t="s">
        <v>99</v>
      </c>
      <c r="B51" s="7" t="s">
        <v>100</v>
      </c>
    </row>
    <row r="52" spans="1:2" ht="11.25">
      <c r="A52" s="7" t="s">
        <v>101</v>
      </c>
      <c r="B52" s="7" t="s">
        <v>102</v>
      </c>
    </row>
    <row r="53" spans="1:2" ht="11.25">
      <c r="A53" s="7" t="s">
        <v>103</v>
      </c>
      <c r="B53" s="7" t="s">
        <v>104</v>
      </c>
    </row>
    <row r="54" spans="1:2" ht="11.25">
      <c r="A54" s="7" t="s">
        <v>105</v>
      </c>
      <c r="B54" s="7" t="s">
        <v>106</v>
      </c>
    </row>
    <row r="55" spans="1:2" ht="11.25">
      <c r="A55" s="7" t="s">
        <v>107</v>
      </c>
      <c r="B55" s="7" t="s">
        <v>108</v>
      </c>
    </row>
    <row r="56" spans="1:2" ht="11.25">
      <c r="A56" s="7" t="s">
        <v>109</v>
      </c>
      <c r="B56" s="7" t="s">
        <v>110</v>
      </c>
    </row>
    <row r="57" spans="1:2" ht="11.25">
      <c r="A57" s="7" t="s">
        <v>111</v>
      </c>
      <c r="B57" s="7" t="s">
        <v>112</v>
      </c>
    </row>
    <row r="58" spans="1:2" ht="11.25">
      <c r="A58" s="7" t="s">
        <v>89</v>
      </c>
      <c r="B58" s="7" t="s">
        <v>113</v>
      </c>
    </row>
    <row r="60" spans="1:2" ht="11.25">
      <c r="A60" s="7" t="s">
        <v>117</v>
      </c>
      <c r="B60" s="7" t="s">
        <v>118</v>
      </c>
    </row>
    <row r="61" spans="1:2" ht="11.25">
      <c r="A61" s="7" t="s">
        <v>9</v>
      </c>
      <c r="B61" s="7" t="s">
        <v>10</v>
      </c>
    </row>
    <row r="62" spans="1:2" ht="11.25">
      <c r="A62" s="7" t="s">
        <v>133</v>
      </c>
      <c r="B62" s="7" t="s">
        <v>119</v>
      </c>
    </row>
    <row r="63" spans="1:2" ht="11.25">
      <c r="A63" s="7" t="s">
        <v>7</v>
      </c>
      <c r="B63" s="7" t="s">
        <v>8</v>
      </c>
    </row>
    <row r="64" spans="1:2" ht="11.25">
      <c r="A64" s="7" t="s">
        <v>11</v>
      </c>
      <c r="B64" s="46" t="s">
        <v>12</v>
      </c>
    </row>
    <row r="66" spans="1:19" ht="11.25">
      <c r="A66" s="10" t="s">
        <v>132</v>
      </c>
      <c r="B66" s="10" t="s">
        <v>6</v>
      </c>
      <c r="C66" s="10" t="s">
        <v>38</v>
      </c>
      <c r="D66" s="10" t="s">
        <v>131</v>
      </c>
      <c r="E66" s="10" t="s">
        <v>38</v>
      </c>
      <c r="F66" s="10" t="s">
        <v>130</v>
      </c>
      <c r="G66" s="10" t="s">
        <v>38</v>
      </c>
      <c r="H66" s="10" t="s">
        <v>129</v>
      </c>
      <c r="I66" s="10" t="s">
        <v>38</v>
      </c>
      <c r="J66" s="10" t="s">
        <v>128</v>
      </c>
      <c r="K66" s="10" t="s">
        <v>38</v>
      </c>
      <c r="L66" s="10" t="s">
        <v>127</v>
      </c>
      <c r="M66" s="10" t="s">
        <v>38</v>
      </c>
      <c r="N66" s="10" t="s">
        <v>126</v>
      </c>
      <c r="O66" s="10" t="s">
        <v>38</v>
      </c>
      <c r="P66" s="10" t="s">
        <v>125</v>
      </c>
      <c r="Q66" s="10" t="s">
        <v>38</v>
      </c>
      <c r="R66" s="10" t="s">
        <v>124</v>
      </c>
      <c r="S66" s="10" t="s">
        <v>38</v>
      </c>
    </row>
    <row r="67" spans="1:19" ht="11.25">
      <c r="A67" s="10" t="s">
        <v>39</v>
      </c>
      <c r="B67" s="9">
        <v>1255257</v>
      </c>
      <c r="C67" s="8" t="s">
        <v>88</v>
      </c>
      <c r="D67" s="8" t="s">
        <v>87</v>
      </c>
      <c r="E67" s="8" t="s">
        <v>88</v>
      </c>
      <c r="F67" s="8" t="s">
        <v>87</v>
      </c>
      <c r="G67" s="8" t="s">
        <v>88</v>
      </c>
      <c r="H67" s="8" t="s">
        <v>87</v>
      </c>
      <c r="I67" s="8" t="s">
        <v>88</v>
      </c>
      <c r="J67" s="8" t="s">
        <v>87</v>
      </c>
      <c r="K67" s="8" t="s">
        <v>88</v>
      </c>
      <c r="L67" s="8" t="s">
        <v>87</v>
      </c>
      <c r="M67" s="8" t="s">
        <v>88</v>
      </c>
      <c r="N67" s="8" t="s">
        <v>87</v>
      </c>
      <c r="O67" s="8" t="s">
        <v>88</v>
      </c>
      <c r="P67" s="8" t="s">
        <v>87</v>
      </c>
      <c r="Q67" s="8" t="s">
        <v>88</v>
      </c>
      <c r="R67" s="8" t="s">
        <v>87</v>
      </c>
      <c r="S67" s="8" t="s">
        <v>88</v>
      </c>
    </row>
    <row r="68" spans="1:19" ht="11.25">
      <c r="A68" s="10" t="s">
        <v>40</v>
      </c>
      <c r="B68" s="9">
        <v>1235510</v>
      </c>
      <c r="C68" s="8" t="s">
        <v>88</v>
      </c>
      <c r="D68" s="8" t="s">
        <v>87</v>
      </c>
      <c r="E68" s="8" t="s">
        <v>88</v>
      </c>
      <c r="F68" s="8" t="s">
        <v>87</v>
      </c>
      <c r="G68" s="8" t="s">
        <v>88</v>
      </c>
      <c r="H68" s="8" t="s">
        <v>87</v>
      </c>
      <c r="I68" s="8" t="s">
        <v>88</v>
      </c>
      <c r="J68" s="8" t="s">
        <v>87</v>
      </c>
      <c r="K68" s="8" t="s">
        <v>88</v>
      </c>
      <c r="L68" s="8" t="s">
        <v>87</v>
      </c>
      <c r="M68" s="8" t="s">
        <v>88</v>
      </c>
      <c r="N68" s="8" t="s">
        <v>87</v>
      </c>
      <c r="O68" s="8" t="s">
        <v>88</v>
      </c>
      <c r="P68" s="8" t="s">
        <v>87</v>
      </c>
      <c r="Q68" s="8" t="s">
        <v>88</v>
      </c>
      <c r="R68" s="8" t="s">
        <v>87</v>
      </c>
      <c r="S68" s="8" t="s">
        <v>88</v>
      </c>
    </row>
    <row r="69" spans="1:19" ht="11.25">
      <c r="A69" s="10" t="s">
        <v>41</v>
      </c>
      <c r="B69" s="9">
        <v>1146367</v>
      </c>
      <c r="C69" s="8" t="s">
        <v>88</v>
      </c>
      <c r="D69" s="8" t="s">
        <v>87</v>
      </c>
      <c r="E69" s="8" t="s">
        <v>88</v>
      </c>
      <c r="F69" s="9">
        <v>337345</v>
      </c>
      <c r="G69" s="8" t="s">
        <v>88</v>
      </c>
      <c r="H69" s="8" t="s">
        <v>87</v>
      </c>
      <c r="I69" s="8" t="s">
        <v>88</v>
      </c>
      <c r="J69" s="8" t="s">
        <v>87</v>
      </c>
      <c r="K69" s="8" t="s">
        <v>88</v>
      </c>
      <c r="L69" s="8" t="s">
        <v>87</v>
      </c>
      <c r="M69" s="8" t="s">
        <v>88</v>
      </c>
      <c r="N69" s="8" t="s">
        <v>87</v>
      </c>
      <c r="O69" s="8" t="s">
        <v>88</v>
      </c>
      <c r="P69" s="8" t="s">
        <v>87</v>
      </c>
      <c r="Q69" s="8" t="s">
        <v>88</v>
      </c>
      <c r="R69" s="8" t="s">
        <v>87</v>
      </c>
      <c r="S69" s="8" t="s">
        <v>88</v>
      </c>
    </row>
    <row r="70" spans="1:19" ht="11.25">
      <c r="A70" s="10" t="s">
        <v>42</v>
      </c>
      <c r="B70" s="9">
        <v>126</v>
      </c>
      <c r="C70" s="8" t="s">
        <v>88</v>
      </c>
      <c r="D70" s="9">
        <v>25</v>
      </c>
      <c r="E70" s="8" t="s">
        <v>88</v>
      </c>
      <c r="F70" s="9">
        <v>46</v>
      </c>
      <c r="G70" s="8" t="s">
        <v>88</v>
      </c>
      <c r="H70" s="8" t="s">
        <v>87</v>
      </c>
      <c r="I70" s="8" t="s">
        <v>88</v>
      </c>
      <c r="J70" s="8" t="s">
        <v>87</v>
      </c>
      <c r="K70" s="8" t="s">
        <v>88</v>
      </c>
      <c r="L70" s="8" t="s">
        <v>87</v>
      </c>
      <c r="M70" s="8" t="s">
        <v>88</v>
      </c>
      <c r="N70" s="9">
        <v>55</v>
      </c>
      <c r="O70" s="8" t="s">
        <v>88</v>
      </c>
      <c r="P70" s="8" t="s">
        <v>87</v>
      </c>
      <c r="Q70" s="8" t="s">
        <v>88</v>
      </c>
      <c r="R70" s="8" t="s">
        <v>87</v>
      </c>
      <c r="S70" s="8" t="s">
        <v>88</v>
      </c>
    </row>
    <row r="71" spans="1:19" ht="11.25">
      <c r="A71" s="10" t="s">
        <v>43</v>
      </c>
      <c r="B71" s="9">
        <v>7251</v>
      </c>
      <c r="C71" s="8" t="s">
        <v>88</v>
      </c>
      <c r="D71" s="9">
        <v>3719</v>
      </c>
      <c r="E71" s="8" t="s">
        <v>88</v>
      </c>
      <c r="F71" s="9">
        <v>2934</v>
      </c>
      <c r="G71" s="8" t="s">
        <v>88</v>
      </c>
      <c r="H71" s="8" t="s">
        <v>87</v>
      </c>
      <c r="I71" s="8" t="s">
        <v>88</v>
      </c>
      <c r="J71" s="9">
        <v>3</v>
      </c>
      <c r="K71" s="8" t="s">
        <v>88</v>
      </c>
      <c r="L71" s="9">
        <v>595</v>
      </c>
      <c r="M71" s="8" t="s">
        <v>88</v>
      </c>
      <c r="N71" s="8" t="s">
        <v>87</v>
      </c>
      <c r="O71" s="8" t="s">
        <v>88</v>
      </c>
      <c r="P71" s="8" t="s">
        <v>87</v>
      </c>
      <c r="Q71" s="8" t="s">
        <v>88</v>
      </c>
      <c r="R71" s="8" t="s">
        <v>87</v>
      </c>
      <c r="S71" s="8" t="s">
        <v>88</v>
      </c>
    </row>
    <row r="72" spans="1:19" ht="11.25">
      <c r="A72" s="10" t="s">
        <v>44</v>
      </c>
      <c r="B72" s="9">
        <v>20395</v>
      </c>
      <c r="C72" s="8" t="s">
        <v>88</v>
      </c>
      <c r="D72" s="9">
        <v>19556</v>
      </c>
      <c r="E72" s="8" t="s">
        <v>88</v>
      </c>
      <c r="F72" s="9">
        <v>839</v>
      </c>
      <c r="G72" s="8" t="s">
        <v>88</v>
      </c>
      <c r="H72" s="8" t="s">
        <v>87</v>
      </c>
      <c r="I72" s="8" t="s">
        <v>88</v>
      </c>
      <c r="J72" s="8" t="s">
        <v>87</v>
      </c>
      <c r="K72" s="8" t="s">
        <v>88</v>
      </c>
      <c r="L72" s="8" t="s">
        <v>87</v>
      </c>
      <c r="M72" s="8" t="s">
        <v>88</v>
      </c>
      <c r="N72" s="8" t="s">
        <v>87</v>
      </c>
      <c r="O72" s="8" t="s">
        <v>88</v>
      </c>
      <c r="P72" s="8" t="s">
        <v>87</v>
      </c>
      <c r="Q72" s="8" t="s">
        <v>88</v>
      </c>
      <c r="R72" s="8" t="s">
        <v>87</v>
      </c>
      <c r="S72" s="8" t="s">
        <v>88</v>
      </c>
    </row>
    <row r="73" spans="1:19" ht="11.25">
      <c r="A73" s="10" t="s">
        <v>45</v>
      </c>
      <c r="B73" s="9">
        <v>37216</v>
      </c>
      <c r="C73" s="8" t="s">
        <v>88</v>
      </c>
      <c r="D73" s="9">
        <v>133</v>
      </c>
      <c r="E73" s="8" t="s">
        <v>88</v>
      </c>
      <c r="F73" s="9">
        <v>35322</v>
      </c>
      <c r="G73" s="8" t="s">
        <v>88</v>
      </c>
      <c r="H73" s="9">
        <v>24</v>
      </c>
      <c r="I73" s="8" t="s">
        <v>88</v>
      </c>
      <c r="J73" s="9">
        <v>0</v>
      </c>
      <c r="K73" s="8" t="s">
        <v>88</v>
      </c>
      <c r="L73" s="9">
        <v>1737</v>
      </c>
      <c r="M73" s="8" t="s">
        <v>88</v>
      </c>
      <c r="N73" s="8" t="s">
        <v>87</v>
      </c>
      <c r="O73" s="8" t="s">
        <v>88</v>
      </c>
      <c r="P73" s="8" t="s">
        <v>87</v>
      </c>
      <c r="Q73" s="8" t="s">
        <v>88</v>
      </c>
      <c r="R73" s="8" t="s">
        <v>87</v>
      </c>
      <c r="S73" s="8" t="s">
        <v>88</v>
      </c>
    </row>
    <row r="74" spans="1:19" ht="11.25">
      <c r="A74" s="10" t="s">
        <v>46</v>
      </c>
      <c r="B74" s="9">
        <v>43977</v>
      </c>
      <c r="C74" s="8" t="s">
        <v>88</v>
      </c>
      <c r="D74" s="9">
        <v>14329</v>
      </c>
      <c r="E74" s="8" t="s">
        <v>88</v>
      </c>
      <c r="F74" s="9">
        <v>22666</v>
      </c>
      <c r="G74" s="8" t="s">
        <v>88</v>
      </c>
      <c r="H74" s="9">
        <v>0</v>
      </c>
      <c r="I74" s="8" t="s">
        <v>88</v>
      </c>
      <c r="J74" s="8" t="s">
        <v>87</v>
      </c>
      <c r="K74" s="8" t="s">
        <v>88</v>
      </c>
      <c r="L74" s="9">
        <v>6982</v>
      </c>
      <c r="M74" s="8" t="s">
        <v>88</v>
      </c>
      <c r="N74" s="8" t="s">
        <v>87</v>
      </c>
      <c r="O74" s="8" t="s">
        <v>88</v>
      </c>
      <c r="P74" s="8" t="s">
        <v>87</v>
      </c>
      <c r="Q74" s="8" t="s">
        <v>88</v>
      </c>
      <c r="R74" s="8" t="s">
        <v>87</v>
      </c>
      <c r="S74" s="8" t="s">
        <v>88</v>
      </c>
    </row>
    <row r="75" spans="1:19" ht="11.25">
      <c r="A75" s="10" t="s">
        <v>47</v>
      </c>
      <c r="B75" s="9">
        <v>475</v>
      </c>
      <c r="C75" s="8" t="s">
        <v>88</v>
      </c>
      <c r="D75" s="9">
        <v>52</v>
      </c>
      <c r="E75" s="8" t="s">
        <v>88</v>
      </c>
      <c r="F75" s="9">
        <v>422</v>
      </c>
      <c r="G75" s="8" t="s">
        <v>88</v>
      </c>
      <c r="H75" s="8" t="s">
        <v>87</v>
      </c>
      <c r="I75" s="8" t="s">
        <v>88</v>
      </c>
      <c r="J75" s="9">
        <v>1</v>
      </c>
      <c r="K75" s="8" t="s">
        <v>88</v>
      </c>
      <c r="L75" s="8" t="s">
        <v>87</v>
      </c>
      <c r="M75" s="8" t="s">
        <v>88</v>
      </c>
      <c r="N75" s="8" t="s">
        <v>87</v>
      </c>
      <c r="O75" s="8" t="s">
        <v>88</v>
      </c>
      <c r="P75" s="8" t="s">
        <v>87</v>
      </c>
      <c r="Q75" s="8" t="s">
        <v>88</v>
      </c>
      <c r="R75" s="8" t="s">
        <v>87</v>
      </c>
      <c r="S75" s="8" t="s">
        <v>88</v>
      </c>
    </row>
    <row r="76" spans="1:19" ht="11.25">
      <c r="A76" s="10" t="s">
        <v>48</v>
      </c>
      <c r="B76" s="9">
        <v>44871</v>
      </c>
      <c r="C76" s="8" t="s">
        <v>88</v>
      </c>
      <c r="D76" s="9">
        <v>5</v>
      </c>
      <c r="E76" s="8" t="s">
        <v>88</v>
      </c>
      <c r="F76" s="9">
        <v>10977</v>
      </c>
      <c r="G76" s="8" t="s">
        <v>88</v>
      </c>
      <c r="H76" s="8" t="s">
        <v>87</v>
      </c>
      <c r="I76" s="8" t="s">
        <v>88</v>
      </c>
      <c r="J76" s="8" t="s">
        <v>87</v>
      </c>
      <c r="K76" s="8" t="s">
        <v>88</v>
      </c>
      <c r="L76" s="9">
        <v>33887</v>
      </c>
      <c r="M76" s="8" t="s">
        <v>88</v>
      </c>
      <c r="N76" s="8" t="s">
        <v>87</v>
      </c>
      <c r="O76" s="8" t="s">
        <v>88</v>
      </c>
      <c r="P76" s="8" t="s">
        <v>87</v>
      </c>
      <c r="Q76" s="8" t="s">
        <v>88</v>
      </c>
      <c r="R76" s="9">
        <v>3</v>
      </c>
      <c r="S76" s="8" t="s">
        <v>88</v>
      </c>
    </row>
    <row r="77" spans="1:19" ht="11.25">
      <c r="A77" s="10" t="s">
        <v>49</v>
      </c>
      <c r="B77" s="9">
        <v>114888</v>
      </c>
      <c r="C77" s="8" t="s">
        <v>88</v>
      </c>
      <c r="D77" s="9">
        <v>416</v>
      </c>
      <c r="E77" s="8" t="s">
        <v>88</v>
      </c>
      <c r="F77" s="9">
        <v>3927</v>
      </c>
      <c r="G77" s="8" t="s">
        <v>88</v>
      </c>
      <c r="H77" s="9">
        <v>89446</v>
      </c>
      <c r="I77" s="8" t="s">
        <v>88</v>
      </c>
      <c r="J77" s="8" t="s">
        <v>87</v>
      </c>
      <c r="K77" s="8" t="s">
        <v>88</v>
      </c>
      <c r="L77" s="9">
        <v>21099</v>
      </c>
      <c r="M77" s="8" t="s">
        <v>88</v>
      </c>
      <c r="N77" s="8" t="s">
        <v>87</v>
      </c>
      <c r="O77" s="8" t="s">
        <v>88</v>
      </c>
      <c r="P77" s="8" t="s">
        <v>87</v>
      </c>
      <c r="Q77" s="8" t="s">
        <v>88</v>
      </c>
      <c r="R77" s="8" t="s">
        <v>87</v>
      </c>
      <c r="S77" s="8" t="s">
        <v>88</v>
      </c>
    </row>
    <row r="78" spans="1:19" ht="11.25">
      <c r="A78" s="10" t="s">
        <v>50</v>
      </c>
      <c r="B78" s="9">
        <v>252238</v>
      </c>
      <c r="C78" s="8" t="s">
        <v>88</v>
      </c>
      <c r="D78" s="9">
        <v>20</v>
      </c>
      <c r="E78" s="8" t="s">
        <v>88</v>
      </c>
      <c r="F78" s="9">
        <v>22227</v>
      </c>
      <c r="G78" s="8" t="s">
        <v>88</v>
      </c>
      <c r="H78" s="9">
        <v>44682</v>
      </c>
      <c r="I78" s="8" t="s">
        <v>88</v>
      </c>
      <c r="J78" s="9">
        <v>113</v>
      </c>
      <c r="K78" s="8" t="s">
        <v>88</v>
      </c>
      <c r="L78" s="9">
        <v>185184</v>
      </c>
      <c r="M78" s="8" t="s">
        <v>88</v>
      </c>
      <c r="N78" s="8" t="s">
        <v>87</v>
      </c>
      <c r="O78" s="8" t="s">
        <v>88</v>
      </c>
      <c r="P78" s="8" t="s">
        <v>87</v>
      </c>
      <c r="Q78" s="8" t="s">
        <v>88</v>
      </c>
      <c r="R78" s="9">
        <v>12</v>
      </c>
      <c r="S78" s="8" t="s">
        <v>88</v>
      </c>
    </row>
    <row r="79" spans="1:19" ht="11.25">
      <c r="A79" s="10" t="s">
        <v>51</v>
      </c>
      <c r="B79" s="9">
        <v>238249</v>
      </c>
      <c r="C79" s="8" t="s">
        <v>88</v>
      </c>
      <c r="D79" s="9">
        <v>8000</v>
      </c>
      <c r="E79" s="8" t="s">
        <v>88</v>
      </c>
      <c r="F79" s="9">
        <v>36838</v>
      </c>
      <c r="G79" s="8" t="s">
        <v>88</v>
      </c>
      <c r="H79" s="9">
        <v>6599</v>
      </c>
      <c r="I79" s="8" t="s">
        <v>88</v>
      </c>
      <c r="J79" s="9">
        <v>68</v>
      </c>
      <c r="K79" s="8" t="s">
        <v>88</v>
      </c>
      <c r="L79" s="9">
        <v>186692</v>
      </c>
      <c r="M79" s="8" t="s">
        <v>88</v>
      </c>
      <c r="N79" s="8" t="s">
        <v>87</v>
      </c>
      <c r="O79" s="8" t="s">
        <v>88</v>
      </c>
      <c r="P79" s="8" t="s">
        <v>87</v>
      </c>
      <c r="Q79" s="8" t="s">
        <v>88</v>
      </c>
      <c r="R79" s="9">
        <v>53</v>
      </c>
      <c r="S79" s="8" t="s">
        <v>88</v>
      </c>
    </row>
    <row r="80" spans="1:19" ht="11.25">
      <c r="A80" s="10" t="s">
        <v>52</v>
      </c>
      <c r="B80" s="9">
        <v>16387</v>
      </c>
      <c r="C80" s="8" t="s">
        <v>88</v>
      </c>
      <c r="D80" s="9">
        <v>2402</v>
      </c>
      <c r="E80" s="8" t="s">
        <v>88</v>
      </c>
      <c r="F80" s="9">
        <v>2773</v>
      </c>
      <c r="G80" s="8" t="s">
        <v>88</v>
      </c>
      <c r="H80" s="9">
        <v>8211</v>
      </c>
      <c r="I80" s="8" t="s">
        <v>88</v>
      </c>
      <c r="J80" s="8" t="s">
        <v>87</v>
      </c>
      <c r="K80" s="8" t="s">
        <v>88</v>
      </c>
      <c r="L80" s="9">
        <v>3001</v>
      </c>
      <c r="M80" s="8" t="s">
        <v>88</v>
      </c>
      <c r="N80" s="8" t="s">
        <v>87</v>
      </c>
      <c r="O80" s="8" t="s">
        <v>88</v>
      </c>
      <c r="P80" s="8" t="s">
        <v>87</v>
      </c>
      <c r="Q80" s="8" t="s">
        <v>88</v>
      </c>
      <c r="R80" s="8" t="s">
        <v>87</v>
      </c>
      <c r="S80" s="8" t="s">
        <v>88</v>
      </c>
    </row>
    <row r="81" spans="1:19" ht="11.25">
      <c r="A81" s="10" t="s">
        <v>53</v>
      </c>
      <c r="B81" s="9">
        <v>157865</v>
      </c>
      <c r="C81" s="8" t="s">
        <v>88</v>
      </c>
      <c r="D81" s="9">
        <v>881</v>
      </c>
      <c r="E81" s="8" t="s">
        <v>88</v>
      </c>
      <c r="F81" s="9">
        <v>38467</v>
      </c>
      <c r="G81" s="8" t="s">
        <v>88</v>
      </c>
      <c r="H81" s="9">
        <v>13573</v>
      </c>
      <c r="I81" s="8" t="s">
        <v>88</v>
      </c>
      <c r="J81" s="9">
        <v>8</v>
      </c>
      <c r="K81" s="8" t="s">
        <v>88</v>
      </c>
      <c r="L81" s="9">
        <v>104935</v>
      </c>
      <c r="M81" s="8" t="s">
        <v>88</v>
      </c>
      <c r="N81" s="8" t="s">
        <v>87</v>
      </c>
      <c r="O81" s="8" t="s">
        <v>88</v>
      </c>
      <c r="P81" s="8" t="s">
        <v>87</v>
      </c>
      <c r="Q81" s="8" t="s">
        <v>88</v>
      </c>
      <c r="R81" s="8" t="s">
        <v>87</v>
      </c>
      <c r="S81" s="8" t="s">
        <v>88</v>
      </c>
    </row>
    <row r="82" spans="1:19" ht="11.25">
      <c r="A82" s="10" t="s">
        <v>54</v>
      </c>
      <c r="B82" s="9">
        <v>3776</v>
      </c>
      <c r="C82" s="8" t="s">
        <v>88</v>
      </c>
      <c r="D82" s="8" t="s">
        <v>87</v>
      </c>
      <c r="E82" s="8" t="s">
        <v>88</v>
      </c>
      <c r="F82" s="9">
        <v>57</v>
      </c>
      <c r="G82" s="8" t="s">
        <v>88</v>
      </c>
      <c r="H82" s="9">
        <v>3700</v>
      </c>
      <c r="I82" s="8" t="s">
        <v>88</v>
      </c>
      <c r="J82" s="9">
        <v>20</v>
      </c>
      <c r="K82" s="8" t="s">
        <v>88</v>
      </c>
      <c r="L82" s="8" t="s">
        <v>87</v>
      </c>
      <c r="M82" s="8" t="s">
        <v>88</v>
      </c>
      <c r="N82" s="8" t="s">
        <v>87</v>
      </c>
      <c r="O82" s="8" t="s">
        <v>88</v>
      </c>
      <c r="P82" s="8" t="s">
        <v>87</v>
      </c>
      <c r="Q82" s="8" t="s">
        <v>88</v>
      </c>
      <c r="R82" s="8" t="s">
        <v>87</v>
      </c>
      <c r="S82" s="8" t="s">
        <v>88</v>
      </c>
    </row>
    <row r="83" spans="1:19" ht="11.25">
      <c r="A83" s="10" t="s">
        <v>55</v>
      </c>
      <c r="B83" s="9">
        <v>583</v>
      </c>
      <c r="C83" s="8" t="s">
        <v>88</v>
      </c>
      <c r="D83" s="9">
        <v>534</v>
      </c>
      <c r="E83" s="8" t="s">
        <v>88</v>
      </c>
      <c r="F83" s="9">
        <v>49</v>
      </c>
      <c r="G83" s="8" t="s">
        <v>88</v>
      </c>
      <c r="H83" s="8" t="s">
        <v>87</v>
      </c>
      <c r="I83" s="8" t="s">
        <v>88</v>
      </c>
      <c r="J83" s="9">
        <v>0</v>
      </c>
      <c r="K83" s="8" t="s">
        <v>88</v>
      </c>
      <c r="L83" s="8" t="s">
        <v>87</v>
      </c>
      <c r="M83" s="8" t="s">
        <v>88</v>
      </c>
      <c r="N83" s="8" t="s">
        <v>87</v>
      </c>
      <c r="O83" s="8" t="s">
        <v>88</v>
      </c>
      <c r="P83" s="8" t="s">
        <v>87</v>
      </c>
      <c r="Q83" s="8" t="s">
        <v>88</v>
      </c>
      <c r="R83" s="8" t="s">
        <v>87</v>
      </c>
      <c r="S83" s="8" t="s">
        <v>88</v>
      </c>
    </row>
    <row r="84" spans="1:19" ht="11.25">
      <c r="A84" s="10" t="s">
        <v>56</v>
      </c>
      <c r="B84" s="9">
        <v>3008</v>
      </c>
      <c r="C84" s="8" t="s">
        <v>88</v>
      </c>
      <c r="D84" s="9">
        <v>2900</v>
      </c>
      <c r="E84" s="8" t="s">
        <v>88</v>
      </c>
      <c r="F84" s="9">
        <v>108</v>
      </c>
      <c r="G84" s="8" t="s">
        <v>88</v>
      </c>
      <c r="H84" s="8" t="s">
        <v>87</v>
      </c>
      <c r="I84" s="8" t="s">
        <v>88</v>
      </c>
      <c r="J84" s="8" t="s">
        <v>87</v>
      </c>
      <c r="K84" s="8" t="s">
        <v>88</v>
      </c>
      <c r="L84" s="8" t="s">
        <v>87</v>
      </c>
      <c r="M84" s="8" t="s">
        <v>88</v>
      </c>
      <c r="N84" s="8" t="s">
        <v>87</v>
      </c>
      <c r="O84" s="8" t="s">
        <v>88</v>
      </c>
      <c r="P84" s="8" t="s">
        <v>87</v>
      </c>
      <c r="Q84" s="8" t="s">
        <v>88</v>
      </c>
      <c r="R84" s="8" t="s">
        <v>87</v>
      </c>
      <c r="S84" s="8" t="s">
        <v>88</v>
      </c>
    </row>
    <row r="85" spans="1:19" ht="11.25">
      <c r="A85" s="10" t="s">
        <v>57</v>
      </c>
      <c r="B85" s="9">
        <v>14973</v>
      </c>
      <c r="C85" s="8" t="s">
        <v>88</v>
      </c>
      <c r="D85" s="9">
        <v>14887</v>
      </c>
      <c r="E85" s="8" t="s">
        <v>88</v>
      </c>
      <c r="F85" s="9">
        <v>86</v>
      </c>
      <c r="G85" s="8" t="s">
        <v>88</v>
      </c>
      <c r="H85" s="8" t="s">
        <v>87</v>
      </c>
      <c r="I85" s="8" t="s">
        <v>88</v>
      </c>
      <c r="J85" s="8" t="s">
        <v>87</v>
      </c>
      <c r="K85" s="8" t="s">
        <v>88</v>
      </c>
      <c r="L85" s="8" t="s">
        <v>87</v>
      </c>
      <c r="M85" s="8" t="s">
        <v>88</v>
      </c>
      <c r="N85" s="8" t="s">
        <v>87</v>
      </c>
      <c r="O85" s="8" t="s">
        <v>88</v>
      </c>
      <c r="P85" s="8" t="s">
        <v>87</v>
      </c>
      <c r="Q85" s="8" t="s">
        <v>88</v>
      </c>
      <c r="R85" s="8" t="s">
        <v>87</v>
      </c>
      <c r="S85" s="8" t="s">
        <v>88</v>
      </c>
    </row>
    <row r="86" spans="1:19" ht="11.25">
      <c r="A86" s="10" t="s">
        <v>58</v>
      </c>
      <c r="B86" s="9">
        <v>6727</v>
      </c>
      <c r="C86" s="8" t="s">
        <v>88</v>
      </c>
      <c r="D86" s="8" t="s">
        <v>87</v>
      </c>
      <c r="E86" s="8" t="s">
        <v>88</v>
      </c>
      <c r="F86" s="8" t="s">
        <v>87</v>
      </c>
      <c r="G86" s="8" t="s">
        <v>88</v>
      </c>
      <c r="H86" s="9">
        <v>6727</v>
      </c>
      <c r="I86" s="8" t="s">
        <v>88</v>
      </c>
      <c r="J86" s="8" t="s">
        <v>87</v>
      </c>
      <c r="K86" s="8" t="s">
        <v>88</v>
      </c>
      <c r="L86" s="8" t="s">
        <v>87</v>
      </c>
      <c r="M86" s="8" t="s">
        <v>88</v>
      </c>
      <c r="N86" s="8" t="s">
        <v>87</v>
      </c>
      <c r="O86" s="8" t="s">
        <v>88</v>
      </c>
      <c r="P86" s="8" t="s">
        <v>87</v>
      </c>
      <c r="Q86" s="8" t="s">
        <v>88</v>
      </c>
      <c r="R86" s="8" t="s">
        <v>87</v>
      </c>
      <c r="S86" s="8" t="s">
        <v>88</v>
      </c>
    </row>
    <row r="87" spans="1:19" ht="11.25">
      <c r="A87" s="10" t="s">
        <v>59</v>
      </c>
      <c r="B87" s="9">
        <v>46621</v>
      </c>
      <c r="C87" s="8" t="s">
        <v>88</v>
      </c>
      <c r="D87" s="9">
        <v>4865</v>
      </c>
      <c r="E87" s="8" t="s">
        <v>88</v>
      </c>
      <c r="F87" s="9">
        <v>3700</v>
      </c>
      <c r="G87" s="8" t="s">
        <v>88</v>
      </c>
      <c r="H87" s="9">
        <v>100</v>
      </c>
      <c r="I87" s="8" t="s">
        <v>88</v>
      </c>
      <c r="J87" s="8" t="s">
        <v>87</v>
      </c>
      <c r="K87" s="8" t="s">
        <v>88</v>
      </c>
      <c r="L87" s="9">
        <v>37956</v>
      </c>
      <c r="M87" s="8" t="s">
        <v>88</v>
      </c>
      <c r="N87" s="8" t="s">
        <v>87</v>
      </c>
      <c r="O87" s="8" t="s">
        <v>88</v>
      </c>
      <c r="P87" s="8" t="s">
        <v>87</v>
      </c>
      <c r="Q87" s="8" t="s">
        <v>88</v>
      </c>
      <c r="R87" s="8" t="s">
        <v>87</v>
      </c>
      <c r="S87" s="8" t="s">
        <v>88</v>
      </c>
    </row>
    <row r="88" spans="1:19" ht="11.25">
      <c r="A88" s="10" t="s">
        <v>60</v>
      </c>
      <c r="B88" s="9">
        <v>2087</v>
      </c>
      <c r="C88" s="8" t="s">
        <v>88</v>
      </c>
      <c r="D88" s="9">
        <v>489</v>
      </c>
      <c r="E88" s="8" t="s">
        <v>88</v>
      </c>
      <c r="F88" s="9">
        <v>1598</v>
      </c>
      <c r="G88" s="8" t="s">
        <v>88</v>
      </c>
      <c r="H88" s="8" t="s">
        <v>87</v>
      </c>
      <c r="I88" s="8" t="s">
        <v>88</v>
      </c>
      <c r="J88" s="9">
        <v>0</v>
      </c>
      <c r="K88" s="8" t="s">
        <v>88</v>
      </c>
      <c r="L88" s="8" t="s">
        <v>87</v>
      </c>
      <c r="M88" s="8" t="s">
        <v>88</v>
      </c>
      <c r="N88" s="8" t="s">
        <v>87</v>
      </c>
      <c r="O88" s="8" t="s">
        <v>88</v>
      </c>
      <c r="P88" s="8" t="s">
        <v>87</v>
      </c>
      <c r="Q88" s="8" t="s">
        <v>88</v>
      </c>
      <c r="R88" s="8" t="s">
        <v>87</v>
      </c>
      <c r="S88" s="8" t="s">
        <v>88</v>
      </c>
    </row>
    <row r="89" spans="1:19" ht="11.25">
      <c r="A89" s="10" t="s">
        <v>61</v>
      </c>
      <c r="B89" s="9">
        <v>36813</v>
      </c>
      <c r="C89" s="8" t="s">
        <v>88</v>
      </c>
      <c r="D89" s="9">
        <v>20015</v>
      </c>
      <c r="E89" s="8" t="s">
        <v>88</v>
      </c>
      <c r="F89" s="9">
        <v>16792</v>
      </c>
      <c r="G89" s="8" t="s">
        <v>88</v>
      </c>
      <c r="H89" s="8" t="s">
        <v>87</v>
      </c>
      <c r="I89" s="8" t="s">
        <v>88</v>
      </c>
      <c r="J89" s="9">
        <v>6</v>
      </c>
      <c r="K89" s="8" t="s">
        <v>88</v>
      </c>
      <c r="L89" s="8" t="s">
        <v>87</v>
      </c>
      <c r="M89" s="8" t="s">
        <v>88</v>
      </c>
      <c r="N89" s="8" t="s">
        <v>87</v>
      </c>
      <c r="O89" s="8" t="s">
        <v>88</v>
      </c>
      <c r="P89" s="8" t="s">
        <v>87</v>
      </c>
      <c r="Q89" s="8" t="s">
        <v>88</v>
      </c>
      <c r="R89" s="8" t="s">
        <v>87</v>
      </c>
      <c r="S89" s="8" t="s">
        <v>88</v>
      </c>
    </row>
    <row r="90" spans="1:19" ht="11.25">
      <c r="A90" s="10" t="s">
        <v>62</v>
      </c>
      <c r="B90" s="9">
        <v>7352</v>
      </c>
      <c r="C90" s="8" t="s">
        <v>88</v>
      </c>
      <c r="D90" s="8" t="s">
        <v>87</v>
      </c>
      <c r="E90" s="8" t="s">
        <v>88</v>
      </c>
      <c r="F90" s="9">
        <v>305</v>
      </c>
      <c r="G90" s="8" t="s">
        <v>88</v>
      </c>
      <c r="H90" s="9">
        <v>3133</v>
      </c>
      <c r="I90" s="8" t="s">
        <v>88</v>
      </c>
      <c r="J90" s="9">
        <v>1</v>
      </c>
      <c r="K90" s="8" t="s">
        <v>88</v>
      </c>
      <c r="L90" s="9">
        <v>3913</v>
      </c>
      <c r="M90" s="8" t="s">
        <v>88</v>
      </c>
      <c r="N90" s="8" t="s">
        <v>87</v>
      </c>
      <c r="O90" s="8" t="s">
        <v>88</v>
      </c>
      <c r="P90" s="8" t="s">
        <v>87</v>
      </c>
      <c r="Q90" s="8" t="s">
        <v>88</v>
      </c>
      <c r="R90" s="8" t="s">
        <v>87</v>
      </c>
      <c r="S90" s="8" t="s">
        <v>88</v>
      </c>
    </row>
    <row r="91" spans="1:19" ht="11.25">
      <c r="A91" s="10" t="s">
        <v>63</v>
      </c>
      <c r="B91" s="9">
        <v>12496</v>
      </c>
      <c r="C91" s="8" t="s">
        <v>88</v>
      </c>
      <c r="D91" s="9">
        <v>11459</v>
      </c>
      <c r="E91" s="8" t="s">
        <v>88</v>
      </c>
      <c r="F91" s="9">
        <v>1037</v>
      </c>
      <c r="G91" s="8" t="s">
        <v>88</v>
      </c>
      <c r="H91" s="8" t="s">
        <v>87</v>
      </c>
      <c r="I91" s="8" t="s">
        <v>88</v>
      </c>
      <c r="J91" s="8" t="s">
        <v>87</v>
      </c>
      <c r="K91" s="8" t="s">
        <v>88</v>
      </c>
      <c r="L91" s="8" t="s">
        <v>87</v>
      </c>
      <c r="M91" s="8" t="s">
        <v>88</v>
      </c>
      <c r="N91" s="8" t="s">
        <v>87</v>
      </c>
      <c r="O91" s="8" t="s">
        <v>88</v>
      </c>
      <c r="P91" s="8" t="s">
        <v>87</v>
      </c>
      <c r="Q91" s="8" t="s">
        <v>88</v>
      </c>
      <c r="R91" s="8" t="s">
        <v>87</v>
      </c>
      <c r="S91" s="8" t="s">
        <v>88</v>
      </c>
    </row>
    <row r="92" spans="1:19" ht="11.25">
      <c r="A92" s="10" t="s">
        <v>64</v>
      </c>
      <c r="B92" s="9">
        <v>1315</v>
      </c>
      <c r="C92" s="8" t="s">
        <v>88</v>
      </c>
      <c r="D92" s="9">
        <v>178</v>
      </c>
      <c r="E92" s="8" t="s">
        <v>88</v>
      </c>
      <c r="F92" s="9">
        <v>863</v>
      </c>
      <c r="G92" s="8" t="s">
        <v>88</v>
      </c>
      <c r="H92" s="9">
        <v>50</v>
      </c>
      <c r="I92" s="8" t="s">
        <v>88</v>
      </c>
      <c r="J92" s="8" t="s">
        <v>87</v>
      </c>
      <c r="K92" s="8" t="s">
        <v>88</v>
      </c>
      <c r="L92" s="9">
        <v>224</v>
      </c>
      <c r="M92" s="8" t="s">
        <v>88</v>
      </c>
      <c r="N92" s="8" t="s">
        <v>87</v>
      </c>
      <c r="O92" s="8" t="s">
        <v>88</v>
      </c>
      <c r="P92" s="8" t="s">
        <v>87</v>
      </c>
      <c r="Q92" s="8" t="s">
        <v>88</v>
      </c>
      <c r="R92" s="8" t="s">
        <v>87</v>
      </c>
      <c r="S92" s="8" t="s">
        <v>88</v>
      </c>
    </row>
    <row r="93" spans="1:19" ht="11.25">
      <c r="A93" s="10" t="s">
        <v>65</v>
      </c>
      <c r="B93" s="9">
        <v>1078</v>
      </c>
      <c r="C93" s="8" t="s">
        <v>88</v>
      </c>
      <c r="D93" s="9">
        <v>301</v>
      </c>
      <c r="E93" s="8" t="s">
        <v>88</v>
      </c>
      <c r="F93" s="9">
        <v>777</v>
      </c>
      <c r="G93" s="8" t="s">
        <v>88</v>
      </c>
      <c r="H93" s="8" t="s">
        <v>87</v>
      </c>
      <c r="I93" s="8" t="s">
        <v>88</v>
      </c>
      <c r="J93" s="8" t="s">
        <v>87</v>
      </c>
      <c r="K93" s="8" t="s">
        <v>88</v>
      </c>
      <c r="L93" s="8" t="s">
        <v>87</v>
      </c>
      <c r="M93" s="8" t="s">
        <v>88</v>
      </c>
      <c r="N93" s="8" t="s">
        <v>87</v>
      </c>
      <c r="O93" s="8" t="s">
        <v>88</v>
      </c>
      <c r="P93" s="8" t="s">
        <v>87</v>
      </c>
      <c r="Q93" s="8" t="s">
        <v>88</v>
      </c>
      <c r="R93" s="8" t="s">
        <v>87</v>
      </c>
      <c r="S93" s="8" t="s">
        <v>88</v>
      </c>
    </row>
    <row r="94" spans="1:19" ht="11.25">
      <c r="A94" s="10" t="s">
        <v>66</v>
      </c>
      <c r="B94" s="9">
        <v>13439</v>
      </c>
      <c r="C94" s="8" t="s">
        <v>88</v>
      </c>
      <c r="D94" s="9">
        <v>72</v>
      </c>
      <c r="E94" s="8" t="s">
        <v>88</v>
      </c>
      <c r="F94" s="9">
        <v>13367</v>
      </c>
      <c r="G94" s="8" t="s">
        <v>88</v>
      </c>
      <c r="H94" s="8" t="s">
        <v>87</v>
      </c>
      <c r="I94" s="8" t="s">
        <v>88</v>
      </c>
      <c r="J94" s="8" t="s">
        <v>87</v>
      </c>
      <c r="K94" s="8" t="s">
        <v>88</v>
      </c>
      <c r="L94" s="8" t="s">
        <v>87</v>
      </c>
      <c r="M94" s="8" t="s">
        <v>88</v>
      </c>
      <c r="N94" s="8" t="s">
        <v>87</v>
      </c>
      <c r="O94" s="8" t="s">
        <v>88</v>
      </c>
      <c r="P94" s="8" t="s">
        <v>87</v>
      </c>
      <c r="Q94" s="8" t="s">
        <v>88</v>
      </c>
      <c r="R94" s="8" t="s">
        <v>87</v>
      </c>
      <c r="S94" s="8" t="s">
        <v>88</v>
      </c>
    </row>
    <row r="95" spans="1:19" ht="11.25">
      <c r="A95" s="10" t="s">
        <v>67</v>
      </c>
      <c r="B95" s="9">
        <v>7596</v>
      </c>
      <c r="C95" s="8" t="s">
        <v>88</v>
      </c>
      <c r="D95" s="8" t="s">
        <v>87</v>
      </c>
      <c r="E95" s="8" t="s">
        <v>88</v>
      </c>
      <c r="F95" s="9">
        <v>5685</v>
      </c>
      <c r="G95" s="8" t="s">
        <v>88</v>
      </c>
      <c r="H95" s="8" t="s">
        <v>87</v>
      </c>
      <c r="I95" s="8" t="s">
        <v>88</v>
      </c>
      <c r="J95" s="8" t="s">
        <v>87</v>
      </c>
      <c r="K95" s="8" t="s">
        <v>88</v>
      </c>
      <c r="L95" s="9">
        <v>1911</v>
      </c>
      <c r="M95" s="8" t="s">
        <v>88</v>
      </c>
      <c r="N95" s="8" t="s">
        <v>87</v>
      </c>
      <c r="O95" s="8" t="s">
        <v>88</v>
      </c>
      <c r="P95" s="8" t="s">
        <v>87</v>
      </c>
      <c r="Q95" s="8" t="s">
        <v>88</v>
      </c>
      <c r="R95" s="8" t="s">
        <v>87</v>
      </c>
      <c r="S95" s="8" t="s">
        <v>88</v>
      </c>
    </row>
    <row r="96" spans="1:19" ht="11.25">
      <c r="A96" s="10" t="s">
        <v>68</v>
      </c>
      <c r="B96" s="9">
        <v>179843</v>
      </c>
      <c r="C96" s="8" t="s">
        <v>88</v>
      </c>
      <c r="D96" s="9">
        <v>20</v>
      </c>
      <c r="E96" s="8" t="s">
        <v>88</v>
      </c>
      <c r="F96" s="9">
        <v>142221</v>
      </c>
      <c r="G96" s="8" t="s">
        <v>88</v>
      </c>
      <c r="H96" s="9">
        <v>2071</v>
      </c>
      <c r="I96" s="8" t="s">
        <v>88</v>
      </c>
      <c r="J96" s="9">
        <v>2</v>
      </c>
      <c r="K96" s="8" t="s">
        <v>88</v>
      </c>
      <c r="L96" s="9">
        <v>35529</v>
      </c>
      <c r="M96" s="8" t="s">
        <v>88</v>
      </c>
      <c r="N96" s="8" t="s">
        <v>87</v>
      </c>
      <c r="O96" s="8" t="s">
        <v>88</v>
      </c>
      <c r="P96" s="8" t="s">
        <v>87</v>
      </c>
      <c r="Q96" s="8" t="s">
        <v>88</v>
      </c>
      <c r="R96" s="8" t="s">
        <v>87</v>
      </c>
      <c r="S96" s="8" t="s">
        <v>88</v>
      </c>
    </row>
    <row r="97" spans="1:19" ht="11.25">
      <c r="A97" s="10" t="s">
        <v>69</v>
      </c>
      <c r="B97" s="9">
        <v>2108751</v>
      </c>
      <c r="C97" s="8" t="s">
        <v>88</v>
      </c>
      <c r="D97" s="8" t="s">
        <v>87</v>
      </c>
      <c r="E97" s="8" t="s">
        <v>88</v>
      </c>
      <c r="F97" s="8" t="s">
        <v>87</v>
      </c>
      <c r="G97" s="8" t="s">
        <v>88</v>
      </c>
      <c r="H97" s="8" t="s">
        <v>87</v>
      </c>
      <c r="I97" s="8" t="s">
        <v>88</v>
      </c>
      <c r="J97" s="8" t="s">
        <v>87</v>
      </c>
      <c r="K97" s="8" t="s">
        <v>88</v>
      </c>
      <c r="L97" s="8" t="s">
        <v>87</v>
      </c>
      <c r="M97" s="8" t="s">
        <v>88</v>
      </c>
      <c r="N97" s="8" t="s">
        <v>87</v>
      </c>
      <c r="O97" s="8" t="s">
        <v>88</v>
      </c>
      <c r="P97" s="8" t="s">
        <v>87</v>
      </c>
      <c r="Q97" s="8" t="s">
        <v>88</v>
      </c>
      <c r="R97" s="8" t="s">
        <v>87</v>
      </c>
      <c r="S97" s="8" t="s">
        <v>88</v>
      </c>
    </row>
    <row r="98" spans="1:19" ht="11.25">
      <c r="A98" s="10" t="s">
        <v>70</v>
      </c>
      <c r="B98" s="9">
        <v>2089004</v>
      </c>
      <c r="C98" s="8" t="s">
        <v>88</v>
      </c>
      <c r="D98" s="8" t="s">
        <v>87</v>
      </c>
      <c r="E98" s="8" t="s">
        <v>88</v>
      </c>
      <c r="F98" s="8" t="s">
        <v>87</v>
      </c>
      <c r="G98" s="8" t="s">
        <v>88</v>
      </c>
      <c r="H98" s="8" t="s">
        <v>87</v>
      </c>
      <c r="I98" s="8" t="s">
        <v>88</v>
      </c>
      <c r="J98" s="8" t="s">
        <v>87</v>
      </c>
      <c r="K98" s="8" t="s">
        <v>88</v>
      </c>
      <c r="L98" s="8" t="s">
        <v>87</v>
      </c>
      <c r="M98" s="8" t="s">
        <v>88</v>
      </c>
      <c r="N98" s="8" t="s">
        <v>87</v>
      </c>
      <c r="O98" s="8" t="s">
        <v>88</v>
      </c>
      <c r="P98" s="8" t="s">
        <v>87</v>
      </c>
      <c r="Q98" s="8" t="s">
        <v>88</v>
      </c>
      <c r="R98" s="8" t="s">
        <v>87</v>
      </c>
      <c r="S98" s="8" t="s">
        <v>88</v>
      </c>
    </row>
    <row r="99" spans="1:19" ht="11.25">
      <c r="A99" s="10" t="s">
        <v>73</v>
      </c>
      <c r="B99" s="9">
        <v>5088</v>
      </c>
      <c r="C99" s="8" t="s">
        <v>88</v>
      </c>
      <c r="D99" s="8" t="s">
        <v>87</v>
      </c>
      <c r="E99" s="8" t="s">
        <v>88</v>
      </c>
      <c r="F99" s="9">
        <v>3496</v>
      </c>
      <c r="G99" s="8" t="s">
        <v>88</v>
      </c>
      <c r="H99" s="9">
        <v>1592</v>
      </c>
      <c r="I99" s="8" t="s">
        <v>88</v>
      </c>
      <c r="J99" s="8" t="s">
        <v>87</v>
      </c>
      <c r="K99" s="8" t="s">
        <v>88</v>
      </c>
      <c r="L99" s="8" t="s">
        <v>87</v>
      </c>
      <c r="M99" s="8" t="s">
        <v>88</v>
      </c>
      <c r="N99" s="8" t="s">
        <v>87</v>
      </c>
      <c r="O99" s="8" t="s">
        <v>88</v>
      </c>
      <c r="P99" s="8" t="s">
        <v>87</v>
      </c>
      <c r="Q99" s="8" t="s">
        <v>88</v>
      </c>
      <c r="R99" s="8" t="s">
        <v>87</v>
      </c>
      <c r="S99" s="8" t="s">
        <v>88</v>
      </c>
    </row>
    <row r="100" spans="1:19" ht="11.25">
      <c r="A100" s="10" t="s">
        <v>74</v>
      </c>
      <c r="B100" s="9">
        <v>848406</v>
      </c>
      <c r="C100" s="8" t="s">
        <v>88</v>
      </c>
      <c r="D100" s="8" t="s">
        <v>87</v>
      </c>
      <c r="E100" s="8" t="s">
        <v>88</v>
      </c>
      <c r="F100" s="9">
        <v>823428</v>
      </c>
      <c r="G100" s="8" t="s">
        <v>88</v>
      </c>
      <c r="H100" s="9">
        <v>22925</v>
      </c>
      <c r="I100" s="8" t="s">
        <v>88</v>
      </c>
      <c r="J100" s="8" t="s">
        <v>87</v>
      </c>
      <c r="K100" s="8" t="s">
        <v>88</v>
      </c>
      <c r="L100" s="9">
        <v>2053</v>
      </c>
      <c r="M100" s="8" t="s">
        <v>88</v>
      </c>
      <c r="N100" s="8" t="s">
        <v>87</v>
      </c>
      <c r="O100" s="8" t="s">
        <v>88</v>
      </c>
      <c r="P100" s="8" t="s">
        <v>87</v>
      </c>
      <c r="Q100" s="8" t="s">
        <v>88</v>
      </c>
      <c r="R100" s="8" t="s">
        <v>87</v>
      </c>
      <c r="S100" s="8" t="s">
        <v>88</v>
      </c>
    </row>
    <row r="101" spans="1:19" ht="11.25">
      <c r="A101" s="10" t="s">
        <v>79</v>
      </c>
      <c r="B101" s="8" t="s">
        <v>87</v>
      </c>
      <c r="C101" s="8" t="s">
        <v>88</v>
      </c>
      <c r="D101" s="8" t="s">
        <v>87</v>
      </c>
      <c r="E101" s="8" t="s">
        <v>88</v>
      </c>
      <c r="F101" s="8" t="s">
        <v>87</v>
      </c>
      <c r="G101" s="8" t="s">
        <v>88</v>
      </c>
      <c r="H101" s="8" t="s">
        <v>87</v>
      </c>
      <c r="I101" s="8" t="s">
        <v>88</v>
      </c>
      <c r="J101" s="8" t="s">
        <v>87</v>
      </c>
      <c r="K101" s="8" t="s">
        <v>88</v>
      </c>
      <c r="L101" s="8" t="s">
        <v>87</v>
      </c>
      <c r="M101" s="8" t="s">
        <v>88</v>
      </c>
      <c r="N101" s="8" t="s">
        <v>87</v>
      </c>
      <c r="O101" s="8" t="s">
        <v>88</v>
      </c>
      <c r="P101" s="8" t="s">
        <v>87</v>
      </c>
      <c r="Q101" s="8" t="s">
        <v>88</v>
      </c>
      <c r="R101" s="8" t="s">
        <v>87</v>
      </c>
      <c r="S101" s="8" t="s">
        <v>88</v>
      </c>
    </row>
    <row r="103" spans="1:5" ht="11.25">
      <c r="A103" s="7" t="s">
        <v>91</v>
      </c>
      <c r="E103" s="7" t="s">
        <v>114</v>
      </c>
    </row>
    <row r="104" spans="1:6" ht="11.25">
      <c r="A104" s="7" t="s">
        <v>90</v>
      </c>
      <c r="B104" s="7" t="s">
        <v>92</v>
      </c>
      <c r="E104" s="7" t="s">
        <v>87</v>
      </c>
      <c r="F104" s="7" t="s">
        <v>115</v>
      </c>
    </row>
    <row r="105" spans="1:2" ht="11.25">
      <c r="A105" s="7" t="s">
        <v>93</v>
      </c>
      <c r="B105" s="7" t="s">
        <v>94</v>
      </c>
    </row>
    <row r="106" spans="1:2" ht="11.25">
      <c r="A106" s="7" t="s">
        <v>95</v>
      </c>
      <c r="B106" s="7" t="s">
        <v>96</v>
      </c>
    </row>
    <row r="107" spans="1:2" ht="11.25">
      <c r="A107" s="7" t="s">
        <v>97</v>
      </c>
      <c r="B107" s="7" t="s">
        <v>98</v>
      </c>
    </row>
    <row r="108" spans="1:2" ht="11.25">
      <c r="A108" s="7" t="s">
        <v>99</v>
      </c>
      <c r="B108" s="7" t="s">
        <v>100</v>
      </c>
    </row>
    <row r="109" spans="1:2" ht="11.25">
      <c r="A109" s="7" t="s">
        <v>101</v>
      </c>
      <c r="B109" s="7" t="s">
        <v>102</v>
      </c>
    </row>
    <row r="110" spans="1:2" ht="11.25">
      <c r="A110" s="7" t="s">
        <v>103</v>
      </c>
      <c r="B110" s="7" t="s">
        <v>104</v>
      </c>
    </row>
    <row r="111" spans="1:2" ht="11.25">
      <c r="A111" s="7" t="s">
        <v>105</v>
      </c>
      <c r="B111" s="7" t="s">
        <v>106</v>
      </c>
    </row>
    <row r="112" spans="1:2" ht="11.25">
      <c r="A112" s="7" t="s">
        <v>107</v>
      </c>
      <c r="B112" s="7" t="s">
        <v>108</v>
      </c>
    </row>
    <row r="113" spans="1:2" ht="11.25">
      <c r="A113" s="7" t="s">
        <v>109</v>
      </c>
      <c r="B113" s="7" t="s">
        <v>110</v>
      </c>
    </row>
    <row r="114" spans="1:2" ht="11.25">
      <c r="A114" s="7" t="s">
        <v>111</v>
      </c>
      <c r="B114" s="7" t="s">
        <v>112</v>
      </c>
    </row>
    <row r="115" spans="1:2" ht="11.25">
      <c r="A115" s="7" t="s">
        <v>89</v>
      </c>
      <c r="B115" s="7" t="s">
        <v>113</v>
      </c>
    </row>
    <row r="117" spans="1:2" ht="11.25">
      <c r="A117" s="7" t="s">
        <v>117</v>
      </c>
      <c r="B117" s="7" t="s">
        <v>118</v>
      </c>
    </row>
    <row r="118" spans="1:2" ht="11.25">
      <c r="A118" s="7" t="s">
        <v>9</v>
      </c>
      <c r="B118" s="7" t="s">
        <v>10</v>
      </c>
    </row>
    <row r="119" spans="1:2" ht="11.25">
      <c r="A119" s="7" t="s">
        <v>133</v>
      </c>
      <c r="B119" s="7" t="s">
        <v>120</v>
      </c>
    </row>
    <row r="120" spans="1:2" ht="11.25">
      <c r="A120" s="7" t="s">
        <v>7</v>
      </c>
      <c r="B120" s="7" t="s">
        <v>8</v>
      </c>
    </row>
    <row r="121" spans="1:2" ht="11.25">
      <c r="A121" s="7" t="s">
        <v>11</v>
      </c>
      <c r="B121" s="102" t="s">
        <v>155</v>
      </c>
    </row>
    <row r="123" spans="1:19" ht="11.25">
      <c r="A123" s="10" t="s">
        <v>132</v>
      </c>
      <c r="B123" s="10" t="s">
        <v>6</v>
      </c>
      <c r="C123" s="10" t="s">
        <v>38</v>
      </c>
      <c r="D123" s="10" t="s">
        <v>131</v>
      </c>
      <c r="E123" s="10" t="s">
        <v>38</v>
      </c>
      <c r="F123" s="10" t="s">
        <v>130</v>
      </c>
      <c r="G123" s="10" t="s">
        <v>38</v>
      </c>
      <c r="H123" s="10" t="s">
        <v>129</v>
      </c>
      <c r="I123" s="10" t="s">
        <v>38</v>
      </c>
      <c r="J123" s="10" t="s">
        <v>128</v>
      </c>
      <c r="K123" s="10" t="s">
        <v>38</v>
      </c>
      <c r="L123" s="10" t="s">
        <v>127</v>
      </c>
      <c r="M123" s="10" t="s">
        <v>38</v>
      </c>
      <c r="N123" s="10" t="s">
        <v>126</v>
      </c>
      <c r="O123" s="10" t="s">
        <v>38</v>
      </c>
      <c r="P123" s="10" t="s">
        <v>125</v>
      </c>
      <c r="Q123" s="10" t="s">
        <v>38</v>
      </c>
      <c r="R123" s="10" t="s">
        <v>124</v>
      </c>
      <c r="S123" s="10" t="s">
        <v>38</v>
      </c>
    </row>
    <row r="124" spans="1:19" ht="11.25">
      <c r="A124" s="10" t="s">
        <v>39</v>
      </c>
      <c r="B124" s="9">
        <v>3219102127</v>
      </c>
      <c r="C124" s="8" t="s">
        <v>88</v>
      </c>
      <c r="D124" s="8" t="s">
        <v>87</v>
      </c>
      <c r="E124" s="8" t="s">
        <v>88</v>
      </c>
      <c r="F124" s="8" t="s">
        <v>87</v>
      </c>
      <c r="G124" s="8" t="s">
        <v>88</v>
      </c>
      <c r="H124" s="8" t="s">
        <v>87</v>
      </c>
      <c r="I124" s="8" t="s">
        <v>88</v>
      </c>
      <c r="J124" s="8" t="s">
        <v>87</v>
      </c>
      <c r="K124" s="8" t="s">
        <v>88</v>
      </c>
      <c r="L124" s="8" t="s">
        <v>87</v>
      </c>
      <c r="M124" s="8" t="s">
        <v>88</v>
      </c>
      <c r="N124" s="8" t="s">
        <v>87</v>
      </c>
      <c r="O124" s="8" t="s">
        <v>88</v>
      </c>
      <c r="P124" s="8" t="s">
        <v>87</v>
      </c>
      <c r="Q124" s="8" t="s">
        <v>88</v>
      </c>
      <c r="R124" s="8" t="s">
        <v>87</v>
      </c>
      <c r="S124" s="8" t="s">
        <v>88</v>
      </c>
    </row>
    <row r="125" spans="1:19" ht="11.25">
      <c r="A125" s="10" t="s">
        <v>40</v>
      </c>
      <c r="B125" s="9">
        <v>3182599297</v>
      </c>
      <c r="C125" s="8" t="s">
        <v>88</v>
      </c>
      <c r="D125" s="8" t="s">
        <v>87</v>
      </c>
      <c r="E125" s="8" t="s">
        <v>88</v>
      </c>
      <c r="F125" s="8" t="s">
        <v>87</v>
      </c>
      <c r="G125" s="8" t="s">
        <v>88</v>
      </c>
      <c r="H125" s="8" t="s">
        <v>87</v>
      </c>
      <c r="I125" s="8" t="s">
        <v>88</v>
      </c>
      <c r="J125" s="8" t="s">
        <v>87</v>
      </c>
      <c r="K125" s="8" t="s">
        <v>88</v>
      </c>
      <c r="L125" s="8" t="s">
        <v>87</v>
      </c>
      <c r="M125" s="8" t="s">
        <v>88</v>
      </c>
      <c r="N125" s="8" t="s">
        <v>87</v>
      </c>
      <c r="O125" s="8" t="s">
        <v>88</v>
      </c>
      <c r="P125" s="8" t="s">
        <v>87</v>
      </c>
      <c r="Q125" s="8" t="s">
        <v>88</v>
      </c>
      <c r="R125" s="8" t="s">
        <v>87</v>
      </c>
      <c r="S125" s="8" t="s">
        <v>88</v>
      </c>
    </row>
    <row r="126" spans="1:19" ht="11.25">
      <c r="A126" s="10" t="s">
        <v>41</v>
      </c>
      <c r="B126" s="9">
        <v>2988571787</v>
      </c>
      <c r="C126" s="8" t="s">
        <v>88</v>
      </c>
      <c r="D126" s="8" t="s">
        <v>87</v>
      </c>
      <c r="E126" s="8" t="s">
        <v>88</v>
      </c>
      <c r="F126" s="9">
        <v>1241327636</v>
      </c>
      <c r="G126" s="8" t="s">
        <v>88</v>
      </c>
      <c r="H126" s="8" t="s">
        <v>87</v>
      </c>
      <c r="I126" s="8" t="s">
        <v>88</v>
      </c>
      <c r="J126" s="8" t="s">
        <v>87</v>
      </c>
      <c r="K126" s="8" t="s">
        <v>88</v>
      </c>
      <c r="L126" s="8" t="s">
        <v>87</v>
      </c>
      <c r="M126" s="8" t="s">
        <v>88</v>
      </c>
      <c r="N126" s="8" t="s">
        <v>87</v>
      </c>
      <c r="O126" s="8" t="s">
        <v>88</v>
      </c>
      <c r="P126" s="8" t="s">
        <v>87</v>
      </c>
      <c r="Q126" s="8" t="s">
        <v>88</v>
      </c>
      <c r="R126" s="8" t="s">
        <v>87</v>
      </c>
      <c r="S126" s="8" t="s">
        <v>88</v>
      </c>
    </row>
    <row r="127" spans="1:19" ht="11.25">
      <c r="A127" s="10" t="s">
        <v>42</v>
      </c>
      <c r="B127" s="9">
        <v>4034596</v>
      </c>
      <c r="C127" s="8" t="s">
        <v>88</v>
      </c>
      <c r="D127" s="9">
        <v>3835416</v>
      </c>
      <c r="E127" s="8" t="s">
        <v>88</v>
      </c>
      <c r="F127" s="9">
        <v>199180</v>
      </c>
      <c r="G127" s="8" t="s">
        <v>88</v>
      </c>
      <c r="H127" s="8" t="s">
        <v>87</v>
      </c>
      <c r="I127" s="8" t="s">
        <v>88</v>
      </c>
      <c r="J127" s="8" t="s">
        <v>87</v>
      </c>
      <c r="K127" s="8" t="s">
        <v>88</v>
      </c>
      <c r="L127" s="8" t="s">
        <v>87</v>
      </c>
      <c r="M127" s="8" t="s">
        <v>88</v>
      </c>
      <c r="N127" s="8" t="s">
        <v>87</v>
      </c>
      <c r="O127" s="8" t="s">
        <v>88</v>
      </c>
      <c r="P127" s="8" t="s">
        <v>87</v>
      </c>
      <c r="Q127" s="8" t="s">
        <v>88</v>
      </c>
      <c r="R127" s="8" t="s">
        <v>87</v>
      </c>
      <c r="S127" s="8" t="s">
        <v>88</v>
      </c>
    </row>
    <row r="128" spans="1:19" ht="11.25">
      <c r="A128" s="10" t="s">
        <v>43</v>
      </c>
      <c r="B128" s="9">
        <v>19512878</v>
      </c>
      <c r="C128" s="8" t="s">
        <v>88</v>
      </c>
      <c r="D128" s="9">
        <v>8188001</v>
      </c>
      <c r="E128" s="8" t="s">
        <v>88</v>
      </c>
      <c r="F128" s="9">
        <v>10621394</v>
      </c>
      <c r="G128" s="8" t="s">
        <v>88</v>
      </c>
      <c r="H128" s="8" t="s">
        <v>87</v>
      </c>
      <c r="I128" s="8" t="s">
        <v>88</v>
      </c>
      <c r="J128" s="9">
        <v>5769</v>
      </c>
      <c r="K128" s="8" t="s">
        <v>88</v>
      </c>
      <c r="L128" s="9">
        <v>697714</v>
      </c>
      <c r="M128" s="8" t="s">
        <v>88</v>
      </c>
      <c r="N128" s="8" t="s">
        <v>87</v>
      </c>
      <c r="O128" s="8" t="s">
        <v>88</v>
      </c>
      <c r="P128" s="8" t="s">
        <v>87</v>
      </c>
      <c r="Q128" s="8" t="s">
        <v>88</v>
      </c>
      <c r="R128" s="8" t="s">
        <v>87</v>
      </c>
      <c r="S128" s="8" t="s">
        <v>88</v>
      </c>
    </row>
    <row r="129" spans="1:19" ht="11.25">
      <c r="A129" s="10" t="s">
        <v>44</v>
      </c>
      <c r="B129" s="9">
        <v>39266665</v>
      </c>
      <c r="C129" s="8" t="s">
        <v>88</v>
      </c>
      <c r="D129" s="9">
        <v>37083722</v>
      </c>
      <c r="E129" s="8" t="s">
        <v>88</v>
      </c>
      <c r="F129" s="9">
        <v>2182943</v>
      </c>
      <c r="G129" s="8" t="s">
        <v>88</v>
      </c>
      <c r="H129" s="8" t="s">
        <v>87</v>
      </c>
      <c r="I129" s="8" t="s">
        <v>88</v>
      </c>
      <c r="J129" s="8" t="s">
        <v>87</v>
      </c>
      <c r="K129" s="8" t="s">
        <v>88</v>
      </c>
      <c r="L129" s="8" t="s">
        <v>87</v>
      </c>
      <c r="M129" s="8" t="s">
        <v>88</v>
      </c>
      <c r="N129" s="8" t="s">
        <v>87</v>
      </c>
      <c r="O129" s="8" t="s">
        <v>88</v>
      </c>
      <c r="P129" s="8" t="s">
        <v>87</v>
      </c>
      <c r="Q129" s="8" t="s">
        <v>88</v>
      </c>
      <c r="R129" s="8" t="s">
        <v>87</v>
      </c>
      <c r="S129" s="8" t="s">
        <v>88</v>
      </c>
    </row>
    <row r="130" spans="1:19" ht="11.25">
      <c r="A130" s="10" t="s">
        <v>45</v>
      </c>
      <c r="B130" s="9">
        <v>88240305</v>
      </c>
      <c r="C130" s="8" t="s">
        <v>88</v>
      </c>
      <c r="D130" s="9">
        <v>752142</v>
      </c>
      <c r="E130" s="8" t="s">
        <v>88</v>
      </c>
      <c r="F130" s="9">
        <v>86053550</v>
      </c>
      <c r="G130" s="8" t="s">
        <v>88</v>
      </c>
      <c r="H130" s="9">
        <v>126290</v>
      </c>
      <c r="I130" s="8" t="s">
        <v>88</v>
      </c>
      <c r="J130" s="8" t="s">
        <v>87</v>
      </c>
      <c r="K130" s="8" t="s">
        <v>88</v>
      </c>
      <c r="L130" s="9">
        <v>1304295</v>
      </c>
      <c r="M130" s="8" t="s">
        <v>88</v>
      </c>
      <c r="N130" s="8" t="s">
        <v>87</v>
      </c>
      <c r="O130" s="8" t="s">
        <v>88</v>
      </c>
      <c r="P130" s="8" t="s">
        <v>87</v>
      </c>
      <c r="Q130" s="8" t="s">
        <v>88</v>
      </c>
      <c r="R130" s="9">
        <v>4029</v>
      </c>
      <c r="S130" s="8" t="s">
        <v>88</v>
      </c>
    </row>
    <row r="131" spans="1:19" ht="11.25">
      <c r="A131" s="10" t="s">
        <v>46</v>
      </c>
      <c r="B131" s="9">
        <v>94240346</v>
      </c>
      <c r="C131" s="8" t="s">
        <v>88</v>
      </c>
      <c r="D131" s="9">
        <v>24610844</v>
      </c>
      <c r="E131" s="8" t="s">
        <v>88</v>
      </c>
      <c r="F131" s="9">
        <v>64363820</v>
      </c>
      <c r="G131" s="8" t="s">
        <v>88</v>
      </c>
      <c r="H131" s="9">
        <v>0</v>
      </c>
      <c r="I131" s="8" t="s">
        <v>88</v>
      </c>
      <c r="J131" s="8" t="s">
        <v>87</v>
      </c>
      <c r="K131" s="8" t="s">
        <v>88</v>
      </c>
      <c r="L131" s="9">
        <v>5265682</v>
      </c>
      <c r="M131" s="8" t="s">
        <v>88</v>
      </c>
      <c r="N131" s="8" t="s">
        <v>87</v>
      </c>
      <c r="O131" s="8" t="s">
        <v>88</v>
      </c>
      <c r="P131" s="8" t="s">
        <v>87</v>
      </c>
      <c r="Q131" s="8" t="s">
        <v>88</v>
      </c>
      <c r="R131" s="8" t="s">
        <v>87</v>
      </c>
      <c r="S131" s="8" t="s">
        <v>88</v>
      </c>
    </row>
    <row r="132" spans="1:19" ht="11.25">
      <c r="A132" s="10" t="s">
        <v>47</v>
      </c>
      <c r="B132" s="9">
        <v>2235436</v>
      </c>
      <c r="C132" s="8" t="s">
        <v>88</v>
      </c>
      <c r="D132" s="9">
        <v>118132</v>
      </c>
      <c r="E132" s="8" t="s">
        <v>88</v>
      </c>
      <c r="F132" s="9">
        <v>2082766</v>
      </c>
      <c r="G132" s="8" t="s">
        <v>88</v>
      </c>
      <c r="H132" s="8" t="s">
        <v>87</v>
      </c>
      <c r="I132" s="8" t="s">
        <v>88</v>
      </c>
      <c r="J132" s="9">
        <v>34538</v>
      </c>
      <c r="K132" s="8" t="s">
        <v>88</v>
      </c>
      <c r="L132" s="8" t="s">
        <v>87</v>
      </c>
      <c r="M132" s="8" t="s">
        <v>88</v>
      </c>
      <c r="N132" s="8" t="s">
        <v>87</v>
      </c>
      <c r="O132" s="8" t="s">
        <v>88</v>
      </c>
      <c r="P132" s="8" t="s">
        <v>87</v>
      </c>
      <c r="Q132" s="8" t="s">
        <v>88</v>
      </c>
      <c r="R132" s="8" t="s">
        <v>87</v>
      </c>
      <c r="S132" s="8" t="s">
        <v>88</v>
      </c>
    </row>
    <row r="133" spans="1:19" ht="11.25">
      <c r="A133" s="10" t="s">
        <v>48</v>
      </c>
      <c r="B133" s="9">
        <v>104271122</v>
      </c>
      <c r="C133" s="8" t="s">
        <v>88</v>
      </c>
      <c r="D133" s="9">
        <v>112000</v>
      </c>
      <c r="E133" s="8" t="s">
        <v>88</v>
      </c>
      <c r="F133" s="9">
        <v>69879947</v>
      </c>
      <c r="G133" s="8" t="s">
        <v>88</v>
      </c>
      <c r="H133" s="8" t="s">
        <v>87</v>
      </c>
      <c r="I133" s="8" t="s">
        <v>88</v>
      </c>
      <c r="J133" s="8" t="s">
        <v>87</v>
      </c>
      <c r="K133" s="8" t="s">
        <v>88</v>
      </c>
      <c r="L133" s="9">
        <v>34279175</v>
      </c>
      <c r="M133" s="8" t="s">
        <v>88</v>
      </c>
      <c r="N133" s="8" t="s">
        <v>87</v>
      </c>
      <c r="O133" s="8" t="s">
        <v>88</v>
      </c>
      <c r="P133" s="8" t="s">
        <v>87</v>
      </c>
      <c r="Q133" s="8" t="s">
        <v>88</v>
      </c>
      <c r="R133" s="9">
        <v>0</v>
      </c>
      <c r="S133" s="8" t="s">
        <v>88</v>
      </c>
    </row>
    <row r="134" spans="1:19" ht="11.25">
      <c r="A134" s="10" t="s">
        <v>49</v>
      </c>
      <c r="B134" s="9">
        <v>397790833</v>
      </c>
      <c r="C134" s="8" t="s">
        <v>88</v>
      </c>
      <c r="D134" s="9">
        <v>963693</v>
      </c>
      <c r="E134" s="8" t="s">
        <v>88</v>
      </c>
      <c r="F134" s="9">
        <v>11113439</v>
      </c>
      <c r="G134" s="8" t="s">
        <v>88</v>
      </c>
      <c r="H134" s="9">
        <v>374510457</v>
      </c>
      <c r="I134" s="8" t="s">
        <v>88</v>
      </c>
      <c r="J134" s="8" t="s">
        <v>87</v>
      </c>
      <c r="K134" s="8" t="s">
        <v>88</v>
      </c>
      <c r="L134" s="9">
        <v>11203244</v>
      </c>
      <c r="M134" s="8" t="s">
        <v>88</v>
      </c>
      <c r="N134" s="8" t="s">
        <v>87</v>
      </c>
      <c r="O134" s="8" t="s">
        <v>88</v>
      </c>
      <c r="P134" s="8" t="s">
        <v>87</v>
      </c>
      <c r="Q134" s="8" t="s">
        <v>88</v>
      </c>
      <c r="R134" s="8" t="s">
        <v>87</v>
      </c>
      <c r="S134" s="8" t="s">
        <v>88</v>
      </c>
    </row>
    <row r="135" spans="1:19" ht="11.25">
      <c r="A135" s="10" t="s">
        <v>50</v>
      </c>
      <c r="B135" s="9">
        <v>396337342</v>
      </c>
      <c r="C135" s="8" t="s">
        <v>88</v>
      </c>
      <c r="D135" s="9">
        <v>211284</v>
      </c>
      <c r="E135" s="8" t="s">
        <v>88</v>
      </c>
      <c r="F135" s="9">
        <v>46518465</v>
      </c>
      <c r="G135" s="8" t="s">
        <v>88</v>
      </c>
      <c r="H135" s="9">
        <v>235347094</v>
      </c>
      <c r="I135" s="8" t="s">
        <v>88</v>
      </c>
      <c r="J135" s="9">
        <v>1469764</v>
      </c>
      <c r="K135" s="8" t="s">
        <v>88</v>
      </c>
      <c r="L135" s="9">
        <v>112788495</v>
      </c>
      <c r="M135" s="8" t="s">
        <v>88</v>
      </c>
      <c r="N135" s="8" t="s">
        <v>87</v>
      </c>
      <c r="O135" s="8" t="s">
        <v>88</v>
      </c>
      <c r="P135" s="8" t="s">
        <v>87</v>
      </c>
      <c r="Q135" s="8" t="s">
        <v>88</v>
      </c>
      <c r="R135" s="9">
        <v>2240</v>
      </c>
      <c r="S135" s="8" t="s">
        <v>88</v>
      </c>
    </row>
    <row r="136" spans="1:19" ht="11.25">
      <c r="A136" s="10" t="s">
        <v>51</v>
      </c>
      <c r="B136" s="9">
        <v>697964760</v>
      </c>
      <c r="C136" s="8" t="s">
        <v>88</v>
      </c>
      <c r="D136" s="9">
        <v>14749139</v>
      </c>
      <c r="E136" s="8" t="s">
        <v>88</v>
      </c>
      <c r="F136" s="9">
        <v>124539633</v>
      </c>
      <c r="G136" s="8" t="s">
        <v>88</v>
      </c>
      <c r="H136" s="9">
        <v>37882447</v>
      </c>
      <c r="I136" s="8" t="s">
        <v>88</v>
      </c>
      <c r="J136" s="9">
        <v>884450</v>
      </c>
      <c r="K136" s="8" t="s">
        <v>88</v>
      </c>
      <c r="L136" s="9">
        <v>519564794</v>
      </c>
      <c r="M136" s="8" t="s">
        <v>88</v>
      </c>
      <c r="N136" s="8" t="s">
        <v>87</v>
      </c>
      <c r="O136" s="8" t="s">
        <v>88</v>
      </c>
      <c r="P136" s="8" t="s">
        <v>87</v>
      </c>
      <c r="Q136" s="8" t="s">
        <v>88</v>
      </c>
      <c r="R136" s="9">
        <v>344297</v>
      </c>
      <c r="S136" s="8" t="s">
        <v>88</v>
      </c>
    </row>
    <row r="137" spans="1:19" ht="11.25">
      <c r="A137" s="10" t="s">
        <v>52</v>
      </c>
      <c r="B137" s="8" t="s">
        <v>87</v>
      </c>
      <c r="C137" s="8" t="s">
        <v>88</v>
      </c>
      <c r="D137" s="8" t="s">
        <v>87</v>
      </c>
      <c r="E137" s="8" t="s">
        <v>88</v>
      </c>
      <c r="F137" s="8" t="s">
        <v>87</v>
      </c>
      <c r="G137" s="8" t="s">
        <v>88</v>
      </c>
      <c r="H137" s="8" t="s">
        <v>87</v>
      </c>
      <c r="I137" s="8" t="s">
        <v>88</v>
      </c>
      <c r="J137" s="8" t="s">
        <v>87</v>
      </c>
      <c r="K137" s="8" t="s">
        <v>88</v>
      </c>
      <c r="L137" s="8" t="s">
        <v>87</v>
      </c>
      <c r="M137" s="8" t="s">
        <v>88</v>
      </c>
      <c r="N137" s="8" t="s">
        <v>87</v>
      </c>
      <c r="O137" s="8" t="s">
        <v>88</v>
      </c>
      <c r="P137" s="8" t="s">
        <v>87</v>
      </c>
      <c r="Q137" s="8" t="s">
        <v>88</v>
      </c>
      <c r="R137" s="8" t="s">
        <v>87</v>
      </c>
      <c r="S137" s="8" t="s">
        <v>88</v>
      </c>
    </row>
    <row r="138" spans="1:19" ht="11.25">
      <c r="A138" s="10" t="s">
        <v>53</v>
      </c>
      <c r="B138" s="9">
        <v>474862750</v>
      </c>
      <c r="C138" s="8" t="s">
        <v>88</v>
      </c>
      <c r="D138" s="9">
        <v>3193683</v>
      </c>
      <c r="E138" s="8" t="s">
        <v>88</v>
      </c>
      <c r="F138" s="9">
        <v>245010546</v>
      </c>
      <c r="G138" s="8" t="s">
        <v>88</v>
      </c>
      <c r="H138" s="9">
        <v>85698162</v>
      </c>
      <c r="I138" s="8" t="s">
        <v>88</v>
      </c>
      <c r="J138" s="9">
        <v>99048</v>
      </c>
      <c r="K138" s="8" t="s">
        <v>88</v>
      </c>
      <c r="L138" s="9">
        <v>140861312</v>
      </c>
      <c r="M138" s="8" t="s">
        <v>88</v>
      </c>
      <c r="N138" s="8" t="s">
        <v>87</v>
      </c>
      <c r="O138" s="8" t="s">
        <v>88</v>
      </c>
      <c r="P138" s="8" t="s">
        <v>87</v>
      </c>
      <c r="Q138" s="8" t="s">
        <v>88</v>
      </c>
      <c r="R138" s="8" t="s">
        <v>87</v>
      </c>
      <c r="S138" s="8" t="s">
        <v>88</v>
      </c>
    </row>
    <row r="139" spans="1:19" ht="11.25">
      <c r="A139" s="10" t="s">
        <v>54</v>
      </c>
      <c r="B139" s="9">
        <v>16463500</v>
      </c>
      <c r="C139" s="8" t="s">
        <v>88</v>
      </c>
      <c r="D139" s="8" t="s">
        <v>87</v>
      </c>
      <c r="E139" s="8" t="s">
        <v>88</v>
      </c>
      <c r="F139" s="9">
        <v>689100</v>
      </c>
      <c r="G139" s="8" t="s">
        <v>88</v>
      </c>
      <c r="H139" s="9">
        <v>15688400</v>
      </c>
      <c r="I139" s="8" t="s">
        <v>88</v>
      </c>
      <c r="J139" s="9">
        <v>86000</v>
      </c>
      <c r="K139" s="8" t="s">
        <v>88</v>
      </c>
      <c r="L139" s="8" t="s">
        <v>87</v>
      </c>
      <c r="M139" s="8" t="s">
        <v>88</v>
      </c>
      <c r="N139" s="8" t="s">
        <v>87</v>
      </c>
      <c r="O139" s="8" t="s">
        <v>88</v>
      </c>
      <c r="P139" s="8" t="s">
        <v>87</v>
      </c>
      <c r="Q139" s="8" t="s">
        <v>88</v>
      </c>
      <c r="R139" s="8" t="s">
        <v>87</v>
      </c>
      <c r="S139" s="8" t="s">
        <v>88</v>
      </c>
    </row>
    <row r="140" spans="1:19" ht="11.25">
      <c r="A140" s="10" t="s">
        <v>55</v>
      </c>
      <c r="B140" s="9">
        <v>1114894</v>
      </c>
      <c r="C140" s="8" t="s">
        <v>88</v>
      </c>
      <c r="D140" s="9">
        <v>956960</v>
      </c>
      <c r="E140" s="8" t="s">
        <v>88</v>
      </c>
      <c r="F140" s="9">
        <v>155933</v>
      </c>
      <c r="G140" s="8" t="s">
        <v>88</v>
      </c>
      <c r="H140" s="8" t="s">
        <v>87</v>
      </c>
      <c r="I140" s="8" t="s">
        <v>88</v>
      </c>
      <c r="J140" s="9">
        <v>2001</v>
      </c>
      <c r="K140" s="8" t="s">
        <v>88</v>
      </c>
      <c r="L140" s="8" t="s">
        <v>87</v>
      </c>
      <c r="M140" s="8" t="s">
        <v>88</v>
      </c>
      <c r="N140" s="8" t="s">
        <v>87</v>
      </c>
      <c r="O140" s="8" t="s">
        <v>88</v>
      </c>
      <c r="P140" s="8" t="s">
        <v>87</v>
      </c>
      <c r="Q140" s="8" t="s">
        <v>88</v>
      </c>
      <c r="R140" s="8" t="s">
        <v>87</v>
      </c>
      <c r="S140" s="8" t="s">
        <v>88</v>
      </c>
    </row>
    <row r="141" spans="1:19" ht="11.25">
      <c r="A141" s="10" t="s">
        <v>56</v>
      </c>
      <c r="B141" s="9">
        <v>6654996</v>
      </c>
      <c r="C141" s="8" t="s">
        <v>88</v>
      </c>
      <c r="D141" s="9">
        <v>6230876</v>
      </c>
      <c r="E141" s="8" t="s">
        <v>88</v>
      </c>
      <c r="F141" s="9">
        <v>424120</v>
      </c>
      <c r="G141" s="8" t="s">
        <v>88</v>
      </c>
      <c r="H141" s="8" t="s">
        <v>87</v>
      </c>
      <c r="I141" s="8" t="s">
        <v>88</v>
      </c>
      <c r="J141" s="8" t="s">
        <v>87</v>
      </c>
      <c r="K141" s="8" t="s">
        <v>88</v>
      </c>
      <c r="L141" s="8" t="s">
        <v>87</v>
      </c>
      <c r="M141" s="8" t="s">
        <v>88</v>
      </c>
      <c r="N141" s="8" t="s">
        <v>87</v>
      </c>
      <c r="O141" s="8" t="s">
        <v>88</v>
      </c>
      <c r="P141" s="8" t="s">
        <v>87</v>
      </c>
      <c r="Q141" s="8" t="s">
        <v>88</v>
      </c>
      <c r="R141" s="8" t="s">
        <v>87</v>
      </c>
      <c r="S141" s="8" t="s">
        <v>88</v>
      </c>
    </row>
    <row r="142" spans="1:19" ht="11.25">
      <c r="A142" s="10" t="s">
        <v>57</v>
      </c>
      <c r="B142" s="9">
        <v>26451</v>
      </c>
      <c r="C142" s="8" t="s">
        <v>88</v>
      </c>
      <c r="D142" s="9">
        <v>26098</v>
      </c>
      <c r="E142" s="8" t="s">
        <v>88</v>
      </c>
      <c r="F142" s="9">
        <v>353</v>
      </c>
      <c r="G142" s="8" t="s">
        <v>88</v>
      </c>
      <c r="H142" s="8" t="s">
        <v>87</v>
      </c>
      <c r="I142" s="8" t="s">
        <v>88</v>
      </c>
      <c r="J142" s="8" t="s">
        <v>87</v>
      </c>
      <c r="K142" s="8" t="s">
        <v>88</v>
      </c>
      <c r="L142" s="8" t="s">
        <v>87</v>
      </c>
      <c r="M142" s="8" t="s">
        <v>88</v>
      </c>
      <c r="N142" s="8" t="s">
        <v>87</v>
      </c>
      <c r="O142" s="8" t="s">
        <v>88</v>
      </c>
      <c r="P142" s="8" t="s">
        <v>87</v>
      </c>
      <c r="Q142" s="8" t="s">
        <v>88</v>
      </c>
      <c r="R142" s="8" t="s">
        <v>87</v>
      </c>
      <c r="S142" s="8" t="s">
        <v>88</v>
      </c>
    </row>
    <row r="143" spans="1:19" ht="11.25">
      <c r="A143" s="10" t="s">
        <v>58</v>
      </c>
      <c r="B143" s="9">
        <v>47057424</v>
      </c>
      <c r="C143" s="8" t="s">
        <v>88</v>
      </c>
      <c r="D143" s="8" t="s">
        <v>87</v>
      </c>
      <c r="E143" s="8" t="s">
        <v>88</v>
      </c>
      <c r="F143" s="8" t="s">
        <v>87</v>
      </c>
      <c r="G143" s="8" t="s">
        <v>88</v>
      </c>
      <c r="H143" s="9">
        <v>47057424</v>
      </c>
      <c r="I143" s="8" t="s">
        <v>88</v>
      </c>
      <c r="J143" s="8" t="s">
        <v>87</v>
      </c>
      <c r="K143" s="8" t="s">
        <v>88</v>
      </c>
      <c r="L143" s="8" t="s">
        <v>87</v>
      </c>
      <c r="M143" s="8" t="s">
        <v>88</v>
      </c>
      <c r="N143" s="8" t="s">
        <v>87</v>
      </c>
      <c r="O143" s="8" t="s">
        <v>88</v>
      </c>
      <c r="P143" s="8" t="s">
        <v>87</v>
      </c>
      <c r="Q143" s="8" t="s">
        <v>88</v>
      </c>
      <c r="R143" s="8" t="s">
        <v>87</v>
      </c>
      <c r="S143" s="8" t="s">
        <v>88</v>
      </c>
    </row>
    <row r="144" spans="1:19" ht="11.25">
      <c r="A144" s="10" t="s">
        <v>59</v>
      </c>
      <c r="B144" s="9">
        <v>84109496</v>
      </c>
      <c r="C144" s="8" t="s">
        <v>88</v>
      </c>
      <c r="D144" s="9">
        <v>6251480</v>
      </c>
      <c r="E144" s="8" t="s">
        <v>88</v>
      </c>
      <c r="F144" s="9">
        <v>18200000</v>
      </c>
      <c r="G144" s="8" t="s">
        <v>88</v>
      </c>
      <c r="H144" s="9">
        <v>1588750</v>
      </c>
      <c r="I144" s="8" t="s">
        <v>88</v>
      </c>
      <c r="J144" s="8" t="s">
        <v>87</v>
      </c>
      <c r="K144" s="8" t="s">
        <v>88</v>
      </c>
      <c r="L144" s="9">
        <v>58069266</v>
      </c>
      <c r="M144" s="8" t="s">
        <v>88</v>
      </c>
      <c r="N144" s="8" t="s">
        <v>87</v>
      </c>
      <c r="O144" s="8" t="s">
        <v>88</v>
      </c>
      <c r="P144" s="8" t="s">
        <v>87</v>
      </c>
      <c r="Q144" s="8" t="s">
        <v>88</v>
      </c>
      <c r="R144" s="8" t="s">
        <v>87</v>
      </c>
      <c r="S144" s="8" t="s">
        <v>88</v>
      </c>
    </row>
    <row r="145" spans="1:19" ht="11.25">
      <c r="A145" s="10" t="s">
        <v>60</v>
      </c>
      <c r="B145" s="9">
        <v>13878544</v>
      </c>
      <c r="C145" s="8" t="s">
        <v>88</v>
      </c>
      <c r="D145" s="9">
        <v>2196169</v>
      </c>
      <c r="E145" s="8" t="s">
        <v>88</v>
      </c>
      <c r="F145" s="9">
        <v>11682375</v>
      </c>
      <c r="G145" s="8" t="s">
        <v>88</v>
      </c>
      <c r="H145" s="8" t="s">
        <v>87</v>
      </c>
      <c r="I145" s="8" t="s">
        <v>88</v>
      </c>
      <c r="J145" s="8" t="s">
        <v>87</v>
      </c>
      <c r="K145" s="8" t="s">
        <v>88</v>
      </c>
      <c r="L145" s="8" t="s">
        <v>87</v>
      </c>
      <c r="M145" s="8" t="s">
        <v>88</v>
      </c>
      <c r="N145" s="8" t="s">
        <v>87</v>
      </c>
      <c r="O145" s="8" t="s">
        <v>88</v>
      </c>
      <c r="P145" s="8" t="s">
        <v>87</v>
      </c>
      <c r="Q145" s="8" t="s">
        <v>88</v>
      </c>
      <c r="R145" s="8" t="s">
        <v>87</v>
      </c>
      <c r="S145" s="8" t="s">
        <v>88</v>
      </c>
    </row>
    <row r="146" spans="1:19" ht="11.25">
      <c r="A146" s="10" t="s">
        <v>61</v>
      </c>
      <c r="B146" s="9">
        <v>76372905</v>
      </c>
      <c r="C146" s="8" t="s">
        <v>88</v>
      </c>
      <c r="D146" s="9">
        <v>44565921</v>
      </c>
      <c r="E146" s="8" t="s">
        <v>88</v>
      </c>
      <c r="F146" s="9">
        <v>31806984</v>
      </c>
      <c r="G146" s="8" t="s">
        <v>88</v>
      </c>
      <c r="H146" s="8" t="s">
        <v>87</v>
      </c>
      <c r="I146" s="8" t="s">
        <v>88</v>
      </c>
      <c r="J146" s="9">
        <v>0</v>
      </c>
      <c r="K146" s="8" t="s">
        <v>88</v>
      </c>
      <c r="L146" s="8" t="s">
        <v>87</v>
      </c>
      <c r="M146" s="8" t="s">
        <v>88</v>
      </c>
      <c r="N146" s="8" t="s">
        <v>87</v>
      </c>
      <c r="O146" s="8" t="s">
        <v>88</v>
      </c>
      <c r="P146" s="8" t="s">
        <v>87</v>
      </c>
      <c r="Q146" s="8" t="s">
        <v>88</v>
      </c>
      <c r="R146" s="8" t="s">
        <v>87</v>
      </c>
      <c r="S146" s="8" t="s">
        <v>88</v>
      </c>
    </row>
    <row r="147" spans="1:19" ht="11.25">
      <c r="A147" s="10" t="s">
        <v>62</v>
      </c>
      <c r="B147" s="9">
        <v>34063945</v>
      </c>
      <c r="C147" s="8" t="s">
        <v>88</v>
      </c>
      <c r="D147" s="8" t="s">
        <v>87</v>
      </c>
      <c r="E147" s="8" t="s">
        <v>88</v>
      </c>
      <c r="F147" s="9">
        <v>569837</v>
      </c>
      <c r="G147" s="8" t="s">
        <v>88</v>
      </c>
      <c r="H147" s="9">
        <v>18149097</v>
      </c>
      <c r="I147" s="8" t="s">
        <v>88</v>
      </c>
      <c r="J147" s="9">
        <v>1562</v>
      </c>
      <c r="K147" s="8" t="s">
        <v>88</v>
      </c>
      <c r="L147" s="9">
        <v>15343449</v>
      </c>
      <c r="M147" s="8" t="s">
        <v>88</v>
      </c>
      <c r="N147" s="8" t="s">
        <v>87</v>
      </c>
      <c r="O147" s="8" t="s">
        <v>88</v>
      </c>
      <c r="P147" s="8" t="s">
        <v>87</v>
      </c>
      <c r="Q147" s="8" t="s">
        <v>88</v>
      </c>
      <c r="R147" s="8" t="s">
        <v>87</v>
      </c>
      <c r="S147" s="8" t="s">
        <v>88</v>
      </c>
    </row>
    <row r="148" spans="1:19" ht="11.25">
      <c r="A148" s="10" t="s">
        <v>63</v>
      </c>
      <c r="B148" s="9">
        <v>16989952</v>
      </c>
      <c r="C148" s="8" t="s">
        <v>88</v>
      </c>
      <c r="D148" s="9">
        <v>14239133</v>
      </c>
      <c r="E148" s="8" t="s">
        <v>88</v>
      </c>
      <c r="F148" s="9">
        <v>2750820</v>
      </c>
      <c r="G148" s="8" t="s">
        <v>88</v>
      </c>
      <c r="H148" s="8" t="s">
        <v>87</v>
      </c>
      <c r="I148" s="8" t="s">
        <v>88</v>
      </c>
      <c r="J148" s="8" t="s">
        <v>87</v>
      </c>
      <c r="K148" s="8" t="s">
        <v>88</v>
      </c>
      <c r="L148" s="8" t="s">
        <v>87</v>
      </c>
      <c r="M148" s="8" t="s">
        <v>88</v>
      </c>
      <c r="N148" s="8" t="s">
        <v>87</v>
      </c>
      <c r="O148" s="8" t="s">
        <v>88</v>
      </c>
      <c r="P148" s="8" t="s">
        <v>87</v>
      </c>
      <c r="Q148" s="8" t="s">
        <v>88</v>
      </c>
      <c r="R148" s="8" t="s">
        <v>87</v>
      </c>
      <c r="S148" s="8" t="s">
        <v>88</v>
      </c>
    </row>
    <row r="149" spans="1:19" ht="11.25">
      <c r="A149" s="10" t="s">
        <v>64</v>
      </c>
      <c r="B149" s="9">
        <v>3069400</v>
      </c>
      <c r="C149" s="8" t="s">
        <v>88</v>
      </c>
      <c r="D149" s="9">
        <v>563200</v>
      </c>
      <c r="E149" s="8" t="s">
        <v>88</v>
      </c>
      <c r="F149" s="9">
        <v>1812000</v>
      </c>
      <c r="G149" s="8" t="s">
        <v>88</v>
      </c>
      <c r="H149" s="9">
        <v>507000</v>
      </c>
      <c r="I149" s="8" t="s">
        <v>88</v>
      </c>
      <c r="J149" s="8" t="s">
        <v>87</v>
      </c>
      <c r="K149" s="8" t="s">
        <v>88</v>
      </c>
      <c r="L149" s="9">
        <v>187200</v>
      </c>
      <c r="M149" s="8" t="s">
        <v>88</v>
      </c>
      <c r="N149" s="8" t="s">
        <v>87</v>
      </c>
      <c r="O149" s="8" t="s">
        <v>88</v>
      </c>
      <c r="P149" s="8" t="s">
        <v>87</v>
      </c>
      <c r="Q149" s="8" t="s">
        <v>88</v>
      </c>
      <c r="R149" s="8" t="s">
        <v>87</v>
      </c>
      <c r="S149" s="8" t="s">
        <v>88</v>
      </c>
    </row>
    <row r="150" spans="1:19" ht="11.25">
      <c r="A150" s="10" t="s">
        <v>65</v>
      </c>
      <c r="B150" s="9">
        <v>1765838</v>
      </c>
      <c r="C150" s="8" t="s">
        <v>88</v>
      </c>
      <c r="D150" s="9">
        <v>427100</v>
      </c>
      <c r="E150" s="8" t="s">
        <v>88</v>
      </c>
      <c r="F150" s="9">
        <v>1338738</v>
      </c>
      <c r="G150" s="8" t="s">
        <v>88</v>
      </c>
      <c r="H150" s="8" t="s">
        <v>87</v>
      </c>
      <c r="I150" s="8" t="s">
        <v>88</v>
      </c>
      <c r="J150" s="8" t="s">
        <v>87</v>
      </c>
      <c r="K150" s="8" t="s">
        <v>88</v>
      </c>
      <c r="L150" s="8" t="s">
        <v>87</v>
      </c>
      <c r="M150" s="8" t="s">
        <v>88</v>
      </c>
      <c r="N150" s="8" t="s">
        <v>87</v>
      </c>
      <c r="O150" s="8" t="s">
        <v>88</v>
      </c>
      <c r="P150" s="8" t="s">
        <v>87</v>
      </c>
      <c r="Q150" s="8" t="s">
        <v>88</v>
      </c>
      <c r="R150" s="8" t="s">
        <v>87</v>
      </c>
      <c r="S150" s="8" t="s">
        <v>88</v>
      </c>
    </row>
    <row r="151" spans="1:19" ht="11.25">
      <c r="A151" s="10" t="s">
        <v>66</v>
      </c>
      <c r="B151" s="9">
        <v>39581700</v>
      </c>
      <c r="C151" s="8" t="s">
        <v>88</v>
      </c>
      <c r="D151" s="9">
        <v>754400</v>
      </c>
      <c r="E151" s="8" t="s">
        <v>88</v>
      </c>
      <c r="F151" s="9">
        <v>38597700</v>
      </c>
      <c r="G151" s="8" t="s">
        <v>88</v>
      </c>
      <c r="H151" s="9">
        <v>229600</v>
      </c>
      <c r="I151" s="8" t="s">
        <v>88</v>
      </c>
      <c r="J151" s="8" t="s">
        <v>87</v>
      </c>
      <c r="K151" s="8" t="s">
        <v>88</v>
      </c>
      <c r="L151" s="8" t="s">
        <v>87</v>
      </c>
      <c r="M151" s="8" t="s">
        <v>88</v>
      </c>
      <c r="N151" s="8" t="s">
        <v>87</v>
      </c>
      <c r="O151" s="8" t="s">
        <v>88</v>
      </c>
      <c r="P151" s="8" t="s">
        <v>87</v>
      </c>
      <c r="Q151" s="8" t="s">
        <v>88</v>
      </c>
      <c r="R151" s="8" t="s">
        <v>87</v>
      </c>
      <c r="S151" s="8" t="s">
        <v>88</v>
      </c>
    </row>
    <row r="152" spans="1:19" ht="11.25">
      <c r="A152" s="10" t="s">
        <v>67</v>
      </c>
      <c r="B152" s="9">
        <v>18435879</v>
      </c>
      <c r="C152" s="8" t="s">
        <v>88</v>
      </c>
      <c r="D152" s="8" t="s">
        <v>87</v>
      </c>
      <c r="E152" s="8" t="s">
        <v>88</v>
      </c>
      <c r="F152" s="9">
        <v>17361004</v>
      </c>
      <c r="G152" s="8" t="s">
        <v>88</v>
      </c>
      <c r="H152" s="8" t="s">
        <v>87</v>
      </c>
      <c r="I152" s="8" t="s">
        <v>88</v>
      </c>
      <c r="J152" s="9">
        <v>50306</v>
      </c>
      <c r="K152" s="8" t="s">
        <v>88</v>
      </c>
      <c r="L152" s="9">
        <v>1024569</v>
      </c>
      <c r="M152" s="8" t="s">
        <v>88</v>
      </c>
      <c r="N152" s="8" t="s">
        <v>87</v>
      </c>
      <c r="O152" s="8" t="s">
        <v>88</v>
      </c>
      <c r="P152" s="8" t="s">
        <v>87</v>
      </c>
      <c r="Q152" s="8" t="s">
        <v>88</v>
      </c>
      <c r="R152" s="8" t="s">
        <v>87</v>
      </c>
      <c r="S152" s="8" t="s">
        <v>88</v>
      </c>
    </row>
    <row r="153" spans="1:19" ht="11.25">
      <c r="A153" s="10" t="s">
        <v>68</v>
      </c>
      <c r="B153" s="9">
        <v>540760168</v>
      </c>
      <c r="C153" s="8" t="s">
        <v>88</v>
      </c>
      <c r="D153" s="9">
        <v>726648</v>
      </c>
      <c r="E153" s="8" t="s">
        <v>88</v>
      </c>
      <c r="F153" s="9">
        <v>507238140</v>
      </c>
      <c r="G153" s="8" t="s">
        <v>88</v>
      </c>
      <c r="H153" s="9">
        <v>2726558</v>
      </c>
      <c r="I153" s="8" t="s">
        <v>88</v>
      </c>
      <c r="J153" s="8" t="s">
        <v>87</v>
      </c>
      <c r="K153" s="8" t="s">
        <v>88</v>
      </c>
      <c r="L153" s="9">
        <v>30068821</v>
      </c>
      <c r="M153" s="8" t="s">
        <v>88</v>
      </c>
      <c r="N153" s="8" t="s">
        <v>87</v>
      </c>
      <c r="O153" s="8" t="s">
        <v>88</v>
      </c>
      <c r="P153" s="8" t="s">
        <v>87</v>
      </c>
      <c r="Q153" s="8" t="s">
        <v>88</v>
      </c>
      <c r="R153" s="8" t="s">
        <v>87</v>
      </c>
      <c r="S153" s="8" t="s">
        <v>88</v>
      </c>
    </row>
    <row r="154" spans="1:19" ht="11.25">
      <c r="A154" s="10" t="s">
        <v>69</v>
      </c>
      <c r="B154" s="9">
        <v>5811209881</v>
      </c>
      <c r="C154" s="8" t="s">
        <v>88</v>
      </c>
      <c r="D154" s="8" t="s">
        <v>87</v>
      </c>
      <c r="E154" s="8" t="s">
        <v>88</v>
      </c>
      <c r="F154" s="8" t="s">
        <v>87</v>
      </c>
      <c r="G154" s="8" t="s">
        <v>88</v>
      </c>
      <c r="H154" s="8" t="s">
        <v>87</v>
      </c>
      <c r="I154" s="8" t="s">
        <v>88</v>
      </c>
      <c r="J154" s="8" t="s">
        <v>87</v>
      </c>
      <c r="K154" s="8" t="s">
        <v>88</v>
      </c>
      <c r="L154" s="8" t="s">
        <v>87</v>
      </c>
      <c r="M154" s="8" t="s">
        <v>88</v>
      </c>
      <c r="N154" s="8" t="s">
        <v>87</v>
      </c>
      <c r="O154" s="8" t="s">
        <v>88</v>
      </c>
      <c r="P154" s="8" t="s">
        <v>87</v>
      </c>
      <c r="Q154" s="8" t="s">
        <v>88</v>
      </c>
      <c r="R154" s="8" t="s">
        <v>87</v>
      </c>
      <c r="S154" s="8" t="s">
        <v>88</v>
      </c>
    </row>
    <row r="155" spans="1:19" ht="11.25">
      <c r="A155" s="10" t="s">
        <v>70</v>
      </c>
      <c r="B155" s="9">
        <v>5774707051</v>
      </c>
      <c r="C155" s="8" t="s">
        <v>88</v>
      </c>
      <c r="D155" s="8" t="s">
        <v>87</v>
      </c>
      <c r="E155" s="8" t="s">
        <v>88</v>
      </c>
      <c r="F155" s="8" t="s">
        <v>87</v>
      </c>
      <c r="G155" s="8" t="s">
        <v>88</v>
      </c>
      <c r="H155" s="8" t="s">
        <v>87</v>
      </c>
      <c r="I155" s="8" t="s">
        <v>88</v>
      </c>
      <c r="J155" s="8" t="s">
        <v>87</v>
      </c>
      <c r="K155" s="8" t="s">
        <v>88</v>
      </c>
      <c r="L155" s="8" t="s">
        <v>87</v>
      </c>
      <c r="M155" s="8" t="s">
        <v>88</v>
      </c>
      <c r="N155" s="8" t="s">
        <v>87</v>
      </c>
      <c r="O155" s="8" t="s">
        <v>88</v>
      </c>
      <c r="P155" s="8" t="s">
        <v>87</v>
      </c>
      <c r="Q155" s="8" t="s">
        <v>88</v>
      </c>
      <c r="R155" s="8" t="s">
        <v>87</v>
      </c>
      <c r="S155" s="8" t="s">
        <v>88</v>
      </c>
    </row>
    <row r="156" spans="1:19" ht="11.25">
      <c r="A156" s="10" t="s">
        <v>73</v>
      </c>
      <c r="B156" s="9">
        <v>19115423</v>
      </c>
      <c r="C156" s="8" t="s">
        <v>88</v>
      </c>
      <c r="D156" s="8" t="s">
        <v>87</v>
      </c>
      <c r="E156" s="8" t="s">
        <v>88</v>
      </c>
      <c r="F156" s="9">
        <v>15317310</v>
      </c>
      <c r="G156" s="8" t="s">
        <v>88</v>
      </c>
      <c r="H156" s="9">
        <v>3783923</v>
      </c>
      <c r="I156" s="8" t="s">
        <v>88</v>
      </c>
      <c r="J156" s="8" t="s">
        <v>87</v>
      </c>
      <c r="K156" s="8" t="s">
        <v>88</v>
      </c>
      <c r="L156" s="9">
        <v>14189</v>
      </c>
      <c r="M156" s="8" t="s">
        <v>88</v>
      </c>
      <c r="N156" s="8" t="s">
        <v>87</v>
      </c>
      <c r="O156" s="8" t="s">
        <v>88</v>
      </c>
      <c r="P156" s="8" t="s">
        <v>87</v>
      </c>
      <c r="Q156" s="8" t="s">
        <v>88</v>
      </c>
      <c r="R156" s="8" t="s">
        <v>87</v>
      </c>
      <c r="S156" s="8" t="s">
        <v>88</v>
      </c>
    </row>
    <row r="157" spans="1:19" ht="11.25">
      <c r="A157" s="10" t="s">
        <v>74</v>
      </c>
      <c r="B157" s="9">
        <v>2572992331</v>
      </c>
      <c r="C157" s="8" t="s">
        <v>88</v>
      </c>
      <c r="D157" s="8" t="s">
        <v>87</v>
      </c>
      <c r="E157" s="8" t="s">
        <v>88</v>
      </c>
      <c r="F157" s="9">
        <v>2515132560</v>
      </c>
      <c r="G157" s="8" t="s">
        <v>88</v>
      </c>
      <c r="H157" s="9">
        <v>56386833</v>
      </c>
      <c r="I157" s="8" t="s">
        <v>88</v>
      </c>
      <c r="J157" s="8" t="s">
        <v>87</v>
      </c>
      <c r="K157" s="8" t="s">
        <v>88</v>
      </c>
      <c r="L157" s="9">
        <v>1472938</v>
      </c>
      <c r="M157" s="8" t="s">
        <v>88</v>
      </c>
      <c r="N157" s="8" t="s">
        <v>87</v>
      </c>
      <c r="O157" s="8" t="s">
        <v>88</v>
      </c>
      <c r="P157" s="8" t="s">
        <v>87</v>
      </c>
      <c r="Q157" s="8" t="s">
        <v>88</v>
      </c>
      <c r="R157" s="8" t="s">
        <v>87</v>
      </c>
      <c r="S157" s="8" t="s">
        <v>88</v>
      </c>
    </row>
    <row r="158" spans="1:19" ht="11.25">
      <c r="A158" s="10" t="s">
        <v>79</v>
      </c>
      <c r="B158" s="8" t="s">
        <v>87</v>
      </c>
      <c r="C158" s="8" t="s">
        <v>88</v>
      </c>
      <c r="D158" s="8" t="s">
        <v>87</v>
      </c>
      <c r="E158" s="8" t="s">
        <v>88</v>
      </c>
      <c r="F158" s="8" t="s">
        <v>87</v>
      </c>
      <c r="G158" s="8" t="s">
        <v>88</v>
      </c>
      <c r="H158" s="8" t="s">
        <v>87</v>
      </c>
      <c r="I158" s="8" t="s">
        <v>88</v>
      </c>
      <c r="J158" s="8" t="s">
        <v>87</v>
      </c>
      <c r="K158" s="8" t="s">
        <v>88</v>
      </c>
      <c r="L158" s="8" t="s">
        <v>87</v>
      </c>
      <c r="M158" s="8" t="s">
        <v>88</v>
      </c>
      <c r="N158" s="8" t="s">
        <v>87</v>
      </c>
      <c r="O158" s="8" t="s">
        <v>88</v>
      </c>
      <c r="P158" s="8" t="s">
        <v>87</v>
      </c>
      <c r="Q158" s="8" t="s">
        <v>88</v>
      </c>
      <c r="R158" s="8" t="s">
        <v>87</v>
      </c>
      <c r="S158" s="8" t="s">
        <v>88</v>
      </c>
    </row>
    <row r="160" spans="1:5" ht="11.25">
      <c r="A160" s="7" t="s">
        <v>91</v>
      </c>
      <c r="E160" s="7" t="s">
        <v>114</v>
      </c>
    </row>
    <row r="161" spans="1:6" ht="11.25">
      <c r="A161" s="7" t="s">
        <v>90</v>
      </c>
      <c r="B161" s="7" t="s">
        <v>92</v>
      </c>
      <c r="E161" s="7" t="s">
        <v>87</v>
      </c>
      <c r="F161" s="7" t="s">
        <v>115</v>
      </c>
    </row>
    <row r="162" spans="1:2" ht="11.25">
      <c r="A162" s="7" t="s">
        <v>93</v>
      </c>
      <c r="B162" s="7" t="s">
        <v>94</v>
      </c>
    </row>
    <row r="163" spans="1:2" ht="11.25">
      <c r="A163" s="7" t="s">
        <v>95</v>
      </c>
      <c r="B163" s="7" t="s">
        <v>96</v>
      </c>
    </row>
    <row r="164" spans="1:2" ht="11.25">
      <c r="A164" s="7" t="s">
        <v>97</v>
      </c>
      <c r="B164" s="7" t="s">
        <v>98</v>
      </c>
    </row>
    <row r="165" spans="1:2" ht="11.25">
      <c r="A165" s="7" t="s">
        <v>99</v>
      </c>
      <c r="B165" s="7" t="s">
        <v>100</v>
      </c>
    </row>
    <row r="166" spans="1:2" ht="11.25">
      <c r="A166" s="7" t="s">
        <v>101</v>
      </c>
      <c r="B166" s="7" t="s">
        <v>102</v>
      </c>
    </row>
    <row r="167" spans="1:2" ht="11.25">
      <c r="A167" s="7" t="s">
        <v>103</v>
      </c>
      <c r="B167" s="7" t="s">
        <v>104</v>
      </c>
    </row>
    <row r="168" spans="1:2" ht="11.25">
      <c r="A168" s="7" t="s">
        <v>105</v>
      </c>
      <c r="B168" s="7" t="s">
        <v>106</v>
      </c>
    </row>
    <row r="169" spans="1:2" ht="11.25">
      <c r="A169" s="7" t="s">
        <v>107</v>
      </c>
      <c r="B169" s="7" t="s">
        <v>108</v>
      </c>
    </row>
    <row r="170" spans="1:2" ht="11.25">
      <c r="A170" s="7" t="s">
        <v>109</v>
      </c>
      <c r="B170" s="7" t="s">
        <v>110</v>
      </c>
    </row>
    <row r="171" spans="1:2" ht="11.25">
      <c r="A171" s="7" t="s">
        <v>111</v>
      </c>
      <c r="B171" s="7" t="s">
        <v>112</v>
      </c>
    </row>
    <row r="172" spans="1:2" ht="11.25">
      <c r="A172" s="7" t="s">
        <v>89</v>
      </c>
      <c r="B172" s="7" t="s">
        <v>113</v>
      </c>
    </row>
    <row r="174" spans="1:2" ht="11.25">
      <c r="A174" s="7" t="s">
        <v>117</v>
      </c>
      <c r="B174" s="7" t="s">
        <v>118</v>
      </c>
    </row>
    <row r="175" spans="1:2" ht="11.25">
      <c r="A175" s="7" t="s">
        <v>9</v>
      </c>
      <c r="B175" s="7" t="s">
        <v>10</v>
      </c>
    </row>
    <row r="176" spans="1:2" ht="11.25">
      <c r="A176" s="7" t="s">
        <v>133</v>
      </c>
      <c r="B176" s="7" t="s">
        <v>120</v>
      </c>
    </row>
    <row r="177" spans="1:2" ht="11.25">
      <c r="A177" s="7" t="s">
        <v>7</v>
      </c>
      <c r="B177" s="7" t="s">
        <v>8</v>
      </c>
    </row>
    <row r="178" spans="1:2" ht="11.25">
      <c r="A178" s="7" t="s">
        <v>11</v>
      </c>
      <c r="B178" s="7" t="s">
        <v>12</v>
      </c>
    </row>
    <row r="180" spans="1:19" ht="11.25">
      <c r="A180" s="10" t="s">
        <v>132</v>
      </c>
      <c r="B180" s="10" t="s">
        <v>6</v>
      </c>
      <c r="C180" s="10" t="s">
        <v>38</v>
      </c>
      <c r="D180" s="10" t="s">
        <v>131</v>
      </c>
      <c r="E180" s="10" t="s">
        <v>38</v>
      </c>
      <c r="F180" s="10" t="s">
        <v>130</v>
      </c>
      <c r="G180" s="10" t="s">
        <v>38</v>
      </c>
      <c r="H180" s="10" t="s">
        <v>129</v>
      </c>
      <c r="I180" s="10" t="s">
        <v>38</v>
      </c>
      <c r="J180" s="10" t="s">
        <v>128</v>
      </c>
      <c r="K180" s="10" t="s">
        <v>38</v>
      </c>
      <c r="L180" s="10" t="s">
        <v>127</v>
      </c>
      <c r="M180" s="10" t="s">
        <v>38</v>
      </c>
      <c r="N180" s="10" t="s">
        <v>126</v>
      </c>
      <c r="O180" s="10" t="s">
        <v>38</v>
      </c>
      <c r="P180" s="10" t="s">
        <v>125</v>
      </c>
      <c r="Q180" s="10" t="s">
        <v>38</v>
      </c>
      <c r="R180" s="10" t="s">
        <v>124</v>
      </c>
      <c r="S180" s="10" t="s">
        <v>38</v>
      </c>
    </row>
    <row r="181" spans="1:19" ht="11.25">
      <c r="A181" s="10" t="s">
        <v>39</v>
      </c>
      <c r="B181" s="9">
        <v>1301731</v>
      </c>
      <c r="C181" s="8" t="s">
        <v>88</v>
      </c>
      <c r="D181" s="8" t="s">
        <v>87</v>
      </c>
      <c r="E181" s="8" t="s">
        <v>88</v>
      </c>
      <c r="F181" s="8" t="s">
        <v>87</v>
      </c>
      <c r="G181" s="8" t="s">
        <v>88</v>
      </c>
      <c r="H181" s="8" t="s">
        <v>87</v>
      </c>
      <c r="I181" s="8" t="s">
        <v>88</v>
      </c>
      <c r="J181" s="8" t="s">
        <v>87</v>
      </c>
      <c r="K181" s="8" t="s">
        <v>88</v>
      </c>
      <c r="L181" s="8" t="s">
        <v>87</v>
      </c>
      <c r="M181" s="8" t="s">
        <v>88</v>
      </c>
      <c r="N181" s="8" t="s">
        <v>87</v>
      </c>
      <c r="O181" s="8" t="s">
        <v>88</v>
      </c>
      <c r="P181" s="8" t="s">
        <v>87</v>
      </c>
      <c r="Q181" s="8" t="s">
        <v>88</v>
      </c>
      <c r="R181" s="8" t="s">
        <v>87</v>
      </c>
      <c r="S181" s="8" t="s">
        <v>88</v>
      </c>
    </row>
    <row r="182" spans="1:19" ht="11.25">
      <c r="A182" s="10" t="s">
        <v>40</v>
      </c>
      <c r="B182" s="9">
        <v>1280688</v>
      </c>
      <c r="C182" s="8" t="s">
        <v>88</v>
      </c>
      <c r="D182" s="8" t="s">
        <v>87</v>
      </c>
      <c r="E182" s="8" t="s">
        <v>88</v>
      </c>
      <c r="F182" s="8" t="s">
        <v>87</v>
      </c>
      <c r="G182" s="8" t="s">
        <v>88</v>
      </c>
      <c r="H182" s="8" t="s">
        <v>87</v>
      </c>
      <c r="I182" s="8" t="s">
        <v>88</v>
      </c>
      <c r="J182" s="8" t="s">
        <v>87</v>
      </c>
      <c r="K182" s="8" t="s">
        <v>88</v>
      </c>
      <c r="L182" s="8" t="s">
        <v>87</v>
      </c>
      <c r="M182" s="8" t="s">
        <v>88</v>
      </c>
      <c r="N182" s="8" t="s">
        <v>87</v>
      </c>
      <c r="O182" s="8" t="s">
        <v>88</v>
      </c>
      <c r="P182" s="8" t="s">
        <v>87</v>
      </c>
      <c r="Q182" s="8" t="s">
        <v>88</v>
      </c>
      <c r="R182" s="8" t="s">
        <v>87</v>
      </c>
      <c r="S182" s="8" t="s">
        <v>88</v>
      </c>
    </row>
    <row r="183" spans="1:19" ht="11.25">
      <c r="A183" s="10" t="s">
        <v>41</v>
      </c>
      <c r="B183" s="9">
        <v>1194265</v>
      </c>
      <c r="C183" s="8" t="s">
        <v>88</v>
      </c>
      <c r="D183" s="8" t="s">
        <v>87</v>
      </c>
      <c r="E183" s="8" t="s">
        <v>88</v>
      </c>
      <c r="F183" s="9">
        <v>349420</v>
      </c>
      <c r="G183" s="8" t="s">
        <v>88</v>
      </c>
      <c r="H183" s="8" t="s">
        <v>87</v>
      </c>
      <c r="I183" s="8" t="s">
        <v>88</v>
      </c>
      <c r="J183" s="8" t="s">
        <v>87</v>
      </c>
      <c r="K183" s="8" t="s">
        <v>88</v>
      </c>
      <c r="L183" s="8" t="s">
        <v>87</v>
      </c>
      <c r="M183" s="8" t="s">
        <v>88</v>
      </c>
      <c r="N183" s="8" t="s">
        <v>87</v>
      </c>
      <c r="O183" s="8" t="s">
        <v>88</v>
      </c>
      <c r="P183" s="8" t="s">
        <v>87</v>
      </c>
      <c r="Q183" s="8" t="s">
        <v>88</v>
      </c>
      <c r="R183" s="8" t="s">
        <v>87</v>
      </c>
      <c r="S183" s="8" t="s">
        <v>88</v>
      </c>
    </row>
    <row r="184" spans="1:19" ht="11.25">
      <c r="A184" s="10" t="s">
        <v>42</v>
      </c>
      <c r="B184" s="57">
        <v>576</v>
      </c>
      <c r="C184" s="56" t="s">
        <v>88</v>
      </c>
      <c r="D184" s="57">
        <v>530</v>
      </c>
      <c r="E184" s="56" t="s">
        <v>88</v>
      </c>
      <c r="F184" s="57">
        <v>46</v>
      </c>
      <c r="G184" s="56" t="s">
        <v>88</v>
      </c>
      <c r="H184" s="56" t="s">
        <v>87</v>
      </c>
      <c r="I184" s="56" t="s">
        <v>88</v>
      </c>
      <c r="J184" s="56" t="s">
        <v>87</v>
      </c>
      <c r="K184" s="56" t="s">
        <v>88</v>
      </c>
      <c r="L184" s="56" t="s">
        <v>87</v>
      </c>
      <c r="M184" s="56" t="s">
        <v>88</v>
      </c>
      <c r="N184" s="56" t="s">
        <v>87</v>
      </c>
      <c r="O184" s="56" t="s">
        <v>88</v>
      </c>
      <c r="P184" s="56" t="s">
        <v>87</v>
      </c>
      <c r="Q184" s="56" t="s">
        <v>88</v>
      </c>
      <c r="R184" s="56" t="s">
        <v>87</v>
      </c>
      <c r="S184" s="56" t="s">
        <v>88</v>
      </c>
    </row>
    <row r="185" spans="1:19" ht="11.25">
      <c r="A185" s="10" t="s">
        <v>43</v>
      </c>
      <c r="B185" s="9">
        <v>7912</v>
      </c>
      <c r="C185" s="8" t="s">
        <v>88</v>
      </c>
      <c r="D185" s="9">
        <v>4104</v>
      </c>
      <c r="E185" s="8" t="s">
        <v>88</v>
      </c>
      <c r="F185" s="9">
        <v>2993</v>
      </c>
      <c r="G185" s="8" t="s">
        <v>88</v>
      </c>
      <c r="H185" s="8" t="s">
        <v>87</v>
      </c>
      <c r="I185" s="8" t="s">
        <v>88</v>
      </c>
      <c r="J185" s="9">
        <v>3</v>
      </c>
      <c r="K185" s="8" t="s">
        <v>88</v>
      </c>
      <c r="L185" s="9">
        <v>812</v>
      </c>
      <c r="M185" s="8" t="s">
        <v>88</v>
      </c>
      <c r="N185" s="8" t="s">
        <v>87</v>
      </c>
      <c r="O185" s="8" t="s">
        <v>88</v>
      </c>
      <c r="P185" s="8" t="s">
        <v>87</v>
      </c>
      <c r="Q185" s="8" t="s">
        <v>88</v>
      </c>
      <c r="R185" s="8" t="s">
        <v>87</v>
      </c>
      <c r="S185" s="8" t="s">
        <v>88</v>
      </c>
    </row>
    <row r="186" spans="1:19" ht="11.25">
      <c r="A186" s="10" t="s">
        <v>44</v>
      </c>
      <c r="B186" s="9">
        <v>20071</v>
      </c>
      <c r="C186" s="8" t="s">
        <v>88</v>
      </c>
      <c r="D186" s="9">
        <v>19381</v>
      </c>
      <c r="E186" s="8" t="s">
        <v>88</v>
      </c>
      <c r="F186" s="9">
        <v>690</v>
      </c>
      <c r="G186" s="8" t="s">
        <v>88</v>
      </c>
      <c r="H186" s="8" t="s">
        <v>87</v>
      </c>
      <c r="I186" s="8" t="s">
        <v>88</v>
      </c>
      <c r="J186" s="8" t="s">
        <v>87</v>
      </c>
      <c r="K186" s="8" t="s">
        <v>88</v>
      </c>
      <c r="L186" s="8" t="s">
        <v>87</v>
      </c>
      <c r="M186" s="8" t="s">
        <v>88</v>
      </c>
      <c r="N186" s="8" t="s">
        <v>87</v>
      </c>
      <c r="O186" s="8" t="s">
        <v>88</v>
      </c>
      <c r="P186" s="8" t="s">
        <v>87</v>
      </c>
      <c r="Q186" s="8" t="s">
        <v>88</v>
      </c>
      <c r="R186" s="8" t="s">
        <v>87</v>
      </c>
      <c r="S186" s="8" t="s">
        <v>88</v>
      </c>
    </row>
    <row r="187" spans="1:19" ht="11.25">
      <c r="A187" s="10" t="s">
        <v>45</v>
      </c>
      <c r="B187" s="9">
        <v>34131</v>
      </c>
      <c r="C187" s="8" t="s">
        <v>88</v>
      </c>
      <c r="D187" s="9">
        <v>104</v>
      </c>
      <c r="E187" s="8" t="s">
        <v>88</v>
      </c>
      <c r="F187" s="9">
        <v>31468</v>
      </c>
      <c r="G187" s="8" t="s">
        <v>88</v>
      </c>
      <c r="H187" s="9">
        <v>2</v>
      </c>
      <c r="I187" s="8" t="s">
        <v>88</v>
      </c>
      <c r="J187" s="8" t="s">
        <v>87</v>
      </c>
      <c r="K187" s="8" t="s">
        <v>88</v>
      </c>
      <c r="L187" s="9">
        <v>2556</v>
      </c>
      <c r="M187" s="8" t="s">
        <v>88</v>
      </c>
      <c r="N187" s="8" t="s">
        <v>87</v>
      </c>
      <c r="O187" s="8" t="s">
        <v>88</v>
      </c>
      <c r="P187" s="8" t="s">
        <v>87</v>
      </c>
      <c r="Q187" s="8" t="s">
        <v>88</v>
      </c>
      <c r="R187" s="9">
        <v>1</v>
      </c>
      <c r="S187" s="8" t="s">
        <v>88</v>
      </c>
    </row>
    <row r="188" spans="1:19" ht="11.25">
      <c r="A188" s="10" t="s">
        <v>46</v>
      </c>
      <c r="B188" s="9">
        <v>39957</v>
      </c>
      <c r="C188" s="8" t="s">
        <v>88</v>
      </c>
      <c r="D188" s="9">
        <v>13615</v>
      </c>
      <c r="E188" s="8" t="s">
        <v>88</v>
      </c>
      <c r="F188" s="9">
        <v>22656</v>
      </c>
      <c r="G188" s="8" t="s">
        <v>88</v>
      </c>
      <c r="H188" s="9">
        <v>0</v>
      </c>
      <c r="I188" s="8" t="s">
        <v>88</v>
      </c>
      <c r="J188" s="8" t="s">
        <v>87</v>
      </c>
      <c r="K188" s="8" t="s">
        <v>88</v>
      </c>
      <c r="L188" s="9">
        <v>3686</v>
      </c>
      <c r="M188" s="8" t="s">
        <v>88</v>
      </c>
      <c r="N188" s="8" t="s">
        <v>87</v>
      </c>
      <c r="O188" s="8" t="s">
        <v>88</v>
      </c>
      <c r="P188" s="8" t="s">
        <v>87</v>
      </c>
      <c r="Q188" s="8" t="s">
        <v>88</v>
      </c>
      <c r="R188" s="8" t="s">
        <v>87</v>
      </c>
      <c r="S188" s="8" t="s">
        <v>88</v>
      </c>
    </row>
    <row r="189" spans="1:19" ht="11.25">
      <c r="A189" s="10" t="s">
        <v>47</v>
      </c>
      <c r="B189" s="9">
        <v>654</v>
      </c>
      <c r="C189" s="8" t="s">
        <v>88</v>
      </c>
      <c r="D189" s="9">
        <v>49</v>
      </c>
      <c r="E189" s="8" t="s">
        <v>88</v>
      </c>
      <c r="F189" s="9">
        <v>603</v>
      </c>
      <c r="G189" s="8" t="s">
        <v>88</v>
      </c>
      <c r="H189" s="8" t="s">
        <v>87</v>
      </c>
      <c r="I189" s="8" t="s">
        <v>88</v>
      </c>
      <c r="J189" s="9">
        <v>2</v>
      </c>
      <c r="K189" s="8" t="s">
        <v>88</v>
      </c>
      <c r="L189" s="8" t="s">
        <v>87</v>
      </c>
      <c r="M189" s="8" t="s">
        <v>88</v>
      </c>
      <c r="N189" s="8" t="s">
        <v>87</v>
      </c>
      <c r="O189" s="8" t="s">
        <v>88</v>
      </c>
      <c r="P189" s="8" t="s">
        <v>87</v>
      </c>
      <c r="Q189" s="8" t="s">
        <v>88</v>
      </c>
      <c r="R189" s="8" t="s">
        <v>87</v>
      </c>
      <c r="S189" s="8" t="s">
        <v>88</v>
      </c>
    </row>
    <row r="190" spans="1:19" ht="11.25">
      <c r="A190" s="10" t="s">
        <v>48</v>
      </c>
      <c r="B190" s="9">
        <v>47212</v>
      </c>
      <c r="C190" s="8" t="s">
        <v>88</v>
      </c>
      <c r="D190" s="9">
        <v>24</v>
      </c>
      <c r="E190" s="8" t="s">
        <v>88</v>
      </c>
      <c r="F190" s="9">
        <v>13622</v>
      </c>
      <c r="G190" s="8" t="s">
        <v>88</v>
      </c>
      <c r="H190" s="8" t="s">
        <v>87</v>
      </c>
      <c r="I190" s="8" t="s">
        <v>88</v>
      </c>
      <c r="J190" s="8" t="s">
        <v>87</v>
      </c>
      <c r="K190" s="8" t="s">
        <v>88</v>
      </c>
      <c r="L190" s="9">
        <v>33566</v>
      </c>
      <c r="M190" s="8" t="s">
        <v>88</v>
      </c>
      <c r="N190" s="8" t="s">
        <v>87</v>
      </c>
      <c r="O190" s="8" t="s">
        <v>88</v>
      </c>
      <c r="P190" s="8" t="s">
        <v>87</v>
      </c>
      <c r="Q190" s="8" t="s">
        <v>88</v>
      </c>
      <c r="R190" s="9">
        <v>0</v>
      </c>
      <c r="S190" s="8" t="s">
        <v>88</v>
      </c>
    </row>
    <row r="191" spans="1:19" ht="11.25">
      <c r="A191" s="10" t="s">
        <v>49</v>
      </c>
      <c r="B191" s="9">
        <v>121971</v>
      </c>
      <c r="C191" s="8" t="s">
        <v>88</v>
      </c>
      <c r="D191" s="9">
        <v>297</v>
      </c>
      <c r="E191" s="8" t="s">
        <v>88</v>
      </c>
      <c r="F191" s="9">
        <v>3038</v>
      </c>
      <c r="G191" s="8" t="s">
        <v>88</v>
      </c>
      <c r="H191" s="9">
        <v>96246</v>
      </c>
      <c r="I191" s="8" t="s">
        <v>88</v>
      </c>
      <c r="J191" s="8" t="s">
        <v>87</v>
      </c>
      <c r="K191" s="8" t="s">
        <v>88</v>
      </c>
      <c r="L191" s="9">
        <v>22390</v>
      </c>
      <c r="M191" s="8" t="s">
        <v>88</v>
      </c>
      <c r="N191" s="8" t="s">
        <v>87</v>
      </c>
      <c r="O191" s="8" t="s">
        <v>88</v>
      </c>
      <c r="P191" s="8" t="s">
        <v>87</v>
      </c>
      <c r="Q191" s="8" t="s">
        <v>88</v>
      </c>
      <c r="R191" s="8" t="s">
        <v>87</v>
      </c>
      <c r="S191" s="8" t="s">
        <v>88</v>
      </c>
    </row>
    <row r="192" spans="1:19" ht="11.25">
      <c r="A192" s="10" t="s">
        <v>50</v>
      </c>
      <c r="B192" s="9">
        <v>268457</v>
      </c>
      <c r="C192" s="8" t="s">
        <v>88</v>
      </c>
      <c r="D192" s="9">
        <v>22</v>
      </c>
      <c r="E192" s="8" t="s">
        <v>88</v>
      </c>
      <c r="F192" s="9">
        <v>18984</v>
      </c>
      <c r="G192" s="8" t="s">
        <v>88</v>
      </c>
      <c r="H192" s="9">
        <v>47171</v>
      </c>
      <c r="I192" s="8" t="s">
        <v>88</v>
      </c>
      <c r="J192" s="9">
        <v>145</v>
      </c>
      <c r="K192" s="8" t="s">
        <v>88</v>
      </c>
      <c r="L192" s="9">
        <v>202131</v>
      </c>
      <c r="M192" s="8" t="s">
        <v>88</v>
      </c>
      <c r="N192" s="8" t="s">
        <v>87</v>
      </c>
      <c r="O192" s="8" t="s">
        <v>88</v>
      </c>
      <c r="P192" s="8" t="s">
        <v>87</v>
      </c>
      <c r="Q192" s="8" t="s">
        <v>88</v>
      </c>
      <c r="R192" s="9">
        <v>3</v>
      </c>
      <c r="S192" s="8" t="s">
        <v>88</v>
      </c>
    </row>
    <row r="193" spans="1:19" ht="11.25">
      <c r="A193" s="10" t="s">
        <v>51</v>
      </c>
      <c r="B193" s="9">
        <v>236439</v>
      </c>
      <c r="C193" s="8" t="s">
        <v>88</v>
      </c>
      <c r="D193" s="9">
        <v>8177</v>
      </c>
      <c r="E193" s="8" t="s">
        <v>88</v>
      </c>
      <c r="F193" s="9">
        <v>36088</v>
      </c>
      <c r="G193" s="8" t="s">
        <v>88</v>
      </c>
      <c r="H193" s="9">
        <v>5700</v>
      </c>
      <c r="I193" s="8" t="s">
        <v>88</v>
      </c>
      <c r="J193" s="9">
        <v>70</v>
      </c>
      <c r="K193" s="8" t="s">
        <v>88</v>
      </c>
      <c r="L193" s="9">
        <v>186298</v>
      </c>
      <c r="M193" s="8" t="s">
        <v>88</v>
      </c>
      <c r="N193" s="8" t="s">
        <v>87</v>
      </c>
      <c r="O193" s="8" t="s">
        <v>88</v>
      </c>
      <c r="P193" s="8" t="s">
        <v>87</v>
      </c>
      <c r="Q193" s="8" t="s">
        <v>88</v>
      </c>
      <c r="R193" s="9">
        <v>107</v>
      </c>
      <c r="S193" s="8" t="s">
        <v>88</v>
      </c>
    </row>
    <row r="194" spans="1:19" ht="11.25">
      <c r="A194" s="10" t="s">
        <v>52</v>
      </c>
      <c r="B194" s="9">
        <v>16329</v>
      </c>
      <c r="C194" s="8" t="s">
        <v>88</v>
      </c>
      <c r="D194" s="9">
        <v>3084</v>
      </c>
      <c r="E194" s="8" t="s">
        <v>88</v>
      </c>
      <c r="F194" s="9">
        <v>1982</v>
      </c>
      <c r="G194" s="8" t="s">
        <v>88</v>
      </c>
      <c r="H194" s="9">
        <v>9203</v>
      </c>
      <c r="I194" s="8" t="s">
        <v>88</v>
      </c>
      <c r="J194" s="8" t="s">
        <v>87</v>
      </c>
      <c r="K194" s="8" t="s">
        <v>88</v>
      </c>
      <c r="L194" s="9">
        <v>2060</v>
      </c>
      <c r="M194" s="8" t="s">
        <v>88</v>
      </c>
      <c r="N194" s="8" t="s">
        <v>87</v>
      </c>
      <c r="O194" s="8" t="s">
        <v>88</v>
      </c>
      <c r="P194" s="8" t="s">
        <v>87</v>
      </c>
      <c r="Q194" s="8" t="s">
        <v>88</v>
      </c>
      <c r="R194" s="8" t="s">
        <v>87</v>
      </c>
      <c r="S194" s="8" t="s">
        <v>88</v>
      </c>
    </row>
    <row r="195" spans="1:19" ht="11.25">
      <c r="A195" s="10" t="s">
        <v>53</v>
      </c>
      <c r="B195" s="9">
        <v>162325</v>
      </c>
      <c r="C195" s="8" t="s">
        <v>88</v>
      </c>
      <c r="D195" s="9">
        <v>827</v>
      </c>
      <c r="E195" s="8" t="s">
        <v>88</v>
      </c>
      <c r="F195" s="9">
        <v>38674</v>
      </c>
      <c r="G195" s="8" t="s">
        <v>88</v>
      </c>
      <c r="H195" s="9">
        <v>13157</v>
      </c>
      <c r="I195" s="8" t="s">
        <v>88</v>
      </c>
      <c r="J195" s="9">
        <v>19</v>
      </c>
      <c r="K195" s="8" t="s">
        <v>88</v>
      </c>
      <c r="L195" s="9">
        <v>109648</v>
      </c>
      <c r="M195" s="8" t="s">
        <v>88</v>
      </c>
      <c r="N195" s="8" t="s">
        <v>87</v>
      </c>
      <c r="O195" s="8" t="s">
        <v>88</v>
      </c>
      <c r="P195" s="8" t="s">
        <v>87</v>
      </c>
      <c r="Q195" s="8" t="s">
        <v>88</v>
      </c>
      <c r="R195" s="8" t="s">
        <v>87</v>
      </c>
      <c r="S195" s="8" t="s">
        <v>88</v>
      </c>
    </row>
    <row r="196" spans="1:19" ht="11.25">
      <c r="A196" s="10" t="s">
        <v>54</v>
      </c>
      <c r="B196" s="9">
        <v>3356</v>
      </c>
      <c r="C196" s="8" t="s">
        <v>88</v>
      </c>
      <c r="D196" s="8" t="s">
        <v>87</v>
      </c>
      <c r="E196" s="8" t="s">
        <v>88</v>
      </c>
      <c r="F196" s="9">
        <v>81</v>
      </c>
      <c r="G196" s="8" t="s">
        <v>88</v>
      </c>
      <c r="H196" s="9">
        <v>3267</v>
      </c>
      <c r="I196" s="8" t="s">
        <v>88</v>
      </c>
      <c r="J196" s="9">
        <v>8</v>
      </c>
      <c r="K196" s="8" t="s">
        <v>88</v>
      </c>
      <c r="L196" s="8" t="s">
        <v>87</v>
      </c>
      <c r="M196" s="8" t="s">
        <v>88</v>
      </c>
      <c r="N196" s="8" t="s">
        <v>87</v>
      </c>
      <c r="O196" s="8" t="s">
        <v>88</v>
      </c>
      <c r="P196" s="8" t="s">
        <v>87</v>
      </c>
      <c r="Q196" s="8" t="s">
        <v>88</v>
      </c>
      <c r="R196" s="8" t="s">
        <v>87</v>
      </c>
      <c r="S196" s="8" t="s">
        <v>88</v>
      </c>
    </row>
    <row r="197" spans="1:19" ht="11.25">
      <c r="A197" s="10" t="s">
        <v>55</v>
      </c>
      <c r="B197" s="9">
        <v>517</v>
      </c>
      <c r="C197" s="8" t="s">
        <v>88</v>
      </c>
      <c r="D197" s="9">
        <v>490</v>
      </c>
      <c r="E197" s="8" t="s">
        <v>88</v>
      </c>
      <c r="F197" s="9">
        <v>27</v>
      </c>
      <c r="G197" s="8" t="s">
        <v>88</v>
      </c>
      <c r="H197" s="8" t="s">
        <v>87</v>
      </c>
      <c r="I197" s="8" t="s">
        <v>88</v>
      </c>
      <c r="J197" s="9">
        <v>0</v>
      </c>
      <c r="K197" s="8" t="s">
        <v>88</v>
      </c>
      <c r="L197" s="8" t="s">
        <v>87</v>
      </c>
      <c r="M197" s="8" t="s">
        <v>88</v>
      </c>
      <c r="N197" s="8" t="s">
        <v>87</v>
      </c>
      <c r="O197" s="8" t="s">
        <v>88</v>
      </c>
      <c r="P197" s="8" t="s">
        <v>87</v>
      </c>
      <c r="Q197" s="8" t="s">
        <v>88</v>
      </c>
      <c r="R197" s="8" t="s">
        <v>87</v>
      </c>
      <c r="S197" s="8" t="s">
        <v>88</v>
      </c>
    </row>
    <row r="198" spans="1:19" ht="11.25">
      <c r="A198" s="10" t="s">
        <v>56</v>
      </c>
      <c r="B198" s="57">
        <v>3428</v>
      </c>
      <c r="C198" s="56" t="s">
        <v>88</v>
      </c>
      <c r="D198" s="57">
        <v>3356</v>
      </c>
      <c r="E198" s="56" t="s">
        <v>88</v>
      </c>
      <c r="F198" s="57">
        <v>72</v>
      </c>
      <c r="G198" s="56" t="s">
        <v>88</v>
      </c>
      <c r="H198" s="56" t="s">
        <v>87</v>
      </c>
      <c r="I198" s="56" t="s">
        <v>88</v>
      </c>
      <c r="J198" s="56" t="s">
        <v>87</v>
      </c>
      <c r="K198" s="56" t="s">
        <v>88</v>
      </c>
      <c r="L198" s="56" t="s">
        <v>87</v>
      </c>
      <c r="M198" s="56" t="s">
        <v>88</v>
      </c>
      <c r="N198" s="56" t="s">
        <v>87</v>
      </c>
      <c r="O198" s="56" t="s">
        <v>88</v>
      </c>
      <c r="P198" s="56" t="s">
        <v>87</v>
      </c>
      <c r="Q198" s="56" t="s">
        <v>88</v>
      </c>
      <c r="R198" s="56" t="s">
        <v>87</v>
      </c>
      <c r="S198" s="56" t="s">
        <v>88</v>
      </c>
    </row>
    <row r="199" spans="1:19" ht="11.25">
      <c r="A199" s="10" t="s">
        <v>57</v>
      </c>
      <c r="B199" s="9">
        <v>14144</v>
      </c>
      <c r="C199" s="8" t="s">
        <v>88</v>
      </c>
      <c r="D199" s="9">
        <v>14062</v>
      </c>
      <c r="E199" s="8" t="s">
        <v>88</v>
      </c>
      <c r="F199" s="9">
        <v>82</v>
      </c>
      <c r="G199" s="8" t="s">
        <v>88</v>
      </c>
      <c r="H199" s="8" t="s">
        <v>87</v>
      </c>
      <c r="I199" s="8" t="s">
        <v>88</v>
      </c>
      <c r="J199" s="8" t="s">
        <v>87</v>
      </c>
      <c r="K199" s="8" t="s">
        <v>88</v>
      </c>
      <c r="L199" s="8" t="s">
        <v>87</v>
      </c>
      <c r="M199" s="8" t="s">
        <v>88</v>
      </c>
      <c r="N199" s="8" t="s">
        <v>87</v>
      </c>
      <c r="O199" s="8" t="s">
        <v>88</v>
      </c>
      <c r="P199" s="8" t="s">
        <v>87</v>
      </c>
      <c r="Q199" s="8" t="s">
        <v>88</v>
      </c>
      <c r="R199" s="8" t="s">
        <v>87</v>
      </c>
      <c r="S199" s="8" t="s">
        <v>88</v>
      </c>
    </row>
    <row r="200" spans="1:19" ht="11.25">
      <c r="A200" s="10" t="s">
        <v>58</v>
      </c>
      <c r="B200" s="9">
        <v>5619</v>
      </c>
      <c r="C200" s="8" t="s">
        <v>88</v>
      </c>
      <c r="D200" s="8" t="s">
        <v>87</v>
      </c>
      <c r="E200" s="8" t="s">
        <v>88</v>
      </c>
      <c r="F200" s="8" t="s">
        <v>87</v>
      </c>
      <c r="G200" s="8" t="s">
        <v>88</v>
      </c>
      <c r="H200" s="9">
        <v>5619</v>
      </c>
      <c r="I200" s="8" t="s">
        <v>88</v>
      </c>
      <c r="J200" s="8" t="s">
        <v>87</v>
      </c>
      <c r="K200" s="8" t="s">
        <v>88</v>
      </c>
      <c r="L200" s="8" t="s">
        <v>87</v>
      </c>
      <c r="M200" s="8" t="s">
        <v>88</v>
      </c>
      <c r="N200" s="8" t="s">
        <v>87</v>
      </c>
      <c r="O200" s="8" t="s">
        <v>88</v>
      </c>
      <c r="P200" s="8" t="s">
        <v>87</v>
      </c>
      <c r="Q200" s="8" t="s">
        <v>88</v>
      </c>
      <c r="R200" s="8" t="s">
        <v>87</v>
      </c>
      <c r="S200" s="8" t="s">
        <v>88</v>
      </c>
    </row>
    <row r="201" spans="1:19" ht="11.25">
      <c r="A201" s="10" t="s">
        <v>59</v>
      </c>
      <c r="B201" s="9">
        <v>55561</v>
      </c>
      <c r="C201" s="8" t="s">
        <v>88</v>
      </c>
      <c r="D201" s="9">
        <v>4927</v>
      </c>
      <c r="E201" s="8" t="s">
        <v>88</v>
      </c>
      <c r="F201" s="9">
        <v>2800</v>
      </c>
      <c r="G201" s="8" t="s">
        <v>88</v>
      </c>
      <c r="H201" s="9">
        <v>205</v>
      </c>
      <c r="I201" s="8" t="s">
        <v>88</v>
      </c>
      <c r="J201" s="8" t="s">
        <v>87</v>
      </c>
      <c r="K201" s="8" t="s">
        <v>88</v>
      </c>
      <c r="L201" s="9">
        <v>47629</v>
      </c>
      <c r="M201" s="8" t="s">
        <v>88</v>
      </c>
      <c r="N201" s="8" t="s">
        <v>87</v>
      </c>
      <c r="O201" s="8" t="s">
        <v>88</v>
      </c>
      <c r="P201" s="8" t="s">
        <v>87</v>
      </c>
      <c r="Q201" s="8" t="s">
        <v>88</v>
      </c>
      <c r="R201" s="8" t="s">
        <v>87</v>
      </c>
      <c r="S201" s="8" t="s">
        <v>88</v>
      </c>
    </row>
    <row r="202" spans="1:19" ht="11.25">
      <c r="A202" s="10" t="s">
        <v>60</v>
      </c>
      <c r="B202" s="9">
        <v>2141</v>
      </c>
      <c r="C202" s="8" t="s">
        <v>88</v>
      </c>
      <c r="D202" s="9">
        <v>472</v>
      </c>
      <c r="E202" s="8" t="s">
        <v>88</v>
      </c>
      <c r="F202" s="9">
        <v>1669</v>
      </c>
      <c r="G202" s="8" t="s">
        <v>88</v>
      </c>
      <c r="H202" s="8" t="s">
        <v>87</v>
      </c>
      <c r="I202" s="8" t="s">
        <v>88</v>
      </c>
      <c r="J202" s="8" t="s">
        <v>87</v>
      </c>
      <c r="K202" s="8" t="s">
        <v>88</v>
      </c>
      <c r="L202" s="8" t="s">
        <v>87</v>
      </c>
      <c r="M202" s="8" t="s">
        <v>88</v>
      </c>
      <c r="N202" s="8" t="s">
        <v>87</v>
      </c>
      <c r="O202" s="8" t="s">
        <v>88</v>
      </c>
      <c r="P202" s="8" t="s">
        <v>87</v>
      </c>
      <c r="Q202" s="8" t="s">
        <v>88</v>
      </c>
      <c r="R202" s="8" t="s">
        <v>87</v>
      </c>
      <c r="S202" s="8" t="s">
        <v>88</v>
      </c>
    </row>
    <row r="203" spans="1:19" ht="11.25">
      <c r="A203" s="10" t="s">
        <v>61</v>
      </c>
      <c r="B203" s="9">
        <v>36503</v>
      </c>
      <c r="C203" s="8" t="s">
        <v>88</v>
      </c>
      <c r="D203" s="9">
        <v>21483</v>
      </c>
      <c r="E203" s="8" t="s">
        <v>88</v>
      </c>
      <c r="F203" s="9">
        <v>15020</v>
      </c>
      <c r="G203" s="8" t="s">
        <v>88</v>
      </c>
      <c r="H203" s="8" t="s">
        <v>87</v>
      </c>
      <c r="I203" s="8" t="s">
        <v>88</v>
      </c>
      <c r="J203" s="9">
        <v>0</v>
      </c>
      <c r="K203" s="8" t="s">
        <v>88</v>
      </c>
      <c r="L203" s="8" t="s">
        <v>87</v>
      </c>
      <c r="M203" s="8" t="s">
        <v>88</v>
      </c>
      <c r="N203" s="8" t="s">
        <v>87</v>
      </c>
      <c r="O203" s="8" t="s">
        <v>88</v>
      </c>
      <c r="P203" s="8" t="s">
        <v>87</v>
      </c>
      <c r="Q203" s="8" t="s">
        <v>88</v>
      </c>
      <c r="R203" s="8" t="s">
        <v>87</v>
      </c>
      <c r="S203" s="8" t="s">
        <v>88</v>
      </c>
    </row>
    <row r="204" spans="1:19" ht="11.25">
      <c r="A204" s="10" t="s">
        <v>62</v>
      </c>
      <c r="B204" s="9">
        <v>6727</v>
      </c>
      <c r="C204" s="8" t="s">
        <v>88</v>
      </c>
      <c r="D204" s="8" t="s">
        <v>87</v>
      </c>
      <c r="E204" s="8" t="s">
        <v>88</v>
      </c>
      <c r="F204" s="9">
        <v>252</v>
      </c>
      <c r="G204" s="8" t="s">
        <v>88</v>
      </c>
      <c r="H204" s="9">
        <v>3141</v>
      </c>
      <c r="I204" s="8" t="s">
        <v>88</v>
      </c>
      <c r="J204" s="9">
        <v>1</v>
      </c>
      <c r="K204" s="8" t="s">
        <v>88</v>
      </c>
      <c r="L204" s="9">
        <v>3333</v>
      </c>
      <c r="M204" s="8" t="s">
        <v>88</v>
      </c>
      <c r="N204" s="8" t="s">
        <v>87</v>
      </c>
      <c r="O204" s="8" t="s">
        <v>88</v>
      </c>
      <c r="P204" s="8" t="s">
        <v>87</v>
      </c>
      <c r="Q204" s="8" t="s">
        <v>88</v>
      </c>
      <c r="R204" s="8" t="s">
        <v>87</v>
      </c>
      <c r="S204" s="8" t="s">
        <v>88</v>
      </c>
    </row>
    <row r="205" spans="1:19" ht="11.25">
      <c r="A205" s="10" t="s">
        <v>63</v>
      </c>
      <c r="B205" s="9">
        <v>13131</v>
      </c>
      <c r="C205" s="8" t="s">
        <v>88</v>
      </c>
      <c r="D205" s="9">
        <v>11893</v>
      </c>
      <c r="E205" s="8" t="s">
        <v>88</v>
      </c>
      <c r="F205" s="9">
        <v>1238</v>
      </c>
      <c r="G205" s="8" t="s">
        <v>88</v>
      </c>
      <c r="H205" s="8" t="s">
        <v>87</v>
      </c>
      <c r="I205" s="8" t="s">
        <v>88</v>
      </c>
      <c r="J205" s="8" t="s">
        <v>87</v>
      </c>
      <c r="K205" s="8" t="s">
        <v>88</v>
      </c>
      <c r="L205" s="8" t="s">
        <v>87</v>
      </c>
      <c r="M205" s="8" t="s">
        <v>88</v>
      </c>
      <c r="N205" s="8" t="s">
        <v>87</v>
      </c>
      <c r="O205" s="8" t="s">
        <v>88</v>
      </c>
      <c r="P205" s="8" t="s">
        <v>87</v>
      </c>
      <c r="Q205" s="8" t="s">
        <v>88</v>
      </c>
      <c r="R205" s="8" t="s">
        <v>87</v>
      </c>
      <c r="S205" s="8" t="s">
        <v>88</v>
      </c>
    </row>
    <row r="206" spans="1:19" ht="11.25">
      <c r="A206" s="10" t="s">
        <v>64</v>
      </c>
      <c r="B206" s="9">
        <v>1308</v>
      </c>
      <c r="C206" s="8" t="s">
        <v>88</v>
      </c>
      <c r="D206" s="9">
        <v>205</v>
      </c>
      <c r="E206" s="8" t="s">
        <v>88</v>
      </c>
      <c r="F206" s="9">
        <v>726</v>
      </c>
      <c r="G206" s="8" t="s">
        <v>88</v>
      </c>
      <c r="H206" s="9">
        <v>65</v>
      </c>
      <c r="I206" s="8" t="s">
        <v>88</v>
      </c>
      <c r="J206" s="8" t="s">
        <v>87</v>
      </c>
      <c r="K206" s="8" t="s">
        <v>88</v>
      </c>
      <c r="L206" s="9">
        <v>312</v>
      </c>
      <c r="M206" s="8" t="s">
        <v>88</v>
      </c>
      <c r="N206" s="8" t="s">
        <v>87</v>
      </c>
      <c r="O206" s="8" t="s">
        <v>88</v>
      </c>
      <c r="P206" s="8" t="s">
        <v>87</v>
      </c>
      <c r="Q206" s="8" t="s">
        <v>88</v>
      </c>
      <c r="R206" s="8" t="s">
        <v>87</v>
      </c>
      <c r="S206" s="8" t="s">
        <v>88</v>
      </c>
    </row>
    <row r="207" spans="1:19" ht="11.25">
      <c r="A207" s="10" t="s">
        <v>65</v>
      </c>
      <c r="B207" s="57">
        <v>823</v>
      </c>
      <c r="C207" s="56" t="s">
        <v>88</v>
      </c>
      <c r="D207" s="57">
        <v>188</v>
      </c>
      <c r="E207" s="56" t="s">
        <v>88</v>
      </c>
      <c r="F207" s="57">
        <v>636</v>
      </c>
      <c r="G207" s="56" t="s">
        <v>88</v>
      </c>
      <c r="H207" s="56" t="s">
        <v>87</v>
      </c>
      <c r="I207" s="56" t="s">
        <v>88</v>
      </c>
      <c r="J207" s="56" t="s">
        <v>87</v>
      </c>
      <c r="K207" s="56" t="s">
        <v>88</v>
      </c>
      <c r="L207" s="56" t="s">
        <v>87</v>
      </c>
      <c r="M207" s="56" t="s">
        <v>88</v>
      </c>
      <c r="N207" s="56" t="s">
        <v>87</v>
      </c>
      <c r="O207" s="56" t="s">
        <v>88</v>
      </c>
      <c r="P207" s="56" t="s">
        <v>87</v>
      </c>
      <c r="Q207" s="56" t="s">
        <v>88</v>
      </c>
      <c r="R207" s="56" t="s">
        <v>87</v>
      </c>
      <c r="S207" s="56" t="s">
        <v>88</v>
      </c>
    </row>
    <row r="208" spans="1:19" ht="11.25">
      <c r="A208" s="10" t="s">
        <v>66</v>
      </c>
      <c r="B208" s="9">
        <v>13627</v>
      </c>
      <c r="C208" s="8" t="s">
        <v>88</v>
      </c>
      <c r="D208" s="9">
        <v>92</v>
      </c>
      <c r="E208" s="8" t="s">
        <v>88</v>
      </c>
      <c r="F208" s="9">
        <v>13507</v>
      </c>
      <c r="G208" s="8" t="s">
        <v>88</v>
      </c>
      <c r="H208" s="9">
        <v>28</v>
      </c>
      <c r="I208" s="8" t="s">
        <v>88</v>
      </c>
      <c r="J208" s="8" t="s">
        <v>87</v>
      </c>
      <c r="K208" s="8" t="s">
        <v>88</v>
      </c>
      <c r="L208" s="8" t="s">
        <v>87</v>
      </c>
      <c r="M208" s="8" t="s">
        <v>88</v>
      </c>
      <c r="N208" s="8" t="s">
        <v>87</v>
      </c>
      <c r="O208" s="8" t="s">
        <v>88</v>
      </c>
      <c r="P208" s="8" t="s">
        <v>87</v>
      </c>
      <c r="Q208" s="8" t="s">
        <v>88</v>
      </c>
      <c r="R208" s="8" t="s">
        <v>87</v>
      </c>
      <c r="S208" s="8" t="s">
        <v>88</v>
      </c>
    </row>
    <row r="209" spans="1:19" ht="11.25">
      <c r="A209" s="10" t="s">
        <v>67</v>
      </c>
      <c r="B209" s="9">
        <v>8540</v>
      </c>
      <c r="C209" s="8" t="s">
        <v>88</v>
      </c>
      <c r="D209" s="8" t="s">
        <v>87</v>
      </c>
      <c r="E209" s="8" t="s">
        <v>88</v>
      </c>
      <c r="F209" s="9">
        <v>6413</v>
      </c>
      <c r="G209" s="8" t="s">
        <v>88</v>
      </c>
      <c r="H209" s="8" t="s">
        <v>87</v>
      </c>
      <c r="I209" s="8" t="s">
        <v>88</v>
      </c>
      <c r="J209" s="9">
        <v>2</v>
      </c>
      <c r="K209" s="8" t="s">
        <v>88</v>
      </c>
      <c r="L209" s="9">
        <v>2125</v>
      </c>
      <c r="M209" s="8" t="s">
        <v>88</v>
      </c>
      <c r="N209" s="8" t="s">
        <v>87</v>
      </c>
      <c r="O209" s="8" t="s">
        <v>88</v>
      </c>
      <c r="P209" s="8" t="s">
        <v>87</v>
      </c>
      <c r="Q209" s="8" t="s">
        <v>88</v>
      </c>
      <c r="R209" s="8" t="s">
        <v>87</v>
      </c>
      <c r="S209" s="8" t="s">
        <v>88</v>
      </c>
    </row>
    <row r="210" spans="1:19" ht="11.25">
      <c r="A210" s="10" t="s">
        <v>68</v>
      </c>
      <c r="B210" s="9">
        <v>196603</v>
      </c>
      <c r="C210" s="8" t="s">
        <v>88</v>
      </c>
      <c r="D210" s="9">
        <v>272</v>
      </c>
      <c r="E210" s="8" t="s">
        <v>88</v>
      </c>
      <c r="F210" s="9">
        <v>160203</v>
      </c>
      <c r="G210" s="8" t="s">
        <v>88</v>
      </c>
      <c r="H210" s="9">
        <v>512</v>
      </c>
      <c r="I210" s="8" t="s">
        <v>88</v>
      </c>
      <c r="J210" s="9">
        <v>0</v>
      </c>
      <c r="K210" s="8" t="s">
        <v>88</v>
      </c>
      <c r="L210" s="9">
        <v>35615</v>
      </c>
      <c r="M210" s="8" t="s">
        <v>88</v>
      </c>
      <c r="N210" s="8" t="s">
        <v>87</v>
      </c>
      <c r="O210" s="8" t="s">
        <v>88</v>
      </c>
      <c r="P210" s="8" t="s">
        <v>87</v>
      </c>
      <c r="Q210" s="8" t="s">
        <v>88</v>
      </c>
      <c r="R210" s="8" t="s">
        <v>87</v>
      </c>
      <c r="S210" s="8" t="s">
        <v>88</v>
      </c>
    </row>
    <row r="211" spans="1:19" ht="11.25">
      <c r="A211" s="10" t="s">
        <v>69</v>
      </c>
      <c r="B211" s="9">
        <v>2268736</v>
      </c>
      <c r="C211" s="8" t="s">
        <v>88</v>
      </c>
      <c r="D211" s="8" t="s">
        <v>87</v>
      </c>
      <c r="E211" s="8" t="s">
        <v>88</v>
      </c>
      <c r="F211" s="8" t="s">
        <v>87</v>
      </c>
      <c r="G211" s="8" t="s">
        <v>88</v>
      </c>
      <c r="H211" s="8" t="s">
        <v>87</v>
      </c>
      <c r="I211" s="8" t="s">
        <v>88</v>
      </c>
      <c r="J211" s="8" t="s">
        <v>87</v>
      </c>
      <c r="K211" s="8" t="s">
        <v>88</v>
      </c>
      <c r="L211" s="8" t="s">
        <v>87</v>
      </c>
      <c r="M211" s="8" t="s">
        <v>88</v>
      </c>
      <c r="N211" s="8" t="s">
        <v>87</v>
      </c>
      <c r="O211" s="8" t="s">
        <v>88</v>
      </c>
      <c r="P211" s="8" t="s">
        <v>87</v>
      </c>
      <c r="Q211" s="8" t="s">
        <v>88</v>
      </c>
      <c r="R211" s="8" t="s">
        <v>87</v>
      </c>
      <c r="S211" s="8" t="s">
        <v>88</v>
      </c>
    </row>
    <row r="212" spans="1:19" ht="11.25">
      <c r="A212" s="10" t="s">
        <v>70</v>
      </c>
      <c r="B212" s="9">
        <v>2247692</v>
      </c>
      <c r="C212" s="8" t="s">
        <v>88</v>
      </c>
      <c r="D212" s="8" t="s">
        <v>87</v>
      </c>
      <c r="E212" s="8" t="s">
        <v>88</v>
      </c>
      <c r="F212" s="8" t="s">
        <v>87</v>
      </c>
      <c r="G212" s="8" t="s">
        <v>88</v>
      </c>
      <c r="H212" s="8" t="s">
        <v>87</v>
      </c>
      <c r="I212" s="8" t="s">
        <v>88</v>
      </c>
      <c r="J212" s="8" t="s">
        <v>87</v>
      </c>
      <c r="K212" s="8" t="s">
        <v>88</v>
      </c>
      <c r="L212" s="8" t="s">
        <v>87</v>
      </c>
      <c r="M212" s="8" t="s">
        <v>88</v>
      </c>
      <c r="N212" s="8" t="s">
        <v>87</v>
      </c>
      <c r="O212" s="8" t="s">
        <v>88</v>
      </c>
      <c r="P212" s="8" t="s">
        <v>87</v>
      </c>
      <c r="Q212" s="8" t="s">
        <v>88</v>
      </c>
      <c r="R212" s="8" t="s">
        <v>87</v>
      </c>
      <c r="S212" s="8" t="s">
        <v>88</v>
      </c>
    </row>
    <row r="213" spans="1:19" ht="11.25">
      <c r="A213" s="10" t="s">
        <v>73</v>
      </c>
      <c r="B213" s="9">
        <v>5165</v>
      </c>
      <c r="C213" s="8" t="s">
        <v>88</v>
      </c>
      <c r="D213" s="8" t="s">
        <v>87</v>
      </c>
      <c r="E213" s="8" t="s">
        <v>88</v>
      </c>
      <c r="F213" s="9">
        <v>3194</v>
      </c>
      <c r="G213" s="8" t="s">
        <v>88</v>
      </c>
      <c r="H213" s="9">
        <v>1922</v>
      </c>
      <c r="I213" s="8" t="s">
        <v>88</v>
      </c>
      <c r="J213" s="8" t="s">
        <v>87</v>
      </c>
      <c r="K213" s="8" t="s">
        <v>88</v>
      </c>
      <c r="L213" s="9">
        <v>49</v>
      </c>
      <c r="M213" s="8" t="s">
        <v>88</v>
      </c>
      <c r="N213" s="8" t="s">
        <v>87</v>
      </c>
      <c r="O213" s="8" t="s">
        <v>88</v>
      </c>
      <c r="P213" s="8" t="s">
        <v>87</v>
      </c>
      <c r="Q213" s="8" t="s">
        <v>88</v>
      </c>
      <c r="R213" s="8" t="s">
        <v>87</v>
      </c>
      <c r="S213" s="8" t="s">
        <v>88</v>
      </c>
    </row>
    <row r="214" spans="1:19" ht="11.25">
      <c r="A214" s="10" t="s">
        <v>74</v>
      </c>
      <c r="B214" s="9">
        <v>961840</v>
      </c>
      <c r="C214" s="8" t="s">
        <v>88</v>
      </c>
      <c r="D214" s="8" t="s">
        <v>87</v>
      </c>
      <c r="E214" s="8" t="s">
        <v>88</v>
      </c>
      <c r="F214" s="9">
        <v>937401</v>
      </c>
      <c r="G214" s="8" t="s">
        <v>88</v>
      </c>
      <c r="H214" s="9">
        <v>22710</v>
      </c>
      <c r="I214" s="8" t="s">
        <v>88</v>
      </c>
      <c r="J214" s="8" t="s">
        <v>87</v>
      </c>
      <c r="K214" s="8" t="s">
        <v>88</v>
      </c>
      <c r="L214" s="9">
        <v>1728</v>
      </c>
      <c r="M214" s="8" t="s">
        <v>88</v>
      </c>
      <c r="N214" s="8" t="s">
        <v>87</v>
      </c>
      <c r="O214" s="8" t="s">
        <v>88</v>
      </c>
      <c r="P214" s="8" t="s">
        <v>87</v>
      </c>
      <c r="Q214" s="8" t="s">
        <v>88</v>
      </c>
      <c r="R214" s="8" t="s">
        <v>87</v>
      </c>
      <c r="S214" s="8" t="s">
        <v>88</v>
      </c>
    </row>
    <row r="215" spans="1:19" ht="11.25">
      <c r="A215" s="10" t="s">
        <v>79</v>
      </c>
      <c r="B215" s="8" t="s">
        <v>87</v>
      </c>
      <c r="C215" s="8" t="s">
        <v>88</v>
      </c>
      <c r="D215" s="8" t="s">
        <v>87</v>
      </c>
      <c r="E215" s="8" t="s">
        <v>88</v>
      </c>
      <c r="F215" s="8" t="s">
        <v>87</v>
      </c>
      <c r="G215" s="8" t="s">
        <v>88</v>
      </c>
      <c r="H215" s="8" t="s">
        <v>87</v>
      </c>
      <c r="I215" s="8" t="s">
        <v>88</v>
      </c>
      <c r="J215" s="8" t="s">
        <v>87</v>
      </c>
      <c r="K215" s="8" t="s">
        <v>88</v>
      </c>
      <c r="L215" s="8" t="s">
        <v>87</v>
      </c>
      <c r="M215" s="8" t="s">
        <v>88</v>
      </c>
      <c r="N215" s="8" t="s">
        <v>87</v>
      </c>
      <c r="O215" s="8" t="s">
        <v>88</v>
      </c>
      <c r="P215" s="8" t="s">
        <v>87</v>
      </c>
      <c r="Q215" s="8" t="s">
        <v>88</v>
      </c>
      <c r="R215" s="8" t="s">
        <v>87</v>
      </c>
      <c r="S215" s="8" t="s">
        <v>88</v>
      </c>
    </row>
    <row r="217" spans="1:5" ht="11.25">
      <c r="A217" s="7" t="s">
        <v>91</v>
      </c>
      <c r="E217" s="7" t="s">
        <v>114</v>
      </c>
    </row>
    <row r="218" spans="1:6" ht="11.25">
      <c r="A218" s="7" t="s">
        <v>90</v>
      </c>
      <c r="B218" s="7" t="s">
        <v>92</v>
      </c>
      <c r="E218" s="7" t="s">
        <v>87</v>
      </c>
      <c r="F218" s="7" t="s">
        <v>115</v>
      </c>
    </row>
    <row r="219" spans="1:2" ht="11.25">
      <c r="A219" s="7" t="s">
        <v>93</v>
      </c>
      <c r="B219" s="7" t="s">
        <v>94</v>
      </c>
    </row>
    <row r="220" spans="1:2" ht="11.25">
      <c r="A220" s="7" t="s">
        <v>95</v>
      </c>
      <c r="B220" s="7" t="s">
        <v>96</v>
      </c>
    </row>
    <row r="221" spans="1:2" ht="11.25">
      <c r="A221" s="7" t="s">
        <v>97</v>
      </c>
      <c r="B221" s="7" t="s">
        <v>98</v>
      </c>
    </row>
    <row r="222" spans="1:2" ht="11.25">
      <c r="A222" s="7" t="s">
        <v>99</v>
      </c>
      <c r="B222" s="7" t="s">
        <v>100</v>
      </c>
    </row>
    <row r="223" spans="1:2" ht="11.25">
      <c r="A223" s="7" t="s">
        <v>101</v>
      </c>
      <c r="B223" s="7" t="s">
        <v>102</v>
      </c>
    </row>
    <row r="224" spans="1:2" ht="11.25">
      <c r="A224" s="7" t="s">
        <v>103</v>
      </c>
      <c r="B224" s="7" t="s">
        <v>104</v>
      </c>
    </row>
    <row r="225" spans="1:2" ht="11.25">
      <c r="A225" s="7" t="s">
        <v>105</v>
      </c>
      <c r="B225" s="7" t="s">
        <v>106</v>
      </c>
    </row>
    <row r="226" spans="1:2" ht="11.25">
      <c r="A226" s="7" t="s">
        <v>107</v>
      </c>
      <c r="B226" s="7" t="s">
        <v>108</v>
      </c>
    </row>
    <row r="227" spans="1:2" ht="11.25">
      <c r="A227" s="7" t="s">
        <v>109</v>
      </c>
      <c r="B227" s="7" t="s">
        <v>110</v>
      </c>
    </row>
    <row r="228" spans="1:2" ht="11.25">
      <c r="A228" s="7" t="s">
        <v>111</v>
      </c>
      <c r="B228" s="7" t="s">
        <v>112</v>
      </c>
    </row>
    <row r="229" spans="1:2" ht="11.25">
      <c r="A229" s="7" t="s">
        <v>89</v>
      </c>
      <c r="B229" s="7" t="s">
        <v>113</v>
      </c>
    </row>
    <row r="231" spans="1:20" ht="11.25">
      <c r="A231" s="98" t="s">
        <v>117</v>
      </c>
      <c r="B231" s="98" t="s">
        <v>118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</row>
    <row r="232" spans="1:20" ht="11.25">
      <c r="A232" s="98" t="s">
        <v>9</v>
      </c>
      <c r="B232" s="98" t="s">
        <v>10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</row>
    <row r="233" spans="1:20" ht="11.25">
      <c r="A233" s="98" t="s">
        <v>133</v>
      </c>
      <c r="B233" s="98" t="s">
        <v>121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</row>
    <row r="234" spans="1:20" ht="11.25">
      <c r="A234" s="98" t="s">
        <v>7</v>
      </c>
      <c r="B234" s="98" t="s">
        <v>8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</row>
    <row r="235" spans="1:20" ht="11.25">
      <c r="A235" s="98" t="s">
        <v>11</v>
      </c>
      <c r="B235" s="98" t="s">
        <v>155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</row>
    <row r="236" spans="1:20" ht="11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</row>
    <row r="237" spans="1:23" ht="11.25">
      <c r="A237" s="100" t="s">
        <v>132</v>
      </c>
      <c r="B237" s="100" t="s">
        <v>6</v>
      </c>
      <c r="C237" s="100" t="s">
        <v>38</v>
      </c>
      <c r="D237" s="100" t="s">
        <v>131</v>
      </c>
      <c r="E237" s="100" t="s">
        <v>38</v>
      </c>
      <c r="F237" s="100" t="s">
        <v>130</v>
      </c>
      <c r="G237" s="100" t="s">
        <v>38</v>
      </c>
      <c r="H237" s="100" t="s">
        <v>129</v>
      </c>
      <c r="I237" s="100" t="s">
        <v>38</v>
      </c>
      <c r="J237" s="100" t="s">
        <v>128</v>
      </c>
      <c r="K237" s="100" t="s">
        <v>38</v>
      </c>
      <c r="L237" s="100" t="s">
        <v>127</v>
      </c>
      <c r="M237" s="100" t="s">
        <v>38</v>
      </c>
      <c r="N237" s="100" t="s">
        <v>126</v>
      </c>
      <c r="O237" s="100" t="s">
        <v>38</v>
      </c>
      <c r="P237" s="100" t="s">
        <v>125</v>
      </c>
      <c r="Q237" s="100" t="s">
        <v>38</v>
      </c>
      <c r="R237" s="100" t="s">
        <v>124</v>
      </c>
      <c r="S237" s="100" t="s">
        <v>38</v>
      </c>
      <c r="T237" s="99"/>
      <c r="V237" s="6" t="s">
        <v>168</v>
      </c>
      <c r="W237" s="6" t="s">
        <v>169</v>
      </c>
    </row>
    <row r="238" spans="1:20" ht="11.25">
      <c r="A238" s="100" t="s">
        <v>39</v>
      </c>
      <c r="B238" s="100" t="s">
        <v>87</v>
      </c>
      <c r="C238" s="100" t="s">
        <v>88</v>
      </c>
      <c r="D238" s="100" t="s">
        <v>87</v>
      </c>
      <c r="E238" s="100" t="s">
        <v>88</v>
      </c>
      <c r="F238" s="100" t="s">
        <v>87</v>
      </c>
      <c r="G238" s="100" t="s">
        <v>88</v>
      </c>
      <c r="H238" s="100" t="s">
        <v>87</v>
      </c>
      <c r="I238" s="100" t="s">
        <v>88</v>
      </c>
      <c r="J238" s="100" t="s">
        <v>87</v>
      </c>
      <c r="K238" s="100" t="s">
        <v>88</v>
      </c>
      <c r="L238" s="100" t="s">
        <v>87</v>
      </c>
      <c r="M238" s="100" t="s">
        <v>88</v>
      </c>
      <c r="N238" s="100" t="s">
        <v>87</v>
      </c>
      <c r="O238" s="100" t="s">
        <v>88</v>
      </c>
      <c r="P238" s="100" t="s">
        <v>87</v>
      </c>
      <c r="Q238" s="100" t="s">
        <v>88</v>
      </c>
      <c r="R238" s="100" t="s">
        <v>87</v>
      </c>
      <c r="S238" s="100" t="s">
        <v>88</v>
      </c>
      <c r="T238" s="99"/>
    </row>
    <row r="239" spans="1:20" ht="11.25">
      <c r="A239" s="100" t="s">
        <v>40</v>
      </c>
      <c r="B239" s="100" t="s">
        <v>87</v>
      </c>
      <c r="C239" s="100" t="s">
        <v>88</v>
      </c>
      <c r="D239" s="100" t="s">
        <v>87</v>
      </c>
      <c r="E239" s="100" t="s">
        <v>88</v>
      </c>
      <c r="F239" s="100" t="s">
        <v>87</v>
      </c>
      <c r="G239" s="100" t="s">
        <v>88</v>
      </c>
      <c r="H239" s="100" t="s">
        <v>87</v>
      </c>
      <c r="I239" s="100" t="s">
        <v>88</v>
      </c>
      <c r="J239" s="100" t="s">
        <v>87</v>
      </c>
      <c r="K239" s="100" t="s">
        <v>88</v>
      </c>
      <c r="L239" s="100" t="s">
        <v>87</v>
      </c>
      <c r="M239" s="100" t="s">
        <v>88</v>
      </c>
      <c r="N239" s="100" t="s">
        <v>87</v>
      </c>
      <c r="O239" s="100" t="s">
        <v>88</v>
      </c>
      <c r="P239" s="100" t="s">
        <v>87</v>
      </c>
      <c r="Q239" s="100" t="s">
        <v>88</v>
      </c>
      <c r="R239" s="100" t="s">
        <v>87</v>
      </c>
      <c r="S239" s="100" t="s">
        <v>88</v>
      </c>
      <c r="T239" s="99"/>
    </row>
    <row r="240" spans="1:20" ht="11.25">
      <c r="A240" s="100" t="s">
        <v>41</v>
      </c>
      <c r="B240" s="100" t="s">
        <v>87</v>
      </c>
      <c r="C240" s="100" t="s">
        <v>88</v>
      </c>
      <c r="D240" s="100" t="s">
        <v>87</v>
      </c>
      <c r="E240" s="100" t="s">
        <v>88</v>
      </c>
      <c r="F240" s="100" t="s">
        <v>87</v>
      </c>
      <c r="G240" s="100" t="s">
        <v>88</v>
      </c>
      <c r="H240" s="100" t="s">
        <v>87</v>
      </c>
      <c r="I240" s="100" t="s">
        <v>88</v>
      </c>
      <c r="J240" s="100" t="s">
        <v>87</v>
      </c>
      <c r="K240" s="100" t="s">
        <v>88</v>
      </c>
      <c r="L240" s="100" t="s">
        <v>87</v>
      </c>
      <c r="M240" s="100" t="s">
        <v>88</v>
      </c>
      <c r="N240" s="100" t="s">
        <v>87</v>
      </c>
      <c r="O240" s="100" t="s">
        <v>88</v>
      </c>
      <c r="P240" s="100" t="s">
        <v>87</v>
      </c>
      <c r="Q240" s="100" t="s">
        <v>88</v>
      </c>
      <c r="R240" s="100" t="s">
        <v>87</v>
      </c>
      <c r="S240" s="100" t="s">
        <v>88</v>
      </c>
      <c r="T240" s="99"/>
    </row>
    <row r="241" spans="1:23" ht="11.25">
      <c r="A241" s="100" t="s">
        <v>42</v>
      </c>
      <c r="B241" s="9">
        <v>4034596</v>
      </c>
      <c r="C241" s="8" t="s">
        <v>88</v>
      </c>
      <c r="D241" s="9">
        <v>3835416</v>
      </c>
      <c r="E241" s="8" t="s">
        <v>88</v>
      </c>
      <c r="F241" s="9">
        <v>199180</v>
      </c>
      <c r="G241" s="8" t="s">
        <v>88</v>
      </c>
      <c r="H241" s="8">
        <v>0</v>
      </c>
      <c r="I241" s="8" t="s">
        <v>88</v>
      </c>
      <c r="J241" s="8">
        <v>0</v>
      </c>
      <c r="K241" s="8" t="s">
        <v>88</v>
      </c>
      <c r="L241" s="8">
        <v>0</v>
      </c>
      <c r="M241" s="8" t="s">
        <v>88</v>
      </c>
      <c r="N241" s="8">
        <v>0</v>
      </c>
      <c r="O241" s="8" t="s">
        <v>88</v>
      </c>
      <c r="P241" s="8">
        <v>0</v>
      </c>
      <c r="Q241" s="8" t="s">
        <v>88</v>
      </c>
      <c r="R241" s="8">
        <v>0</v>
      </c>
      <c r="S241" s="8" t="s">
        <v>88</v>
      </c>
      <c r="T241" s="99"/>
      <c r="U241" s="6" t="s">
        <v>144</v>
      </c>
      <c r="V241" s="49">
        <f>D241+F241+H241+J241+L241+N241+P241+R241</f>
        <v>4034596</v>
      </c>
      <c r="W241" s="49">
        <f>V241-B241</f>
        <v>0</v>
      </c>
    </row>
    <row r="242" spans="1:23" ht="11.25">
      <c r="A242" s="100" t="s">
        <v>43</v>
      </c>
      <c r="B242" s="101">
        <v>19576101</v>
      </c>
      <c r="C242" s="100" t="s">
        <v>88</v>
      </c>
      <c r="D242" s="101">
        <v>6504920</v>
      </c>
      <c r="E242" s="100" t="s">
        <v>88</v>
      </c>
      <c r="F242" s="101">
        <v>12448803</v>
      </c>
      <c r="G242" s="100" t="s">
        <v>88</v>
      </c>
      <c r="H242" s="100">
        <v>0</v>
      </c>
      <c r="I242" s="100" t="s">
        <v>88</v>
      </c>
      <c r="J242" s="101">
        <v>22586</v>
      </c>
      <c r="K242" s="100" t="s">
        <v>88</v>
      </c>
      <c r="L242" s="101">
        <v>599793</v>
      </c>
      <c r="M242" s="100" t="s">
        <v>88</v>
      </c>
      <c r="N242" s="100">
        <v>0</v>
      </c>
      <c r="O242" s="100" t="s">
        <v>88</v>
      </c>
      <c r="P242" s="100">
        <v>0</v>
      </c>
      <c r="Q242" s="100" t="s">
        <v>88</v>
      </c>
      <c r="R242" s="100">
        <v>0</v>
      </c>
      <c r="S242" s="100" t="s">
        <v>88</v>
      </c>
      <c r="T242" s="99"/>
      <c r="V242" s="49">
        <f aca="true" t="shared" si="1" ref="V242:V269">D242+F242+H242+J242+L242+N242+P242+R242</f>
        <v>19576102</v>
      </c>
      <c r="W242" s="49">
        <f aca="true" t="shared" si="2" ref="W242:W269">V242-B242</f>
        <v>1</v>
      </c>
    </row>
    <row r="243" spans="1:23" ht="11.25">
      <c r="A243" s="100" t="s">
        <v>44</v>
      </c>
      <c r="B243" s="101">
        <v>37108186</v>
      </c>
      <c r="C243" s="100" t="s">
        <v>88</v>
      </c>
      <c r="D243" s="101">
        <v>34745544</v>
      </c>
      <c r="E243" s="100" t="s">
        <v>88</v>
      </c>
      <c r="F243" s="101">
        <v>2362642</v>
      </c>
      <c r="G243" s="100" t="s">
        <v>88</v>
      </c>
      <c r="H243" s="100">
        <v>0</v>
      </c>
      <c r="I243" s="100" t="s">
        <v>88</v>
      </c>
      <c r="J243" s="100">
        <v>0</v>
      </c>
      <c r="K243" s="100" t="s">
        <v>88</v>
      </c>
      <c r="L243" s="100">
        <v>0</v>
      </c>
      <c r="M243" s="100" t="s">
        <v>88</v>
      </c>
      <c r="N243" s="100">
        <v>0</v>
      </c>
      <c r="O243" s="100" t="s">
        <v>88</v>
      </c>
      <c r="P243" s="100">
        <v>0</v>
      </c>
      <c r="Q243" s="100" t="s">
        <v>88</v>
      </c>
      <c r="R243" s="100">
        <v>0</v>
      </c>
      <c r="S243" s="100" t="s">
        <v>88</v>
      </c>
      <c r="T243" s="99"/>
      <c r="V243" s="49">
        <f t="shared" si="1"/>
        <v>37108186</v>
      </c>
      <c r="W243" s="49">
        <f t="shared" si="2"/>
        <v>0</v>
      </c>
    </row>
    <row r="244" spans="1:23" ht="11.25">
      <c r="A244" s="100" t="s">
        <v>45</v>
      </c>
      <c r="B244" s="9">
        <v>88240305</v>
      </c>
      <c r="C244" s="8" t="s">
        <v>88</v>
      </c>
      <c r="D244" s="9">
        <v>752142</v>
      </c>
      <c r="E244" s="8" t="s">
        <v>88</v>
      </c>
      <c r="F244" s="9">
        <v>86053550</v>
      </c>
      <c r="G244" s="8" t="s">
        <v>88</v>
      </c>
      <c r="H244" s="9">
        <v>126290</v>
      </c>
      <c r="I244" s="8" t="s">
        <v>88</v>
      </c>
      <c r="J244" s="8">
        <v>0</v>
      </c>
      <c r="K244" s="8" t="s">
        <v>88</v>
      </c>
      <c r="L244" s="9">
        <v>1304295</v>
      </c>
      <c r="M244" s="8" t="s">
        <v>88</v>
      </c>
      <c r="N244" s="8">
        <v>0</v>
      </c>
      <c r="O244" s="8" t="s">
        <v>88</v>
      </c>
      <c r="P244" s="8">
        <v>0</v>
      </c>
      <c r="Q244" s="8" t="s">
        <v>88</v>
      </c>
      <c r="R244" s="9">
        <v>4029</v>
      </c>
      <c r="S244" s="8" t="s">
        <v>88</v>
      </c>
      <c r="T244" s="99"/>
      <c r="U244" s="6" t="s">
        <v>144</v>
      </c>
      <c r="V244" s="49">
        <f t="shared" si="1"/>
        <v>88240306</v>
      </c>
      <c r="W244" s="49">
        <f t="shared" si="2"/>
        <v>1</v>
      </c>
    </row>
    <row r="245" spans="1:23" ht="11.25">
      <c r="A245" s="100" t="s">
        <v>46</v>
      </c>
      <c r="B245" s="101">
        <v>94739574</v>
      </c>
      <c r="C245" s="100" t="s">
        <v>88</v>
      </c>
      <c r="D245" s="101">
        <v>28799867</v>
      </c>
      <c r="E245" s="100" t="s">
        <v>88</v>
      </c>
      <c r="F245" s="101">
        <v>61095103</v>
      </c>
      <c r="G245" s="100" t="s">
        <v>88</v>
      </c>
      <c r="H245" s="100">
        <v>0</v>
      </c>
      <c r="I245" s="100" t="s">
        <v>88</v>
      </c>
      <c r="J245" s="100">
        <v>0</v>
      </c>
      <c r="K245" s="100" t="s">
        <v>88</v>
      </c>
      <c r="L245" s="101">
        <v>4844604</v>
      </c>
      <c r="M245" s="100" t="s">
        <v>88</v>
      </c>
      <c r="N245" s="100">
        <v>0</v>
      </c>
      <c r="O245" s="100" t="s">
        <v>88</v>
      </c>
      <c r="P245" s="100">
        <v>0</v>
      </c>
      <c r="Q245" s="100" t="s">
        <v>88</v>
      </c>
      <c r="R245" s="100">
        <v>0</v>
      </c>
      <c r="S245" s="100" t="s">
        <v>88</v>
      </c>
      <c r="T245" s="99"/>
      <c r="V245" s="49">
        <f t="shared" si="1"/>
        <v>94739574</v>
      </c>
      <c r="W245" s="49">
        <f t="shared" si="2"/>
        <v>0</v>
      </c>
    </row>
    <row r="246" spans="1:23" ht="11.25">
      <c r="A246" s="100" t="s">
        <v>47</v>
      </c>
      <c r="B246" s="101">
        <v>2028836</v>
      </c>
      <c r="C246" s="100" t="s">
        <v>88</v>
      </c>
      <c r="D246" s="101">
        <v>120505</v>
      </c>
      <c r="E246" s="100" t="s">
        <v>88</v>
      </c>
      <c r="F246" s="101">
        <v>1901859</v>
      </c>
      <c r="G246" s="100" t="s">
        <v>88</v>
      </c>
      <c r="H246" s="100">
        <v>0</v>
      </c>
      <c r="I246" s="100" t="s">
        <v>88</v>
      </c>
      <c r="J246" s="101">
        <v>6472</v>
      </c>
      <c r="K246" s="100" t="s">
        <v>88</v>
      </c>
      <c r="L246" s="100">
        <v>0</v>
      </c>
      <c r="M246" s="100" t="s">
        <v>88</v>
      </c>
      <c r="N246" s="100">
        <v>0</v>
      </c>
      <c r="O246" s="100" t="s">
        <v>88</v>
      </c>
      <c r="P246" s="100">
        <v>0</v>
      </c>
      <c r="Q246" s="100" t="s">
        <v>88</v>
      </c>
      <c r="R246" s="100">
        <v>0</v>
      </c>
      <c r="S246" s="100" t="s">
        <v>88</v>
      </c>
      <c r="T246" s="99"/>
      <c r="V246" s="49">
        <f t="shared" si="1"/>
        <v>2028836</v>
      </c>
      <c r="W246" s="49">
        <f t="shared" si="2"/>
        <v>0</v>
      </c>
    </row>
    <row r="247" spans="1:23" ht="11.25">
      <c r="A247" s="100" t="s">
        <v>48</v>
      </c>
      <c r="B247" s="101">
        <v>113132438</v>
      </c>
      <c r="C247" s="100" t="s">
        <v>88</v>
      </c>
      <c r="D247" s="101">
        <v>179500</v>
      </c>
      <c r="E247" s="100" t="s">
        <v>88</v>
      </c>
      <c r="F247" s="101">
        <v>74758325</v>
      </c>
      <c r="G247" s="100" t="s">
        <v>88</v>
      </c>
      <c r="H247" s="101">
        <v>0</v>
      </c>
      <c r="I247" s="100" t="s">
        <v>88</v>
      </c>
      <c r="J247" s="100">
        <v>0</v>
      </c>
      <c r="K247" s="100" t="s">
        <v>88</v>
      </c>
      <c r="L247" s="101">
        <v>38193563</v>
      </c>
      <c r="M247" s="100" t="s">
        <v>88</v>
      </c>
      <c r="N247" s="100">
        <v>0</v>
      </c>
      <c r="O247" s="100" t="s">
        <v>88</v>
      </c>
      <c r="P247" s="100">
        <v>0</v>
      </c>
      <c r="Q247" s="100" t="s">
        <v>88</v>
      </c>
      <c r="R247" s="101">
        <v>1050</v>
      </c>
      <c r="S247" s="100" t="s">
        <v>88</v>
      </c>
      <c r="T247" s="99"/>
      <c r="V247" s="49">
        <f t="shared" si="1"/>
        <v>113132438</v>
      </c>
      <c r="W247" s="49">
        <f t="shared" si="2"/>
        <v>0</v>
      </c>
    </row>
    <row r="248" spans="1:23" ht="11.25">
      <c r="A248" s="100" t="s">
        <v>49</v>
      </c>
      <c r="B248" s="9">
        <v>397790833</v>
      </c>
      <c r="C248" s="8" t="s">
        <v>88</v>
      </c>
      <c r="D248" s="9">
        <v>963693</v>
      </c>
      <c r="E248" s="8" t="s">
        <v>88</v>
      </c>
      <c r="F248" s="9">
        <v>11113439</v>
      </c>
      <c r="G248" s="8" t="s">
        <v>88</v>
      </c>
      <c r="H248" s="9">
        <v>374510457</v>
      </c>
      <c r="I248" s="8" t="s">
        <v>88</v>
      </c>
      <c r="J248" s="8">
        <v>0</v>
      </c>
      <c r="K248" s="8" t="s">
        <v>88</v>
      </c>
      <c r="L248" s="9">
        <v>11203244</v>
      </c>
      <c r="M248" s="8" t="s">
        <v>88</v>
      </c>
      <c r="N248" s="8">
        <v>0</v>
      </c>
      <c r="O248" s="8" t="s">
        <v>88</v>
      </c>
      <c r="P248" s="8">
        <v>0</v>
      </c>
      <c r="Q248" s="8" t="s">
        <v>88</v>
      </c>
      <c r="R248" s="8">
        <v>0</v>
      </c>
      <c r="S248" s="8" t="s">
        <v>88</v>
      </c>
      <c r="T248" s="99"/>
      <c r="U248" s="6" t="s">
        <v>144</v>
      </c>
      <c r="V248" s="49">
        <f t="shared" si="1"/>
        <v>397790833</v>
      </c>
      <c r="W248" s="49">
        <f t="shared" si="2"/>
        <v>0</v>
      </c>
    </row>
    <row r="249" spans="1:23" ht="11.25">
      <c r="A249" s="100" t="s">
        <v>50</v>
      </c>
      <c r="B249" s="101">
        <v>412166215</v>
      </c>
      <c r="C249" s="100" t="s">
        <v>88</v>
      </c>
      <c r="D249" s="101">
        <v>417343</v>
      </c>
      <c r="E249" s="100" t="s">
        <v>88</v>
      </c>
      <c r="F249" s="101">
        <v>51235225</v>
      </c>
      <c r="G249" s="100" t="s">
        <v>88</v>
      </c>
      <c r="H249" s="101">
        <v>239821763</v>
      </c>
      <c r="I249" s="100" t="s">
        <v>88</v>
      </c>
      <c r="J249" s="101">
        <v>1278136</v>
      </c>
      <c r="K249" s="100" t="s">
        <v>88</v>
      </c>
      <c r="L249" s="101">
        <v>119413749</v>
      </c>
      <c r="M249" s="100" t="s">
        <v>88</v>
      </c>
      <c r="N249" s="101">
        <v>0</v>
      </c>
      <c r="O249" s="100" t="s">
        <v>88</v>
      </c>
      <c r="P249" s="101">
        <v>0</v>
      </c>
      <c r="Q249" s="100" t="s">
        <v>88</v>
      </c>
      <c r="R249" s="100">
        <v>0</v>
      </c>
      <c r="S249" s="100" t="s">
        <v>88</v>
      </c>
      <c r="T249" s="99"/>
      <c r="V249" s="49">
        <f t="shared" si="1"/>
        <v>412166216</v>
      </c>
      <c r="W249" s="49">
        <f t="shared" si="2"/>
        <v>1</v>
      </c>
    </row>
    <row r="250" spans="1:23" ht="11.25">
      <c r="A250" s="100" t="s">
        <v>51</v>
      </c>
      <c r="B250" s="101">
        <v>667474948</v>
      </c>
      <c r="C250" s="100" t="s">
        <v>88</v>
      </c>
      <c r="D250" s="101">
        <v>13691000</v>
      </c>
      <c r="E250" s="100" t="s">
        <v>88</v>
      </c>
      <c r="F250" s="101">
        <v>123026386</v>
      </c>
      <c r="G250" s="100" t="s">
        <v>88</v>
      </c>
      <c r="H250" s="101">
        <v>38845599</v>
      </c>
      <c r="I250" s="100" t="s">
        <v>88</v>
      </c>
      <c r="J250" s="101">
        <v>933988</v>
      </c>
      <c r="K250" s="100" t="s">
        <v>88</v>
      </c>
      <c r="L250" s="101">
        <v>490606216</v>
      </c>
      <c r="M250" s="100" t="s">
        <v>88</v>
      </c>
      <c r="N250" s="100">
        <v>0</v>
      </c>
      <c r="O250" s="100" t="s">
        <v>88</v>
      </c>
      <c r="P250" s="100">
        <v>0</v>
      </c>
      <c r="Q250" s="100" t="s">
        <v>88</v>
      </c>
      <c r="R250" s="101">
        <v>371760</v>
      </c>
      <c r="S250" s="100" t="s">
        <v>88</v>
      </c>
      <c r="T250" s="99"/>
      <c r="V250" s="49">
        <f t="shared" si="1"/>
        <v>667474949</v>
      </c>
      <c r="W250" s="49">
        <f t="shared" si="2"/>
        <v>1</v>
      </c>
    </row>
    <row r="251" spans="1:23" ht="11.25">
      <c r="A251" s="100" t="s">
        <v>52</v>
      </c>
      <c r="B251" s="9">
        <v>12139991</v>
      </c>
      <c r="C251" s="8" t="s">
        <v>88</v>
      </c>
      <c r="D251" s="9">
        <v>5377309</v>
      </c>
      <c r="E251" s="8" t="s">
        <v>88</v>
      </c>
      <c r="F251" s="9">
        <v>6762682</v>
      </c>
      <c r="G251" s="8" t="s">
        <v>88</v>
      </c>
      <c r="H251" s="9">
        <v>0</v>
      </c>
      <c r="I251" s="8" t="s">
        <v>88</v>
      </c>
      <c r="J251" s="8">
        <v>0</v>
      </c>
      <c r="K251" s="8" t="s">
        <v>88</v>
      </c>
      <c r="L251" s="9">
        <v>0</v>
      </c>
      <c r="M251" s="8" t="s">
        <v>88</v>
      </c>
      <c r="N251" s="8">
        <v>0</v>
      </c>
      <c r="O251" s="8" t="s">
        <v>88</v>
      </c>
      <c r="P251" s="8">
        <v>0</v>
      </c>
      <c r="Q251" s="8" t="s">
        <v>88</v>
      </c>
      <c r="R251" s="8">
        <v>0</v>
      </c>
      <c r="S251" s="8" t="s">
        <v>88</v>
      </c>
      <c r="T251" s="99"/>
      <c r="U251" s="6" t="s">
        <v>167</v>
      </c>
      <c r="V251" s="49">
        <f t="shared" si="1"/>
        <v>12139991</v>
      </c>
      <c r="W251" s="49">
        <f t="shared" si="2"/>
        <v>0</v>
      </c>
    </row>
    <row r="252" spans="1:23" ht="11.25">
      <c r="A252" s="100" t="s">
        <v>53</v>
      </c>
      <c r="B252" s="101">
        <v>351507626</v>
      </c>
      <c r="C252" s="100" t="s">
        <v>88</v>
      </c>
      <c r="D252" s="101">
        <v>3705562</v>
      </c>
      <c r="E252" s="100" t="s">
        <v>88</v>
      </c>
      <c r="F252" s="101">
        <v>109611924</v>
      </c>
      <c r="G252" s="100" t="s">
        <v>88</v>
      </c>
      <c r="H252" s="101">
        <v>86101497</v>
      </c>
      <c r="I252" s="100" t="s">
        <v>88</v>
      </c>
      <c r="J252" s="101">
        <v>171270</v>
      </c>
      <c r="K252" s="100" t="s">
        <v>88</v>
      </c>
      <c r="L252" s="101">
        <v>151917373</v>
      </c>
      <c r="M252" s="100" t="s">
        <v>88</v>
      </c>
      <c r="N252" s="100">
        <v>0</v>
      </c>
      <c r="O252" s="100" t="s">
        <v>88</v>
      </c>
      <c r="P252" s="100">
        <v>0</v>
      </c>
      <c r="Q252" s="100" t="s">
        <v>88</v>
      </c>
      <c r="R252" s="100">
        <v>0</v>
      </c>
      <c r="S252" s="100" t="s">
        <v>88</v>
      </c>
      <c r="T252" s="99"/>
      <c r="V252" s="49">
        <f t="shared" si="1"/>
        <v>351507626</v>
      </c>
      <c r="W252" s="49">
        <f t="shared" si="2"/>
        <v>0</v>
      </c>
    </row>
    <row r="253" spans="1:23" ht="11.25">
      <c r="A253" s="100" t="s">
        <v>54</v>
      </c>
      <c r="B253" s="101">
        <v>20319860</v>
      </c>
      <c r="C253" s="100" t="s">
        <v>88</v>
      </c>
      <c r="D253" s="100">
        <v>0</v>
      </c>
      <c r="E253" s="100" t="s">
        <v>88</v>
      </c>
      <c r="F253" s="101">
        <v>520950</v>
      </c>
      <c r="G253" s="100" t="s">
        <v>88</v>
      </c>
      <c r="H253" s="101">
        <v>19798910</v>
      </c>
      <c r="I253" s="100" t="s">
        <v>88</v>
      </c>
      <c r="J253" s="100">
        <v>0</v>
      </c>
      <c r="K253" s="100" t="s">
        <v>88</v>
      </c>
      <c r="L253" s="100">
        <v>0</v>
      </c>
      <c r="M253" s="100" t="s">
        <v>88</v>
      </c>
      <c r="N253" s="100">
        <v>0</v>
      </c>
      <c r="O253" s="100" t="s">
        <v>88</v>
      </c>
      <c r="P253" s="100">
        <v>0</v>
      </c>
      <c r="Q253" s="100" t="s">
        <v>88</v>
      </c>
      <c r="R253" s="100">
        <v>0</v>
      </c>
      <c r="S253" s="100" t="s">
        <v>88</v>
      </c>
      <c r="T253" s="99"/>
      <c r="V253" s="49">
        <f t="shared" si="1"/>
        <v>20319860</v>
      </c>
      <c r="W253" s="49">
        <f t="shared" si="2"/>
        <v>0</v>
      </c>
    </row>
    <row r="254" spans="1:23" ht="11.25">
      <c r="A254" s="100" t="s">
        <v>55</v>
      </c>
      <c r="B254" s="101">
        <v>1195864</v>
      </c>
      <c r="C254" s="100" t="s">
        <v>88</v>
      </c>
      <c r="D254" s="101">
        <v>1048209</v>
      </c>
      <c r="E254" s="100" t="s">
        <v>88</v>
      </c>
      <c r="F254" s="101">
        <v>143986</v>
      </c>
      <c r="G254" s="100" t="s">
        <v>88</v>
      </c>
      <c r="H254" s="100">
        <v>0</v>
      </c>
      <c r="I254" s="100" t="s">
        <v>88</v>
      </c>
      <c r="J254" s="101">
        <v>3668</v>
      </c>
      <c r="K254" s="100" t="s">
        <v>88</v>
      </c>
      <c r="L254" s="100">
        <v>0</v>
      </c>
      <c r="M254" s="100" t="s">
        <v>88</v>
      </c>
      <c r="N254" s="100">
        <v>0</v>
      </c>
      <c r="O254" s="100" t="s">
        <v>88</v>
      </c>
      <c r="P254" s="100">
        <v>0</v>
      </c>
      <c r="Q254" s="100" t="s">
        <v>88</v>
      </c>
      <c r="R254" s="100">
        <v>0</v>
      </c>
      <c r="S254" s="100" t="s">
        <v>88</v>
      </c>
      <c r="T254" s="99"/>
      <c r="V254" s="49">
        <f t="shared" si="1"/>
        <v>1195863</v>
      </c>
      <c r="W254" s="49">
        <f t="shared" si="2"/>
        <v>-1</v>
      </c>
    </row>
    <row r="255" spans="1:23" ht="11.25">
      <c r="A255" s="100" t="s">
        <v>56</v>
      </c>
      <c r="B255" s="9">
        <v>6654996</v>
      </c>
      <c r="C255" s="8" t="s">
        <v>88</v>
      </c>
      <c r="D255" s="9">
        <v>6230876</v>
      </c>
      <c r="E255" s="8" t="s">
        <v>88</v>
      </c>
      <c r="F255" s="9">
        <v>424120</v>
      </c>
      <c r="G255" s="8" t="s">
        <v>88</v>
      </c>
      <c r="H255" s="8">
        <v>0</v>
      </c>
      <c r="I255" s="8" t="s">
        <v>88</v>
      </c>
      <c r="J255" s="8">
        <v>0</v>
      </c>
      <c r="K255" s="8" t="s">
        <v>88</v>
      </c>
      <c r="L255" s="8">
        <v>0</v>
      </c>
      <c r="M255" s="8" t="s">
        <v>88</v>
      </c>
      <c r="N255" s="8">
        <v>0</v>
      </c>
      <c r="O255" s="8" t="s">
        <v>88</v>
      </c>
      <c r="P255" s="8">
        <v>0</v>
      </c>
      <c r="Q255" s="8" t="s">
        <v>88</v>
      </c>
      <c r="R255" s="8">
        <v>0</v>
      </c>
      <c r="S255" s="8" t="s">
        <v>88</v>
      </c>
      <c r="T255" s="99"/>
      <c r="U255" s="6" t="s">
        <v>144</v>
      </c>
      <c r="V255" s="49">
        <f t="shared" si="1"/>
        <v>6654996</v>
      </c>
      <c r="W255" s="49">
        <f t="shared" si="2"/>
        <v>0</v>
      </c>
    </row>
    <row r="256" spans="1:23" ht="11.25">
      <c r="A256" s="100" t="s">
        <v>57</v>
      </c>
      <c r="B256" s="101">
        <v>27164</v>
      </c>
      <c r="C256" s="100" t="s">
        <v>88</v>
      </c>
      <c r="D256" s="101">
        <v>26642</v>
      </c>
      <c r="E256" s="100" t="s">
        <v>88</v>
      </c>
      <c r="F256" s="101">
        <v>522</v>
      </c>
      <c r="G256" s="100" t="s">
        <v>88</v>
      </c>
      <c r="H256" s="100">
        <v>0</v>
      </c>
      <c r="I256" s="100" t="s">
        <v>88</v>
      </c>
      <c r="J256" s="100">
        <v>0</v>
      </c>
      <c r="K256" s="100" t="s">
        <v>88</v>
      </c>
      <c r="L256" s="100">
        <v>0</v>
      </c>
      <c r="M256" s="100" t="s">
        <v>88</v>
      </c>
      <c r="N256" s="100">
        <v>0</v>
      </c>
      <c r="O256" s="100" t="s">
        <v>88</v>
      </c>
      <c r="P256" s="100">
        <v>0</v>
      </c>
      <c r="Q256" s="100" t="s">
        <v>88</v>
      </c>
      <c r="R256" s="100">
        <v>0</v>
      </c>
      <c r="S256" s="100" t="s">
        <v>88</v>
      </c>
      <c r="T256" s="99"/>
      <c r="V256" s="49">
        <f t="shared" si="1"/>
        <v>27164</v>
      </c>
      <c r="W256" s="49">
        <f t="shared" si="2"/>
        <v>0</v>
      </c>
    </row>
    <row r="257" spans="1:23" ht="11.25">
      <c r="A257" s="100" t="s">
        <v>58</v>
      </c>
      <c r="B257" s="101">
        <v>82217002</v>
      </c>
      <c r="C257" s="100" t="s">
        <v>88</v>
      </c>
      <c r="D257" s="100">
        <v>0</v>
      </c>
      <c r="E257" s="100" t="s">
        <v>88</v>
      </c>
      <c r="F257" s="100">
        <v>0</v>
      </c>
      <c r="G257" s="100" t="s">
        <v>88</v>
      </c>
      <c r="H257" s="101">
        <v>82217002</v>
      </c>
      <c r="I257" s="100" t="s">
        <v>88</v>
      </c>
      <c r="J257" s="100">
        <v>0</v>
      </c>
      <c r="K257" s="100" t="s">
        <v>88</v>
      </c>
      <c r="L257" s="100">
        <v>0</v>
      </c>
      <c r="M257" s="100" t="s">
        <v>88</v>
      </c>
      <c r="N257" s="100">
        <v>0</v>
      </c>
      <c r="O257" s="100" t="s">
        <v>88</v>
      </c>
      <c r="P257" s="100">
        <v>0</v>
      </c>
      <c r="Q257" s="100" t="s">
        <v>88</v>
      </c>
      <c r="R257" s="100">
        <v>0</v>
      </c>
      <c r="S257" s="100" t="s">
        <v>88</v>
      </c>
      <c r="T257" s="99"/>
      <c r="V257" s="49">
        <f t="shared" si="1"/>
        <v>82217002</v>
      </c>
      <c r="W257" s="49">
        <f t="shared" si="2"/>
        <v>0</v>
      </c>
    </row>
    <row r="258" spans="1:23" ht="11.25">
      <c r="A258" s="100" t="s">
        <v>59</v>
      </c>
      <c r="B258" s="101">
        <v>105703231</v>
      </c>
      <c r="C258" s="100" t="s">
        <v>88</v>
      </c>
      <c r="D258" s="101">
        <v>5519998</v>
      </c>
      <c r="E258" s="100" t="s">
        <v>88</v>
      </c>
      <c r="F258" s="101">
        <v>25500000</v>
      </c>
      <c r="G258" s="100" t="s">
        <v>88</v>
      </c>
      <c r="H258" s="101">
        <v>1267504</v>
      </c>
      <c r="I258" s="100" t="s">
        <v>88</v>
      </c>
      <c r="J258" s="100">
        <v>0</v>
      </c>
      <c r="K258" s="100" t="s">
        <v>88</v>
      </c>
      <c r="L258" s="101">
        <v>73415729</v>
      </c>
      <c r="M258" s="100" t="s">
        <v>88</v>
      </c>
      <c r="N258" s="100">
        <v>0</v>
      </c>
      <c r="O258" s="100" t="s">
        <v>88</v>
      </c>
      <c r="P258" s="100">
        <v>0</v>
      </c>
      <c r="Q258" s="100" t="s">
        <v>88</v>
      </c>
      <c r="R258" s="100">
        <v>0</v>
      </c>
      <c r="S258" s="100" t="s">
        <v>88</v>
      </c>
      <c r="T258" s="99"/>
      <c r="V258" s="49">
        <f t="shared" si="1"/>
        <v>105703231</v>
      </c>
      <c r="W258" s="49">
        <f t="shared" si="2"/>
        <v>0</v>
      </c>
    </row>
    <row r="259" spans="1:23" ht="11.25">
      <c r="A259" s="100" t="s">
        <v>60</v>
      </c>
      <c r="B259" s="101">
        <v>20355963</v>
      </c>
      <c r="C259" s="100" t="s">
        <v>88</v>
      </c>
      <c r="D259" s="101">
        <v>3638531</v>
      </c>
      <c r="E259" s="100" t="s">
        <v>88</v>
      </c>
      <c r="F259" s="101">
        <v>16717432</v>
      </c>
      <c r="G259" s="100" t="s">
        <v>88</v>
      </c>
      <c r="H259" s="100">
        <v>0</v>
      </c>
      <c r="I259" s="100" t="s">
        <v>88</v>
      </c>
      <c r="J259" s="100">
        <v>0</v>
      </c>
      <c r="K259" s="100" t="s">
        <v>88</v>
      </c>
      <c r="L259" s="100">
        <v>0</v>
      </c>
      <c r="M259" s="100" t="s">
        <v>88</v>
      </c>
      <c r="N259" s="100">
        <v>0</v>
      </c>
      <c r="O259" s="100" t="s">
        <v>88</v>
      </c>
      <c r="P259" s="100">
        <v>0</v>
      </c>
      <c r="Q259" s="100" t="s">
        <v>88</v>
      </c>
      <c r="R259" s="100">
        <v>0</v>
      </c>
      <c r="S259" s="100" t="s">
        <v>88</v>
      </c>
      <c r="T259" s="99"/>
      <c r="V259" s="49">
        <f t="shared" si="1"/>
        <v>20355963</v>
      </c>
      <c r="W259" s="49">
        <f t="shared" si="2"/>
        <v>0</v>
      </c>
    </row>
    <row r="260" spans="1:23" ht="11.25">
      <c r="A260" s="100" t="s">
        <v>61</v>
      </c>
      <c r="B260" s="9">
        <v>76372905</v>
      </c>
      <c r="C260" s="8" t="s">
        <v>88</v>
      </c>
      <c r="D260" s="9">
        <v>44565921</v>
      </c>
      <c r="E260" s="8" t="s">
        <v>88</v>
      </c>
      <c r="F260" s="9">
        <v>31806984</v>
      </c>
      <c r="G260" s="8" t="s">
        <v>88</v>
      </c>
      <c r="H260" s="8">
        <v>0</v>
      </c>
      <c r="I260" s="8" t="s">
        <v>88</v>
      </c>
      <c r="J260" s="9">
        <v>0</v>
      </c>
      <c r="K260" s="8" t="s">
        <v>88</v>
      </c>
      <c r="L260" s="8">
        <v>0</v>
      </c>
      <c r="M260" s="8" t="s">
        <v>88</v>
      </c>
      <c r="N260" s="8">
        <v>0</v>
      </c>
      <c r="O260" s="8" t="s">
        <v>88</v>
      </c>
      <c r="P260" s="8">
        <v>0</v>
      </c>
      <c r="Q260" s="8" t="s">
        <v>88</v>
      </c>
      <c r="R260" s="8">
        <v>0</v>
      </c>
      <c r="S260" s="8" t="s">
        <v>88</v>
      </c>
      <c r="T260" s="99"/>
      <c r="V260" s="49">
        <f t="shared" si="1"/>
        <v>76372905</v>
      </c>
      <c r="W260" s="49">
        <f t="shared" si="2"/>
        <v>0</v>
      </c>
    </row>
    <row r="261" spans="1:23" ht="11.25">
      <c r="A261" s="100" t="s">
        <v>62</v>
      </c>
      <c r="B261" s="101">
        <v>47264269</v>
      </c>
      <c r="C261" s="100" t="s">
        <v>88</v>
      </c>
      <c r="D261" s="100">
        <v>0</v>
      </c>
      <c r="E261" s="100" t="s">
        <v>88</v>
      </c>
      <c r="F261" s="101">
        <v>2210240</v>
      </c>
      <c r="G261" s="100" t="s">
        <v>88</v>
      </c>
      <c r="H261" s="101">
        <v>25124900</v>
      </c>
      <c r="I261" s="100" t="s">
        <v>88</v>
      </c>
      <c r="J261" s="101">
        <v>5217</v>
      </c>
      <c r="K261" s="100" t="s">
        <v>88</v>
      </c>
      <c r="L261" s="101">
        <v>19923912</v>
      </c>
      <c r="M261" s="100" t="s">
        <v>88</v>
      </c>
      <c r="N261" s="100">
        <v>0</v>
      </c>
      <c r="O261" s="100" t="s">
        <v>88</v>
      </c>
      <c r="P261" s="100">
        <v>0</v>
      </c>
      <c r="Q261" s="100" t="s">
        <v>88</v>
      </c>
      <c r="R261" s="100">
        <v>0</v>
      </c>
      <c r="S261" s="100" t="s">
        <v>88</v>
      </c>
      <c r="T261" s="99"/>
      <c r="V261" s="49">
        <f t="shared" si="1"/>
        <v>47264269</v>
      </c>
      <c r="W261" s="49">
        <f t="shared" si="2"/>
        <v>0</v>
      </c>
    </row>
    <row r="262" spans="1:23" ht="11.25">
      <c r="A262" s="100" t="s">
        <v>63</v>
      </c>
      <c r="B262" s="101">
        <v>5605149</v>
      </c>
      <c r="C262" s="100" t="s">
        <v>88</v>
      </c>
      <c r="D262" s="101">
        <v>5479773</v>
      </c>
      <c r="E262" s="100" t="s">
        <v>88</v>
      </c>
      <c r="F262" s="101">
        <v>125376</v>
      </c>
      <c r="G262" s="100" t="s">
        <v>88</v>
      </c>
      <c r="H262" s="100">
        <v>0</v>
      </c>
      <c r="I262" s="100" t="s">
        <v>88</v>
      </c>
      <c r="J262" s="100">
        <v>0</v>
      </c>
      <c r="K262" s="100" t="s">
        <v>88</v>
      </c>
      <c r="L262" s="100">
        <v>0</v>
      </c>
      <c r="M262" s="100" t="s">
        <v>88</v>
      </c>
      <c r="N262" s="100">
        <v>0</v>
      </c>
      <c r="O262" s="100" t="s">
        <v>88</v>
      </c>
      <c r="P262" s="100">
        <v>0</v>
      </c>
      <c r="Q262" s="100" t="s">
        <v>88</v>
      </c>
      <c r="R262" s="100">
        <v>0</v>
      </c>
      <c r="S262" s="100" t="s">
        <v>88</v>
      </c>
      <c r="T262" s="99"/>
      <c r="V262" s="49">
        <f t="shared" si="1"/>
        <v>5605149</v>
      </c>
      <c r="W262" s="49">
        <f t="shared" si="2"/>
        <v>0</v>
      </c>
    </row>
    <row r="263" spans="1:23" ht="11.25">
      <c r="A263" s="100" t="s">
        <v>64</v>
      </c>
      <c r="B263" s="101">
        <v>2167330</v>
      </c>
      <c r="C263" s="100" t="s">
        <v>88</v>
      </c>
      <c r="D263" s="101">
        <v>502730</v>
      </c>
      <c r="E263" s="100" t="s">
        <v>88</v>
      </c>
      <c r="F263" s="101">
        <v>1456600</v>
      </c>
      <c r="G263" s="100" t="s">
        <v>88</v>
      </c>
      <c r="H263" s="101">
        <v>208000</v>
      </c>
      <c r="I263" s="100" t="s">
        <v>88</v>
      </c>
      <c r="J263" s="100">
        <v>0</v>
      </c>
      <c r="K263" s="100" t="s">
        <v>88</v>
      </c>
      <c r="L263" s="100">
        <v>0</v>
      </c>
      <c r="M263" s="100" t="s">
        <v>88</v>
      </c>
      <c r="N263" s="100">
        <v>0</v>
      </c>
      <c r="O263" s="100" t="s">
        <v>88</v>
      </c>
      <c r="P263" s="100">
        <v>0</v>
      </c>
      <c r="Q263" s="100" t="s">
        <v>88</v>
      </c>
      <c r="R263" s="100">
        <v>0</v>
      </c>
      <c r="S263" s="100" t="s">
        <v>88</v>
      </c>
      <c r="T263" s="99"/>
      <c r="V263" s="49">
        <f t="shared" si="1"/>
        <v>2167330</v>
      </c>
      <c r="W263" s="49">
        <f t="shared" si="2"/>
        <v>0</v>
      </c>
    </row>
    <row r="264" spans="1:23" ht="11.25">
      <c r="A264" s="100" t="s">
        <v>65</v>
      </c>
      <c r="B264" s="9">
        <v>1765838</v>
      </c>
      <c r="C264" s="8" t="s">
        <v>88</v>
      </c>
      <c r="D264" s="9">
        <v>427100</v>
      </c>
      <c r="E264" s="8" t="s">
        <v>88</v>
      </c>
      <c r="F264" s="9">
        <v>1338738</v>
      </c>
      <c r="G264" s="8" t="s">
        <v>88</v>
      </c>
      <c r="H264" s="8">
        <v>0</v>
      </c>
      <c r="I264" s="8" t="s">
        <v>88</v>
      </c>
      <c r="J264" s="8">
        <v>0</v>
      </c>
      <c r="K264" s="8" t="s">
        <v>88</v>
      </c>
      <c r="L264" s="8">
        <v>0</v>
      </c>
      <c r="M264" s="8" t="s">
        <v>88</v>
      </c>
      <c r="N264" s="8">
        <v>0</v>
      </c>
      <c r="O264" s="8" t="s">
        <v>88</v>
      </c>
      <c r="P264" s="8">
        <v>0</v>
      </c>
      <c r="Q264" s="8" t="s">
        <v>88</v>
      </c>
      <c r="R264" s="8">
        <v>0</v>
      </c>
      <c r="S264" s="8" t="s">
        <v>88</v>
      </c>
      <c r="T264" s="99"/>
      <c r="U264" s="6" t="s">
        <v>144</v>
      </c>
      <c r="V264" s="49">
        <f t="shared" si="1"/>
        <v>1765838</v>
      </c>
      <c r="W264" s="49">
        <f t="shared" si="2"/>
        <v>0</v>
      </c>
    </row>
    <row r="265" spans="1:23" ht="11.25">
      <c r="A265" s="100" t="s">
        <v>66</v>
      </c>
      <c r="B265" s="101">
        <v>41141158</v>
      </c>
      <c r="C265" s="100" t="s">
        <v>88</v>
      </c>
      <c r="D265" s="100">
        <v>0</v>
      </c>
      <c r="E265" s="100" t="s">
        <v>88</v>
      </c>
      <c r="F265" s="101">
        <v>41090640</v>
      </c>
      <c r="G265" s="100" t="s">
        <v>88</v>
      </c>
      <c r="H265" s="101">
        <v>50518</v>
      </c>
      <c r="I265" s="100" t="s">
        <v>88</v>
      </c>
      <c r="J265" s="100">
        <v>0</v>
      </c>
      <c r="K265" s="100" t="s">
        <v>88</v>
      </c>
      <c r="L265" s="100">
        <v>0</v>
      </c>
      <c r="M265" s="100" t="s">
        <v>88</v>
      </c>
      <c r="N265" s="100">
        <v>0</v>
      </c>
      <c r="O265" s="100" t="s">
        <v>88</v>
      </c>
      <c r="P265" s="100">
        <v>0</v>
      </c>
      <c r="Q265" s="100" t="s">
        <v>88</v>
      </c>
      <c r="R265" s="100">
        <v>0</v>
      </c>
      <c r="S265" s="100" t="s">
        <v>88</v>
      </c>
      <c r="T265" s="99"/>
      <c r="V265" s="49">
        <f t="shared" si="1"/>
        <v>41141158</v>
      </c>
      <c r="W265" s="49">
        <f t="shared" si="2"/>
        <v>0</v>
      </c>
    </row>
    <row r="266" spans="1:23" ht="11.25">
      <c r="A266" s="100" t="s">
        <v>67</v>
      </c>
      <c r="B266" s="101">
        <v>29040710</v>
      </c>
      <c r="C266" s="100" t="s">
        <v>88</v>
      </c>
      <c r="D266" s="101">
        <v>691590</v>
      </c>
      <c r="E266" s="100" t="s">
        <v>88</v>
      </c>
      <c r="F266" s="101">
        <v>27674747</v>
      </c>
      <c r="G266" s="100" t="s">
        <v>88</v>
      </c>
      <c r="H266" s="100">
        <v>0</v>
      </c>
      <c r="I266" s="100" t="s">
        <v>88</v>
      </c>
      <c r="J266" s="101">
        <v>23632</v>
      </c>
      <c r="K266" s="100" t="s">
        <v>88</v>
      </c>
      <c r="L266" s="101">
        <v>650742</v>
      </c>
      <c r="M266" s="100" t="s">
        <v>88</v>
      </c>
      <c r="N266" s="100">
        <v>0</v>
      </c>
      <c r="O266" s="100" t="s">
        <v>88</v>
      </c>
      <c r="P266" s="100">
        <v>0</v>
      </c>
      <c r="Q266" s="100" t="s">
        <v>88</v>
      </c>
      <c r="R266" s="100">
        <v>0</v>
      </c>
      <c r="S266" s="100" t="s">
        <v>88</v>
      </c>
      <c r="T266" s="99"/>
      <c r="V266" s="49">
        <f t="shared" si="1"/>
        <v>29040711</v>
      </c>
      <c r="W266" s="49">
        <f t="shared" si="2"/>
        <v>1</v>
      </c>
    </row>
    <row r="267" spans="1:23" ht="11.25">
      <c r="A267" s="100" t="s">
        <v>68</v>
      </c>
      <c r="B267" s="9">
        <v>540760168</v>
      </c>
      <c r="C267" s="8" t="s">
        <v>88</v>
      </c>
      <c r="D267" s="9">
        <v>726648</v>
      </c>
      <c r="E267" s="8" t="s">
        <v>88</v>
      </c>
      <c r="F267" s="9">
        <v>507238140</v>
      </c>
      <c r="G267" s="8" t="s">
        <v>88</v>
      </c>
      <c r="H267" s="9">
        <v>2726558</v>
      </c>
      <c r="I267" s="8" t="s">
        <v>88</v>
      </c>
      <c r="J267" s="8">
        <v>0</v>
      </c>
      <c r="K267" s="8" t="s">
        <v>88</v>
      </c>
      <c r="L267" s="9">
        <v>30068821</v>
      </c>
      <c r="M267" s="8" t="s">
        <v>88</v>
      </c>
      <c r="N267" s="8">
        <v>0</v>
      </c>
      <c r="O267" s="8" t="s">
        <v>88</v>
      </c>
      <c r="P267" s="8">
        <v>0</v>
      </c>
      <c r="Q267" s="8" t="s">
        <v>88</v>
      </c>
      <c r="R267" s="8">
        <v>0</v>
      </c>
      <c r="S267" s="8" t="s">
        <v>88</v>
      </c>
      <c r="T267" s="99"/>
      <c r="U267" s="6" t="s">
        <v>144</v>
      </c>
      <c r="V267" s="49">
        <f t="shared" si="1"/>
        <v>540760167</v>
      </c>
      <c r="W267" s="49">
        <f t="shared" si="2"/>
        <v>-1</v>
      </c>
    </row>
    <row r="268" spans="1:23" ht="11.25">
      <c r="A268" s="100" t="s">
        <v>73</v>
      </c>
      <c r="B268" s="101">
        <v>22264247</v>
      </c>
      <c r="C268" s="100" t="s">
        <v>88</v>
      </c>
      <c r="D268" s="100">
        <v>0</v>
      </c>
      <c r="E268" s="100" t="s">
        <v>88</v>
      </c>
      <c r="F268" s="101">
        <v>19055711</v>
      </c>
      <c r="G268" s="100" t="s">
        <v>88</v>
      </c>
      <c r="H268" s="101">
        <v>3197072</v>
      </c>
      <c r="I268" s="100" t="s">
        <v>88</v>
      </c>
      <c r="J268" s="100">
        <v>0</v>
      </c>
      <c r="K268" s="100" t="s">
        <v>88</v>
      </c>
      <c r="L268" s="101">
        <v>11465</v>
      </c>
      <c r="M268" s="100" t="s">
        <v>88</v>
      </c>
      <c r="N268" s="100">
        <v>0</v>
      </c>
      <c r="O268" s="100" t="s">
        <v>88</v>
      </c>
      <c r="P268" s="100">
        <v>0</v>
      </c>
      <c r="Q268" s="100" t="s">
        <v>88</v>
      </c>
      <c r="R268" s="100">
        <v>0</v>
      </c>
      <c r="S268" s="100" t="s">
        <v>88</v>
      </c>
      <c r="T268" s="99"/>
      <c r="V268" s="49">
        <f t="shared" si="1"/>
        <v>22264248</v>
      </c>
      <c r="W268" s="49">
        <f t="shared" si="2"/>
        <v>1</v>
      </c>
    </row>
    <row r="269" spans="1:23" ht="11.25">
      <c r="A269" s="100" t="s">
        <v>74</v>
      </c>
      <c r="B269" s="101">
        <v>3844108409</v>
      </c>
      <c r="C269" s="100" t="s">
        <v>88</v>
      </c>
      <c r="D269" s="100">
        <v>0</v>
      </c>
      <c r="E269" s="100" t="s">
        <v>88</v>
      </c>
      <c r="F269" s="101">
        <v>3780821118</v>
      </c>
      <c r="G269" s="100" t="s">
        <v>88</v>
      </c>
      <c r="H269" s="101">
        <v>60944275</v>
      </c>
      <c r="I269" s="100" t="s">
        <v>88</v>
      </c>
      <c r="J269" s="100">
        <v>0</v>
      </c>
      <c r="K269" s="100" t="s">
        <v>88</v>
      </c>
      <c r="L269" s="101">
        <v>2343016</v>
      </c>
      <c r="M269" s="100" t="s">
        <v>88</v>
      </c>
      <c r="N269" s="100">
        <v>0</v>
      </c>
      <c r="O269" s="100" t="s">
        <v>88</v>
      </c>
      <c r="P269" s="100">
        <v>0</v>
      </c>
      <c r="Q269" s="100" t="s">
        <v>88</v>
      </c>
      <c r="R269" s="100">
        <v>0</v>
      </c>
      <c r="S269" s="100" t="s">
        <v>88</v>
      </c>
      <c r="T269" s="99"/>
      <c r="V269" s="49">
        <f t="shared" si="1"/>
        <v>3844108409</v>
      </c>
      <c r="W269" s="49">
        <f t="shared" si="2"/>
        <v>0</v>
      </c>
    </row>
    <row r="270" spans="1:20" ht="11.2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</row>
    <row r="271" spans="1:20" ht="11.25">
      <c r="A271" s="98" t="s">
        <v>91</v>
      </c>
      <c r="B271" s="99"/>
      <c r="C271" s="99"/>
      <c r="D271" s="99"/>
      <c r="E271" s="98" t="s">
        <v>114</v>
      </c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</row>
    <row r="272" spans="1:20" ht="11.25">
      <c r="A272" s="98" t="s">
        <v>90</v>
      </c>
      <c r="B272" s="98" t="s">
        <v>92</v>
      </c>
      <c r="C272" s="99"/>
      <c r="D272" s="99"/>
      <c r="E272" s="98" t="s">
        <v>87</v>
      </c>
      <c r="F272" s="98" t="s">
        <v>115</v>
      </c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</row>
    <row r="273" spans="1:20" ht="11.25">
      <c r="A273" s="98" t="s">
        <v>93</v>
      </c>
      <c r="B273" s="98" t="s">
        <v>94</v>
      </c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</row>
    <row r="274" spans="1:20" ht="11.25">
      <c r="A274" s="98" t="s">
        <v>95</v>
      </c>
      <c r="B274" s="98" t="s">
        <v>96</v>
      </c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</row>
    <row r="275" spans="1:20" ht="11.25">
      <c r="A275" s="98" t="s">
        <v>97</v>
      </c>
      <c r="B275" s="98" t="s">
        <v>98</v>
      </c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</row>
    <row r="276" spans="1:20" ht="11.25">
      <c r="A276" s="98" t="s">
        <v>99</v>
      </c>
      <c r="B276" s="98" t="s">
        <v>100</v>
      </c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</row>
    <row r="277" spans="1:20" ht="11.25">
      <c r="A277" s="98" t="s">
        <v>101</v>
      </c>
      <c r="B277" s="98" t="s">
        <v>102</v>
      </c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</row>
    <row r="278" spans="1:20" ht="11.25">
      <c r="A278" s="98" t="s">
        <v>103</v>
      </c>
      <c r="B278" s="98" t="s">
        <v>104</v>
      </c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</row>
    <row r="279" spans="1:20" ht="11.25">
      <c r="A279" s="98" t="s">
        <v>105</v>
      </c>
      <c r="B279" s="98" t="s">
        <v>106</v>
      </c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</row>
    <row r="280" spans="1:20" ht="11.25">
      <c r="A280" s="98" t="s">
        <v>107</v>
      </c>
      <c r="B280" s="98" t="s">
        <v>108</v>
      </c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</row>
    <row r="281" spans="1:20" ht="11.25">
      <c r="A281" s="98" t="s">
        <v>109</v>
      </c>
      <c r="B281" s="98" t="s">
        <v>110</v>
      </c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1:20" ht="11.25">
      <c r="A282" s="98" t="s">
        <v>111</v>
      </c>
      <c r="B282" s="98" t="s">
        <v>112</v>
      </c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</row>
    <row r="283" spans="1:20" ht="11.25">
      <c r="A283" s="98" t="s">
        <v>89</v>
      </c>
      <c r="B283" s="98" t="s">
        <v>113</v>
      </c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</row>
    <row r="285" spans="1:20" ht="11.25">
      <c r="A285" s="52" t="s">
        <v>117</v>
      </c>
      <c r="B285" s="52" t="s">
        <v>118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</row>
    <row r="286" spans="1:20" ht="11.25">
      <c r="A286" s="52" t="s">
        <v>9</v>
      </c>
      <c r="B286" s="52" t="s">
        <v>10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</row>
    <row r="287" spans="1:20" ht="11.25">
      <c r="A287" s="52" t="s">
        <v>133</v>
      </c>
      <c r="B287" s="52" t="s">
        <v>121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</row>
    <row r="288" spans="1:20" ht="11.25">
      <c r="A288" s="52" t="s">
        <v>7</v>
      </c>
      <c r="B288" s="52" t="s">
        <v>8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</row>
    <row r="289" spans="1:20" ht="11.25">
      <c r="A289" s="52" t="s">
        <v>11</v>
      </c>
      <c r="B289" s="52" t="s">
        <v>12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</row>
    <row r="290" spans="1:20" ht="11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</row>
    <row r="291" spans="1:21" ht="11.25">
      <c r="A291" s="54" t="s">
        <v>132</v>
      </c>
      <c r="B291" s="54" t="s">
        <v>6</v>
      </c>
      <c r="C291" s="54" t="s">
        <v>38</v>
      </c>
      <c r="D291" s="54" t="s">
        <v>131</v>
      </c>
      <c r="E291" s="54" t="s">
        <v>38</v>
      </c>
      <c r="F291" s="54" t="s">
        <v>130</v>
      </c>
      <c r="G291" s="54" t="s">
        <v>38</v>
      </c>
      <c r="H291" s="54" t="s">
        <v>129</v>
      </c>
      <c r="I291" s="54" t="s">
        <v>38</v>
      </c>
      <c r="J291" s="54" t="s">
        <v>128</v>
      </c>
      <c r="K291" s="54" t="s">
        <v>38</v>
      </c>
      <c r="L291" s="54" t="s">
        <v>127</v>
      </c>
      <c r="M291" s="54" t="s">
        <v>38</v>
      </c>
      <c r="N291" s="54" t="s">
        <v>126</v>
      </c>
      <c r="O291" s="54" t="s">
        <v>38</v>
      </c>
      <c r="P291" s="54" t="s">
        <v>125</v>
      </c>
      <c r="Q291" s="54" t="s">
        <v>38</v>
      </c>
      <c r="R291" s="54" t="s">
        <v>124</v>
      </c>
      <c r="S291" s="54" t="s">
        <v>38</v>
      </c>
      <c r="T291" s="53"/>
      <c r="U291" s="58" t="s">
        <v>158</v>
      </c>
    </row>
    <row r="292" spans="1:20" ht="11.25">
      <c r="A292" s="54" t="s">
        <v>39</v>
      </c>
      <c r="B292" s="54" t="s">
        <v>87</v>
      </c>
      <c r="C292" s="54" t="s">
        <v>88</v>
      </c>
      <c r="D292" s="54" t="s">
        <v>87</v>
      </c>
      <c r="E292" s="54" t="s">
        <v>88</v>
      </c>
      <c r="F292" s="54" t="s">
        <v>87</v>
      </c>
      <c r="G292" s="54" t="s">
        <v>88</v>
      </c>
      <c r="H292" s="54" t="s">
        <v>87</v>
      </c>
      <c r="I292" s="54" t="s">
        <v>88</v>
      </c>
      <c r="J292" s="54" t="s">
        <v>87</v>
      </c>
      <c r="K292" s="54" t="s">
        <v>88</v>
      </c>
      <c r="L292" s="54" t="s">
        <v>87</v>
      </c>
      <c r="M292" s="54" t="s">
        <v>88</v>
      </c>
      <c r="N292" s="54" t="s">
        <v>87</v>
      </c>
      <c r="O292" s="54" t="s">
        <v>88</v>
      </c>
      <c r="P292" s="54" t="s">
        <v>87</v>
      </c>
      <c r="Q292" s="54" t="s">
        <v>88</v>
      </c>
      <c r="R292" s="54" t="s">
        <v>87</v>
      </c>
      <c r="S292" s="54" t="s">
        <v>88</v>
      </c>
      <c r="T292" s="53"/>
    </row>
    <row r="293" spans="1:20" ht="11.25">
      <c r="A293" s="54" t="s">
        <v>40</v>
      </c>
      <c r="B293" s="54" t="s">
        <v>87</v>
      </c>
      <c r="C293" s="54" t="s">
        <v>88</v>
      </c>
      <c r="D293" s="54" t="s">
        <v>87</v>
      </c>
      <c r="E293" s="54" t="s">
        <v>88</v>
      </c>
      <c r="F293" s="54" t="s">
        <v>87</v>
      </c>
      <c r="G293" s="54" t="s">
        <v>88</v>
      </c>
      <c r="H293" s="54" t="s">
        <v>87</v>
      </c>
      <c r="I293" s="54" t="s">
        <v>88</v>
      </c>
      <c r="J293" s="54" t="s">
        <v>87</v>
      </c>
      <c r="K293" s="54" t="s">
        <v>88</v>
      </c>
      <c r="L293" s="54" t="s">
        <v>87</v>
      </c>
      <c r="M293" s="54" t="s">
        <v>88</v>
      </c>
      <c r="N293" s="54" t="s">
        <v>87</v>
      </c>
      <c r="O293" s="54" t="s">
        <v>88</v>
      </c>
      <c r="P293" s="54" t="s">
        <v>87</v>
      </c>
      <c r="Q293" s="54" t="s">
        <v>88</v>
      </c>
      <c r="R293" s="54" t="s">
        <v>87</v>
      </c>
      <c r="S293" s="54" t="s">
        <v>88</v>
      </c>
      <c r="T293" s="53"/>
    </row>
    <row r="294" spans="1:20" ht="11.25">
      <c r="A294" s="54" t="s">
        <v>41</v>
      </c>
      <c r="B294" s="54" t="s">
        <v>87</v>
      </c>
      <c r="C294" s="54" t="s">
        <v>88</v>
      </c>
      <c r="D294" s="54" t="s">
        <v>87</v>
      </c>
      <c r="E294" s="54" t="s">
        <v>88</v>
      </c>
      <c r="F294" s="54" t="s">
        <v>87</v>
      </c>
      <c r="G294" s="54" t="s">
        <v>88</v>
      </c>
      <c r="H294" s="54" t="s">
        <v>87</v>
      </c>
      <c r="I294" s="54" t="s">
        <v>88</v>
      </c>
      <c r="J294" s="54" t="s">
        <v>87</v>
      </c>
      <c r="K294" s="54" t="s">
        <v>88</v>
      </c>
      <c r="L294" s="54" t="s">
        <v>87</v>
      </c>
      <c r="M294" s="54" t="s">
        <v>88</v>
      </c>
      <c r="N294" s="54" t="s">
        <v>87</v>
      </c>
      <c r="O294" s="54" t="s">
        <v>88</v>
      </c>
      <c r="P294" s="54" t="s">
        <v>87</v>
      </c>
      <c r="Q294" s="54" t="s">
        <v>88</v>
      </c>
      <c r="R294" s="54" t="s">
        <v>87</v>
      </c>
      <c r="S294" s="54" t="s">
        <v>88</v>
      </c>
      <c r="T294" s="53"/>
    </row>
    <row r="295" spans="1:22" ht="11.25">
      <c r="A295" s="56" t="s">
        <v>42</v>
      </c>
      <c r="B295" s="57">
        <v>576</v>
      </c>
      <c r="C295" s="56" t="s">
        <v>88</v>
      </c>
      <c r="D295" s="57">
        <v>530</v>
      </c>
      <c r="E295" s="56" t="s">
        <v>88</v>
      </c>
      <c r="F295" s="57">
        <v>46</v>
      </c>
      <c r="G295" s="56"/>
      <c r="H295" s="56">
        <v>0</v>
      </c>
      <c r="I295" s="56" t="s">
        <v>88</v>
      </c>
      <c r="J295" s="56">
        <v>0</v>
      </c>
      <c r="K295" s="56" t="s">
        <v>88</v>
      </c>
      <c r="L295" s="56">
        <v>0</v>
      </c>
      <c r="M295" s="56" t="s">
        <v>93</v>
      </c>
      <c r="N295" s="56">
        <v>0</v>
      </c>
      <c r="O295" s="56" t="s">
        <v>88</v>
      </c>
      <c r="P295" s="56">
        <v>0</v>
      </c>
      <c r="Q295" s="56" t="s">
        <v>88</v>
      </c>
      <c r="R295" s="56">
        <v>0</v>
      </c>
      <c r="S295" s="56" t="s">
        <v>88</v>
      </c>
      <c r="T295" s="53"/>
      <c r="U295" s="49">
        <f>D295+F295+H295+J295+L295+N295+P295+R295</f>
        <v>576</v>
      </c>
      <c r="V295" s="59" t="s">
        <v>144</v>
      </c>
    </row>
    <row r="296" spans="1:21" ht="11.25">
      <c r="A296" s="54" t="s">
        <v>43</v>
      </c>
      <c r="B296" s="55">
        <v>7920</v>
      </c>
      <c r="C296" s="54" t="s">
        <v>88</v>
      </c>
      <c r="D296" s="55">
        <v>3828</v>
      </c>
      <c r="E296" s="54" t="s">
        <v>88</v>
      </c>
      <c r="F296" s="55">
        <v>3385</v>
      </c>
      <c r="G296" s="54" t="s">
        <v>88</v>
      </c>
      <c r="H296" s="54">
        <v>0</v>
      </c>
      <c r="I296" s="54" t="s">
        <v>88</v>
      </c>
      <c r="J296" s="55">
        <v>10</v>
      </c>
      <c r="K296" s="54" t="s">
        <v>88</v>
      </c>
      <c r="L296" s="55">
        <v>698</v>
      </c>
      <c r="M296" s="54" t="s">
        <v>88</v>
      </c>
      <c r="N296" s="54">
        <v>0</v>
      </c>
      <c r="O296" s="54" t="s">
        <v>88</v>
      </c>
      <c r="P296" s="54">
        <v>0</v>
      </c>
      <c r="Q296" s="54" t="s">
        <v>88</v>
      </c>
      <c r="R296" s="54">
        <v>0</v>
      </c>
      <c r="S296" s="54" t="s">
        <v>88</v>
      </c>
      <c r="T296" s="53"/>
      <c r="U296" s="49">
        <f>D296+F296+H296+J296+L296+N296+P296+R296</f>
        <v>7921</v>
      </c>
    </row>
    <row r="297" spans="1:21" ht="11.25">
      <c r="A297" s="54" t="s">
        <v>44</v>
      </c>
      <c r="B297" s="55">
        <v>20420</v>
      </c>
      <c r="C297" s="54" t="s">
        <v>88</v>
      </c>
      <c r="D297" s="55">
        <v>19656</v>
      </c>
      <c r="E297" s="54" t="s">
        <v>88</v>
      </c>
      <c r="F297" s="55">
        <v>764</v>
      </c>
      <c r="G297" s="54" t="s">
        <v>88</v>
      </c>
      <c r="H297" s="54">
        <v>0</v>
      </c>
      <c r="I297" s="54" t="s">
        <v>88</v>
      </c>
      <c r="J297" s="54">
        <v>0</v>
      </c>
      <c r="K297" s="54" t="s">
        <v>88</v>
      </c>
      <c r="L297" s="54">
        <v>0</v>
      </c>
      <c r="M297" s="54" t="s">
        <v>88</v>
      </c>
      <c r="N297" s="54">
        <v>0</v>
      </c>
      <c r="O297" s="54" t="s">
        <v>88</v>
      </c>
      <c r="P297" s="54">
        <v>0</v>
      </c>
      <c r="Q297" s="54" t="s">
        <v>88</v>
      </c>
      <c r="R297" s="54">
        <v>0</v>
      </c>
      <c r="S297" s="54" t="s">
        <v>88</v>
      </c>
      <c r="T297" s="53"/>
      <c r="U297" s="49">
        <f aca="true" t="shared" si="3" ref="U297:U323">D297+F297+H297+J297+L297+N297+P297+R297</f>
        <v>20420</v>
      </c>
    </row>
    <row r="298" spans="1:21" ht="11.25">
      <c r="A298" s="54" t="s">
        <v>45</v>
      </c>
      <c r="B298" s="55">
        <v>32330</v>
      </c>
      <c r="C298" s="54" t="s">
        <v>88</v>
      </c>
      <c r="D298" s="55">
        <v>53</v>
      </c>
      <c r="E298" s="54" t="s">
        <v>88</v>
      </c>
      <c r="F298" s="55">
        <v>31573</v>
      </c>
      <c r="G298" s="54" t="s">
        <v>88</v>
      </c>
      <c r="H298" s="55">
        <v>6</v>
      </c>
      <c r="I298" s="54" t="s">
        <v>88</v>
      </c>
      <c r="J298" s="54">
        <v>0</v>
      </c>
      <c r="K298" s="54" t="s">
        <v>88</v>
      </c>
      <c r="L298" s="55">
        <v>694</v>
      </c>
      <c r="M298" s="54" t="s">
        <v>88</v>
      </c>
      <c r="N298" s="54">
        <v>0</v>
      </c>
      <c r="O298" s="54" t="s">
        <v>88</v>
      </c>
      <c r="P298" s="54">
        <v>0</v>
      </c>
      <c r="Q298" s="54" t="s">
        <v>88</v>
      </c>
      <c r="R298" s="55">
        <v>5</v>
      </c>
      <c r="S298" s="54" t="s">
        <v>88</v>
      </c>
      <c r="T298" s="53"/>
      <c r="U298" s="49">
        <f t="shared" si="3"/>
        <v>32331</v>
      </c>
    </row>
    <row r="299" spans="1:21" ht="11.25">
      <c r="A299" s="54" t="s">
        <v>46</v>
      </c>
      <c r="B299" s="55">
        <v>40694</v>
      </c>
      <c r="C299" s="54" t="s">
        <v>88</v>
      </c>
      <c r="D299" s="55">
        <v>14170</v>
      </c>
      <c r="E299" s="54" t="s">
        <v>88</v>
      </c>
      <c r="F299" s="55">
        <v>21539</v>
      </c>
      <c r="G299" s="54" t="s">
        <v>88</v>
      </c>
      <c r="H299" s="54">
        <v>0</v>
      </c>
      <c r="I299" s="54" t="s">
        <v>88</v>
      </c>
      <c r="J299" s="54">
        <v>0</v>
      </c>
      <c r="K299" s="54" t="s">
        <v>88</v>
      </c>
      <c r="L299" s="55">
        <v>4985</v>
      </c>
      <c r="M299" s="54" t="s">
        <v>88</v>
      </c>
      <c r="N299" s="54">
        <v>0</v>
      </c>
      <c r="O299" s="54" t="s">
        <v>88</v>
      </c>
      <c r="P299" s="54">
        <v>0</v>
      </c>
      <c r="Q299" s="54" t="s">
        <v>88</v>
      </c>
      <c r="R299" s="54">
        <v>0</v>
      </c>
      <c r="S299" s="54" t="s">
        <v>88</v>
      </c>
      <c r="T299" s="53"/>
      <c r="U299" s="49">
        <f t="shared" si="3"/>
        <v>40694</v>
      </c>
    </row>
    <row r="300" spans="1:21" ht="11.25">
      <c r="A300" s="54" t="s">
        <v>47</v>
      </c>
      <c r="B300" s="55">
        <v>573</v>
      </c>
      <c r="C300" s="54" t="s">
        <v>88</v>
      </c>
      <c r="D300" s="55">
        <v>41</v>
      </c>
      <c r="E300" s="54" t="s">
        <v>88</v>
      </c>
      <c r="F300" s="55">
        <v>531</v>
      </c>
      <c r="G300" s="54" t="s">
        <v>88</v>
      </c>
      <c r="H300" s="54">
        <v>0</v>
      </c>
      <c r="I300" s="54" t="s">
        <v>88</v>
      </c>
      <c r="J300" s="55">
        <v>0</v>
      </c>
      <c r="K300" s="54" t="s">
        <v>88</v>
      </c>
      <c r="L300" s="54">
        <v>0</v>
      </c>
      <c r="M300" s="54" t="s">
        <v>88</v>
      </c>
      <c r="N300" s="54">
        <v>0</v>
      </c>
      <c r="O300" s="54" t="s">
        <v>88</v>
      </c>
      <c r="P300" s="54">
        <v>0</v>
      </c>
      <c r="Q300" s="54" t="s">
        <v>88</v>
      </c>
      <c r="R300" s="54">
        <v>0</v>
      </c>
      <c r="S300" s="54" t="s">
        <v>88</v>
      </c>
      <c r="T300" s="53"/>
      <c r="U300" s="49">
        <f t="shared" si="3"/>
        <v>572</v>
      </c>
    </row>
    <row r="301" spans="1:21" ht="11.25">
      <c r="A301" s="54" t="s">
        <v>48</v>
      </c>
      <c r="B301" s="55">
        <v>46188</v>
      </c>
      <c r="C301" s="54" t="s">
        <v>88</v>
      </c>
      <c r="D301" s="55">
        <v>24</v>
      </c>
      <c r="E301" s="54" t="s">
        <v>88</v>
      </c>
      <c r="F301" s="55">
        <v>16833</v>
      </c>
      <c r="G301" s="54" t="s">
        <v>88</v>
      </c>
      <c r="H301" s="55">
        <v>0</v>
      </c>
      <c r="I301" s="54" t="s">
        <v>88</v>
      </c>
      <c r="J301" s="54">
        <v>0</v>
      </c>
      <c r="K301" s="54" t="s">
        <v>88</v>
      </c>
      <c r="L301" s="55">
        <v>29329</v>
      </c>
      <c r="M301" s="54" t="s">
        <v>88</v>
      </c>
      <c r="N301" s="54">
        <v>0</v>
      </c>
      <c r="O301" s="54" t="s">
        <v>88</v>
      </c>
      <c r="P301" s="54">
        <v>0</v>
      </c>
      <c r="Q301" s="54" t="s">
        <v>88</v>
      </c>
      <c r="R301" s="55">
        <v>2</v>
      </c>
      <c r="S301" s="54" t="s">
        <v>88</v>
      </c>
      <c r="T301" s="53"/>
      <c r="U301" s="49">
        <f t="shared" si="3"/>
        <v>46188</v>
      </c>
    </row>
    <row r="302" spans="1:21" ht="11.25">
      <c r="A302" s="54" t="s">
        <v>49</v>
      </c>
      <c r="B302" s="55">
        <v>120982</v>
      </c>
      <c r="C302" s="54" t="s">
        <v>88</v>
      </c>
      <c r="D302" s="55">
        <v>123</v>
      </c>
      <c r="E302" s="54" t="s">
        <v>88</v>
      </c>
      <c r="F302" s="55">
        <v>3094</v>
      </c>
      <c r="G302" s="54" t="s">
        <v>88</v>
      </c>
      <c r="H302" s="55">
        <v>100620</v>
      </c>
      <c r="I302" s="54" t="s">
        <v>88</v>
      </c>
      <c r="J302" s="54">
        <v>0</v>
      </c>
      <c r="K302" s="54" t="s">
        <v>88</v>
      </c>
      <c r="L302" s="55">
        <v>17145</v>
      </c>
      <c r="M302" s="54" t="s">
        <v>88</v>
      </c>
      <c r="N302" s="54">
        <v>0</v>
      </c>
      <c r="O302" s="54" t="s">
        <v>88</v>
      </c>
      <c r="P302" s="54">
        <v>0</v>
      </c>
      <c r="Q302" s="54" t="s">
        <v>88</v>
      </c>
      <c r="R302" s="54">
        <v>0</v>
      </c>
      <c r="S302" s="54" t="s">
        <v>88</v>
      </c>
      <c r="T302" s="53"/>
      <c r="U302" s="49">
        <f t="shared" si="3"/>
        <v>120982</v>
      </c>
    </row>
    <row r="303" spans="1:21" ht="11.25">
      <c r="A303" s="54" t="s">
        <v>50</v>
      </c>
      <c r="B303" s="55">
        <v>253784</v>
      </c>
      <c r="C303" s="54" t="s">
        <v>88</v>
      </c>
      <c r="D303" s="55">
        <v>46</v>
      </c>
      <c r="E303" s="54" t="s">
        <v>88</v>
      </c>
      <c r="F303" s="55">
        <v>17977</v>
      </c>
      <c r="G303" s="54" t="s">
        <v>88</v>
      </c>
      <c r="H303" s="55">
        <v>42894</v>
      </c>
      <c r="I303" s="54" t="s">
        <v>88</v>
      </c>
      <c r="J303" s="55">
        <v>104</v>
      </c>
      <c r="K303" s="54" t="s">
        <v>88</v>
      </c>
      <c r="L303" s="55">
        <v>192764</v>
      </c>
      <c r="M303" s="54" t="s">
        <v>88</v>
      </c>
      <c r="N303" s="55">
        <v>0</v>
      </c>
      <c r="O303" s="54" t="s">
        <v>88</v>
      </c>
      <c r="P303" s="54">
        <v>0</v>
      </c>
      <c r="Q303" s="54" t="s">
        <v>88</v>
      </c>
      <c r="R303" s="54">
        <v>0</v>
      </c>
      <c r="S303" s="54" t="s">
        <v>88</v>
      </c>
      <c r="T303" s="53"/>
      <c r="U303" s="49">
        <f t="shared" si="3"/>
        <v>253785</v>
      </c>
    </row>
    <row r="304" spans="1:21" ht="11.25">
      <c r="A304" s="54" t="s">
        <v>51</v>
      </c>
      <c r="B304" s="55">
        <v>203017</v>
      </c>
      <c r="C304" s="54" t="s">
        <v>88</v>
      </c>
      <c r="D304" s="55">
        <v>8000</v>
      </c>
      <c r="E304" s="54" t="s">
        <v>88</v>
      </c>
      <c r="F304" s="55">
        <v>36020</v>
      </c>
      <c r="G304" s="54" t="s">
        <v>88</v>
      </c>
      <c r="H304" s="55">
        <v>5652</v>
      </c>
      <c r="I304" s="54" t="s">
        <v>88</v>
      </c>
      <c r="J304" s="55">
        <v>50</v>
      </c>
      <c r="K304" s="54" t="s">
        <v>88</v>
      </c>
      <c r="L304" s="55">
        <v>153240</v>
      </c>
      <c r="M304" s="54" t="s">
        <v>88</v>
      </c>
      <c r="N304" s="54">
        <v>0</v>
      </c>
      <c r="O304" s="54" t="s">
        <v>88</v>
      </c>
      <c r="P304" s="54">
        <v>0</v>
      </c>
      <c r="Q304" s="54" t="s">
        <v>88</v>
      </c>
      <c r="R304" s="55">
        <v>55</v>
      </c>
      <c r="S304" s="54" t="s">
        <v>88</v>
      </c>
      <c r="T304" s="53"/>
      <c r="U304" s="49">
        <f t="shared" si="3"/>
        <v>203017</v>
      </c>
    </row>
    <row r="305" spans="1:21" ht="11.25">
      <c r="A305" s="54" t="s">
        <v>52</v>
      </c>
      <c r="B305" s="55">
        <v>15686</v>
      </c>
      <c r="C305" s="54" t="s">
        <v>88</v>
      </c>
      <c r="D305" s="55">
        <v>2566</v>
      </c>
      <c r="E305" s="54" t="s">
        <v>88</v>
      </c>
      <c r="F305" s="55">
        <v>2492</v>
      </c>
      <c r="G305" s="54" t="s">
        <v>88</v>
      </c>
      <c r="H305" s="55">
        <v>8568</v>
      </c>
      <c r="I305" s="54" t="s">
        <v>88</v>
      </c>
      <c r="J305" s="54">
        <v>0</v>
      </c>
      <c r="K305" s="54" t="s">
        <v>88</v>
      </c>
      <c r="L305" s="55">
        <v>2060</v>
      </c>
      <c r="M305" s="54" t="s">
        <v>88</v>
      </c>
      <c r="N305" s="54">
        <v>0</v>
      </c>
      <c r="O305" s="54" t="s">
        <v>88</v>
      </c>
      <c r="P305" s="54">
        <v>0</v>
      </c>
      <c r="Q305" s="54" t="s">
        <v>88</v>
      </c>
      <c r="R305" s="54">
        <v>0</v>
      </c>
      <c r="S305" s="54" t="s">
        <v>88</v>
      </c>
      <c r="T305" s="53"/>
      <c r="U305" s="49">
        <f t="shared" si="3"/>
        <v>15686</v>
      </c>
    </row>
    <row r="306" spans="1:21" ht="11.25">
      <c r="A306" s="54" t="s">
        <v>53</v>
      </c>
      <c r="B306" s="55">
        <v>153626</v>
      </c>
      <c r="C306" s="54" t="s">
        <v>88</v>
      </c>
      <c r="D306" s="55">
        <v>810</v>
      </c>
      <c r="E306" s="54" t="s">
        <v>88</v>
      </c>
      <c r="F306" s="55">
        <v>40356</v>
      </c>
      <c r="G306" s="54" t="s">
        <v>88</v>
      </c>
      <c r="H306" s="55">
        <v>13139</v>
      </c>
      <c r="I306" s="54" t="s">
        <v>88</v>
      </c>
      <c r="J306" s="55">
        <v>22</v>
      </c>
      <c r="K306" s="54" t="s">
        <v>88</v>
      </c>
      <c r="L306" s="55">
        <v>99300</v>
      </c>
      <c r="M306" s="54" t="s">
        <v>88</v>
      </c>
      <c r="N306" s="54">
        <v>0</v>
      </c>
      <c r="O306" s="54" t="s">
        <v>88</v>
      </c>
      <c r="P306" s="54">
        <v>0</v>
      </c>
      <c r="Q306" s="54" t="s">
        <v>88</v>
      </c>
      <c r="R306" s="54">
        <v>0</v>
      </c>
      <c r="S306" s="54" t="s">
        <v>88</v>
      </c>
      <c r="T306" s="53"/>
      <c r="U306" s="49">
        <f t="shared" si="3"/>
        <v>153627</v>
      </c>
    </row>
    <row r="307" spans="1:21" ht="11.25">
      <c r="A307" s="54" t="s">
        <v>54</v>
      </c>
      <c r="B307" s="55">
        <v>4106</v>
      </c>
      <c r="C307" s="54" t="s">
        <v>88</v>
      </c>
      <c r="D307" s="54">
        <v>0</v>
      </c>
      <c r="E307" s="54" t="s">
        <v>88</v>
      </c>
      <c r="F307" s="55">
        <v>71</v>
      </c>
      <c r="G307" s="54" t="s">
        <v>88</v>
      </c>
      <c r="H307" s="55">
        <v>4035</v>
      </c>
      <c r="I307" s="54" t="s">
        <v>88</v>
      </c>
      <c r="J307" s="54">
        <v>0</v>
      </c>
      <c r="K307" s="54" t="s">
        <v>88</v>
      </c>
      <c r="L307" s="54">
        <v>0</v>
      </c>
      <c r="M307" s="54" t="s">
        <v>88</v>
      </c>
      <c r="N307" s="54">
        <v>0</v>
      </c>
      <c r="O307" s="54" t="s">
        <v>88</v>
      </c>
      <c r="P307" s="54">
        <v>0</v>
      </c>
      <c r="Q307" s="54" t="s">
        <v>88</v>
      </c>
      <c r="R307" s="54">
        <v>0</v>
      </c>
      <c r="S307" s="54" t="s">
        <v>88</v>
      </c>
      <c r="T307" s="53"/>
      <c r="U307" s="49">
        <f t="shared" si="3"/>
        <v>4106</v>
      </c>
    </row>
    <row r="308" spans="1:21" ht="11.25">
      <c r="A308" s="54" t="s">
        <v>55</v>
      </c>
      <c r="B308" s="55">
        <v>549</v>
      </c>
      <c r="C308" s="54" t="s">
        <v>88</v>
      </c>
      <c r="D308" s="55">
        <v>522</v>
      </c>
      <c r="E308" s="54" t="s">
        <v>88</v>
      </c>
      <c r="F308" s="55">
        <v>27</v>
      </c>
      <c r="G308" s="54" t="s">
        <v>88</v>
      </c>
      <c r="H308" s="54">
        <v>0</v>
      </c>
      <c r="I308" s="54" t="s">
        <v>88</v>
      </c>
      <c r="J308" s="55">
        <v>0</v>
      </c>
      <c r="K308" s="54" t="s">
        <v>88</v>
      </c>
      <c r="L308" s="54">
        <v>0</v>
      </c>
      <c r="M308" s="54" t="s">
        <v>88</v>
      </c>
      <c r="N308" s="54">
        <v>0</v>
      </c>
      <c r="O308" s="54" t="s">
        <v>88</v>
      </c>
      <c r="P308" s="54">
        <v>0</v>
      </c>
      <c r="Q308" s="54" t="s">
        <v>88</v>
      </c>
      <c r="R308" s="54">
        <v>0</v>
      </c>
      <c r="S308" s="54" t="s">
        <v>88</v>
      </c>
      <c r="T308" s="53"/>
      <c r="U308" s="49">
        <f t="shared" si="3"/>
        <v>549</v>
      </c>
    </row>
    <row r="309" spans="1:22" ht="11.25">
      <c r="A309" s="56" t="s">
        <v>56</v>
      </c>
      <c r="B309" s="57">
        <v>3428</v>
      </c>
      <c r="C309" s="56" t="s">
        <v>88</v>
      </c>
      <c r="D309" s="57">
        <v>3356</v>
      </c>
      <c r="E309" s="56" t="s">
        <v>88</v>
      </c>
      <c r="F309" s="57">
        <v>72</v>
      </c>
      <c r="G309" s="56"/>
      <c r="H309" s="56">
        <v>0</v>
      </c>
      <c r="I309" s="56" t="s">
        <v>88</v>
      </c>
      <c r="J309" s="56">
        <v>0</v>
      </c>
      <c r="K309" s="56" t="s">
        <v>88</v>
      </c>
      <c r="L309" s="56">
        <v>0</v>
      </c>
      <c r="M309" s="56" t="s">
        <v>88</v>
      </c>
      <c r="N309" s="56">
        <v>0</v>
      </c>
      <c r="O309" s="56" t="s">
        <v>88</v>
      </c>
      <c r="P309" s="56">
        <v>0</v>
      </c>
      <c r="Q309" s="56" t="s">
        <v>88</v>
      </c>
      <c r="R309" s="56">
        <v>0</v>
      </c>
      <c r="S309" s="56" t="s">
        <v>88</v>
      </c>
      <c r="T309" s="53"/>
      <c r="U309" s="49">
        <f t="shared" si="3"/>
        <v>3428</v>
      </c>
      <c r="V309" s="59" t="s">
        <v>144</v>
      </c>
    </row>
    <row r="310" spans="1:21" ht="11.25">
      <c r="A310" s="54" t="s">
        <v>57</v>
      </c>
      <c r="B310" s="55">
        <v>13637</v>
      </c>
      <c r="C310" s="54" t="s">
        <v>88</v>
      </c>
      <c r="D310" s="55">
        <v>13509</v>
      </c>
      <c r="E310" s="54" t="s">
        <v>88</v>
      </c>
      <c r="F310" s="55">
        <v>128</v>
      </c>
      <c r="G310" s="54" t="s">
        <v>88</v>
      </c>
      <c r="H310" s="54">
        <v>0</v>
      </c>
      <c r="I310" s="54" t="s">
        <v>88</v>
      </c>
      <c r="J310" s="54">
        <v>0</v>
      </c>
      <c r="K310" s="54" t="s">
        <v>88</v>
      </c>
      <c r="L310" s="54">
        <v>0</v>
      </c>
      <c r="M310" s="54" t="s">
        <v>88</v>
      </c>
      <c r="N310" s="54">
        <v>0</v>
      </c>
      <c r="O310" s="54" t="s">
        <v>88</v>
      </c>
      <c r="P310" s="54">
        <v>0</v>
      </c>
      <c r="Q310" s="54" t="s">
        <v>88</v>
      </c>
      <c r="R310" s="54">
        <v>0</v>
      </c>
      <c r="S310" s="54" t="s">
        <v>88</v>
      </c>
      <c r="T310" s="53"/>
      <c r="U310" s="49">
        <f t="shared" si="3"/>
        <v>13637</v>
      </c>
    </row>
    <row r="311" spans="1:21" ht="11.25">
      <c r="A311" s="54" t="s">
        <v>58</v>
      </c>
      <c r="B311" s="55">
        <v>6881</v>
      </c>
      <c r="C311" s="54" t="s">
        <v>88</v>
      </c>
      <c r="D311" s="54">
        <v>0</v>
      </c>
      <c r="E311" s="54" t="s">
        <v>88</v>
      </c>
      <c r="F311" s="54">
        <v>0</v>
      </c>
      <c r="G311" s="54" t="s">
        <v>88</v>
      </c>
      <c r="H311" s="55">
        <v>6881</v>
      </c>
      <c r="I311" s="54" t="s">
        <v>88</v>
      </c>
      <c r="J311" s="54">
        <v>0</v>
      </c>
      <c r="K311" s="54" t="s">
        <v>88</v>
      </c>
      <c r="L311" s="54">
        <v>0</v>
      </c>
      <c r="M311" s="54" t="s">
        <v>88</v>
      </c>
      <c r="N311" s="54">
        <v>0</v>
      </c>
      <c r="O311" s="54" t="s">
        <v>88</v>
      </c>
      <c r="P311" s="54">
        <v>0</v>
      </c>
      <c r="Q311" s="54" t="s">
        <v>88</v>
      </c>
      <c r="R311" s="54">
        <v>0</v>
      </c>
      <c r="S311" s="54" t="s">
        <v>88</v>
      </c>
      <c r="T311" s="53"/>
      <c r="U311" s="49">
        <f t="shared" si="3"/>
        <v>6881</v>
      </c>
    </row>
    <row r="312" spans="1:21" ht="11.25">
      <c r="A312" s="54" t="s">
        <v>59</v>
      </c>
      <c r="B312" s="55">
        <v>66795</v>
      </c>
      <c r="C312" s="54" t="s">
        <v>88</v>
      </c>
      <c r="D312" s="55">
        <v>3470</v>
      </c>
      <c r="E312" s="54" t="s">
        <v>88</v>
      </c>
      <c r="F312" s="55">
        <v>3000</v>
      </c>
      <c r="G312" s="54" t="s">
        <v>88</v>
      </c>
      <c r="H312" s="55">
        <v>140</v>
      </c>
      <c r="I312" s="54" t="s">
        <v>88</v>
      </c>
      <c r="J312" s="54">
        <v>0</v>
      </c>
      <c r="K312" s="54" t="s">
        <v>88</v>
      </c>
      <c r="L312" s="55">
        <v>60185</v>
      </c>
      <c r="M312" s="54" t="s">
        <v>88</v>
      </c>
      <c r="N312" s="54">
        <v>0</v>
      </c>
      <c r="O312" s="54" t="s">
        <v>88</v>
      </c>
      <c r="P312" s="54">
        <v>0</v>
      </c>
      <c r="Q312" s="54" t="s">
        <v>88</v>
      </c>
      <c r="R312" s="54">
        <v>0</v>
      </c>
      <c r="S312" s="54" t="s">
        <v>88</v>
      </c>
      <c r="T312" s="53"/>
      <c r="U312" s="49">
        <f t="shared" si="3"/>
        <v>66795</v>
      </c>
    </row>
    <row r="313" spans="1:21" ht="11.25">
      <c r="A313" s="54" t="s">
        <v>60</v>
      </c>
      <c r="B313" s="55">
        <v>2167</v>
      </c>
      <c r="C313" s="54" t="s">
        <v>88</v>
      </c>
      <c r="D313" s="55">
        <v>526</v>
      </c>
      <c r="E313" s="54" t="s">
        <v>88</v>
      </c>
      <c r="F313" s="55">
        <v>1641</v>
      </c>
      <c r="G313" s="54" t="s">
        <v>88</v>
      </c>
      <c r="H313" s="54">
        <v>0</v>
      </c>
      <c r="I313" s="54" t="s">
        <v>88</v>
      </c>
      <c r="J313" s="54">
        <v>0</v>
      </c>
      <c r="K313" s="54" t="s">
        <v>88</v>
      </c>
      <c r="L313" s="54">
        <v>0</v>
      </c>
      <c r="M313" s="54" t="s">
        <v>88</v>
      </c>
      <c r="N313" s="54">
        <v>0</v>
      </c>
      <c r="O313" s="54" t="s">
        <v>88</v>
      </c>
      <c r="P313" s="54">
        <v>0</v>
      </c>
      <c r="Q313" s="54" t="s">
        <v>88</v>
      </c>
      <c r="R313" s="54">
        <v>0</v>
      </c>
      <c r="S313" s="54" t="s">
        <v>88</v>
      </c>
      <c r="T313" s="53"/>
      <c r="U313" s="49">
        <f t="shared" si="3"/>
        <v>2167</v>
      </c>
    </row>
    <row r="314" spans="1:21" ht="11.25">
      <c r="A314" s="54" t="s">
        <v>61</v>
      </c>
      <c r="B314" s="55">
        <v>36503</v>
      </c>
      <c r="C314" s="54" t="s">
        <v>88</v>
      </c>
      <c r="D314" s="55">
        <v>21483</v>
      </c>
      <c r="E314" s="54" t="s">
        <v>88</v>
      </c>
      <c r="F314" s="55">
        <v>15020</v>
      </c>
      <c r="G314" s="54" t="s">
        <v>88</v>
      </c>
      <c r="H314" s="54">
        <v>0</v>
      </c>
      <c r="I314" s="54" t="s">
        <v>88</v>
      </c>
      <c r="J314" s="55">
        <v>0</v>
      </c>
      <c r="K314" s="54" t="s">
        <v>88</v>
      </c>
      <c r="L314" s="54">
        <v>0</v>
      </c>
      <c r="M314" s="54" t="s">
        <v>88</v>
      </c>
      <c r="N314" s="54">
        <v>0</v>
      </c>
      <c r="O314" s="54" t="s">
        <v>88</v>
      </c>
      <c r="P314" s="54">
        <v>0</v>
      </c>
      <c r="Q314" s="54" t="s">
        <v>88</v>
      </c>
      <c r="R314" s="54">
        <v>0</v>
      </c>
      <c r="S314" s="54" t="s">
        <v>88</v>
      </c>
      <c r="T314" s="53"/>
      <c r="U314" s="49">
        <f t="shared" si="3"/>
        <v>36503</v>
      </c>
    </row>
    <row r="315" spans="1:21" ht="11.25">
      <c r="A315" s="54" t="s">
        <v>62</v>
      </c>
      <c r="B315" s="55">
        <v>8225</v>
      </c>
      <c r="C315" s="54" t="s">
        <v>88</v>
      </c>
      <c r="D315" s="54">
        <v>0</v>
      </c>
      <c r="E315" s="54" t="s">
        <v>88</v>
      </c>
      <c r="F315" s="55">
        <v>951</v>
      </c>
      <c r="G315" s="54" t="s">
        <v>88</v>
      </c>
      <c r="H315" s="55">
        <v>3928</v>
      </c>
      <c r="I315" s="54" t="s">
        <v>88</v>
      </c>
      <c r="J315" s="55">
        <v>3</v>
      </c>
      <c r="K315" s="54" t="s">
        <v>88</v>
      </c>
      <c r="L315" s="55">
        <v>3342</v>
      </c>
      <c r="M315" s="54" t="s">
        <v>88</v>
      </c>
      <c r="N315" s="54">
        <v>0</v>
      </c>
      <c r="O315" s="54" t="s">
        <v>88</v>
      </c>
      <c r="P315" s="54">
        <v>0</v>
      </c>
      <c r="Q315" s="54" t="s">
        <v>88</v>
      </c>
      <c r="R315" s="54">
        <v>0</v>
      </c>
      <c r="S315" s="54" t="s">
        <v>88</v>
      </c>
      <c r="T315" s="53"/>
      <c r="U315" s="49">
        <f t="shared" si="3"/>
        <v>8224</v>
      </c>
    </row>
    <row r="316" spans="1:21" ht="11.25">
      <c r="A316" s="54" t="s">
        <v>63</v>
      </c>
      <c r="B316" s="55">
        <v>8781</v>
      </c>
      <c r="C316" s="54" t="s">
        <v>88</v>
      </c>
      <c r="D316" s="55">
        <v>7343</v>
      </c>
      <c r="E316" s="54" t="s">
        <v>88</v>
      </c>
      <c r="F316" s="55">
        <v>1439</v>
      </c>
      <c r="G316" s="54" t="s">
        <v>88</v>
      </c>
      <c r="H316" s="54">
        <v>0</v>
      </c>
      <c r="I316" s="54" t="s">
        <v>88</v>
      </c>
      <c r="J316" s="54">
        <v>0</v>
      </c>
      <c r="K316" s="54" t="s">
        <v>88</v>
      </c>
      <c r="L316" s="54">
        <v>0</v>
      </c>
      <c r="M316" s="54" t="s">
        <v>88</v>
      </c>
      <c r="N316" s="54">
        <v>0</v>
      </c>
      <c r="O316" s="54" t="s">
        <v>88</v>
      </c>
      <c r="P316" s="54">
        <v>0</v>
      </c>
      <c r="Q316" s="54" t="s">
        <v>88</v>
      </c>
      <c r="R316" s="54">
        <v>0</v>
      </c>
      <c r="S316" s="54" t="s">
        <v>88</v>
      </c>
      <c r="T316" s="53"/>
      <c r="U316" s="49">
        <f t="shared" si="3"/>
        <v>8782</v>
      </c>
    </row>
    <row r="317" spans="1:21" ht="11.25">
      <c r="A317" s="54" t="s">
        <v>64</v>
      </c>
      <c r="B317" s="55">
        <v>778</v>
      </c>
      <c r="C317" s="54" t="s">
        <v>88</v>
      </c>
      <c r="D317" s="55">
        <v>255</v>
      </c>
      <c r="E317" s="54" t="s">
        <v>88</v>
      </c>
      <c r="F317" s="55">
        <v>482</v>
      </c>
      <c r="G317" s="54" t="s">
        <v>88</v>
      </c>
      <c r="H317" s="55">
        <v>42</v>
      </c>
      <c r="I317" s="54" t="s">
        <v>88</v>
      </c>
      <c r="J317" s="54">
        <v>0</v>
      </c>
      <c r="K317" s="54" t="s">
        <v>88</v>
      </c>
      <c r="L317" s="54">
        <v>0</v>
      </c>
      <c r="M317" s="54" t="s">
        <v>88</v>
      </c>
      <c r="N317" s="54">
        <v>0</v>
      </c>
      <c r="O317" s="54" t="s">
        <v>88</v>
      </c>
      <c r="P317" s="54">
        <v>0</v>
      </c>
      <c r="Q317" s="54" t="s">
        <v>88</v>
      </c>
      <c r="R317" s="54">
        <v>0</v>
      </c>
      <c r="S317" s="54" t="s">
        <v>88</v>
      </c>
      <c r="T317" s="53"/>
      <c r="U317" s="49">
        <f t="shared" si="3"/>
        <v>779</v>
      </c>
    </row>
    <row r="318" spans="1:22" ht="11.25">
      <c r="A318" s="56" t="s">
        <v>65</v>
      </c>
      <c r="B318" s="57">
        <v>823</v>
      </c>
      <c r="C318" s="56" t="s">
        <v>88</v>
      </c>
      <c r="D318" s="57">
        <v>188</v>
      </c>
      <c r="E318" s="56" t="s">
        <v>88</v>
      </c>
      <c r="F318" s="57">
        <v>636</v>
      </c>
      <c r="G318" s="56"/>
      <c r="H318" s="56">
        <v>0</v>
      </c>
      <c r="I318" s="56" t="s">
        <v>88</v>
      </c>
      <c r="J318" s="56">
        <v>0</v>
      </c>
      <c r="K318" s="56" t="s">
        <v>88</v>
      </c>
      <c r="L318" s="56">
        <v>0</v>
      </c>
      <c r="M318" s="56" t="s">
        <v>88</v>
      </c>
      <c r="N318" s="56">
        <v>0</v>
      </c>
      <c r="O318" s="56" t="s">
        <v>88</v>
      </c>
      <c r="P318" s="56">
        <v>0</v>
      </c>
      <c r="Q318" s="56" t="s">
        <v>88</v>
      </c>
      <c r="R318" s="56">
        <v>0</v>
      </c>
      <c r="S318" s="56" t="s">
        <v>88</v>
      </c>
      <c r="T318" s="53"/>
      <c r="U318" s="49">
        <f t="shared" si="3"/>
        <v>824</v>
      </c>
      <c r="V318" s="59" t="s">
        <v>144</v>
      </c>
    </row>
    <row r="319" spans="1:21" ht="11.25">
      <c r="A319" s="54" t="s">
        <v>66</v>
      </c>
      <c r="B319" s="55">
        <v>11771</v>
      </c>
      <c r="C319" s="54" t="s">
        <v>88</v>
      </c>
      <c r="D319" s="54">
        <v>0</v>
      </c>
      <c r="E319" s="54" t="s">
        <v>88</v>
      </c>
      <c r="F319" s="55">
        <v>11713</v>
      </c>
      <c r="G319" s="54" t="s">
        <v>88</v>
      </c>
      <c r="H319" s="55">
        <v>58</v>
      </c>
      <c r="I319" s="54" t="s">
        <v>88</v>
      </c>
      <c r="J319" s="54">
        <v>0</v>
      </c>
      <c r="K319" s="54" t="s">
        <v>88</v>
      </c>
      <c r="L319" s="54">
        <v>0</v>
      </c>
      <c r="M319" s="54" t="s">
        <v>88</v>
      </c>
      <c r="N319" s="54">
        <v>0</v>
      </c>
      <c r="O319" s="54" t="s">
        <v>88</v>
      </c>
      <c r="P319" s="54">
        <v>0</v>
      </c>
      <c r="Q319" s="54" t="s">
        <v>88</v>
      </c>
      <c r="R319" s="54">
        <v>0</v>
      </c>
      <c r="S319" s="54" t="s">
        <v>88</v>
      </c>
      <c r="T319" s="53"/>
      <c r="U319" s="49">
        <f t="shared" si="3"/>
        <v>11771</v>
      </c>
    </row>
    <row r="320" spans="1:21" ht="11.25">
      <c r="A320" s="54" t="s">
        <v>67</v>
      </c>
      <c r="B320" s="55">
        <v>10643</v>
      </c>
      <c r="C320" s="54" t="s">
        <v>88</v>
      </c>
      <c r="D320" s="55">
        <v>94</v>
      </c>
      <c r="E320" s="54" t="s">
        <v>88</v>
      </c>
      <c r="F320" s="55">
        <v>9166</v>
      </c>
      <c r="G320" s="54" t="s">
        <v>88</v>
      </c>
      <c r="H320" s="54">
        <v>0</v>
      </c>
      <c r="I320" s="54" t="s">
        <v>88</v>
      </c>
      <c r="J320" s="55">
        <v>1</v>
      </c>
      <c r="K320" s="54" t="s">
        <v>88</v>
      </c>
      <c r="L320" s="55">
        <v>1382</v>
      </c>
      <c r="M320" s="54" t="s">
        <v>88</v>
      </c>
      <c r="N320" s="54">
        <v>0</v>
      </c>
      <c r="O320" s="54" t="s">
        <v>88</v>
      </c>
      <c r="P320" s="54">
        <v>0</v>
      </c>
      <c r="Q320" s="54" t="s">
        <v>88</v>
      </c>
      <c r="R320" s="54">
        <v>0</v>
      </c>
      <c r="S320" s="54" t="s">
        <v>88</v>
      </c>
      <c r="T320" s="53"/>
      <c r="U320" s="49">
        <f t="shared" si="3"/>
        <v>10643</v>
      </c>
    </row>
    <row r="321" spans="1:22" ht="11.25">
      <c r="A321" s="56" t="s">
        <v>68</v>
      </c>
      <c r="B321" s="57">
        <v>196603</v>
      </c>
      <c r="C321" s="56" t="s">
        <v>88</v>
      </c>
      <c r="D321" s="57">
        <v>272</v>
      </c>
      <c r="E321" s="56" t="s">
        <v>88</v>
      </c>
      <c r="F321" s="57">
        <v>160203</v>
      </c>
      <c r="G321" s="56" t="s">
        <v>88</v>
      </c>
      <c r="H321" s="57">
        <v>512</v>
      </c>
      <c r="I321" s="56" t="s">
        <v>88</v>
      </c>
      <c r="J321" s="57">
        <v>0</v>
      </c>
      <c r="K321" s="56" t="s">
        <v>88</v>
      </c>
      <c r="L321" s="57">
        <v>35615</v>
      </c>
      <c r="M321" s="56" t="s">
        <v>88</v>
      </c>
      <c r="N321" s="56">
        <v>0</v>
      </c>
      <c r="O321" s="56" t="s">
        <v>88</v>
      </c>
      <c r="P321" s="56">
        <v>0</v>
      </c>
      <c r="Q321" s="56" t="s">
        <v>88</v>
      </c>
      <c r="R321" s="56">
        <v>0</v>
      </c>
      <c r="S321" s="56" t="s">
        <v>88</v>
      </c>
      <c r="T321" s="53"/>
      <c r="U321" s="49">
        <f t="shared" si="3"/>
        <v>196602</v>
      </c>
      <c r="V321" s="59" t="s">
        <v>144</v>
      </c>
    </row>
    <row r="322" spans="1:21" ht="11.25">
      <c r="A322" s="54" t="s">
        <v>73</v>
      </c>
      <c r="B322" s="55">
        <v>5050</v>
      </c>
      <c r="C322" s="54" t="s">
        <v>88</v>
      </c>
      <c r="D322" s="54">
        <v>0</v>
      </c>
      <c r="E322" s="54" t="s">
        <v>88</v>
      </c>
      <c r="F322" s="55">
        <v>3583</v>
      </c>
      <c r="G322" s="54" t="s">
        <v>88</v>
      </c>
      <c r="H322" s="55">
        <v>1435</v>
      </c>
      <c r="I322" s="54" t="s">
        <v>88</v>
      </c>
      <c r="J322" s="54">
        <v>0</v>
      </c>
      <c r="K322" s="54" t="s">
        <v>88</v>
      </c>
      <c r="L322" s="55">
        <v>32</v>
      </c>
      <c r="M322" s="54" t="s">
        <v>88</v>
      </c>
      <c r="N322" s="54">
        <v>0</v>
      </c>
      <c r="O322" s="54" t="s">
        <v>88</v>
      </c>
      <c r="P322" s="54">
        <v>0</v>
      </c>
      <c r="Q322" s="54" t="s">
        <v>88</v>
      </c>
      <c r="R322" s="54">
        <v>0</v>
      </c>
      <c r="S322" s="54" t="s">
        <v>88</v>
      </c>
      <c r="T322" s="53"/>
      <c r="U322" s="49">
        <f t="shared" si="3"/>
        <v>5050</v>
      </c>
    </row>
    <row r="323" spans="1:21" ht="11.25">
      <c r="A323" s="54" t="s">
        <v>74</v>
      </c>
      <c r="B323" s="55">
        <v>1019712</v>
      </c>
      <c r="C323" s="54" t="s">
        <v>88</v>
      </c>
      <c r="D323" s="54">
        <v>0</v>
      </c>
      <c r="E323" s="54" t="s">
        <v>88</v>
      </c>
      <c r="F323" s="55">
        <v>994605</v>
      </c>
      <c r="G323" s="54" t="s">
        <v>88</v>
      </c>
      <c r="H323" s="55">
        <v>23105</v>
      </c>
      <c r="I323" s="54" t="s">
        <v>88</v>
      </c>
      <c r="J323" s="54">
        <v>0</v>
      </c>
      <c r="K323" s="54" t="s">
        <v>88</v>
      </c>
      <c r="L323" s="55">
        <v>2001</v>
      </c>
      <c r="M323" s="54" t="s">
        <v>88</v>
      </c>
      <c r="N323" s="54">
        <v>0</v>
      </c>
      <c r="O323" s="54" t="s">
        <v>88</v>
      </c>
      <c r="P323" s="54">
        <v>0</v>
      </c>
      <c r="Q323" s="54" t="s">
        <v>88</v>
      </c>
      <c r="R323" s="54">
        <v>0</v>
      </c>
      <c r="S323" s="54" t="s">
        <v>88</v>
      </c>
      <c r="T323" s="53"/>
      <c r="U323" s="49">
        <f t="shared" si="3"/>
        <v>1019711</v>
      </c>
    </row>
    <row r="324" spans="1:20" ht="11.25">
      <c r="A324" s="54" t="s">
        <v>79</v>
      </c>
      <c r="B324" s="54" t="s">
        <v>87</v>
      </c>
      <c r="C324" s="54" t="s">
        <v>88</v>
      </c>
      <c r="D324" s="54" t="s">
        <v>87</v>
      </c>
      <c r="E324" s="54" t="s">
        <v>88</v>
      </c>
      <c r="F324" s="54" t="s">
        <v>87</v>
      </c>
      <c r="G324" s="54" t="s">
        <v>88</v>
      </c>
      <c r="H324" s="54" t="s">
        <v>87</v>
      </c>
      <c r="I324" s="54" t="s">
        <v>88</v>
      </c>
      <c r="J324" s="54" t="s">
        <v>87</v>
      </c>
      <c r="K324" s="54" t="s">
        <v>88</v>
      </c>
      <c r="L324" s="54" t="s">
        <v>87</v>
      </c>
      <c r="M324" s="54" t="s">
        <v>88</v>
      </c>
      <c r="N324" s="54" t="s">
        <v>87</v>
      </c>
      <c r="O324" s="54" t="s">
        <v>88</v>
      </c>
      <c r="P324" s="54" t="s">
        <v>87</v>
      </c>
      <c r="Q324" s="54" t="s">
        <v>88</v>
      </c>
      <c r="R324" s="54" t="s">
        <v>87</v>
      </c>
      <c r="S324" s="54" t="s">
        <v>88</v>
      </c>
      <c r="T324" s="53"/>
    </row>
    <row r="325" spans="1:20" ht="11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</row>
    <row r="326" spans="1:20" ht="11.25">
      <c r="A326" s="52" t="s">
        <v>91</v>
      </c>
      <c r="B326" s="53"/>
      <c r="C326" s="53"/>
      <c r="D326" s="53"/>
      <c r="E326" s="52" t="s">
        <v>114</v>
      </c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</row>
    <row r="327" spans="1:20" ht="11.25">
      <c r="A327" s="52" t="s">
        <v>90</v>
      </c>
      <c r="B327" s="52" t="s">
        <v>92</v>
      </c>
      <c r="C327" s="53"/>
      <c r="D327" s="53"/>
      <c r="E327" s="52" t="s">
        <v>87</v>
      </c>
      <c r="F327" s="52" t="s">
        <v>115</v>
      </c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</row>
    <row r="328" spans="1:20" ht="11.25">
      <c r="A328" s="52" t="s">
        <v>93</v>
      </c>
      <c r="B328" s="52" t="s">
        <v>94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</row>
    <row r="329" spans="1:20" ht="11.25">
      <c r="A329" s="52" t="s">
        <v>95</v>
      </c>
      <c r="B329" s="52" t="s">
        <v>96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</row>
    <row r="330" spans="1:20" ht="11.25">
      <c r="A330" s="52" t="s">
        <v>97</v>
      </c>
      <c r="B330" s="52" t="s">
        <v>98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</row>
    <row r="331" spans="1:20" ht="11.25">
      <c r="A331" s="52" t="s">
        <v>99</v>
      </c>
      <c r="B331" s="52" t="s">
        <v>100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</row>
    <row r="332" spans="1:20" ht="11.25">
      <c r="A332" s="52" t="s">
        <v>101</v>
      </c>
      <c r="B332" s="52" t="s">
        <v>102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</row>
    <row r="333" spans="1:20" ht="11.25">
      <c r="A333" s="52" t="s">
        <v>103</v>
      </c>
      <c r="B333" s="52" t="s">
        <v>104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</row>
    <row r="334" spans="1:20" ht="11.25">
      <c r="A334" s="52" t="s">
        <v>105</v>
      </c>
      <c r="B334" s="52" t="s">
        <v>106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</row>
    <row r="335" spans="1:20" ht="11.25">
      <c r="A335" s="52" t="s">
        <v>107</v>
      </c>
      <c r="B335" s="52" t="s">
        <v>108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</row>
    <row r="336" spans="1:20" ht="11.25">
      <c r="A336" s="52" t="s">
        <v>109</v>
      </c>
      <c r="B336" s="52" t="s">
        <v>110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</row>
    <row r="337" spans="1:20" ht="11.25">
      <c r="A337" s="52" t="s">
        <v>111</v>
      </c>
      <c r="B337" s="52" t="s">
        <v>112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</row>
    <row r="338" spans="1:20" ht="11.25">
      <c r="A338" s="52" t="s">
        <v>89</v>
      </c>
      <c r="B338" s="52" t="s">
        <v>113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</row>
    <row r="339" spans="1:20" ht="11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</row>
    <row r="340" spans="1:20" ht="11.25">
      <c r="A340" s="104" t="s">
        <v>117</v>
      </c>
      <c r="B340" s="104" t="s">
        <v>118</v>
      </c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</row>
    <row r="341" spans="1:20" ht="11.25">
      <c r="A341" s="104" t="s">
        <v>9</v>
      </c>
      <c r="B341" s="104" t="s">
        <v>10</v>
      </c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</row>
    <row r="342" spans="1:20" ht="11.25">
      <c r="A342" s="104" t="s">
        <v>133</v>
      </c>
      <c r="B342" s="104" t="s">
        <v>122</v>
      </c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</row>
    <row r="343" spans="1:20" ht="11.25">
      <c r="A343" s="104" t="s">
        <v>7</v>
      </c>
      <c r="B343" s="104" t="s">
        <v>8</v>
      </c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</row>
    <row r="344" spans="1:20" ht="11.25">
      <c r="A344" s="104" t="s">
        <v>11</v>
      </c>
      <c r="B344" s="104" t="s">
        <v>155</v>
      </c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</row>
    <row r="345" spans="1:20" ht="11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</row>
    <row r="346" spans="1:23" ht="11.25">
      <c r="A346" s="106" t="s">
        <v>132</v>
      </c>
      <c r="B346" s="106" t="s">
        <v>6</v>
      </c>
      <c r="C346" s="106" t="s">
        <v>38</v>
      </c>
      <c r="D346" s="106" t="s">
        <v>131</v>
      </c>
      <c r="E346" s="106" t="s">
        <v>38</v>
      </c>
      <c r="F346" s="106" t="s">
        <v>130</v>
      </c>
      <c r="G346" s="106" t="s">
        <v>38</v>
      </c>
      <c r="H346" s="106" t="s">
        <v>129</v>
      </c>
      <c r="I346" s="106" t="s">
        <v>38</v>
      </c>
      <c r="J346" s="106" t="s">
        <v>128</v>
      </c>
      <c r="K346" s="106" t="s">
        <v>38</v>
      </c>
      <c r="L346" s="106" t="s">
        <v>127</v>
      </c>
      <c r="M346" s="106" t="s">
        <v>38</v>
      </c>
      <c r="N346" s="106" t="s">
        <v>126</v>
      </c>
      <c r="O346" s="106" t="s">
        <v>38</v>
      </c>
      <c r="P346" s="106" t="s">
        <v>125</v>
      </c>
      <c r="Q346" s="106" t="s">
        <v>38</v>
      </c>
      <c r="R346" s="106" t="s">
        <v>124</v>
      </c>
      <c r="S346" s="106" t="s">
        <v>38</v>
      </c>
      <c r="T346" s="105"/>
      <c r="V346" s="6" t="s">
        <v>168</v>
      </c>
      <c r="W346" s="6" t="s">
        <v>169</v>
      </c>
    </row>
    <row r="347" spans="1:20" ht="11.25">
      <c r="A347" s="106" t="s">
        <v>39</v>
      </c>
      <c r="B347" s="106" t="s">
        <v>87</v>
      </c>
      <c r="C347" s="106" t="s">
        <v>88</v>
      </c>
      <c r="D347" s="106" t="s">
        <v>87</v>
      </c>
      <c r="E347" s="106" t="s">
        <v>88</v>
      </c>
      <c r="F347" s="106" t="s">
        <v>87</v>
      </c>
      <c r="G347" s="106" t="s">
        <v>88</v>
      </c>
      <c r="H347" s="106" t="s">
        <v>87</v>
      </c>
      <c r="I347" s="106" t="s">
        <v>88</v>
      </c>
      <c r="J347" s="106" t="s">
        <v>87</v>
      </c>
      <c r="K347" s="106" t="s">
        <v>88</v>
      </c>
      <c r="L347" s="106" t="s">
        <v>87</v>
      </c>
      <c r="M347" s="106" t="s">
        <v>88</v>
      </c>
      <c r="N347" s="106" t="s">
        <v>87</v>
      </c>
      <c r="O347" s="106" t="s">
        <v>88</v>
      </c>
      <c r="P347" s="106" t="s">
        <v>87</v>
      </c>
      <c r="Q347" s="106" t="s">
        <v>88</v>
      </c>
      <c r="R347" s="106" t="s">
        <v>87</v>
      </c>
      <c r="S347" s="106" t="s">
        <v>88</v>
      </c>
      <c r="T347" s="105"/>
    </row>
    <row r="348" spans="1:20" ht="11.25">
      <c r="A348" s="106" t="s">
        <v>40</v>
      </c>
      <c r="B348" s="106" t="s">
        <v>87</v>
      </c>
      <c r="C348" s="106" t="s">
        <v>88</v>
      </c>
      <c r="D348" s="106" t="s">
        <v>87</v>
      </c>
      <c r="E348" s="106" t="s">
        <v>88</v>
      </c>
      <c r="F348" s="106" t="s">
        <v>87</v>
      </c>
      <c r="G348" s="106" t="s">
        <v>88</v>
      </c>
      <c r="H348" s="106" t="s">
        <v>87</v>
      </c>
      <c r="I348" s="106" t="s">
        <v>88</v>
      </c>
      <c r="J348" s="106" t="s">
        <v>87</v>
      </c>
      <c r="K348" s="106" t="s">
        <v>88</v>
      </c>
      <c r="L348" s="106" t="s">
        <v>87</v>
      </c>
      <c r="M348" s="106" t="s">
        <v>88</v>
      </c>
      <c r="N348" s="106" t="s">
        <v>87</v>
      </c>
      <c r="O348" s="106" t="s">
        <v>88</v>
      </c>
      <c r="P348" s="106" t="s">
        <v>87</v>
      </c>
      <c r="Q348" s="106" t="s">
        <v>88</v>
      </c>
      <c r="R348" s="106" t="s">
        <v>87</v>
      </c>
      <c r="S348" s="106" t="s">
        <v>88</v>
      </c>
      <c r="T348" s="105"/>
    </row>
    <row r="349" spans="1:20" ht="11.25">
      <c r="A349" s="106" t="s">
        <v>41</v>
      </c>
      <c r="B349" s="106" t="s">
        <v>87</v>
      </c>
      <c r="C349" s="106" t="s">
        <v>93</v>
      </c>
      <c r="D349" s="106" t="s">
        <v>87</v>
      </c>
      <c r="E349" s="106" t="s">
        <v>88</v>
      </c>
      <c r="F349" s="106" t="s">
        <v>87</v>
      </c>
      <c r="G349" s="106" t="s">
        <v>93</v>
      </c>
      <c r="H349" s="106" t="s">
        <v>87</v>
      </c>
      <c r="I349" s="106" t="s">
        <v>88</v>
      </c>
      <c r="J349" s="106" t="s">
        <v>87</v>
      </c>
      <c r="K349" s="106" t="s">
        <v>88</v>
      </c>
      <c r="L349" s="106" t="s">
        <v>87</v>
      </c>
      <c r="M349" s="106" t="s">
        <v>88</v>
      </c>
      <c r="N349" s="106" t="s">
        <v>87</v>
      </c>
      <c r="O349" s="106" t="s">
        <v>88</v>
      </c>
      <c r="P349" s="106" t="s">
        <v>87</v>
      </c>
      <c r="Q349" s="106" t="s">
        <v>88</v>
      </c>
      <c r="R349" s="106" t="s">
        <v>87</v>
      </c>
      <c r="S349" s="106" t="s">
        <v>88</v>
      </c>
      <c r="T349" s="105"/>
    </row>
    <row r="350" spans="1:23" ht="12" thickBot="1">
      <c r="A350" s="106" t="s">
        <v>42</v>
      </c>
      <c r="B350" s="9">
        <v>4034596</v>
      </c>
      <c r="C350" s="8" t="s">
        <v>88</v>
      </c>
      <c r="D350" s="9">
        <v>3835416</v>
      </c>
      <c r="E350" s="8" t="s">
        <v>88</v>
      </c>
      <c r="F350" s="9">
        <v>199180</v>
      </c>
      <c r="G350" s="8" t="s">
        <v>88</v>
      </c>
      <c r="H350" s="8">
        <v>0</v>
      </c>
      <c r="I350" s="8" t="s">
        <v>88</v>
      </c>
      <c r="J350" s="8">
        <v>0</v>
      </c>
      <c r="K350" s="8" t="s">
        <v>88</v>
      </c>
      <c r="L350" s="8">
        <v>0</v>
      </c>
      <c r="M350" s="8" t="s">
        <v>88</v>
      </c>
      <c r="N350" s="8">
        <v>0</v>
      </c>
      <c r="O350" s="8" t="s">
        <v>88</v>
      </c>
      <c r="P350" s="8">
        <v>0</v>
      </c>
      <c r="Q350" s="8" t="s">
        <v>88</v>
      </c>
      <c r="R350" s="8">
        <v>0</v>
      </c>
      <c r="S350" s="8" t="s">
        <v>88</v>
      </c>
      <c r="T350" s="105"/>
      <c r="U350" s="6" t="s">
        <v>144</v>
      </c>
      <c r="V350" s="49">
        <f>D350+F350+H350+J350+L350+N350+P350+R350</f>
        <v>4034596</v>
      </c>
      <c r="W350" s="49">
        <f>V350-B350</f>
        <v>0</v>
      </c>
    </row>
    <row r="351" spans="1:28" ht="11.25">
      <c r="A351" s="106" t="s">
        <v>43</v>
      </c>
      <c r="B351" s="107">
        <v>17113825</v>
      </c>
      <c r="C351" s="106" t="s">
        <v>88</v>
      </c>
      <c r="D351" s="107">
        <v>6395496</v>
      </c>
      <c r="E351" s="106" t="s">
        <v>88</v>
      </c>
      <c r="F351" s="107">
        <v>9978548</v>
      </c>
      <c r="G351" s="106" t="s">
        <v>88</v>
      </c>
      <c r="H351" s="106">
        <v>0</v>
      </c>
      <c r="I351" s="106" t="s">
        <v>88</v>
      </c>
      <c r="J351" s="107">
        <v>14482</v>
      </c>
      <c r="K351" s="106" t="s">
        <v>88</v>
      </c>
      <c r="L351" s="107">
        <v>725299</v>
      </c>
      <c r="M351" s="106" t="s">
        <v>88</v>
      </c>
      <c r="N351" s="106">
        <v>0</v>
      </c>
      <c r="O351" s="106" t="s">
        <v>88</v>
      </c>
      <c r="P351" s="106">
        <v>0</v>
      </c>
      <c r="Q351" s="106" t="s">
        <v>88</v>
      </c>
      <c r="R351" s="106">
        <v>0</v>
      </c>
      <c r="S351" s="106" t="s">
        <v>88</v>
      </c>
      <c r="T351" s="105"/>
      <c r="V351" s="49">
        <f aca="true" t="shared" si="4" ref="V351:V378">D351+F351+H351+J351+L351+N351+P351+R351</f>
        <v>17113825</v>
      </c>
      <c r="W351" s="49">
        <f aca="true" t="shared" si="5" ref="W351:W378">V351-B351</f>
        <v>0</v>
      </c>
      <c r="X351" s="110" t="s">
        <v>181</v>
      </c>
      <c r="Y351" s="111"/>
      <c r="Z351" s="111"/>
      <c r="AA351" s="111"/>
      <c r="AB351" s="112"/>
    </row>
    <row r="352" spans="1:28" ht="11.25">
      <c r="A352" s="106" t="s">
        <v>44</v>
      </c>
      <c r="B352" s="107">
        <v>39865313</v>
      </c>
      <c r="C352" s="106" t="s">
        <v>88</v>
      </c>
      <c r="D352" s="107">
        <v>37043206</v>
      </c>
      <c r="E352" s="106" t="s">
        <v>88</v>
      </c>
      <c r="F352" s="107">
        <v>2822107</v>
      </c>
      <c r="G352" s="106" t="s">
        <v>88</v>
      </c>
      <c r="H352" s="106">
        <v>0</v>
      </c>
      <c r="I352" s="106" t="s">
        <v>88</v>
      </c>
      <c r="J352" s="106">
        <v>0</v>
      </c>
      <c r="K352" s="106" t="s">
        <v>88</v>
      </c>
      <c r="L352" s="106">
        <v>0</v>
      </c>
      <c r="M352" s="106" t="s">
        <v>88</v>
      </c>
      <c r="N352" s="106">
        <v>0</v>
      </c>
      <c r="O352" s="106" t="s">
        <v>88</v>
      </c>
      <c r="P352" s="106">
        <v>0</v>
      </c>
      <c r="Q352" s="106" t="s">
        <v>88</v>
      </c>
      <c r="R352" s="106">
        <v>0</v>
      </c>
      <c r="S352" s="106" t="s">
        <v>88</v>
      </c>
      <c r="T352" s="105"/>
      <c r="V352" s="49">
        <f t="shared" si="4"/>
        <v>39865313</v>
      </c>
      <c r="W352" s="49">
        <f t="shared" si="5"/>
        <v>0</v>
      </c>
      <c r="X352" s="113" t="s">
        <v>182</v>
      </c>
      <c r="Y352" s="114"/>
      <c r="Z352" s="114"/>
      <c r="AA352" s="114"/>
      <c r="AB352" s="115"/>
    </row>
    <row r="353" spans="1:28" ht="11.25">
      <c r="A353" s="106" t="s">
        <v>45</v>
      </c>
      <c r="B353" s="9">
        <v>88240305</v>
      </c>
      <c r="C353" s="8" t="s">
        <v>88</v>
      </c>
      <c r="D353" s="9">
        <v>752142</v>
      </c>
      <c r="E353" s="8" t="s">
        <v>88</v>
      </c>
      <c r="F353" s="9">
        <v>86053550</v>
      </c>
      <c r="G353" s="8" t="s">
        <v>88</v>
      </c>
      <c r="H353" s="9">
        <v>126290</v>
      </c>
      <c r="I353" s="8" t="s">
        <v>88</v>
      </c>
      <c r="J353" s="8">
        <v>0</v>
      </c>
      <c r="K353" s="8" t="s">
        <v>88</v>
      </c>
      <c r="L353" s="9">
        <v>1304295</v>
      </c>
      <c r="M353" s="8" t="s">
        <v>88</v>
      </c>
      <c r="N353" s="8">
        <v>0</v>
      </c>
      <c r="O353" s="8" t="s">
        <v>88</v>
      </c>
      <c r="P353" s="8">
        <v>0</v>
      </c>
      <c r="Q353" s="8" t="s">
        <v>88</v>
      </c>
      <c r="R353" s="9">
        <v>4029</v>
      </c>
      <c r="S353" s="8" t="s">
        <v>88</v>
      </c>
      <c r="T353" s="105"/>
      <c r="U353" s="6" t="s">
        <v>144</v>
      </c>
      <c r="V353" s="49">
        <f t="shared" si="4"/>
        <v>88240306</v>
      </c>
      <c r="W353" s="49">
        <f t="shared" si="5"/>
        <v>1</v>
      </c>
      <c r="X353" s="113" t="s">
        <v>51</v>
      </c>
      <c r="Y353" s="114"/>
      <c r="Z353" s="114"/>
      <c r="AA353" s="114"/>
      <c r="AB353" s="115"/>
    </row>
    <row r="354" spans="1:28" ht="12.75">
      <c r="A354" s="106" t="s">
        <v>46</v>
      </c>
      <c r="B354" s="101">
        <v>94739574</v>
      </c>
      <c r="C354" s="100" t="s">
        <v>88</v>
      </c>
      <c r="D354" s="101">
        <v>28799867</v>
      </c>
      <c r="E354" s="100" t="s">
        <v>88</v>
      </c>
      <c r="F354" s="101">
        <v>61095103</v>
      </c>
      <c r="G354" s="100" t="s">
        <v>88</v>
      </c>
      <c r="H354" s="100">
        <v>0</v>
      </c>
      <c r="I354" s="100" t="s">
        <v>88</v>
      </c>
      <c r="J354" s="100">
        <v>0</v>
      </c>
      <c r="K354" s="100" t="s">
        <v>88</v>
      </c>
      <c r="L354" s="101">
        <v>4844604</v>
      </c>
      <c r="M354" s="100" t="s">
        <v>88</v>
      </c>
      <c r="N354" s="100">
        <v>0</v>
      </c>
      <c r="O354" s="100" t="s">
        <v>88</v>
      </c>
      <c r="P354" s="100">
        <v>0</v>
      </c>
      <c r="Q354" s="100" t="s">
        <v>88</v>
      </c>
      <c r="R354" s="100">
        <v>0</v>
      </c>
      <c r="S354" s="100" t="s">
        <v>88</v>
      </c>
      <c r="T354" s="105"/>
      <c r="U354" s="6" t="s">
        <v>171</v>
      </c>
      <c r="V354" s="49">
        <f t="shared" si="4"/>
        <v>94739574</v>
      </c>
      <c r="W354" s="49">
        <f t="shared" si="5"/>
        <v>0</v>
      </c>
      <c r="X354" s="116" t="s">
        <v>180</v>
      </c>
      <c r="Y354" s="29" t="s">
        <v>122</v>
      </c>
      <c r="Z354" s="114"/>
      <c r="AA354" s="114"/>
      <c r="AB354" s="115"/>
    </row>
    <row r="355" spans="1:28" ht="12.75">
      <c r="A355" s="106" t="s">
        <v>47</v>
      </c>
      <c r="B355" s="107">
        <v>1684752</v>
      </c>
      <c r="C355" s="106" t="s">
        <v>88</v>
      </c>
      <c r="D355" s="107">
        <v>128504</v>
      </c>
      <c r="E355" s="106" t="s">
        <v>88</v>
      </c>
      <c r="F355" s="107">
        <v>1480955</v>
      </c>
      <c r="G355" s="106" t="s">
        <v>88</v>
      </c>
      <c r="H355" s="106">
        <v>0</v>
      </c>
      <c r="I355" s="106" t="s">
        <v>88</v>
      </c>
      <c r="J355" s="107">
        <v>75292</v>
      </c>
      <c r="K355" s="106" t="s">
        <v>88</v>
      </c>
      <c r="L355" s="106">
        <v>0</v>
      </c>
      <c r="M355" s="106" t="s">
        <v>88</v>
      </c>
      <c r="N355" s="106">
        <v>0</v>
      </c>
      <c r="O355" s="106" t="s">
        <v>88</v>
      </c>
      <c r="P355" s="106">
        <v>0</v>
      </c>
      <c r="Q355" s="106" t="s">
        <v>88</v>
      </c>
      <c r="R355" s="106">
        <v>0</v>
      </c>
      <c r="S355" s="106" t="s">
        <v>88</v>
      </c>
      <c r="T355" s="105"/>
      <c r="V355" s="49">
        <f t="shared" si="4"/>
        <v>1684751</v>
      </c>
      <c r="W355" s="49">
        <f t="shared" si="5"/>
        <v>-1</v>
      </c>
      <c r="X355" s="116" t="s">
        <v>6</v>
      </c>
      <c r="Y355" s="108">
        <v>665910321</v>
      </c>
      <c r="Z355" s="114"/>
      <c r="AA355" s="114"/>
      <c r="AB355" s="115"/>
    </row>
    <row r="356" spans="1:28" ht="12.75">
      <c r="A356" s="106" t="s">
        <v>48</v>
      </c>
      <c r="B356" s="107">
        <v>124900818</v>
      </c>
      <c r="C356" s="106" t="s">
        <v>88</v>
      </c>
      <c r="D356" s="107">
        <v>119147</v>
      </c>
      <c r="E356" s="106" t="s">
        <v>88</v>
      </c>
      <c r="F356" s="107">
        <v>77508175</v>
      </c>
      <c r="G356" s="106" t="s">
        <v>88</v>
      </c>
      <c r="H356" s="107">
        <v>0</v>
      </c>
      <c r="I356" s="106" t="s">
        <v>88</v>
      </c>
      <c r="J356" s="106">
        <v>0</v>
      </c>
      <c r="K356" s="106" t="s">
        <v>88</v>
      </c>
      <c r="L356" s="107">
        <v>47270496</v>
      </c>
      <c r="M356" s="106" t="s">
        <v>88</v>
      </c>
      <c r="N356" s="106">
        <v>0</v>
      </c>
      <c r="O356" s="106" t="s">
        <v>88</v>
      </c>
      <c r="P356" s="106">
        <v>0</v>
      </c>
      <c r="Q356" s="106" t="s">
        <v>88</v>
      </c>
      <c r="R356" s="107">
        <v>3000</v>
      </c>
      <c r="S356" s="106" t="s">
        <v>88</v>
      </c>
      <c r="T356" s="105"/>
      <c r="V356" s="49">
        <f t="shared" si="4"/>
        <v>124900818</v>
      </c>
      <c r="W356" s="49">
        <f t="shared" si="5"/>
        <v>0</v>
      </c>
      <c r="X356" s="116" t="s">
        <v>131</v>
      </c>
      <c r="Y356" s="108">
        <v>13691000</v>
      </c>
      <c r="Z356" s="114"/>
      <c r="AA356" s="114"/>
      <c r="AB356" s="115"/>
    </row>
    <row r="357" spans="1:28" ht="12.75">
      <c r="A357" s="106" t="s">
        <v>49</v>
      </c>
      <c r="B357" s="107">
        <v>452860</v>
      </c>
      <c r="C357" s="106" t="s">
        <v>88</v>
      </c>
      <c r="D357" s="107">
        <v>179</v>
      </c>
      <c r="E357" s="106" t="s">
        <v>88</v>
      </c>
      <c r="F357" s="107">
        <v>8164</v>
      </c>
      <c r="G357" s="106" t="s">
        <v>88</v>
      </c>
      <c r="H357" s="107">
        <v>437653</v>
      </c>
      <c r="I357" s="106" t="s">
        <v>88</v>
      </c>
      <c r="J357" s="107">
        <v>11</v>
      </c>
      <c r="K357" s="106" t="s">
        <v>88</v>
      </c>
      <c r="L357" s="107">
        <v>6713</v>
      </c>
      <c r="M357" s="106" t="s">
        <v>88</v>
      </c>
      <c r="N357" s="106">
        <v>0</v>
      </c>
      <c r="O357" s="106" t="s">
        <v>88</v>
      </c>
      <c r="P357" s="106">
        <v>0</v>
      </c>
      <c r="Q357" s="106" t="s">
        <v>88</v>
      </c>
      <c r="R357" s="107">
        <v>150</v>
      </c>
      <c r="S357" s="106" t="s">
        <v>88</v>
      </c>
      <c r="T357" s="105"/>
      <c r="V357" s="49">
        <f t="shared" si="4"/>
        <v>452870</v>
      </c>
      <c r="W357" s="49">
        <f t="shared" si="5"/>
        <v>10</v>
      </c>
      <c r="X357" s="116" t="s">
        <v>130</v>
      </c>
      <c r="Y357" s="108">
        <v>66783221</v>
      </c>
      <c r="Z357" s="114"/>
      <c r="AA357" s="114"/>
      <c r="AB357" s="115"/>
    </row>
    <row r="358" spans="1:28" ht="12.75">
      <c r="A358" s="106" t="s">
        <v>50</v>
      </c>
      <c r="B358" s="107">
        <v>445462460</v>
      </c>
      <c r="C358" s="106" t="s">
        <v>88</v>
      </c>
      <c r="D358" s="107">
        <v>432885</v>
      </c>
      <c r="E358" s="106" t="s">
        <v>88</v>
      </c>
      <c r="F358" s="107">
        <v>46715312</v>
      </c>
      <c r="G358" s="106" t="s">
        <v>88</v>
      </c>
      <c r="H358" s="107">
        <v>263452732</v>
      </c>
      <c r="I358" s="106" t="s">
        <v>88</v>
      </c>
      <c r="J358" s="107">
        <v>1200142</v>
      </c>
      <c r="K358" s="106" t="s">
        <v>88</v>
      </c>
      <c r="L358" s="107">
        <v>133661289</v>
      </c>
      <c r="M358" s="106" t="s">
        <v>88</v>
      </c>
      <c r="N358" s="106">
        <v>0</v>
      </c>
      <c r="O358" s="106" t="s">
        <v>88</v>
      </c>
      <c r="P358" s="106">
        <v>0</v>
      </c>
      <c r="Q358" s="106" t="s">
        <v>88</v>
      </c>
      <c r="R358" s="107">
        <v>100</v>
      </c>
      <c r="S358" s="106" t="s">
        <v>88</v>
      </c>
      <c r="T358" s="105"/>
      <c r="V358" s="49">
        <f t="shared" si="4"/>
        <v>445462460</v>
      </c>
      <c r="W358" s="49">
        <f t="shared" si="5"/>
        <v>0</v>
      </c>
      <c r="X358" s="116" t="s">
        <v>129</v>
      </c>
      <c r="Y358" s="108">
        <v>39163360</v>
      </c>
      <c r="Z358" s="114"/>
      <c r="AA358" s="114"/>
      <c r="AB358" s="115"/>
    </row>
    <row r="359" spans="1:28" ht="12.75">
      <c r="A359" s="106" t="s">
        <v>51</v>
      </c>
      <c r="B359" s="107">
        <v>666729735</v>
      </c>
      <c r="C359" s="106" t="s">
        <v>88</v>
      </c>
      <c r="D359" s="107">
        <v>13691000</v>
      </c>
      <c r="E359" s="106" t="s">
        <v>88</v>
      </c>
      <c r="F359" s="107">
        <v>66783221</v>
      </c>
      <c r="G359" s="106" t="s">
        <v>88</v>
      </c>
      <c r="H359" s="107">
        <v>39163360</v>
      </c>
      <c r="I359" s="106" t="s">
        <v>88</v>
      </c>
      <c r="J359" s="107">
        <v>819413</v>
      </c>
      <c r="K359" s="106" t="s">
        <v>88</v>
      </c>
      <c r="L359" s="107">
        <v>546031583</v>
      </c>
      <c r="M359" s="106" t="s">
        <v>88</v>
      </c>
      <c r="N359" s="106">
        <v>0</v>
      </c>
      <c r="O359" s="106" t="s">
        <v>88</v>
      </c>
      <c r="P359" s="106">
        <v>0</v>
      </c>
      <c r="Q359" s="106" t="s">
        <v>88</v>
      </c>
      <c r="R359" s="107">
        <v>241158</v>
      </c>
      <c r="S359" s="106" t="s">
        <v>88</v>
      </c>
      <c r="T359" s="105"/>
      <c r="V359" s="49">
        <f>D359+F359+H359+J359+L359+N359+P359+R359</f>
        <v>666729735</v>
      </c>
      <c r="W359" s="49" t="s">
        <v>183</v>
      </c>
      <c r="X359" s="116" t="s">
        <v>128</v>
      </c>
      <c r="Y359" s="108">
        <v>819413</v>
      </c>
      <c r="Z359" s="114"/>
      <c r="AA359" s="114"/>
      <c r="AB359" s="115"/>
    </row>
    <row r="360" spans="1:28" ht="12.75">
      <c r="A360" s="106" t="s">
        <v>52</v>
      </c>
      <c r="B360" s="107">
        <v>12139991</v>
      </c>
      <c r="C360" s="106" t="s">
        <v>88</v>
      </c>
      <c r="D360" s="107">
        <v>5377309</v>
      </c>
      <c r="E360" s="106" t="s">
        <v>88</v>
      </c>
      <c r="F360" s="107">
        <v>6762682</v>
      </c>
      <c r="G360" s="106" t="s">
        <v>88</v>
      </c>
      <c r="H360" s="107">
        <v>0</v>
      </c>
      <c r="I360" s="106" t="s">
        <v>88</v>
      </c>
      <c r="J360" s="106">
        <v>0</v>
      </c>
      <c r="K360" s="106" t="s">
        <v>88</v>
      </c>
      <c r="L360" s="107">
        <v>0</v>
      </c>
      <c r="M360" s="106" t="s">
        <v>88</v>
      </c>
      <c r="N360" s="106">
        <v>0</v>
      </c>
      <c r="O360" s="106" t="s">
        <v>88</v>
      </c>
      <c r="P360" s="106">
        <v>0</v>
      </c>
      <c r="Q360" s="106" t="s">
        <v>88</v>
      </c>
      <c r="R360" s="106">
        <v>0</v>
      </c>
      <c r="S360" s="106" t="s">
        <v>88</v>
      </c>
      <c r="T360" s="105"/>
      <c r="V360" s="49">
        <f t="shared" si="4"/>
        <v>12139991</v>
      </c>
      <c r="W360" s="49">
        <f t="shared" si="5"/>
        <v>0</v>
      </c>
      <c r="X360" s="116" t="s">
        <v>127</v>
      </c>
      <c r="Y360" s="108">
        <v>546031583</v>
      </c>
      <c r="Z360" s="114"/>
      <c r="AA360" s="114"/>
      <c r="AB360" s="115"/>
    </row>
    <row r="361" spans="1:28" ht="12.75">
      <c r="A361" s="106" t="s">
        <v>53</v>
      </c>
      <c r="B361" s="107">
        <v>402822356</v>
      </c>
      <c r="C361" s="106" t="s">
        <v>88</v>
      </c>
      <c r="D361" s="107">
        <v>3920649</v>
      </c>
      <c r="E361" s="106" t="s">
        <v>88</v>
      </c>
      <c r="F361" s="107">
        <v>106950237</v>
      </c>
      <c r="G361" s="106" t="s">
        <v>88</v>
      </c>
      <c r="H361" s="107">
        <v>104604239</v>
      </c>
      <c r="I361" s="106" t="s">
        <v>88</v>
      </c>
      <c r="J361" s="107">
        <v>329436</v>
      </c>
      <c r="K361" s="106" t="s">
        <v>88</v>
      </c>
      <c r="L361" s="107">
        <v>187017796</v>
      </c>
      <c r="M361" s="106" t="s">
        <v>88</v>
      </c>
      <c r="N361" s="106">
        <v>0</v>
      </c>
      <c r="O361" s="106" t="s">
        <v>88</v>
      </c>
      <c r="P361" s="106">
        <v>0</v>
      </c>
      <c r="Q361" s="106" t="s">
        <v>88</v>
      </c>
      <c r="R361" s="106">
        <v>0</v>
      </c>
      <c r="S361" s="106" t="s">
        <v>88</v>
      </c>
      <c r="T361" s="105"/>
      <c r="V361" s="49">
        <f t="shared" si="4"/>
        <v>402822357</v>
      </c>
      <c r="W361" s="49">
        <f t="shared" si="5"/>
        <v>1</v>
      </c>
      <c r="X361" s="116" t="s">
        <v>126</v>
      </c>
      <c r="Y361" s="109" t="s">
        <v>87</v>
      </c>
      <c r="Z361" s="114"/>
      <c r="AA361" s="114"/>
      <c r="AB361" s="115"/>
    </row>
    <row r="362" spans="1:28" ht="12.75">
      <c r="A362" s="106" t="s">
        <v>54</v>
      </c>
      <c r="B362" s="101">
        <v>20319860</v>
      </c>
      <c r="C362" s="100" t="s">
        <v>88</v>
      </c>
      <c r="D362" s="100">
        <v>0</v>
      </c>
      <c r="E362" s="100" t="s">
        <v>88</v>
      </c>
      <c r="F362" s="101">
        <v>520950</v>
      </c>
      <c r="G362" s="100" t="s">
        <v>88</v>
      </c>
      <c r="H362" s="101">
        <v>19798910</v>
      </c>
      <c r="I362" s="100" t="s">
        <v>88</v>
      </c>
      <c r="J362" s="100">
        <v>0</v>
      </c>
      <c r="K362" s="100" t="s">
        <v>88</v>
      </c>
      <c r="L362" s="100">
        <v>0</v>
      </c>
      <c r="M362" s="100" t="s">
        <v>88</v>
      </c>
      <c r="N362" s="100">
        <v>0</v>
      </c>
      <c r="O362" s="100" t="s">
        <v>88</v>
      </c>
      <c r="P362" s="100">
        <v>0</v>
      </c>
      <c r="Q362" s="100" t="s">
        <v>88</v>
      </c>
      <c r="R362" s="100">
        <v>0</v>
      </c>
      <c r="S362" s="100" t="s">
        <v>88</v>
      </c>
      <c r="T362" s="105"/>
      <c r="U362" s="6" t="s">
        <v>171</v>
      </c>
      <c r="V362" s="49">
        <f t="shared" si="4"/>
        <v>20319860</v>
      </c>
      <c r="W362" s="49">
        <f t="shared" si="5"/>
        <v>0</v>
      </c>
      <c r="X362" s="116" t="s">
        <v>125</v>
      </c>
      <c r="Y362" s="109" t="s">
        <v>87</v>
      </c>
      <c r="Z362" s="114"/>
      <c r="AA362" s="114"/>
      <c r="AB362" s="115"/>
    </row>
    <row r="363" spans="1:28" ht="12.75">
      <c r="A363" s="106" t="s">
        <v>55</v>
      </c>
      <c r="B363" s="107">
        <v>1253766</v>
      </c>
      <c r="C363" s="106" t="s">
        <v>88</v>
      </c>
      <c r="D363" s="107">
        <v>1081852</v>
      </c>
      <c r="E363" s="106" t="s">
        <v>88</v>
      </c>
      <c r="F363" s="107">
        <v>170362</v>
      </c>
      <c r="G363" s="106" t="s">
        <v>88</v>
      </c>
      <c r="H363" s="106">
        <v>0</v>
      </c>
      <c r="I363" s="106" t="s">
        <v>88</v>
      </c>
      <c r="J363" s="107">
        <v>1552</v>
      </c>
      <c r="K363" s="106" t="s">
        <v>88</v>
      </c>
      <c r="L363" s="106">
        <v>0</v>
      </c>
      <c r="M363" s="106" t="s">
        <v>88</v>
      </c>
      <c r="N363" s="106">
        <v>0</v>
      </c>
      <c r="O363" s="106" t="s">
        <v>88</v>
      </c>
      <c r="P363" s="106">
        <v>0</v>
      </c>
      <c r="Q363" s="106" t="s">
        <v>88</v>
      </c>
      <c r="R363" s="106">
        <v>0</v>
      </c>
      <c r="S363" s="106" t="s">
        <v>88</v>
      </c>
      <c r="T363" s="105"/>
      <c r="V363" s="49">
        <f t="shared" si="4"/>
        <v>1253766</v>
      </c>
      <c r="W363" s="49">
        <f t="shared" si="5"/>
        <v>0</v>
      </c>
      <c r="X363" s="116" t="s">
        <v>124</v>
      </c>
      <c r="Y363" s="108">
        <v>241158</v>
      </c>
      <c r="Z363" s="114"/>
      <c r="AA363" s="114"/>
      <c r="AB363" s="115"/>
    </row>
    <row r="364" spans="1:28" ht="11.25">
      <c r="A364" s="106" t="s">
        <v>56</v>
      </c>
      <c r="B364" s="9">
        <v>6654996</v>
      </c>
      <c r="C364" s="8" t="s">
        <v>88</v>
      </c>
      <c r="D364" s="9">
        <v>6230876</v>
      </c>
      <c r="E364" s="8" t="s">
        <v>88</v>
      </c>
      <c r="F364" s="9">
        <v>424120</v>
      </c>
      <c r="G364" s="8" t="s">
        <v>88</v>
      </c>
      <c r="H364" s="8">
        <v>0</v>
      </c>
      <c r="I364" s="8" t="s">
        <v>88</v>
      </c>
      <c r="J364" s="8">
        <v>0</v>
      </c>
      <c r="K364" s="8" t="s">
        <v>88</v>
      </c>
      <c r="L364" s="8">
        <v>0</v>
      </c>
      <c r="M364" s="8" t="s">
        <v>88</v>
      </c>
      <c r="N364" s="8">
        <v>0</v>
      </c>
      <c r="O364" s="8" t="s">
        <v>88</v>
      </c>
      <c r="P364" s="8">
        <v>0</v>
      </c>
      <c r="Q364" s="8" t="s">
        <v>88</v>
      </c>
      <c r="R364" s="8">
        <v>0</v>
      </c>
      <c r="S364" s="8" t="s">
        <v>88</v>
      </c>
      <c r="T364" s="105"/>
      <c r="U364" s="6" t="s">
        <v>144</v>
      </c>
      <c r="V364" s="49">
        <f t="shared" si="4"/>
        <v>6654996</v>
      </c>
      <c r="W364" s="49">
        <f t="shared" si="5"/>
        <v>0</v>
      </c>
      <c r="X364" s="113"/>
      <c r="Y364" s="114"/>
      <c r="Z364" s="114"/>
      <c r="AA364" s="114"/>
      <c r="AB364" s="115"/>
    </row>
    <row r="365" spans="1:28" ht="11.25">
      <c r="A365" s="106" t="s">
        <v>57</v>
      </c>
      <c r="B365" s="107">
        <v>30293</v>
      </c>
      <c r="C365" s="106" t="s">
        <v>88</v>
      </c>
      <c r="D365" s="107">
        <v>29399</v>
      </c>
      <c r="E365" s="106" t="s">
        <v>88</v>
      </c>
      <c r="F365" s="107">
        <v>894</v>
      </c>
      <c r="G365" s="106" t="s">
        <v>88</v>
      </c>
      <c r="H365" s="106">
        <v>0</v>
      </c>
      <c r="I365" s="106" t="s">
        <v>88</v>
      </c>
      <c r="J365" s="106">
        <v>0</v>
      </c>
      <c r="K365" s="106" t="s">
        <v>88</v>
      </c>
      <c r="L365" s="106">
        <v>0</v>
      </c>
      <c r="M365" s="106" t="s">
        <v>88</v>
      </c>
      <c r="N365" s="106">
        <v>0</v>
      </c>
      <c r="O365" s="106" t="s">
        <v>88</v>
      </c>
      <c r="P365" s="106">
        <v>0</v>
      </c>
      <c r="Q365" s="106" t="s">
        <v>88</v>
      </c>
      <c r="R365" s="106">
        <v>0</v>
      </c>
      <c r="S365" s="106" t="s">
        <v>88</v>
      </c>
      <c r="T365" s="105"/>
      <c r="V365" s="49">
        <f t="shared" si="4"/>
        <v>30293</v>
      </c>
      <c r="W365" s="49">
        <f t="shared" si="5"/>
        <v>0</v>
      </c>
      <c r="X365" s="113"/>
      <c r="Y365" s="114"/>
      <c r="Z365" s="114"/>
      <c r="AA365" s="114"/>
      <c r="AB365" s="115"/>
    </row>
    <row r="366" spans="1:28" ht="12" thickBot="1">
      <c r="A366" s="106" t="s">
        <v>58</v>
      </c>
      <c r="B366" s="107">
        <v>45109193</v>
      </c>
      <c r="C366" s="106" t="s">
        <v>88</v>
      </c>
      <c r="D366" s="106">
        <v>0</v>
      </c>
      <c r="E366" s="106" t="s">
        <v>88</v>
      </c>
      <c r="F366" s="106">
        <v>0</v>
      </c>
      <c r="G366" s="106" t="s">
        <v>88</v>
      </c>
      <c r="H366" s="107">
        <v>45109193</v>
      </c>
      <c r="I366" s="106" t="s">
        <v>88</v>
      </c>
      <c r="J366" s="106">
        <v>0</v>
      </c>
      <c r="K366" s="106" t="s">
        <v>88</v>
      </c>
      <c r="L366" s="106">
        <v>0</v>
      </c>
      <c r="M366" s="106" t="s">
        <v>88</v>
      </c>
      <c r="N366" s="106">
        <v>0</v>
      </c>
      <c r="O366" s="106" t="s">
        <v>88</v>
      </c>
      <c r="P366" s="106">
        <v>0</v>
      </c>
      <c r="Q366" s="106" t="s">
        <v>88</v>
      </c>
      <c r="R366" s="106">
        <v>0</v>
      </c>
      <c r="S366" s="106" t="s">
        <v>88</v>
      </c>
      <c r="T366" s="105"/>
      <c r="V366" s="49">
        <f t="shared" si="4"/>
        <v>45109193</v>
      </c>
      <c r="W366" s="49">
        <f t="shared" si="5"/>
        <v>0</v>
      </c>
      <c r="X366" s="117"/>
      <c r="Y366" s="118">
        <f>Y356+Y357+Y358+Y360+Y363</f>
        <v>665910322</v>
      </c>
      <c r="Z366" s="119" t="s">
        <v>184</v>
      </c>
      <c r="AA366" s="119"/>
      <c r="AB366" s="120"/>
    </row>
    <row r="367" spans="1:23" ht="11.25">
      <c r="A367" s="106" t="s">
        <v>59</v>
      </c>
      <c r="B367" s="107">
        <v>73959895</v>
      </c>
      <c r="C367" s="106" t="s">
        <v>88</v>
      </c>
      <c r="D367" s="107">
        <v>1798200</v>
      </c>
      <c r="E367" s="106" t="s">
        <v>88</v>
      </c>
      <c r="F367" s="107">
        <v>16502500</v>
      </c>
      <c r="G367" s="106" t="s">
        <v>88</v>
      </c>
      <c r="H367" s="107">
        <v>3201250</v>
      </c>
      <c r="I367" s="106" t="s">
        <v>88</v>
      </c>
      <c r="J367" s="106">
        <v>0</v>
      </c>
      <c r="K367" s="106" t="s">
        <v>88</v>
      </c>
      <c r="L367" s="107">
        <v>52457945</v>
      </c>
      <c r="M367" s="106" t="s">
        <v>88</v>
      </c>
      <c r="N367" s="106">
        <v>0</v>
      </c>
      <c r="O367" s="106" t="s">
        <v>88</v>
      </c>
      <c r="P367" s="106">
        <v>0</v>
      </c>
      <c r="Q367" s="106" t="s">
        <v>88</v>
      </c>
      <c r="R367" s="106">
        <v>0</v>
      </c>
      <c r="S367" s="106" t="s">
        <v>88</v>
      </c>
      <c r="T367" s="105"/>
      <c r="V367" s="49">
        <f t="shared" si="4"/>
        <v>73959895</v>
      </c>
      <c r="W367" s="49">
        <f t="shared" si="5"/>
        <v>0</v>
      </c>
    </row>
    <row r="368" spans="1:23" ht="11.25">
      <c r="A368" s="106" t="s">
        <v>60</v>
      </c>
      <c r="B368" s="101">
        <v>20355963</v>
      </c>
      <c r="C368" s="100" t="s">
        <v>88</v>
      </c>
      <c r="D368" s="101">
        <v>3638531</v>
      </c>
      <c r="E368" s="100" t="s">
        <v>88</v>
      </c>
      <c r="F368" s="101">
        <v>16717432</v>
      </c>
      <c r="G368" s="100" t="s">
        <v>88</v>
      </c>
      <c r="H368" s="100">
        <v>0</v>
      </c>
      <c r="I368" s="100" t="s">
        <v>88</v>
      </c>
      <c r="J368" s="100">
        <v>0</v>
      </c>
      <c r="K368" s="100" t="s">
        <v>88</v>
      </c>
      <c r="L368" s="100">
        <v>0</v>
      </c>
      <c r="M368" s="100" t="s">
        <v>88</v>
      </c>
      <c r="N368" s="100">
        <v>0</v>
      </c>
      <c r="O368" s="100" t="s">
        <v>88</v>
      </c>
      <c r="P368" s="100">
        <v>0</v>
      </c>
      <c r="Q368" s="100" t="s">
        <v>88</v>
      </c>
      <c r="R368" s="100">
        <v>0</v>
      </c>
      <c r="S368" s="100" t="s">
        <v>88</v>
      </c>
      <c r="T368" s="105"/>
      <c r="U368" s="6" t="s">
        <v>171</v>
      </c>
      <c r="V368" s="49">
        <f t="shared" si="4"/>
        <v>20355963</v>
      </c>
      <c r="W368" s="49">
        <f t="shared" si="5"/>
        <v>0</v>
      </c>
    </row>
    <row r="369" spans="1:23" ht="11.25">
      <c r="A369" s="106" t="s">
        <v>61</v>
      </c>
      <c r="B369" s="9">
        <v>76372905</v>
      </c>
      <c r="C369" s="8" t="s">
        <v>88</v>
      </c>
      <c r="D369" s="9">
        <v>44565921</v>
      </c>
      <c r="E369" s="8" t="s">
        <v>88</v>
      </c>
      <c r="F369" s="9">
        <v>31806984</v>
      </c>
      <c r="G369" s="8" t="s">
        <v>88</v>
      </c>
      <c r="H369" s="8">
        <v>0</v>
      </c>
      <c r="I369" s="8" t="s">
        <v>88</v>
      </c>
      <c r="J369" s="9">
        <v>0</v>
      </c>
      <c r="K369" s="8" t="s">
        <v>88</v>
      </c>
      <c r="L369" s="8">
        <v>0</v>
      </c>
      <c r="M369" s="8" t="s">
        <v>88</v>
      </c>
      <c r="N369" s="8">
        <v>0</v>
      </c>
      <c r="O369" s="8" t="s">
        <v>88</v>
      </c>
      <c r="P369" s="8">
        <v>0</v>
      </c>
      <c r="Q369" s="8" t="s">
        <v>88</v>
      </c>
      <c r="R369" s="8">
        <v>0</v>
      </c>
      <c r="S369" s="8" t="s">
        <v>88</v>
      </c>
      <c r="T369" s="105"/>
      <c r="U369" s="6" t="s">
        <v>144</v>
      </c>
      <c r="V369" s="49">
        <f t="shared" si="4"/>
        <v>76372905</v>
      </c>
      <c r="W369" s="49">
        <f t="shared" si="5"/>
        <v>0</v>
      </c>
    </row>
    <row r="370" spans="1:23" ht="11.25">
      <c r="A370" s="106" t="s">
        <v>62</v>
      </c>
      <c r="B370" s="107">
        <v>58278930</v>
      </c>
      <c r="C370" s="106" t="s">
        <v>88</v>
      </c>
      <c r="D370" s="106">
        <v>0</v>
      </c>
      <c r="E370" s="106" t="s">
        <v>88</v>
      </c>
      <c r="F370" s="107">
        <v>2601429</v>
      </c>
      <c r="G370" s="106" t="s">
        <v>88</v>
      </c>
      <c r="H370" s="107">
        <v>26740391</v>
      </c>
      <c r="I370" s="106" t="s">
        <v>88</v>
      </c>
      <c r="J370" s="107">
        <v>1768</v>
      </c>
      <c r="K370" s="106" t="s">
        <v>88</v>
      </c>
      <c r="L370" s="107">
        <v>28935342</v>
      </c>
      <c r="M370" s="106" t="s">
        <v>88</v>
      </c>
      <c r="N370" s="106">
        <v>0</v>
      </c>
      <c r="O370" s="106" t="s">
        <v>88</v>
      </c>
      <c r="P370" s="106">
        <v>0</v>
      </c>
      <c r="Q370" s="106" t="s">
        <v>88</v>
      </c>
      <c r="R370" s="106">
        <v>0</v>
      </c>
      <c r="S370" s="106" t="s">
        <v>88</v>
      </c>
      <c r="T370" s="105"/>
      <c r="V370" s="49">
        <f t="shared" si="4"/>
        <v>58278930</v>
      </c>
      <c r="W370" s="49">
        <f t="shared" si="5"/>
        <v>0</v>
      </c>
    </row>
    <row r="371" spans="1:23" ht="11.25">
      <c r="A371" s="106" t="s">
        <v>63</v>
      </c>
      <c r="B371" s="107">
        <v>15890132</v>
      </c>
      <c r="C371" s="106" t="s">
        <v>88</v>
      </c>
      <c r="D371" s="107">
        <v>9599024</v>
      </c>
      <c r="E371" s="106" t="s">
        <v>88</v>
      </c>
      <c r="F371" s="107">
        <v>6289362</v>
      </c>
      <c r="G371" s="106" t="s">
        <v>88</v>
      </c>
      <c r="H371" s="106">
        <v>0</v>
      </c>
      <c r="I371" s="106" t="s">
        <v>88</v>
      </c>
      <c r="J371" s="106">
        <v>0</v>
      </c>
      <c r="K371" s="106" t="s">
        <v>88</v>
      </c>
      <c r="L371" s="107">
        <v>1746</v>
      </c>
      <c r="M371" s="106" t="s">
        <v>88</v>
      </c>
      <c r="N371" s="106">
        <v>0</v>
      </c>
      <c r="O371" s="106" t="s">
        <v>88</v>
      </c>
      <c r="P371" s="106">
        <v>0</v>
      </c>
      <c r="Q371" s="106" t="s">
        <v>88</v>
      </c>
      <c r="R371" s="106">
        <v>0</v>
      </c>
      <c r="S371" s="106" t="s">
        <v>88</v>
      </c>
      <c r="T371" s="105"/>
      <c r="V371" s="49">
        <f t="shared" si="4"/>
        <v>15890132</v>
      </c>
      <c r="W371" s="49">
        <f t="shared" si="5"/>
        <v>0</v>
      </c>
    </row>
    <row r="372" spans="1:23" ht="11.25">
      <c r="A372" s="106" t="s">
        <v>64</v>
      </c>
      <c r="B372" s="101">
        <v>2167330</v>
      </c>
      <c r="C372" s="100" t="s">
        <v>88</v>
      </c>
      <c r="D372" s="101">
        <v>502730</v>
      </c>
      <c r="E372" s="100" t="s">
        <v>88</v>
      </c>
      <c r="F372" s="101">
        <v>1456600</v>
      </c>
      <c r="G372" s="100" t="s">
        <v>88</v>
      </c>
      <c r="H372" s="101">
        <v>208000</v>
      </c>
      <c r="I372" s="100" t="s">
        <v>88</v>
      </c>
      <c r="J372" s="100">
        <v>0</v>
      </c>
      <c r="K372" s="100" t="s">
        <v>88</v>
      </c>
      <c r="L372" s="100">
        <v>0</v>
      </c>
      <c r="M372" s="100" t="s">
        <v>88</v>
      </c>
      <c r="N372" s="100">
        <v>0</v>
      </c>
      <c r="O372" s="100" t="s">
        <v>88</v>
      </c>
      <c r="P372" s="100">
        <v>0</v>
      </c>
      <c r="Q372" s="100" t="s">
        <v>88</v>
      </c>
      <c r="R372" s="100">
        <v>0</v>
      </c>
      <c r="S372" s="100" t="s">
        <v>88</v>
      </c>
      <c r="T372" s="105"/>
      <c r="U372" s="6" t="s">
        <v>171</v>
      </c>
      <c r="V372" s="49">
        <f t="shared" si="4"/>
        <v>2167330</v>
      </c>
      <c r="W372" s="49">
        <f t="shared" si="5"/>
        <v>0</v>
      </c>
    </row>
    <row r="373" spans="1:23" ht="11.25">
      <c r="A373" s="106" t="s">
        <v>65</v>
      </c>
      <c r="B373" s="107">
        <v>2420531</v>
      </c>
      <c r="C373" s="106" t="s">
        <v>88</v>
      </c>
      <c r="D373" s="107">
        <v>780219</v>
      </c>
      <c r="E373" s="106" t="s">
        <v>88</v>
      </c>
      <c r="F373" s="107">
        <v>1640312</v>
      </c>
      <c r="G373" s="106" t="s">
        <v>88</v>
      </c>
      <c r="H373" s="106">
        <v>0</v>
      </c>
      <c r="I373" s="106" t="s">
        <v>88</v>
      </c>
      <c r="J373" s="106">
        <v>0</v>
      </c>
      <c r="K373" s="106" t="s">
        <v>88</v>
      </c>
      <c r="L373" s="106">
        <v>0</v>
      </c>
      <c r="M373" s="106" t="s">
        <v>88</v>
      </c>
      <c r="N373" s="106">
        <v>0</v>
      </c>
      <c r="O373" s="106" t="s">
        <v>88</v>
      </c>
      <c r="P373" s="106">
        <v>0</v>
      </c>
      <c r="Q373" s="106" t="s">
        <v>88</v>
      </c>
      <c r="R373" s="106">
        <v>0</v>
      </c>
      <c r="S373" s="106" t="s">
        <v>88</v>
      </c>
      <c r="T373" s="105"/>
      <c r="V373" s="49">
        <f t="shared" si="4"/>
        <v>2420531</v>
      </c>
      <c r="W373" s="49">
        <f t="shared" si="5"/>
        <v>0</v>
      </c>
    </row>
    <row r="374" spans="1:23" ht="11.25">
      <c r="A374" s="106" t="s">
        <v>66</v>
      </c>
      <c r="B374" s="101">
        <v>41141158</v>
      </c>
      <c r="C374" s="100" t="s">
        <v>88</v>
      </c>
      <c r="D374" s="100">
        <v>0</v>
      </c>
      <c r="E374" s="100" t="s">
        <v>88</v>
      </c>
      <c r="F374" s="101">
        <v>41090640</v>
      </c>
      <c r="G374" s="100" t="s">
        <v>88</v>
      </c>
      <c r="H374" s="101">
        <v>50518</v>
      </c>
      <c r="I374" s="100" t="s">
        <v>88</v>
      </c>
      <c r="J374" s="100">
        <v>0</v>
      </c>
      <c r="K374" s="100" t="s">
        <v>88</v>
      </c>
      <c r="L374" s="100">
        <v>0</v>
      </c>
      <c r="M374" s="100" t="s">
        <v>88</v>
      </c>
      <c r="N374" s="100">
        <v>0</v>
      </c>
      <c r="O374" s="100" t="s">
        <v>88</v>
      </c>
      <c r="P374" s="100">
        <v>0</v>
      </c>
      <c r="Q374" s="100" t="s">
        <v>88</v>
      </c>
      <c r="R374" s="100">
        <v>0</v>
      </c>
      <c r="S374" s="100" t="s">
        <v>88</v>
      </c>
      <c r="T374" s="105"/>
      <c r="U374" s="6" t="s">
        <v>171</v>
      </c>
      <c r="V374" s="49">
        <f t="shared" si="4"/>
        <v>41141158</v>
      </c>
      <c r="W374" s="49">
        <f t="shared" si="5"/>
        <v>0</v>
      </c>
    </row>
    <row r="375" spans="1:23" ht="11.25">
      <c r="A375" s="106" t="s">
        <v>67</v>
      </c>
      <c r="B375" s="107">
        <v>42442468</v>
      </c>
      <c r="C375" s="106" t="s">
        <v>88</v>
      </c>
      <c r="D375" s="106">
        <v>0</v>
      </c>
      <c r="E375" s="106" t="s">
        <v>88</v>
      </c>
      <c r="F375" s="107">
        <v>41520842</v>
      </c>
      <c r="G375" s="106" t="s">
        <v>88</v>
      </c>
      <c r="H375" s="106">
        <v>0</v>
      </c>
      <c r="I375" s="106" t="s">
        <v>88</v>
      </c>
      <c r="J375" s="107">
        <v>26258</v>
      </c>
      <c r="K375" s="106" t="s">
        <v>88</v>
      </c>
      <c r="L375" s="107">
        <v>895369</v>
      </c>
      <c r="M375" s="106" t="s">
        <v>88</v>
      </c>
      <c r="N375" s="106">
        <v>0</v>
      </c>
      <c r="O375" s="106" t="s">
        <v>88</v>
      </c>
      <c r="P375" s="106">
        <v>0</v>
      </c>
      <c r="Q375" s="106" t="s">
        <v>88</v>
      </c>
      <c r="R375" s="106">
        <v>0</v>
      </c>
      <c r="S375" s="106" t="s">
        <v>88</v>
      </c>
      <c r="T375" s="105"/>
      <c r="V375" s="49">
        <f t="shared" si="4"/>
        <v>42442469</v>
      </c>
      <c r="W375" s="49">
        <f t="shared" si="5"/>
        <v>1</v>
      </c>
    </row>
    <row r="376" spans="1:23" ht="11.25">
      <c r="A376" s="106" t="s">
        <v>68</v>
      </c>
      <c r="B376" s="107">
        <v>739685060</v>
      </c>
      <c r="C376" s="106" t="s">
        <v>88</v>
      </c>
      <c r="D376" s="107">
        <v>2912759</v>
      </c>
      <c r="E376" s="106" t="s">
        <v>88</v>
      </c>
      <c r="F376" s="107">
        <v>711615356</v>
      </c>
      <c r="G376" s="106" t="s">
        <v>88</v>
      </c>
      <c r="H376" s="107">
        <v>3115177</v>
      </c>
      <c r="I376" s="106" t="s">
        <v>88</v>
      </c>
      <c r="J376" s="106">
        <v>0</v>
      </c>
      <c r="K376" s="106" t="s">
        <v>88</v>
      </c>
      <c r="L376" s="107">
        <v>22041768</v>
      </c>
      <c r="M376" s="106" t="s">
        <v>88</v>
      </c>
      <c r="N376" s="106">
        <v>0</v>
      </c>
      <c r="O376" s="106" t="s">
        <v>88</v>
      </c>
      <c r="P376" s="106">
        <v>0</v>
      </c>
      <c r="Q376" s="106" t="s">
        <v>88</v>
      </c>
      <c r="R376" s="106">
        <v>0</v>
      </c>
      <c r="S376" s="106" t="s">
        <v>88</v>
      </c>
      <c r="T376" s="105"/>
      <c r="V376" s="49">
        <f t="shared" si="4"/>
        <v>739685060</v>
      </c>
      <c r="W376" s="49">
        <f t="shared" si="5"/>
        <v>0</v>
      </c>
    </row>
    <row r="377" spans="1:23" ht="11.25">
      <c r="A377" s="106" t="s">
        <v>73</v>
      </c>
      <c r="B377" s="107">
        <v>24539053</v>
      </c>
      <c r="C377" s="106" t="s">
        <v>105</v>
      </c>
      <c r="D377" s="106">
        <v>0</v>
      </c>
      <c r="E377" s="106" t="s">
        <v>88</v>
      </c>
      <c r="F377" s="107">
        <v>22516534</v>
      </c>
      <c r="G377" s="106" t="s">
        <v>105</v>
      </c>
      <c r="H377" s="107">
        <v>2008840</v>
      </c>
      <c r="I377" s="106" t="s">
        <v>105</v>
      </c>
      <c r="J377" s="106">
        <v>0</v>
      </c>
      <c r="K377" s="106" t="s">
        <v>88</v>
      </c>
      <c r="L377" s="107">
        <v>13679</v>
      </c>
      <c r="M377" s="106" t="s">
        <v>105</v>
      </c>
      <c r="N377" s="106">
        <v>0</v>
      </c>
      <c r="O377" s="106" t="s">
        <v>88</v>
      </c>
      <c r="P377" s="106">
        <v>0</v>
      </c>
      <c r="Q377" s="106" t="s">
        <v>88</v>
      </c>
      <c r="R377" s="106">
        <v>0</v>
      </c>
      <c r="S377" s="106" t="s">
        <v>88</v>
      </c>
      <c r="T377" s="105"/>
      <c r="V377" s="49">
        <f t="shared" si="4"/>
        <v>24539053</v>
      </c>
      <c r="W377" s="49">
        <f t="shared" si="5"/>
        <v>0</v>
      </c>
    </row>
    <row r="378" spans="1:23" ht="11.25">
      <c r="A378" s="106" t="s">
        <v>74</v>
      </c>
      <c r="B378" s="107">
        <v>3714929248</v>
      </c>
      <c r="C378" s="106" t="s">
        <v>88</v>
      </c>
      <c r="D378" s="106">
        <v>0</v>
      </c>
      <c r="E378" s="106" t="s">
        <v>88</v>
      </c>
      <c r="F378" s="107">
        <v>3653101427</v>
      </c>
      <c r="G378" s="106" t="s">
        <v>88</v>
      </c>
      <c r="H378" s="107">
        <v>58572669</v>
      </c>
      <c r="I378" s="106" t="s">
        <v>88</v>
      </c>
      <c r="J378" s="106">
        <v>0</v>
      </c>
      <c r="K378" s="106" t="s">
        <v>88</v>
      </c>
      <c r="L378" s="107">
        <v>3255153</v>
      </c>
      <c r="M378" s="106" t="s">
        <v>88</v>
      </c>
      <c r="N378" s="106">
        <v>0</v>
      </c>
      <c r="O378" s="106" t="s">
        <v>88</v>
      </c>
      <c r="P378" s="106">
        <v>0</v>
      </c>
      <c r="Q378" s="106" t="s">
        <v>88</v>
      </c>
      <c r="R378" s="106">
        <v>0</v>
      </c>
      <c r="S378" s="106" t="s">
        <v>88</v>
      </c>
      <c r="T378" s="105"/>
      <c r="V378" s="49">
        <f t="shared" si="4"/>
        <v>3714929249</v>
      </c>
      <c r="W378" s="49">
        <f t="shared" si="5"/>
        <v>1</v>
      </c>
    </row>
    <row r="379" spans="1:20" ht="11.25">
      <c r="A379" s="106" t="s">
        <v>79</v>
      </c>
      <c r="B379" s="107">
        <v>543255683</v>
      </c>
      <c r="C379" s="106" t="s">
        <v>88</v>
      </c>
      <c r="D379" s="107">
        <v>496736</v>
      </c>
      <c r="E379" s="106" t="s">
        <v>88</v>
      </c>
      <c r="F379" s="107">
        <v>222034412</v>
      </c>
      <c r="G379" s="106" t="s">
        <v>88</v>
      </c>
      <c r="H379" s="107">
        <v>320724535</v>
      </c>
      <c r="I379" s="106" t="s">
        <v>88</v>
      </c>
      <c r="J379" s="106" t="s">
        <v>87</v>
      </c>
      <c r="K379" s="106" t="s">
        <v>88</v>
      </c>
      <c r="L379" s="106" t="s">
        <v>87</v>
      </c>
      <c r="M379" s="106" t="s">
        <v>88</v>
      </c>
      <c r="N379" s="106" t="s">
        <v>87</v>
      </c>
      <c r="O379" s="106" t="s">
        <v>88</v>
      </c>
      <c r="P379" s="106" t="s">
        <v>87</v>
      </c>
      <c r="Q379" s="106" t="s">
        <v>88</v>
      </c>
      <c r="R379" s="106" t="s">
        <v>87</v>
      </c>
      <c r="S379" s="106" t="s">
        <v>88</v>
      </c>
      <c r="T379" s="105"/>
    </row>
    <row r="380" spans="1:20" ht="11.2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</row>
    <row r="381" spans="1:5" ht="11.25">
      <c r="A381" s="7" t="s">
        <v>91</v>
      </c>
      <c r="E381" s="7" t="s">
        <v>114</v>
      </c>
    </row>
    <row r="382" spans="1:6" ht="11.25">
      <c r="A382" s="7" t="s">
        <v>90</v>
      </c>
      <c r="B382" s="7" t="s">
        <v>92</v>
      </c>
      <c r="E382" s="7" t="s">
        <v>87</v>
      </c>
      <c r="F382" s="7" t="s">
        <v>115</v>
      </c>
    </row>
    <row r="383" spans="1:2" ht="11.25">
      <c r="A383" s="7" t="s">
        <v>93</v>
      </c>
      <c r="B383" s="7" t="s">
        <v>94</v>
      </c>
    </row>
    <row r="384" spans="1:2" ht="11.25">
      <c r="A384" s="7" t="s">
        <v>95</v>
      </c>
      <c r="B384" s="7" t="s">
        <v>96</v>
      </c>
    </row>
    <row r="385" spans="1:2" ht="11.25">
      <c r="A385" s="7" t="s">
        <v>97</v>
      </c>
      <c r="B385" s="7" t="s">
        <v>98</v>
      </c>
    </row>
    <row r="386" spans="1:2" ht="11.25">
      <c r="A386" s="7" t="s">
        <v>99</v>
      </c>
      <c r="B386" s="7" t="s">
        <v>100</v>
      </c>
    </row>
    <row r="387" spans="1:2" ht="11.25">
      <c r="A387" s="7" t="s">
        <v>101</v>
      </c>
      <c r="B387" s="7" t="s">
        <v>102</v>
      </c>
    </row>
    <row r="388" spans="1:2" ht="11.25">
      <c r="A388" s="7" t="s">
        <v>103</v>
      </c>
      <c r="B388" s="7" t="s">
        <v>104</v>
      </c>
    </row>
    <row r="389" spans="1:2" ht="11.25">
      <c r="A389" s="7" t="s">
        <v>105</v>
      </c>
      <c r="B389" s="7" t="s">
        <v>106</v>
      </c>
    </row>
    <row r="390" spans="1:2" ht="11.25">
      <c r="A390" s="7" t="s">
        <v>107</v>
      </c>
      <c r="B390" s="7" t="s">
        <v>108</v>
      </c>
    </row>
    <row r="391" spans="1:2" ht="11.25">
      <c r="A391" s="7" t="s">
        <v>109</v>
      </c>
      <c r="B391" s="7" t="s">
        <v>110</v>
      </c>
    </row>
    <row r="392" spans="1:2" ht="11.25">
      <c r="A392" s="7" t="s">
        <v>111</v>
      </c>
      <c r="B392" s="7" t="s">
        <v>112</v>
      </c>
    </row>
    <row r="393" spans="1:2" ht="11.25">
      <c r="A393" s="7" t="s">
        <v>89</v>
      </c>
      <c r="B393" s="7" t="s">
        <v>113</v>
      </c>
    </row>
    <row r="395" spans="1:2" ht="11.25">
      <c r="A395" s="7" t="s">
        <v>117</v>
      </c>
      <c r="B395" s="7" t="s">
        <v>118</v>
      </c>
    </row>
    <row r="396" spans="1:2" ht="11.25">
      <c r="A396" s="7" t="s">
        <v>9</v>
      </c>
      <c r="B396" s="7" t="s">
        <v>10</v>
      </c>
    </row>
    <row r="397" spans="1:2" ht="11.25">
      <c r="A397" s="7" t="s">
        <v>133</v>
      </c>
      <c r="B397" s="7" t="s">
        <v>122</v>
      </c>
    </row>
    <row r="398" spans="1:2" ht="11.25">
      <c r="A398" s="7" t="s">
        <v>7</v>
      </c>
      <c r="B398" s="7" t="s">
        <v>8</v>
      </c>
    </row>
    <row r="399" spans="1:4" ht="11.25">
      <c r="A399" s="7" t="s">
        <v>11</v>
      </c>
      <c r="B399" s="46" t="s">
        <v>12</v>
      </c>
      <c r="D399" s="51" t="s">
        <v>156</v>
      </c>
    </row>
    <row r="401" spans="1:19" ht="11.25">
      <c r="A401" s="10" t="s">
        <v>132</v>
      </c>
      <c r="B401" s="10" t="s">
        <v>6</v>
      </c>
      <c r="C401" s="10"/>
      <c r="D401" s="10" t="s">
        <v>131</v>
      </c>
      <c r="E401" s="10"/>
      <c r="F401" s="10" t="s">
        <v>130</v>
      </c>
      <c r="G401" s="10"/>
      <c r="H401" s="10" t="s">
        <v>129</v>
      </c>
      <c r="I401" s="10"/>
      <c r="J401" s="10" t="s">
        <v>128</v>
      </c>
      <c r="K401" s="10"/>
      <c r="L401" s="10" t="s">
        <v>127</v>
      </c>
      <c r="M401" s="10"/>
      <c r="N401" s="10" t="s">
        <v>126</v>
      </c>
      <c r="O401" s="10"/>
      <c r="P401" s="10" t="s">
        <v>125</v>
      </c>
      <c r="Q401" s="10"/>
      <c r="R401" s="10" t="s">
        <v>124</v>
      </c>
      <c r="S401" s="10"/>
    </row>
    <row r="402" spans="1:19" ht="11.25">
      <c r="A402" s="10" t="s">
        <v>39</v>
      </c>
      <c r="B402" s="8" t="s">
        <v>87</v>
      </c>
      <c r="C402" s="8" t="s">
        <v>93</v>
      </c>
      <c r="D402" s="8" t="s">
        <v>87</v>
      </c>
      <c r="E402" s="8" t="s">
        <v>88</v>
      </c>
      <c r="F402" s="8" t="s">
        <v>87</v>
      </c>
      <c r="G402" s="8" t="s">
        <v>88</v>
      </c>
      <c r="H402" s="8" t="s">
        <v>87</v>
      </c>
      <c r="I402" s="8" t="s">
        <v>88</v>
      </c>
      <c r="J402" s="8" t="s">
        <v>87</v>
      </c>
      <c r="K402" s="8" t="s">
        <v>88</v>
      </c>
      <c r="L402" s="8" t="s">
        <v>87</v>
      </c>
      <c r="M402" s="8" t="s">
        <v>88</v>
      </c>
      <c r="N402" s="8" t="s">
        <v>87</v>
      </c>
      <c r="O402" s="8" t="s">
        <v>88</v>
      </c>
      <c r="P402" s="8" t="s">
        <v>87</v>
      </c>
      <c r="Q402" s="8" t="s">
        <v>88</v>
      </c>
      <c r="R402" s="8" t="s">
        <v>87</v>
      </c>
      <c r="S402" s="8" t="s">
        <v>88</v>
      </c>
    </row>
    <row r="403" spans="1:19" ht="11.25">
      <c r="A403" s="10" t="s">
        <v>40</v>
      </c>
      <c r="B403" s="8" t="s">
        <v>87</v>
      </c>
      <c r="C403" s="8" t="s">
        <v>93</v>
      </c>
      <c r="D403" s="8" t="s">
        <v>87</v>
      </c>
      <c r="E403" s="8" t="s">
        <v>88</v>
      </c>
      <c r="F403" s="8" t="s">
        <v>87</v>
      </c>
      <c r="G403" s="8" t="s">
        <v>88</v>
      </c>
      <c r="H403" s="8" t="s">
        <v>87</v>
      </c>
      <c r="I403" s="8" t="s">
        <v>88</v>
      </c>
      <c r="J403" s="8" t="s">
        <v>87</v>
      </c>
      <c r="K403" s="8" t="s">
        <v>88</v>
      </c>
      <c r="L403" s="8" t="s">
        <v>87</v>
      </c>
      <c r="M403" s="8" t="s">
        <v>88</v>
      </c>
      <c r="N403" s="8" t="s">
        <v>87</v>
      </c>
      <c r="O403" s="8" t="s">
        <v>88</v>
      </c>
      <c r="P403" s="8" t="s">
        <v>87</v>
      </c>
      <c r="Q403" s="8" t="s">
        <v>88</v>
      </c>
      <c r="R403" s="8" t="s">
        <v>87</v>
      </c>
      <c r="S403" s="8" t="s">
        <v>88</v>
      </c>
    </row>
    <row r="404" spans="1:19" ht="11.25">
      <c r="A404" s="10" t="s">
        <v>41</v>
      </c>
      <c r="B404" s="8" t="s">
        <v>87</v>
      </c>
      <c r="C404" s="8" t="s">
        <v>93</v>
      </c>
      <c r="D404" s="8" t="s">
        <v>87</v>
      </c>
      <c r="E404" s="8" t="s">
        <v>88</v>
      </c>
      <c r="F404" s="8" t="s">
        <v>87</v>
      </c>
      <c r="G404" s="8" t="s">
        <v>93</v>
      </c>
      <c r="H404" s="8" t="s">
        <v>87</v>
      </c>
      <c r="I404" s="8" t="s">
        <v>88</v>
      </c>
      <c r="J404" s="8" t="s">
        <v>87</v>
      </c>
      <c r="K404" s="8" t="s">
        <v>88</v>
      </c>
      <c r="L404" s="8" t="s">
        <v>87</v>
      </c>
      <c r="M404" s="8" t="s">
        <v>88</v>
      </c>
      <c r="N404" s="8" t="s">
        <v>87</v>
      </c>
      <c r="O404" s="8" t="s">
        <v>88</v>
      </c>
      <c r="P404" s="8" t="s">
        <v>87</v>
      </c>
      <c r="Q404" s="8" t="s">
        <v>88</v>
      </c>
      <c r="R404" s="8" t="s">
        <v>87</v>
      </c>
      <c r="S404" s="8" t="s">
        <v>88</v>
      </c>
    </row>
    <row r="405" spans="1:22" ht="11.25">
      <c r="A405" s="10" t="s">
        <v>42</v>
      </c>
      <c r="B405" s="57">
        <v>576</v>
      </c>
      <c r="C405" s="56" t="s">
        <v>88</v>
      </c>
      <c r="D405" s="57">
        <v>530</v>
      </c>
      <c r="E405" s="56" t="s">
        <v>88</v>
      </c>
      <c r="F405" s="57">
        <v>46</v>
      </c>
      <c r="G405" s="56"/>
      <c r="H405" s="56">
        <v>0</v>
      </c>
      <c r="I405" s="56" t="s">
        <v>88</v>
      </c>
      <c r="J405" s="56">
        <v>0</v>
      </c>
      <c r="K405" s="56" t="s">
        <v>88</v>
      </c>
      <c r="L405" s="56">
        <v>0</v>
      </c>
      <c r="M405" s="56" t="s">
        <v>93</v>
      </c>
      <c r="N405" s="56">
        <v>0</v>
      </c>
      <c r="O405" s="56" t="s">
        <v>88</v>
      </c>
      <c r="P405" s="56">
        <v>0</v>
      </c>
      <c r="Q405" s="56" t="s">
        <v>88</v>
      </c>
      <c r="R405" s="56">
        <v>0</v>
      </c>
      <c r="S405" s="56" t="s">
        <v>88</v>
      </c>
      <c r="T405" s="6" t="s">
        <v>144</v>
      </c>
      <c r="U405" s="49">
        <f>D405+F405+H405+J405+L405+N405+P405+R405</f>
        <v>576</v>
      </c>
      <c r="V405" s="49">
        <f>U405-B405</f>
        <v>0</v>
      </c>
    </row>
    <row r="406" spans="1:22" ht="11.25">
      <c r="A406" s="10" t="s">
        <v>43</v>
      </c>
      <c r="B406" s="9">
        <v>7091</v>
      </c>
      <c r="C406" s="8" t="s">
        <v>88</v>
      </c>
      <c r="D406" s="9">
        <v>3668</v>
      </c>
      <c r="E406" s="8" t="s">
        <v>88</v>
      </c>
      <c r="F406" s="9">
        <v>2669</v>
      </c>
      <c r="G406" s="8" t="s">
        <v>88</v>
      </c>
      <c r="H406" s="8">
        <v>0</v>
      </c>
      <c r="I406" s="8" t="s">
        <v>88</v>
      </c>
      <c r="J406" s="9">
        <v>8</v>
      </c>
      <c r="K406" s="8" t="s">
        <v>88</v>
      </c>
      <c r="L406" s="9">
        <v>747</v>
      </c>
      <c r="M406" s="8" t="s">
        <v>88</v>
      </c>
      <c r="N406" s="8">
        <v>0</v>
      </c>
      <c r="O406" s="8" t="s">
        <v>88</v>
      </c>
      <c r="P406" s="8">
        <v>0</v>
      </c>
      <c r="Q406" s="8" t="s">
        <v>88</v>
      </c>
      <c r="R406" s="8">
        <v>0</v>
      </c>
      <c r="S406" s="8" t="s">
        <v>88</v>
      </c>
      <c r="U406" s="49">
        <f aca="true" t="shared" si="6" ref="U406:U434">D406+F406+H406+J406+L406+N406+P406+R406</f>
        <v>7092</v>
      </c>
      <c r="V406" s="49">
        <f aca="true" t="shared" si="7" ref="V406:V434">U406-B406</f>
        <v>1</v>
      </c>
    </row>
    <row r="407" spans="1:22" ht="11.25">
      <c r="A407" s="10" t="s">
        <v>44</v>
      </c>
      <c r="B407" s="9">
        <v>21010</v>
      </c>
      <c r="C407" s="8" t="s">
        <v>88</v>
      </c>
      <c r="D407" s="9">
        <v>20167</v>
      </c>
      <c r="E407" s="8" t="s">
        <v>88</v>
      </c>
      <c r="F407" s="9">
        <v>843</v>
      </c>
      <c r="G407" s="8" t="s">
        <v>88</v>
      </c>
      <c r="H407" s="8">
        <v>0</v>
      </c>
      <c r="I407" s="8" t="s">
        <v>88</v>
      </c>
      <c r="J407" s="8">
        <v>0</v>
      </c>
      <c r="K407" s="8" t="s">
        <v>88</v>
      </c>
      <c r="L407" s="8">
        <v>0</v>
      </c>
      <c r="M407" s="8" t="s">
        <v>88</v>
      </c>
      <c r="N407" s="8">
        <v>0</v>
      </c>
      <c r="O407" s="8" t="s">
        <v>88</v>
      </c>
      <c r="P407" s="8">
        <v>0</v>
      </c>
      <c r="Q407" s="8" t="s">
        <v>88</v>
      </c>
      <c r="R407" s="8">
        <v>0</v>
      </c>
      <c r="S407" s="8" t="s">
        <v>88</v>
      </c>
      <c r="U407" s="49">
        <f t="shared" si="6"/>
        <v>21010</v>
      </c>
      <c r="V407" s="49">
        <f t="shared" si="7"/>
        <v>0</v>
      </c>
    </row>
    <row r="408" spans="1:22" ht="11.25">
      <c r="A408" s="10" t="s">
        <v>45</v>
      </c>
      <c r="B408" s="55">
        <v>32330</v>
      </c>
      <c r="C408" s="54" t="s">
        <v>88</v>
      </c>
      <c r="D408" s="55">
        <v>53</v>
      </c>
      <c r="E408" s="54" t="s">
        <v>88</v>
      </c>
      <c r="F408" s="55">
        <v>31573</v>
      </c>
      <c r="G408" s="54" t="s">
        <v>88</v>
      </c>
      <c r="H408" s="55">
        <v>6</v>
      </c>
      <c r="I408" s="54" t="s">
        <v>88</v>
      </c>
      <c r="J408" s="54">
        <v>0</v>
      </c>
      <c r="K408" s="54" t="s">
        <v>88</v>
      </c>
      <c r="L408" s="55">
        <v>694</v>
      </c>
      <c r="M408" s="54" t="s">
        <v>88</v>
      </c>
      <c r="N408" s="54">
        <v>0</v>
      </c>
      <c r="O408" s="54" t="s">
        <v>88</v>
      </c>
      <c r="P408" s="54">
        <v>0</v>
      </c>
      <c r="Q408" s="54" t="s">
        <v>88</v>
      </c>
      <c r="R408" s="55">
        <v>5</v>
      </c>
      <c r="S408" s="54" t="s">
        <v>88</v>
      </c>
      <c r="T408" s="6" t="s">
        <v>171</v>
      </c>
      <c r="U408" s="49">
        <f t="shared" si="6"/>
        <v>32331</v>
      </c>
      <c r="V408" s="49">
        <f t="shared" si="7"/>
        <v>1</v>
      </c>
    </row>
    <row r="409" spans="1:22" ht="11.25">
      <c r="A409" s="10" t="s">
        <v>46</v>
      </c>
      <c r="B409" s="55">
        <v>40694</v>
      </c>
      <c r="C409" s="54" t="s">
        <v>88</v>
      </c>
      <c r="D409" s="55">
        <v>14170</v>
      </c>
      <c r="E409" s="54" t="s">
        <v>88</v>
      </c>
      <c r="F409" s="55">
        <v>21539</v>
      </c>
      <c r="G409" s="54" t="s">
        <v>88</v>
      </c>
      <c r="H409" s="54">
        <v>0</v>
      </c>
      <c r="I409" s="54" t="s">
        <v>88</v>
      </c>
      <c r="J409" s="54">
        <v>0</v>
      </c>
      <c r="K409" s="54" t="s">
        <v>88</v>
      </c>
      <c r="L409" s="55">
        <v>4985</v>
      </c>
      <c r="M409" s="54" t="s">
        <v>88</v>
      </c>
      <c r="N409" s="54">
        <v>0</v>
      </c>
      <c r="O409" s="54" t="s">
        <v>88</v>
      </c>
      <c r="P409" s="54">
        <v>0</v>
      </c>
      <c r="Q409" s="54" t="s">
        <v>88</v>
      </c>
      <c r="R409" s="54">
        <v>0</v>
      </c>
      <c r="S409" s="54" t="s">
        <v>88</v>
      </c>
      <c r="T409" s="6" t="s">
        <v>171</v>
      </c>
      <c r="U409" s="49">
        <f t="shared" si="6"/>
        <v>40694</v>
      </c>
      <c r="V409" s="49">
        <f t="shared" si="7"/>
        <v>0</v>
      </c>
    </row>
    <row r="410" spans="1:22" ht="11.25">
      <c r="A410" s="10" t="s">
        <v>47</v>
      </c>
      <c r="B410" s="9">
        <v>420</v>
      </c>
      <c r="C410" s="8" t="s">
        <v>88</v>
      </c>
      <c r="D410" s="9">
        <v>47</v>
      </c>
      <c r="E410" s="8" t="s">
        <v>88</v>
      </c>
      <c r="F410" s="9">
        <v>372</v>
      </c>
      <c r="G410" s="8" t="s">
        <v>88</v>
      </c>
      <c r="H410" s="8">
        <v>0</v>
      </c>
      <c r="I410" s="8" t="s">
        <v>88</v>
      </c>
      <c r="J410" s="9">
        <v>2</v>
      </c>
      <c r="K410" s="8" t="s">
        <v>88</v>
      </c>
      <c r="L410" s="8">
        <v>0</v>
      </c>
      <c r="M410" s="8" t="s">
        <v>88</v>
      </c>
      <c r="N410" s="8">
        <v>0</v>
      </c>
      <c r="O410" s="8" t="s">
        <v>88</v>
      </c>
      <c r="P410" s="8">
        <v>0</v>
      </c>
      <c r="Q410" s="8" t="s">
        <v>88</v>
      </c>
      <c r="R410" s="8">
        <v>0</v>
      </c>
      <c r="S410" s="8" t="s">
        <v>88</v>
      </c>
      <c r="U410" s="49">
        <f t="shared" si="6"/>
        <v>421</v>
      </c>
      <c r="V410" s="49">
        <f t="shared" si="7"/>
        <v>1</v>
      </c>
    </row>
    <row r="411" spans="1:22" ht="11.25">
      <c r="A411" s="10" t="s">
        <v>48</v>
      </c>
      <c r="B411" s="9">
        <v>44289</v>
      </c>
      <c r="C411" s="8" t="s">
        <v>88</v>
      </c>
      <c r="D411" s="9">
        <v>16</v>
      </c>
      <c r="E411" s="8" t="s">
        <v>88</v>
      </c>
      <c r="F411" s="9">
        <v>13437</v>
      </c>
      <c r="G411" s="8" t="s">
        <v>88</v>
      </c>
      <c r="H411" s="9">
        <v>0</v>
      </c>
      <c r="I411" s="8" t="s">
        <v>88</v>
      </c>
      <c r="J411" s="8">
        <v>0</v>
      </c>
      <c r="K411" s="8" t="s">
        <v>88</v>
      </c>
      <c r="L411" s="9">
        <v>30834</v>
      </c>
      <c r="M411" s="8" t="s">
        <v>88</v>
      </c>
      <c r="N411" s="8">
        <v>0</v>
      </c>
      <c r="O411" s="8" t="s">
        <v>88</v>
      </c>
      <c r="P411" s="8">
        <v>0</v>
      </c>
      <c r="Q411" s="8" t="s">
        <v>88</v>
      </c>
      <c r="R411" s="9">
        <v>3</v>
      </c>
      <c r="S411" s="8" t="s">
        <v>88</v>
      </c>
      <c r="U411" s="49">
        <f t="shared" si="6"/>
        <v>44290</v>
      </c>
      <c r="V411" s="49">
        <f t="shared" si="7"/>
        <v>1</v>
      </c>
    </row>
    <row r="412" spans="1:22" ht="11.25">
      <c r="A412" s="10" t="s">
        <v>49</v>
      </c>
      <c r="B412" s="9">
        <v>106575</v>
      </c>
      <c r="C412" s="8" t="s">
        <v>88</v>
      </c>
      <c r="D412" s="9">
        <v>52</v>
      </c>
      <c r="E412" s="8" t="s">
        <v>88</v>
      </c>
      <c r="F412" s="9">
        <v>2124</v>
      </c>
      <c r="G412" s="8" t="s">
        <v>88</v>
      </c>
      <c r="H412" s="9">
        <v>87201</v>
      </c>
      <c r="I412" s="8" t="s">
        <v>88</v>
      </c>
      <c r="J412" s="9">
        <v>1</v>
      </c>
      <c r="K412" s="8" t="s">
        <v>88</v>
      </c>
      <c r="L412" s="9">
        <v>17195</v>
      </c>
      <c r="M412" s="8" t="s">
        <v>88</v>
      </c>
      <c r="N412" s="8">
        <v>0</v>
      </c>
      <c r="O412" s="8" t="s">
        <v>88</v>
      </c>
      <c r="P412" s="8">
        <v>0</v>
      </c>
      <c r="Q412" s="8" t="s">
        <v>88</v>
      </c>
      <c r="R412" s="9">
        <v>4</v>
      </c>
      <c r="S412" s="8" t="s">
        <v>88</v>
      </c>
      <c r="U412" s="49">
        <f t="shared" si="6"/>
        <v>106577</v>
      </c>
      <c r="V412" s="49">
        <f t="shared" si="7"/>
        <v>2</v>
      </c>
    </row>
    <row r="413" spans="1:22" ht="11.25">
      <c r="A413" s="10" t="s">
        <v>50</v>
      </c>
      <c r="B413" s="9">
        <v>274223</v>
      </c>
      <c r="C413" s="8" t="s">
        <v>88</v>
      </c>
      <c r="D413" s="9">
        <v>49</v>
      </c>
      <c r="E413" s="8" t="s">
        <v>88</v>
      </c>
      <c r="F413" s="9">
        <v>17048</v>
      </c>
      <c r="G413" s="8" t="s">
        <v>88</v>
      </c>
      <c r="H413" s="9">
        <v>44430</v>
      </c>
      <c r="I413" s="8" t="s">
        <v>88</v>
      </c>
      <c r="J413" s="9">
        <v>140</v>
      </c>
      <c r="K413" s="8" t="s">
        <v>88</v>
      </c>
      <c r="L413" s="9">
        <v>212556</v>
      </c>
      <c r="M413" s="8" t="s">
        <v>88</v>
      </c>
      <c r="N413" s="8">
        <v>0</v>
      </c>
      <c r="O413" s="8" t="s">
        <v>88</v>
      </c>
      <c r="P413" s="8">
        <v>0</v>
      </c>
      <c r="Q413" s="8" t="s">
        <v>88</v>
      </c>
      <c r="R413" s="9">
        <v>0</v>
      </c>
      <c r="S413" s="8" t="s">
        <v>88</v>
      </c>
      <c r="U413" s="49">
        <f t="shared" si="6"/>
        <v>274223</v>
      </c>
      <c r="V413" s="49">
        <f t="shared" si="7"/>
        <v>0</v>
      </c>
    </row>
    <row r="414" spans="1:22" ht="11.25">
      <c r="A414" s="10" t="s">
        <v>51</v>
      </c>
      <c r="B414" s="9">
        <v>206870</v>
      </c>
      <c r="C414" s="8" t="s">
        <v>88</v>
      </c>
      <c r="D414" s="9">
        <v>8000</v>
      </c>
      <c r="E414" s="8" t="s">
        <v>88</v>
      </c>
      <c r="F414" s="9">
        <v>31424</v>
      </c>
      <c r="G414" s="8" t="s">
        <v>88</v>
      </c>
      <c r="H414" s="9">
        <v>5998</v>
      </c>
      <c r="I414" s="8" t="s">
        <v>88</v>
      </c>
      <c r="J414" s="9">
        <v>38</v>
      </c>
      <c r="K414" s="8" t="s">
        <v>88</v>
      </c>
      <c r="L414" s="9">
        <v>161400</v>
      </c>
      <c r="M414" s="8" t="s">
        <v>88</v>
      </c>
      <c r="N414" s="8">
        <v>0</v>
      </c>
      <c r="O414" s="8" t="s">
        <v>88</v>
      </c>
      <c r="P414" s="8">
        <v>0</v>
      </c>
      <c r="Q414" s="8" t="s">
        <v>88</v>
      </c>
      <c r="R414" s="9">
        <v>48</v>
      </c>
      <c r="S414" s="8" t="s">
        <v>88</v>
      </c>
      <c r="U414" s="49">
        <f t="shared" si="6"/>
        <v>206908</v>
      </c>
      <c r="V414" s="103">
        <f t="shared" si="7"/>
        <v>38</v>
      </c>
    </row>
    <row r="415" spans="1:22" ht="11.25">
      <c r="A415" s="10" t="s">
        <v>52</v>
      </c>
      <c r="B415" s="9">
        <v>14459</v>
      </c>
      <c r="C415" s="8" t="s">
        <v>88</v>
      </c>
      <c r="D415" s="9">
        <v>3794</v>
      </c>
      <c r="E415" s="8" t="s">
        <v>88</v>
      </c>
      <c r="F415" s="9">
        <v>2489</v>
      </c>
      <c r="G415" s="8" t="s">
        <v>88</v>
      </c>
      <c r="H415" s="9">
        <v>7756</v>
      </c>
      <c r="I415" s="8" t="s">
        <v>88</v>
      </c>
      <c r="J415" s="8">
        <v>0</v>
      </c>
      <c r="K415" s="8" t="s">
        <v>88</v>
      </c>
      <c r="L415" s="9">
        <v>420</v>
      </c>
      <c r="M415" s="8" t="s">
        <v>88</v>
      </c>
      <c r="N415" s="8">
        <v>0</v>
      </c>
      <c r="O415" s="8" t="s">
        <v>88</v>
      </c>
      <c r="P415" s="8">
        <v>0</v>
      </c>
      <c r="Q415" s="8" t="s">
        <v>88</v>
      </c>
      <c r="R415" s="8">
        <v>0</v>
      </c>
      <c r="S415" s="8" t="s">
        <v>88</v>
      </c>
      <c r="U415" s="49">
        <f t="shared" si="6"/>
        <v>14459</v>
      </c>
      <c r="V415" s="49">
        <f t="shared" si="7"/>
        <v>0</v>
      </c>
    </row>
    <row r="416" spans="1:22" ht="11.25">
      <c r="A416" s="10" t="s">
        <v>53</v>
      </c>
      <c r="B416" s="9">
        <v>164127</v>
      </c>
      <c r="C416" s="8" t="s">
        <v>88</v>
      </c>
      <c r="D416" s="9">
        <v>826</v>
      </c>
      <c r="E416" s="8" t="s">
        <v>88</v>
      </c>
      <c r="F416" s="9">
        <v>37962</v>
      </c>
      <c r="G416" s="8" t="s">
        <v>88</v>
      </c>
      <c r="H416" s="9">
        <v>13457</v>
      </c>
      <c r="I416" s="8" t="s">
        <v>88</v>
      </c>
      <c r="J416" s="9">
        <v>44</v>
      </c>
      <c r="K416" s="8" t="s">
        <v>88</v>
      </c>
      <c r="L416" s="9">
        <v>111838</v>
      </c>
      <c r="M416" s="8" t="s">
        <v>88</v>
      </c>
      <c r="N416" s="8">
        <v>0</v>
      </c>
      <c r="O416" s="8" t="s">
        <v>88</v>
      </c>
      <c r="P416" s="8">
        <v>0</v>
      </c>
      <c r="Q416" s="8" t="s">
        <v>88</v>
      </c>
      <c r="R416" s="8">
        <v>0</v>
      </c>
      <c r="S416" s="8" t="s">
        <v>88</v>
      </c>
      <c r="U416" s="49">
        <f t="shared" si="6"/>
        <v>164127</v>
      </c>
      <c r="V416" s="49">
        <f t="shared" si="7"/>
        <v>0</v>
      </c>
    </row>
    <row r="417" spans="1:22" ht="11.25">
      <c r="A417" s="10" t="s">
        <v>54</v>
      </c>
      <c r="B417" s="9">
        <v>4667</v>
      </c>
      <c r="C417" s="8" t="s">
        <v>88</v>
      </c>
      <c r="D417" s="8">
        <v>0</v>
      </c>
      <c r="E417" s="8" t="s">
        <v>88</v>
      </c>
      <c r="F417" s="9">
        <v>67</v>
      </c>
      <c r="G417" s="8" t="s">
        <v>88</v>
      </c>
      <c r="H417" s="9">
        <v>4592</v>
      </c>
      <c r="I417" s="8" t="s">
        <v>88</v>
      </c>
      <c r="J417" s="9">
        <v>7</v>
      </c>
      <c r="K417" s="8" t="s">
        <v>88</v>
      </c>
      <c r="L417" s="8">
        <v>0</v>
      </c>
      <c r="M417" s="8" t="s">
        <v>88</v>
      </c>
      <c r="N417" s="8">
        <v>0</v>
      </c>
      <c r="O417" s="8" t="s">
        <v>88</v>
      </c>
      <c r="P417" s="8">
        <v>0</v>
      </c>
      <c r="Q417" s="8" t="s">
        <v>88</v>
      </c>
      <c r="R417" s="8">
        <v>0</v>
      </c>
      <c r="S417" s="8" t="s">
        <v>88</v>
      </c>
      <c r="U417" s="49">
        <f t="shared" si="6"/>
        <v>4666</v>
      </c>
      <c r="V417" s="49">
        <f t="shared" si="7"/>
        <v>-1</v>
      </c>
    </row>
    <row r="418" spans="1:22" ht="11.25">
      <c r="A418" s="10" t="s">
        <v>55</v>
      </c>
      <c r="B418" s="9">
        <v>546</v>
      </c>
      <c r="C418" s="8" t="s">
        <v>88</v>
      </c>
      <c r="D418" s="9">
        <v>515</v>
      </c>
      <c r="E418" s="8" t="s">
        <v>88</v>
      </c>
      <c r="F418" s="9">
        <v>30</v>
      </c>
      <c r="G418" s="8" t="s">
        <v>88</v>
      </c>
      <c r="H418" s="8">
        <v>0</v>
      </c>
      <c r="I418" s="8" t="s">
        <v>88</v>
      </c>
      <c r="J418" s="9">
        <v>0</v>
      </c>
      <c r="K418" s="8" t="s">
        <v>88</v>
      </c>
      <c r="L418" s="8">
        <v>0</v>
      </c>
      <c r="M418" s="8" t="s">
        <v>88</v>
      </c>
      <c r="N418" s="8">
        <v>0</v>
      </c>
      <c r="O418" s="8" t="s">
        <v>88</v>
      </c>
      <c r="P418" s="8">
        <v>0</v>
      </c>
      <c r="Q418" s="8" t="s">
        <v>88</v>
      </c>
      <c r="R418" s="8">
        <v>0</v>
      </c>
      <c r="S418" s="8" t="s">
        <v>88</v>
      </c>
      <c r="U418" s="49">
        <f t="shared" si="6"/>
        <v>545</v>
      </c>
      <c r="V418" s="49">
        <f t="shared" si="7"/>
        <v>-1</v>
      </c>
    </row>
    <row r="419" spans="1:22" ht="11.25">
      <c r="A419" s="10" t="s">
        <v>56</v>
      </c>
      <c r="B419" s="57">
        <v>3428</v>
      </c>
      <c r="C419" s="56" t="s">
        <v>88</v>
      </c>
      <c r="D419" s="57">
        <v>3356</v>
      </c>
      <c r="E419" s="56" t="s">
        <v>88</v>
      </c>
      <c r="F419" s="57">
        <v>72</v>
      </c>
      <c r="G419" s="56"/>
      <c r="H419" s="56">
        <v>0</v>
      </c>
      <c r="I419" s="56" t="s">
        <v>88</v>
      </c>
      <c r="J419" s="56">
        <v>0</v>
      </c>
      <c r="K419" s="56" t="s">
        <v>88</v>
      </c>
      <c r="L419" s="56">
        <v>0</v>
      </c>
      <c r="M419" s="56" t="s">
        <v>88</v>
      </c>
      <c r="N419" s="56">
        <v>0</v>
      </c>
      <c r="O419" s="56" t="s">
        <v>88</v>
      </c>
      <c r="P419" s="56">
        <v>0</v>
      </c>
      <c r="Q419" s="56" t="s">
        <v>88</v>
      </c>
      <c r="R419" s="56">
        <v>0</v>
      </c>
      <c r="S419" s="56" t="s">
        <v>88</v>
      </c>
      <c r="T419" s="6" t="s">
        <v>144</v>
      </c>
      <c r="U419" s="49">
        <f t="shared" si="6"/>
        <v>3428</v>
      </c>
      <c r="V419" s="49">
        <f t="shared" si="7"/>
        <v>0</v>
      </c>
    </row>
    <row r="420" spans="1:22" ht="11.25">
      <c r="A420" s="10" t="s">
        <v>57</v>
      </c>
      <c r="B420" s="9">
        <v>15509</v>
      </c>
      <c r="C420" s="8" t="s">
        <v>88</v>
      </c>
      <c r="D420" s="9">
        <v>15388</v>
      </c>
      <c r="E420" s="8" t="s">
        <v>88</v>
      </c>
      <c r="F420" s="9">
        <v>121</v>
      </c>
      <c r="G420" s="8" t="s">
        <v>88</v>
      </c>
      <c r="H420" s="8">
        <v>0</v>
      </c>
      <c r="I420" s="8" t="s">
        <v>88</v>
      </c>
      <c r="J420" s="8">
        <v>0</v>
      </c>
      <c r="K420" s="8" t="s">
        <v>88</v>
      </c>
      <c r="L420" s="8">
        <v>0</v>
      </c>
      <c r="M420" s="8" t="s">
        <v>88</v>
      </c>
      <c r="N420" s="8">
        <v>0</v>
      </c>
      <c r="O420" s="8" t="s">
        <v>88</v>
      </c>
      <c r="P420" s="8">
        <v>0</v>
      </c>
      <c r="Q420" s="8" t="s">
        <v>88</v>
      </c>
      <c r="R420" s="8">
        <v>0</v>
      </c>
      <c r="S420" s="8" t="s">
        <v>88</v>
      </c>
      <c r="U420" s="49">
        <f t="shared" si="6"/>
        <v>15509</v>
      </c>
      <c r="V420" s="49">
        <f t="shared" si="7"/>
        <v>0</v>
      </c>
    </row>
    <row r="421" spans="1:22" ht="11.25">
      <c r="A421" s="10" t="s">
        <v>58</v>
      </c>
      <c r="B421" s="9">
        <v>2954</v>
      </c>
      <c r="C421" s="8" t="s">
        <v>88</v>
      </c>
      <c r="D421" s="8">
        <v>0</v>
      </c>
      <c r="E421" s="8" t="s">
        <v>88</v>
      </c>
      <c r="F421" s="8">
        <v>0</v>
      </c>
      <c r="G421" s="8" t="s">
        <v>88</v>
      </c>
      <c r="H421" s="9">
        <v>2954</v>
      </c>
      <c r="I421" s="8" t="s">
        <v>88</v>
      </c>
      <c r="J421" s="8">
        <v>0</v>
      </c>
      <c r="K421" s="8" t="s">
        <v>88</v>
      </c>
      <c r="L421" s="8">
        <v>0</v>
      </c>
      <c r="M421" s="8" t="s">
        <v>88</v>
      </c>
      <c r="N421" s="8">
        <v>0</v>
      </c>
      <c r="O421" s="8" t="s">
        <v>88</v>
      </c>
      <c r="P421" s="8">
        <v>0</v>
      </c>
      <c r="Q421" s="8" t="s">
        <v>88</v>
      </c>
      <c r="R421" s="8">
        <v>0</v>
      </c>
      <c r="S421" s="8" t="s">
        <v>88</v>
      </c>
      <c r="U421" s="49">
        <f t="shared" si="6"/>
        <v>2954</v>
      </c>
      <c r="V421" s="49">
        <f t="shared" si="7"/>
        <v>0</v>
      </c>
    </row>
    <row r="422" spans="1:22" ht="11.25">
      <c r="A422" s="10" t="s">
        <v>59</v>
      </c>
      <c r="B422" s="9">
        <v>43720</v>
      </c>
      <c r="C422" s="8" t="s">
        <v>88</v>
      </c>
      <c r="D422" s="9">
        <v>1620</v>
      </c>
      <c r="E422" s="8" t="s">
        <v>88</v>
      </c>
      <c r="F422" s="9">
        <v>2050</v>
      </c>
      <c r="G422" s="8" t="s">
        <v>88</v>
      </c>
      <c r="H422" s="9">
        <v>670</v>
      </c>
      <c r="I422" s="8" t="s">
        <v>88</v>
      </c>
      <c r="J422" s="8">
        <v>0</v>
      </c>
      <c r="K422" s="8" t="s">
        <v>88</v>
      </c>
      <c r="L422" s="9">
        <v>39380</v>
      </c>
      <c r="M422" s="8" t="s">
        <v>88</v>
      </c>
      <c r="N422" s="8">
        <v>0</v>
      </c>
      <c r="O422" s="8" t="s">
        <v>88</v>
      </c>
      <c r="P422" s="8">
        <v>0</v>
      </c>
      <c r="Q422" s="8" t="s">
        <v>88</v>
      </c>
      <c r="R422" s="8">
        <v>0</v>
      </c>
      <c r="S422" s="8" t="s">
        <v>88</v>
      </c>
      <c r="U422" s="49">
        <f t="shared" si="6"/>
        <v>43720</v>
      </c>
      <c r="V422" s="49">
        <f t="shared" si="7"/>
        <v>0</v>
      </c>
    </row>
    <row r="423" spans="1:22" ht="11.25">
      <c r="A423" s="10" t="s">
        <v>60</v>
      </c>
      <c r="B423" s="55">
        <v>2167</v>
      </c>
      <c r="C423" s="54" t="s">
        <v>88</v>
      </c>
      <c r="D423" s="55">
        <v>526</v>
      </c>
      <c r="E423" s="54" t="s">
        <v>88</v>
      </c>
      <c r="F423" s="55">
        <v>1641</v>
      </c>
      <c r="G423" s="54" t="s">
        <v>88</v>
      </c>
      <c r="H423" s="54">
        <v>0</v>
      </c>
      <c r="I423" s="54" t="s">
        <v>88</v>
      </c>
      <c r="J423" s="54">
        <v>0</v>
      </c>
      <c r="K423" s="54" t="s">
        <v>88</v>
      </c>
      <c r="L423" s="54">
        <v>0</v>
      </c>
      <c r="M423" s="54" t="s">
        <v>88</v>
      </c>
      <c r="N423" s="54">
        <v>0</v>
      </c>
      <c r="O423" s="54" t="s">
        <v>88</v>
      </c>
      <c r="P423" s="54">
        <v>0</v>
      </c>
      <c r="Q423" s="54" t="s">
        <v>88</v>
      </c>
      <c r="R423" s="54">
        <v>0</v>
      </c>
      <c r="S423" s="54" t="s">
        <v>88</v>
      </c>
      <c r="T423" s="6" t="s">
        <v>171</v>
      </c>
      <c r="U423" s="49">
        <f t="shared" si="6"/>
        <v>2167</v>
      </c>
      <c r="V423" s="49">
        <f t="shared" si="7"/>
        <v>0</v>
      </c>
    </row>
    <row r="424" spans="1:22" ht="11.25">
      <c r="A424" s="10" t="s">
        <v>61</v>
      </c>
      <c r="B424" s="55">
        <v>36503</v>
      </c>
      <c r="C424" s="54" t="s">
        <v>88</v>
      </c>
      <c r="D424" s="55">
        <v>21483</v>
      </c>
      <c r="E424" s="54" t="s">
        <v>88</v>
      </c>
      <c r="F424" s="55">
        <v>15020</v>
      </c>
      <c r="G424" s="54" t="s">
        <v>88</v>
      </c>
      <c r="H424" s="54">
        <v>0</v>
      </c>
      <c r="I424" s="54" t="s">
        <v>88</v>
      </c>
      <c r="J424" s="55">
        <v>0</v>
      </c>
      <c r="K424" s="54" t="s">
        <v>88</v>
      </c>
      <c r="L424" s="54">
        <v>0</v>
      </c>
      <c r="M424" s="54" t="s">
        <v>88</v>
      </c>
      <c r="N424" s="54">
        <v>0</v>
      </c>
      <c r="O424" s="54" t="s">
        <v>88</v>
      </c>
      <c r="P424" s="54">
        <v>0</v>
      </c>
      <c r="Q424" s="54" t="s">
        <v>88</v>
      </c>
      <c r="R424" s="54">
        <v>0</v>
      </c>
      <c r="S424" s="54" t="s">
        <v>88</v>
      </c>
      <c r="T424" s="6" t="s">
        <v>171</v>
      </c>
      <c r="U424" s="49">
        <f t="shared" si="6"/>
        <v>36503</v>
      </c>
      <c r="V424" s="49">
        <f t="shared" si="7"/>
        <v>0</v>
      </c>
    </row>
    <row r="425" spans="1:22" ht="11.25">
      <c r="A425" s="10" t="s">
        <v>62</v>
      </c>
      <c r="B425" s="9">
        <v>9166</v>
      </c>
      <c r="C425" s="8" t="s">
        <v>88</v>
      </c>
      <c r="D425" s="8">
        <v>0</v>
      </c>
      <c r="E425" s="8" t="s">
        <v>88</v>
      </c>
      <c r="F425" s="9">
        <v>1116</v>
      </c>
      <c r="G425" s="8" t="s">
        <v>88</v>
      </c>
      <c r="H425" s="9">
        <v>4505</v>
      </c>
      <c r="I425" s="8" t="s">
        <v>88</v>
      </c>
      <c r="J425" s="9">
        <v>1</v>
      </c>
      <c r="K425" s="8" t="s">
        <v>88</v>
      </c>
      <c r="L425" s="9">
        <v>3545</v>
      </c>
      <c r="M425" s="8" t="s">
        <v>88</v>
      </c>
      <c r="N425" s="8">
        <v>0</v>
      </c>
      <c r="O425" s="8" t="s">
        <v>88</v>
      </c>
      <c r="P425" s="8">
        <v>0</v>
      </c>
      <c r="Q425" s="8" t="s">
        <v>88</v>
      </c>
      <c r="R425" s="8">
        <v>0</v>
      </c>
      <c r="S425" s="8" t="s">
        <v>88</v>
      </c>
      <c r="U425" s="49">
        <f t="shared" si="6"/>
        <v>9167</v>
      </c>
      <c r="V425" s="49">
        <f t="shared" si="7"/>
        <v>1</v>
      </c>
    </row>
    <row r="426" spans="1:22" ht="11.25">
      <c r="A426" s="10" t="s">
        <v>63</v>
      </c>
      <c r="B426" s="9">
        <v>8353</v>
      </c>
      <c r="C426" s="8" t="s">
        <v>88</v>
      </c>
      <c r="D426" s="9">
        <v>6623</v>
      </c>
      <c r="E426" s="8" t="s">
        <v>88</v>
      </c>
      <c r="F426" s="9">
        <v>1728</v>
      </c>
      <c r="G426" s="8" t="s">
        <v>88</v>
      </c>
      <c r="H426" s="8">
        <v>0</v>
      </c>
      <c r="I426" s="8" t="s">
        <v>88</v>
      </c>
      <c r="J426" s="8">
        <v>0</v>
      </c>
      <c r="K426" s="8" t="s">
        <v>88</v>
      </c>
      <c r="L426" s="9">
        <v>1</v>
      </c>
      <c r="M426" s="8" t="s">
        <v>88</v>
      </c>
      <c r="N426" s="8">
        <v>0</v>
      </c>
      <c r="O426" s="8" t="s">
        <v>88</v>
      </c>
      <c r="P426" s="8">
        <v>0</v>
      </c>
      <c r="Q426" s="8" t="s">
        <v>88</v>
      </c>
      <c r="R426" s="8">
        <v>0</v>
      </c>
      <c r="S426" s="8" t="s">
        <v>88</v>
      </c>
      <c r="U426" s="49">
        <f t="shared" si="6"/>
        <v>8352</v>
      </c>
      <c r="V426" s="49">
        <f t="shared" si="7"/>
        <v>-1</v>
      </c>
    </row>
    <row r="427" spans="1:22" ht="11.25">
      <c r="A427" s="10" t="s">
        <v>64</v>
      </c>
      <c r="B427" s="55">
        <v>778</v>
      </c>
      <c r="C427" s="54" t="s">
        <v>88</v>
      </c>
      <c r="D427" s="55">
        <v>255</v>
      </c>
      <c r="E427" s="54" t="s">
        <v>88</v>
      </c>
      <c r="F427" s="55">
        <v>482</v>
      </c>
      <c r="G427" s="54" t="s">
        <v>88</v>
      </c>
      <c r="H427" s="55">
        <v>42</v>
      </c>
      <c r="I427" s="54" t="s">
        <v>88</v>
      </c>
      <c r="J427" s="54">
        <v>0</v>
      </c>
      <c r="K427" s="54" t="s">
        <v>88</v>
      </c>
      <c r="L427" s="54">
        <v>0</v>
      </c>
      <c r="M427" s="54" t="s">
        <v>88</v>
      </c>
      <c r="N427" s="54">
        <v>0</v>
      </c>
      <c r="O427" s="54" t="s">
        <v>88</v>
      </c>
      <c r="P427" s="54">
        <v>0</v>
      </c>
      <c r="Q427" s="54" t="s">
        <v>88</v>
      </c>
      <c r="R427" s="54">
        <v>0</v>
      </c>
      <c r="S427" s="54" t="s">
        <v>88</v>
      </c>
      <c r="T427" s="6" t="s">
        <v>171</v>
      </c>
      <c r="U427" s="49">
        <f t="shared" si="6"/>
        <v>779</v>
      </c>
      <c r="V427" s="49">
        <f t="shared" si="7"/>
        <v>1</v>
      </c>
    </row>
    <row r="428" spans="1:22" ht="11.25">
      <c r="A428" s="10" t="s">
        <v>65</v>
      </c>
      <c r="B428" s="9">
        <v>913</v>
      </c>
      <c r="C428" s="8" t="s">
        <v>88</v>
      </c>
      <c r="D428" s="9">
        <v>335</v>
      </c>
      <c r="E428" s="8" t="s">
        <v>88</v>
      </c>
      <c r="F428" s="9">
        <v>578</v>
      </c>
      <c r="G428" s="8" t="s">
        <v>88</v>
      </c>
      <c r="H428" s="8">
        <v>0</v>
      </c>
      <c r="I428" s="8" t="s">
        <v>88</v>
      </c>
      <c r="J428" s="8">
        <v>0</v>
      </c>
      <c r="K428" s="8" t="s">
        <v>88</v>
      </c>
      <c r="L428" s="8">
        <v>0</v>
      </c>
      <c r="M428" s="8" t="s">
        <v>88</v>
      </c>
      <c r="N428" s="8">
        <v>0</v>
      </c>
      <c r="O428" s="8" t="s">
        <v>88</v>
      </c>
      <c r="P428" s="8">
        <v>0</v>
      </c>
      <c r="Q428" s="8" t="s">
        <v>88</v>
      </c>
      <c r="R428" s="8">
        <v>0</v>
      </c>
      <c r="S428" s="8" t="s">
        <v>88</v>
      </c>
      <c r="U428" s="49">
        <f t="shared" si="6"/>
        <v>913</v>
      </c>
      <c r="V428" s="49">
        <f t="shared" si="7"/>
        <v>0</v>
      </c>
    </row>
    <row r="429" spans="1:22" ht="11.25">
      <c r="A429" s="10" t="s">
        <v>66</v>
      </c>
      <c r="B429" s="55">
        <v>11771</v>
      </c>
      <c r="C429" s="54" t="s">
        <v>88</v>
      </c>
      <c r="D429" s="54">
        <v>0</v>
      </c>
      <c r="E429" s="54" t="s">
        <v>88</v>
      </c>
      <c r="F429" s="55">
        <v>11713</v>
      </c>
      <c r="G429" s="54" t="s">
        <v>88</v>
      </c>
      <c r="H429" s="55">
        <v>58</v>
      </c>
      <c r="I429" s="54" t="s">
        <v>88</v>
      </c>
      <c r="J429" s="54">
        <v>0</v>
      </c>
      <c r="K429" s="54" t="s">
        <v>88</v>
      </c>
      <c r="L429" s="54">
        <v>0</v>
      </c>
      <c r="M429" s="54" t="s">
        <v>88</v>
      </c>
      <c r="N429" s="54">
        <v>0</v>
      </c>
      <c r="O429" s="54" t="s">
        <v>88</v>
      </c>
      <c r="P429" s="54">
        <v>0</v>
      </c>
      <c r="Q429" s="54" t="s">
        <v>88</v>
      </c>
      <c r="R429" s="54">
        <v>0</v>
      </c>
      <c r="S429" s="54" t="s">
        <v>88</v>
      </c>
      <c r="T429" s="6" t="s">
        <v>171</v>
      </c>
      <c r="U429" s="49">
        <f t="shared" si="6"/>
        <v>11771</v>
      </c>
      <c r="V429" s="49">
        <f t="shared" si="7"/>
        <v>0</v>
      </c>
    </row>
    <row r="430" spans="1:22" ht="11.25">
      <c r="A430" s="10" t="s">
        <v>67</v>
      </c>
      <c r="B430" s="9">
        <v>13441</v>
      </c>
      <c r="C430" s="8" t="s">
        <v>88</v>
      </c>
      <c r="D430" s="8">
        <v>0</v>
      </c>
      <c r="E430" s="8" t="s">
        <v>88</v>
      </c>
      <c r="F430" s="9">
        <v>11970</v>
      </c>
      <c r="G430" s="8" t="s">
        <v>88</v>
      </c>
      <c r="H430" s="8">
        <v>0</v>
      </c>
      <c r="I430" s="8" t="s">
        <v>88</v>
      </c>
      <c r="J430" s="9">
        <v>1</v>
      </c>
      <c r="K430" s="8" t="s">
        <v>88</v>
      </c>
      <c r="L430" s="9">
        <v>1470</v>
      </c>
      <c r="M430" s="8" t="s">
        <v>88</v>
      </c>
      <c r="N430" s="8">
        <v>0</v>
      </c>
      <c r="O430" s="8" t="s">
        <v>88</v>
      </c>
      <c r="P430" s="8">
        <v>0</v>
      </c>
      <c r="Q430" s="8" t="s">
        <v>88</v>
      </c>
      <c r="R430" s="8">
        <v>0</v>
      </c>
      <c r="S430" s="8" t="s">
        <v>88</v>
      </c>
      <c r="U430" s="49">
        <f t="shared" si="6"/>
        <v>13441</v>
      </c>
      <c r="V430" s="49">
        <f t="shared" si="7"/>
        <v>0</v>
      </c>
    </row>
    <row r="431" spans="1:22" ht="11.25">
      <c r="A431" s="10" t="s">
        <v>68</v>
      </c>
      <c r="B431" s="9">
        <v>198968</v>
      </c>
      <c r="C431" s="8" t="s">
        <v>88</v>
      </c>
      <c r="D431" s="9">
        <v>336</v>
      </c>
      <c r="E431" s="8" t="s">
        <v>88</v>
      </c>
      <c r="F431" s="9">
        <v>171001</v>
      </c>
      <c r="G431" s="8" t="s">
        <v>88</v>
      </c>
      <c r="H431" s="9">
        <v>573</v>
      </c>
      <c r="I431" s="8" t="s">
        <v>88</v>
      </c>
      <c r="J431" s="8">
        <v>0</v>
      </c>
      <c r="K431" s="8" t="s">
        <v>88</v>
      </c>
      <c r="L431" s="9">
        <v>27058</v>
      </c>
      <c r="M431" s="8" t="s">
        <v>88</v>
      </c>
      <c r="N431" s="8">
        <v>0</v>
      </c>
      <c r="O431" s="8" t="s">
        <v>88</v>
      </c>
      <c r="P431" s="8">
        <v>0</v>
      </c>
      <c r="Q431" s="8" t="s">
        <v>88</v>
      </c>
      <c r="R431" s="8">
        <v>0</v>
      </c>
      <c r="S431" s="8" t="s">
        <v>88</v>
      </c>
      <c r="U431" s="49">
        <f t="shared" si="6"/>
        <v>198968</v>
      </c>
      <c r="V431" s="49">
        <f t="shared" si="7"/>
        <v>0</v>
      </c>
    </row>
    <row r="432" spans="1:22" ht="11.25">
      <c r="A432" s="10" t="s">
        <v>73</v>
      </c>
      <c r="B432" s="9">
        <v>5306</v>
      </c>
      <c r="C432" s="8" t="s">
        <v>105</v>
      </c>
      <c r="D432" s="8">
        <v>0</v>
      </c>
      <c r="E432" s="8" t="s">
        <v>88</v>
      </c>
      <c r="F432" s="9">
        <v>4330</v>
      </c>
      <c r="G432" s="8" t="s">
        <v>105</v>
      </c>
      <c r="H432" s="9">
        <v>930</v>
      </c>
      <c r="I432" s="8" t="s">
        <v>105</v>
      </c>
      <c r="J432" s="8">
        <v>0</v>
      </c>
      <c r="K432" s="8" t="s">
        <v>88</v>
      </c>
      <c r="L432" s="9">
        <v>46</v>
      </c>
      <c r="M432" s="8" t="s">
        <v>105</v>
      </c>
      <c r="N432" s="8">
        <v>0</v>
      </c>
      <c r="O432" s="8" t="s">
        <v>88</v>
      </c>
      <c r="P432" s="8">
        <v>0</v>
      </c>
      <c r="Q432" s="8" t="s">
        <v>88</v>
      </c>
      <c r="R432" s="8">
        <v>0</v>
      </c>
      <c r="S432" s="8" t="s">
        <v>88</v>
      </c>
      <c r="U432" s="49">
        <f t="shared" si="6"/>
        <v>5306</v>
      </c>
      <c r="V432" s="49">
        <f t="shared" si="7"/>
        <v>0</v>
      </c>
    </row>
    <row r="433" spans="1:22" ht="11.25">
      <c r="A433" s="10" t="s">
        <v>74</v>
      </c>
      <c r="B433" s="9">
        <v>1144819</v>
      </c>
      <c r="C433" s="8" t="s">
        <v>88</v>
      </c>
      <c r="D433" s="8">
        <v>0</v>
      </c>
      <c r="E433" s="8" t="s">
        <v>88</v>
      </c>
      <c r="F433" s="9">
        <v>1124615</v>
      </c>
      <c r="G433" s="8" t="s">
        <v>88</v>
      </c>
      <c r="H433" s="9">
        <v>18277</v>
      </c>
      <c r="I433" s="8" t="s">
        <v>88</v>
      </c>
      <c r="J433" s="8">
        <v>0</v>
      </c>
      <c r="K433" s="8" t="s">
        <v>88</v>
      </c>
      <c r="L433" s="9">
        <v>1926</v>
      </c>
      <c r="M433" s="8" t="s">
        <v>88</v>
      </c>
      <c r="N433" s="8">
        <v>0</v>
      </c>
      <c r="O433" s="8" t="s">
        <v>88</v>
      </c>
      <c r="P433" s="8">
        <v>0</v>
      </c>
      <c r="Q433" s="8" t="s">
        <v>88</v>
      </c>
      <c r="R433" s="8">
        <v>0</v>
      </c>
      <c r="S433" s="8" t="s">
        <v>88</v>
      </c>
      <c r="U433" s="49">
        <f t="shared" si="6"/>
        <v>1144818</v>
      </c>
      <c r="V433" s="49">
        <f t="shared" si="7"/>
        <v>-1</v>
      </c>
    </row>
    <row r="434" spans="1:22" ht="11.25">
      <c r="A434" s="10" t="s">
        <v>79</v>
      </c>
      <c r="B434" s="9">
        <v>188785</v>
      </c>
      <c r="C434" s="8" t="s">
        <v>88</v>
      </c>
      <c r="D434" s="9">
        <v>207</v>
      </c>
      <c r="E434" s="8" t="s">
        <v>88</v>
      </c>
      <c r="F434" s="9">
        <v>107936</v>
      </c>
      <c r="G434" s="8" t="s">
        <v>88</v>
      </c>
      <c r="H434" s="9">
        <v>80642</v>
      </c>
      <c r="I434" s="8" t="s">
        <v>88</v>
      </c>
      <c r="J434" s="8">
        <v>0</v>
      </c>
      <c r="K434" s="8" t="s">
        <v>88</v>
      </c>
      <c r="L434" s="8">
        <v>0</v>
      </c>
      <c r="M434" s="8" t="s">
        <v>88</v>
      </c>
      <c r="N434" s="8">
        <v>0</v>
      </c>
      <c r="O434" s="8" t="s">
        <v>88</v>
      </c>
      <c r="P434" s="8">
        <v>0</v>
      </c>
      <c r="Q434" s="8" t="s">
        <v>88</v>
      </c>
      <c r="R434" s="8">
        <v>0</v>
      </c>
      <c r="S434" s="8" t="s">
        <v>88</v>
      </c>
      <c r="U434" s="49">
        <f t="shared" si="6"/>
        <v>188785</v>
      </c>
      <c r="V434" s="49">
        <f t="shared" si="7"/>
        <v>0</v>
      </c>
    </row>
    <row r="436" spans="1:5" ht="11.25">
      <c r="A436" s="7" t="s">
        <v>91</v>
      </c>
      <c r="E436" s="7" t="s">
        <v>114</v>
      </c>
    </row>
    <row r="437" spans="1:6" ht="11.25">
      <c r="A437" s="7" t="s">
        <v>90</v>
      </c>
      <c r="B437" s="7" t="s">
        <v>92</v>
      </c>
      <c r="E437" s="7" t="s">
        <v>87</v>
      </c>
      <c r="F437" s="7" t="s">
        <v>115</v>
      </c>
    </row>
    <row r="438" spans="1:2" ht="11.25">
      <c r="A438" s="7" t="s">
        <v>93</v>
      </c>
      <c r="B438" s="7" t="s">
        <v>94</v>
      </c>
    </row>
    <row r="439" spans="1:2" ht="11.25">
      <c r="A439" s="7" t="s">
        <v>95</v>
      </c>
      <c r="B439" s="7" t="s">
        <v>96</v>
      </c>
    </row>
    <row r="440" spans="1:2" ht="11.25">
      <c r="A440" s="7" t="s">
        <v>97</v>
      </c>
      <c r="B440" s="7" t="s">
        <v>98</v>
      </c>
    </row>
    <row r="441" spans="1:2" ht="11.25">
      <c r="A441" s="7" t="s">
        <v>99</v>
      </c>
      <c r="B441" s="7" t="s">
        <v>100</v>
      </c>
    </row>
    <row r="442" spans="1:2" ht="11.25">
      <c r="A442" s="7" t="s">
        <v>101</v>
      </c>
      <c r="B442" s="7" t="s">
        <v>102</v>
      </c>
    </row>
    <row r="443" spans="1:2" ht="11.25">
      <c r="A443" s="7" t="s">
        <v>103</v>
      </c>
      <c r="B443" s="7" t="s">
        <v>104</v>
      </c>
    </row>
    <row r="444" spans="1:2" ht="11.25">
      <c r="A444" s="7" t="s">
        <v>105</v>
      </c>
      <c r="B444" s="7" t="s">
        <v>106</v>
      </c>
    </row>
    <row r="445" spans="1:2" ht="11.25">
      <c r="A445" s="7" t="s">
        <v>107</v>
      </c>
      <c r="B445" s="7" t="s">
        <v>108</v>
      </c>
    </row>
    <row r="446" spans="1:2" ht="11.25">
      <c r="A446" s="7" t="s">
        <v>109</v>
      </c>
      <c r="B446" s="7" t="s">
        <v>110</v>
      </c>
    </row>
    <row r="447" spans="1:2" ht="11.25">
      <c r="A447" s="7" t="s">
        <v>111</v>
      </c>
      <c r="B447" s="7" t="s">
        <v>112</v>
      </c>
    </row>
    <row r="448" spans="1:2" ht="11.25">
      <c r="A448" s="7" t="s">
        <v>89</v>
      </c>
      <c r="B448" s="7" t="s">
        <v>113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8" scale="3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41"/>
  <sheetViews>
    <sheetView showGridLines="0" zoomScalePageLayoutView="0" workbookViewId="0" topLeftCell="A1">
      <selection activeCell="B4" sqref="B4:P40"/>
    </sheetView>
  </sheetViews>
  <sheetFormatPr defaultColWidth="9.00390625" defaultRowHeight="14.25"/>
  <cols>
    <col min="1" max="1" width="4.00390625" style="185" customWidth="1"/>
    <col min="2" max="2" width="12.50390625" style="0" customWidth="1"/>
    <col min="3" max="4" width="9.375" style="0" customWidth="1"/>
    <col min="5" max="7" width="8.625" style="0" customWidth="1"/>
    <col min="8" max="8" width="9.375" style="0" customWidth="1"/>
    <col min="9" max="10" width="8.625" style="0" customWidth="1"/>
    <col min="11" max="12" width="6.625" style="0" customWidth="1"/>
    <col min="13" max="14" width="8.625" style="0" customWidth="1"/>
    <col min="15" max="16" width="6.625" style="0" customWidth="1"/>
  </cols>
  <sheetData>
    <row r="1" spans="2:20" ht="15">
      <c r="B1" s="19" t="s">
        <v>235</v>
      </c>
      <c r="C1" s="19"/>
      <c r="D1" s="19"/>
      <c r="T1" s="41" t="s">
        <v>164</v>
      </c>
    </row>
    <row r="2" ht="14.25">
      <c r="B2" s="222" t="s">
        <v>226</v>
      </c>
    </row>
    <row r="3" ht="15" thickBot="1"/>
    <row r="4" spans="1:36" s="60" customFormat="1" ht="18.75" customHeight="1">
      <c r="A4" s="194"/>
      <c r="B4" s="205"/>
      <c r="C4" s="319" t="s">
        <v>163</v>
      </c>
      <c r="D4" s="320"/>
      <c r="E4" s="319" t="s">
        <v>131</v>
      </c>
      <c r="F4" s="320"/>
      <c r="G4" s="321" t="s">
        <v>130</v>
      </c>
      <c r="H4" s="322"/>
      <c r="I4" s="321" t="s">
        <v>129</v>
      </c>
      <c r="J4" s="322"/>
      <c r="K4" s="321" t="s">
        <v>128</v>
      </c>
      <c r="L4" s="322"/>
      <c r="M4" s="321" t="s">
        <v>127</v>
      </c>
      <c r="N4" s="322"/>
      <c r="O4" s="323" t="s">
        <v>124</v>
      </c>
      <c r="P4" s="324"/>
      <c r="Q4" s="86"/>
      <c r="T4" s="67"/>
      <c r="U4" s="329" t="s">
        <v>163</v>
      </c>
      <c r="V4" s="330"/>
      <c r="W4" s="329" t="s">
        <v>131</v>
      </c>
      <c r="X4" s="330"/>
      <c r="Y4" s="325" t="s">
        <v>130</v>
      </c>
      <c r="Z4" s="326"/>
      <c r="AA4" s="325" t="s">
        <v>129</v>
      </c>
      <c r="AB4" s="326"/>
      <c r="AC4" s="325" t="s">
        <v>128</v>
      </c>
      <c r="AD4" s="326"/>
      <c r="AE4" s="325" t="s">
        <v>127</v>
      </c>
      <c r="AF4" s="326"/>
      <c r="AG4" s="327" t="s">
        <v>124</v>
      </c>
      <c r="AH4" s="328"/>
      <c r="AJ4" s="60" t="s">
        <v>165</v>
      </c>
    </row>
    <row r="5" spans="2:37" ht="18.75" customHeight="1">
      <c r="B5" s="213"/>
      <c r="C5" s="272">
        <v>2002</v>
      </c>
      <c r="D5" s="273">
        <v>2011</v>
      </c>
      <c r="E5" s="272">
        <v>2002</v>
      </c>
      <c r="F5" s="273">
        <v>2011</v>
      </c>
      <c r="G5" s="272">
        <v>2002</v>
      </c>
      <c r="H5" s="273">
        <v>2011</v>
      </c>
      <c r="I5" s="272">
        <v>2002</v>
      </c>
      <c r="J5" s="273">
        <v>2011</v>
      </c>
      <c r="K5" s="272">
        <v>2002</v>
      </c>
      <c r="L5" s="273">
        <v>2011</v>
      </c>
      <c r="M5" s="272">
        <v>2002</v>
      </c>
      <c r="N5" s="273">
        <v>2011</v>
      </c>
      <c r="O5" s="274">
        <v>2002</v>
      </c>
      <c r="P5" s="274">
        <v>2011</v>
      </c>
      <c r="T5" s="62"/>
      <c r="U5" s="68">
        <v>2002</v>
      </c>
      <c r="V5" s="69">
        <v>2011</v>
      </c>
      <c r="W5" s="68">
        <v>2002</v>
      </c>
      <c r="X5" s="69">
        <v>2011</v>
      </c>
      <c r="Y5" s="68">
        <v>2002</v>
      </c>
      <c r="Z5" s="69">
        <v>2011</v>
      </c>
      <c r="AA5" s="68">
        <v>2002</v>
      </c>
      <c r="AB5" s="69">
        <v>2011</v>
      </c>
      <c r="AC5" s="68">
        <v>2002</v>
      </c>
      <c r="AD5" s="69">
        <v>2011</v>
      </c>
      <c r="AE5" s="68">
        <v>2002</v>
      </c>
      <c r="AF5" s="69">
        <v>2011</v>
      </c>
      <c r="AG5" s="70">
        <v>2002</v>
      </c>
      <c r="AH5" s="70">
        <v>2011</v>
      </c>
      <c r="AJ5" s="85">
        <v>2000</v>
      </c>
      <c r="AK5" s="85">
        <v>2011</v>
      </c>
    </row>
    <row r="6" spans="1:37" s="60" customFormat="1" ht="14.25">
      <c r="A6" s="194"/>
      <c r="B6" s="251" t="s">
        <v>134</v>
      </c>
      <c r="C6" s="254">
        <v>1285826</v>
      </c>
      <c r="D6" s="255">
        <f aca="true" t="shared" si="0" ref="D6:P6">SUM(D7:D34)</f>
        <v>1265548</v>
      </c>
      <c r="E6" s="254">
        <f t="shared" si="0"/>
        <v>134202</v>
      </c>
      <c r="F6" s="255">
        <f t="shared" si="0"/>
        <v>101809</v>
      </c>
      <c r="G6" s="254">
        <f t="shared" si="0"/>
        <v>373017</v>
      </c>
      <c r="H6" s="255">
        <f t="shared" si="0"/>
        <v>379115</v>
      </c>
      <c r="I6" s="254">
        <f t="shared" si="0"/>
        <v>115310</v>
      </c>
      <c r="J6" s="255">
        <f t="shared" si="0"/>
        <v>172242</v>
      </c>
      <c r="K6" s="254">
        <f t="shared" si="0"/>
        <v>278</v>
      </c>
      <c r="L6" s="255">
        <f t="shared" si="0"/>
        <v>242</v>
      </c>
      <c r="M6" s="254">
        <f t="shared" si="0"/>
        <v>662980</v>
      </c>
      <c r="N6" s="255">
        <f t="shared" si="0"/>
        <v>612123</v>
      </c>
      <c r="O6" s="256">
        <f t="shared" si="0"/>
        <v>38</v>
      </c>
      <c r="P6" s="256">
        <f t="shared" si="0"/>
        <v>60</v>
      </c>
      <c r="Q6" s="21"/>
      <c r="R6" s="21">
        <f>D6/C6*100-100</f>
        <v>-1.5770407504592328</v>
      </c>
      <c r="T6" s="75" t="s">
        <v>134</v>
      </c>
      <c r="U6" s="71">
        <v>100</v>
      </c>
      <c r="V6" s="72">
        <v>100</v>
      </c>
      <c r="W6" s="79">
        <f>E6/C6*100</f>
        <v>10.437026471699903</v>
      </c>
      <c r="X6" s="80">
        <f>F6/D6*100</f>
        <v>8.044657334214111</v>
      </c>
      <c r="Y6" s="79">
        <f>G6/C6*100</f>
        <v>29.009912694252566</v>
      </c>
      <c r="Z6" s="80">
        <f>H6/D6*100</f>
        <v>29.956587976117856</v>
      </c>
      <c r="AA6" s="79">
        <f>I6/C6*100</f>
        <v>8.967776355432228</v>
      </c>
      <c r="AB6" s="80">
        <f>J6/D6*100</f>
        <v>13.610072474532773</v>
      </c>
      <c r="AC6" s="79">
        <f>K6/C6*100</f>
        <v>0.02162034365458468</v>
      </c>
      <c r="AD6" s="145">
        <f>L6/D6*100</f>
        <v>0.019122151036547016</v>
      </c>
      <c r="AE6" s="79">
        <f>M6/C6*100</f>
        <v>51.56063106516745</v>
      </c>
      <c r="AF6" s="80">
        <f>N6/D6*100</f>
        <v>48.36821677249697</v>
      </c>
      <c r="AG6" s="81">
        <f>O6/C6*100</f>
        <v>0.002955298772928841</v>
      </c>
      <c r="AH6" s="184">
        <f>P6/D6*100</f>
        <v>0.004741029182614962</v>
      </c>
      <c r="AJ6" s="86">
        <f>W6+Y6+AA6+AC6+AE6+AG6</f>
        <v>99.99992222897966</v>
      </c>
      <c r="AK6" s="86">
        <f>X6+Z6+AB6+AD6+AF6+AH6</f>
        <v>100.00339773758087</v>
      </c>
    </row>
    <row r="7" spans="2:37" ht="14.25">
      <c r="B7" s="204" t="s">
        <v>159</v>
      </c>
      <c r="C7" s="257">
        <v>1834</v>
      </c>
      <c r="D7" s="258">
        <v>576</v>
      </c>
      <c r="E7" s="257">
        <v>1200</v>
      </c>
      <c r="F7" s="258">
        <v>530</v>
      </c>
      <c r="G7" s="257">
        <v>634</v>
      </c>
      <c r="H7" s="258">
        <v>46</v>
      </c>
      <c r="I7" s="257">
        <v>0</v>
      </c>
      <c r="J7" s="258">
        <v>0</v>
      </c>
      <c r="K7" s="257">
        <v>0</v>
      </c>
      <c r="L7" s="258">
        <v>0</v>
      </c>
      <c r="M7" s="257">
        <v>0</v>
      </c>
      <c r="N7" s="258">
        <v>0</v>
      </c>
      <c r="O7" s="259">
        <v>0</v>
      </c>
      <c r="P7" s="259">
        <v>0</v>
      </c>
      <c r="Q7" s="21"/>
      <c r="R7" s="181">
        <f aca="true" t="shared" si="1" ref="R7:R36">D7/C7*100-100</f>
        <v>-68.59323882224646</v>
      </c>
      <c r="T7" s="7" t="s">
        <v>159</v>
      </c>
      <c r="U7" s="77">
        <v>100</v>
      </c>
      <c r="V7" s="78">
        <v>100</v>
      </c>
      <c r="W7" s="82">
        <f aca="true" t="shared" si="2" ref="W7:W36">E7/C7*100</f>
        <v>65.43075245365321</v>
      </c>
      <c r="X7" s="83">
        <f aca="true" t="shared" si="3" ref="X7:X36">F7/D7*100</f>
        <v>92.01388888888889</v>
      </c>
      <c r="Y7" s="82">
        <f aca="true" t="shared" si="4" ref="Y7:Y36">G7/C7*100</f>
        <v>34.56924754634678</v>
      </c>
      <c r="Z7" s="83">
        <f aca="true" t="shared" si="5" ref="Z7:Z36">H7/D7*100</f>
        <v>7.986111111111111</v>
      </c>
      <c r="AA7" s="82">
        <f aca="true" t="shared" si="6" ref="AA7:AA36">I7/C7*100</f>
        <v>0</v>
      </c>
      <c r="AB7" s="83">
        <f aca="true" t="shared" si="7" ref="AB7:AB36">J7/D7*100</f>
        <v>0</v>
      </c>
      <c r="AC7" s="82">
        <f aca="true" t="shared" si="8" ref="AC7:AC36">K7/C7*100</f>
        <v>0</v>
      </c>
      <c r="AD7" s="83">
        <f aca="true" t="shared" si="9" ref="AD7:AD36">L7/D7*100</f>
        <v>0</v>
      </c>
      <c r="AE7" s="82">
        <f aca="true" t="shared" si="10" ref="AE7:AE36">M7/C7*100</f>
        <v>0</v>
      </c>
      <c r="AF7" s="83">
        <f aca="true" t="shared" si="11" ref="AF7:AF36">N7/D7*100</f>
        <v>0</v>
      </c>
      <c r="AG7" s="84">
        <f aca="true" t="shared" si="12" ref="AG7:AG36">O7/C7*100</f>
        <v>0</v>
      </c>
      <c r="AH7" s="84">
        <f aca="true" t="shared" si="13" ref="AH7:AH36">P7/D7*100</f>
        <v>0</v>
      </c>
      <c r="AJ7" s="86">
        <f aca="true" t="shared" si="14" ref="AJ7:AJ36">W7+Y7+AA7+AC7+AE7+AG7</f>
        <v>100</v>
      </c>
      <c r="AK7" s="86">
        <f aca="true" t="shared" si="15" ref="AK7:AK36">X7+Z7+AB7+AD7+AF7+AH7</f>
        <v>100</v>
      </c>
    </row>
    <row r="8" spans="2:37" ht="14.25">
      <c r="B8" s="252" t="s">
        <v>43</v>
      </c>
      <c r="C8" s="260">
        <v>2308</v>
      </c>
      <c r="D8" s="261">
        <v>7091</v>
      </c>
      <c r="E8" s="260">
        <v>2213</v>
      </c>
      <c r="F8" s="261">
        <v>3668</v>
      </c>
      <c r="G8" s="260">
        <v>40</v>
      </c>
      <c r="H8" s="261">
        <v>2669</v>
      </c>
      <c r="I8" s="260">
        <v>0</v>
      </c>
      <c r="J8" s="261">
        <v>0</v>
      </c>
      <c r="K8" s="260">
        <v>0</v>
      </c>
      <c r="L8" s="261">
        <v>8</v>
      </c>
      <c r="M8" s="260">
        <v>55</v>
      </c>
      <c r="N8" s="261">
        <v>747</v>
      </c>
      <c r="O8" s="262">
        <v>0</v>
      </c>
      <c r="P8" s="262">
        <v>0</v>
      </c>
      <c r="Q8" s="21"/>
      <c r="R8" s="180">
        <f t="shared" si="1"/>
        <v>207.2357019064125</v>
      </c>
      <c r="T8" s="7" t="s">
        <v>43</v>
      </c>
      <c r="U8" s="77">
        <v>100</v>
      </c>
      <c r="V8" s="78">
        <v>100</v>
      </c>
      <c r="W8" s="82">
        <f t="shared" si="2"/>
        <v>95.8838821490468</v>
      </c>
      <c r="X8" s="83">
        <f t="shared" si="3"/>
        <v>51.72754195459033</v>
      </c>
      <c r="Y8" s="82">
        <f t="shared" si="4"/>
        <v>1.733102253032929</v>
      </c>
      <c r="Z8" s="83">
        <f t="shared" si="5"/>
        <v>37.639261035114934</v>
      </c>
      <c r="AA8" s="82">
        <f t="shared" si="6"/>
        <v>0</v>
      </c>
      <c r="AB8" s="83">
        <f t="shared" si="7"/>
        <v>0</v>
      </c>
      <c r="AC8" s="82">
        <f t="shared" si="8"/>
        <v>0</v>
      </c>
      <c r="AD8" s="83">
        <f t="shared" si="9"/>
        <v>0.11281906642222536</v>
      </c>
      <c r="AE8" s="82">
        <f t="shared" si="10"/>
        <v>2.383015597920277</v>
      </c>
      <c r="AF8" s="83">
        <f t="shared" si="11"/>
        <v>10.534480327175293</v>
      </c>
      <c r="AG8" s="84">
        <f t="shared" si="12"/>
        <v>0</v>
      </c>
      <c r="AH8" s="84">
        <f t="shared" si="13"/>
        <v>0</v>
      </c>
      <c r="AJ8" s="86">
        <f t="shared" si="14"/>
        <v>100</v>
      </c>
      <c r="AK8" s="86">
        <f t="shared" si="15"/>
        <v>100.01410238330277</v>
      </c>
    </row>
    <row r="9" spans="2:37" ht="14.25">
      <c r="B9" s="252" t="s">
        <v>44</v>
      </c>
      <c r="C9" s="260">
        <v>19210</v>
      </c>
      <c r="D9" s="261">
        <v>21010</v>
      </c>
      <c r="E9" s="260">
        <v>18424</v>
      </c>
      <c r="F9" s="261">
        <v>20167</v>
      </c>
      <c r="G9" s="260">
        <v>786</v>
      </c>
      <c r="H9" s="261">
        <v>843</v>
      </c>
      <c r="I9" s="260">
        <v>0</v>
      </c>
      <c r="J9" s="261">
        <v>0</v>
      </c>
      <c r="K9" s="260">
        <v>0</v>
      </c>
      <c r="L9" s="261">
        <v>0</v>
      </c>
      <c r="M9" s="260">
        <v>0</v>
      </c>
      <c r="N9" s="261">
        <v>0</v>
      </c>
      <c r="O9" s="262">
        <v>0</v>
      </c>
      <c r="P9" s="262">
        <v>0</v>
      </c>
      <c r="Q9" s="21"/>
      <c r="R9" s="21">
        <f t="shared" si="1"/>
        <v>9.37011972930766</v>
      </c>
      <c r="T9" s="7" t="s">
        <v>44</v>
      </c>
      <c r="U9" s="77">
        <v>100</v>
      </c>
      <c r="V9" s="78">
        <v>100</v>
      </c>
      <c r="W9" s="82">
        <f t="shared" si="2"/>
        <v>95.90838105153566</v>
      </c>
      <c r="X9" s="83">
        <f t="shared" si="3"/>
        <v>95.98762494050452</v>
      </c>
      <c r="Y9" s="82">
        <f t="shared" si="4"/>
        <v>4.091618948464341</v>
      </c>
      <c r="Z9" s="83">
        <f t="shared" si="5"/>
        <v>4.012375059495478</v>
      </c>
      <c r="AA9" s="82">
        <f t="shared" si="6"/>
        <v>0</v>
      </c>
      <c r="AB9" s="83">
        <f t="shared" si="7"/>
        <v>0</v>
      </c>
      <c r="AC9" s="82">
        <f t="shared" si="8"/>
        <v>0</v>
      </c>
      <c r="AD9" s="83">
        <f t="shared" si="9"/>
        <v>0</v>
      </c>
      <c r="AE9" s="82">
        <f t="shared" si="10"/>
        <v>0</v>
      </c>
      <c r="AF9" s="83">
        <f t="shared" si="11"/>
        <v>0</v>
      </c>
      <c r="AG9" s="84">
        <f t="shared" si="12"/>
        <v>0</v>
      </c>
      <c r="AH9" s="84">
        <f t="shared" si="13"/>
        <v>0</v>
      </c>
      <c r="AJ9" s="86">
        <f t="shared" si="14"/>
        <v>100</v>
      </c>
      <c r="AK9" s="86">
        <f t="shared" si="15"/>
        <v>100</v>
      </c>
    </row>
    <row r="10" spans="2:37" ht="14.25">
      <c r="B10" s="252" t="s">
        <v>172</v>
      </c>
      <c r="C10" s="260">
        <v>32026</v>
      </c>
      <c r="D10" s="261">
        <v>32330</v>
      </c>
      <c r="E10" s="260">
        <v>0</v>
      </c>
      <c r="F10" s="261">
        <v>53</v>
      </c>
      <c r="G10" s="260">
        <v>32023</v>
      </c>
      <c r="H10" s="261">
        <v>31573</v>
      </c>
      <c r="I10" s="260">
        <v>3</v>
      </c>
      <c r="J10" s="261">
        <v>6</v>
      </c>
      <c r="K10" s="260">
        <v>0</v>
      </c>
      <c r="L10" s="261">
        <v>0</v>
      </c>
      <c r="M10" s="260">
        <v>0</v>
      </c>
      <c r="N10" s="261">
        <v>694</v>
      </c>
      <c r="O10" s="262">
        <v>0</v>
      </c>
      <c r="P10" s="262">
        <v>5</v>
      </c>
      <c r="Q10" s="21"/>
      <c r="R10" s="21">
        <f t="shared" si="1"/>
        <v>0.9492287516392963</v>
      </c>
      <c r="T10" s="7" t="s">
        <v>45</v>
      </c>
      <c r="U10" s="77">
        <v>100</v>
      </c>
      <c r="V10" s="78">
        <v>100</v>
      </c>
      <c r="W10" s="82">
        <f t="shared" si="2"/>
        <v>0</v>
      </c>
      <c r="X10" s="83">
        <f t="shared" si="3"/>
        <v>0.16393442622950818</v>
      </c>
      <c r="Y10" s="82">
        <f t="shared" si="4"/>
        <v>99.99063261100356</v>
      </c>
      <c r="Z10" s="83">
        <f>H10/D10*100</f>
        <v>97.65852149706156</v>
      </c>
      <c r="AA10" s="82">
        <f t="shared" si="6"/>
        <v>0.009367388996440393</v>
      </c>
      <c r="AB10" s="83">
        <f t="shared" si="7"/>
        <v>0.018558614290133005</v>
      </c>
      <c r="AC10" s="82">
        <f t="shared" si="8"/>
        <v>0</v>
      </c>
      <c r="AD10" s="83">
        <f t="shared" si="9"/>
        <v>0</v>
      </c>
      <c r="AE10" s="82">
        <f t="shared" si="10"/>
        <v>0</v>
      </c>
      <c r="AF10" s="83">
        <f t="shared" si="11"/>
        <v>2.1466130528920506</v>
      </c>
      <c r="AG10" s="84">
        <f t="shared" si="12"/>
        <v>0</v>
      </c>
      <c r="AH10" s="84">
        <f t="shared" si="13"/>
        <v>0.01546551190844417</v>
      </c>
      <c r="AJ10" s="86">
        <f t="shared" si="14"/>
        <v>100</v>
      </c>
      <c r="AK10" s="86">
        <f t="shared" si="15"/>
        <v>100.00309310238168</v>
      </c>
    </row>
    <row r="11" spans="2:37" ht="14.25">
      <c r="B11" s="252" t="s">
        <v>173</v>
      </c>
      <c r="C11" s="260">
        <v>49852</v>
      </c>
      <c r="D11" s="261">
        <v>40694</v>
      </c>
      <c r="E11" s="260">
        <v>17373</v>
      </c>
      <c r="F11" s="261">
        <v>14170</v>
      </c>
      <c r="G11" s="260">
        <v>24334</v>
      </c>
      <c r="H11" s="261">
        <v>21539</v>
      </c>
      <c r="I11" s="260">
        <v>42</v>
      </c>
      <c r="J11" s="261">
        <v>0</v>
      </c>
      <c r="K11" s="260">
        <v>0</v>
      </c>
      <c r="L11" s="261">
        <v>0</v>
      </c>
      <c r="M11" s="260">
        <v>8103</v>
      </c>
      <c r="N11" s="261">
        <v>4985</v>
      </c>
      <c r="O11" s="262">
        <v>0</v>
      </c>
      <c r="P11" s="262">
        <v>0</v>
      </c>
      <c r="Q11" s="21"/>
      <c r="R11" s="21">
        <f t="shared" si="1"/>
        <v>-18.37037631388911</v>
      </c>
      <c r="T11" s="7" t="s">
        <v>136</v>
      </c>
      <c r="U11" s="77">
        <v>100</v>
      </c>
      <c r="V11" s="78">
        <v>100</v>
      </c>
      <c r="W11" s="82">
        <f t="shared" si="2"/>
        <v>34.849153494343255</v>
      </c>
      <c r="X11" s="83">
        <f t="shared" si="3"/>
        <v>34.82085811176095</v>
      </c>
      <c r="Y11" s="82">
        <f t="shared" si="4"/>
        <v>48.812484955468186</v>
      </c>
      <c r="Z11" s="83">
        <f t="shared" si="5"/>
        <v>52.92917874870988</v>
      </c>
      <c r="AA11" s="82">
        <f t="shared" si="6"/>
        <v>0.08424937815935168</v>
      </c>
      <c r="AB11" s="83">
        <f t="shared" si="7"/>
        <v>0</v>
      </c>
      <c r="AC11" s="82">
        <f t="shared" si="8"/>
        <v>0</v>
      </c>
      <c r="AD11" s="83">
        <f t="shared" si="9"/>
        <v>0</v>
      </c>
      <c r="AE11" s="82">
        <f t="shared" si="10"/>
        <v>16.254112172029206</v>
      </c>
      <c r="AF11" s="83">
        <f t="shared" si="11"/>
        <v>12.249963139529168</v>
      </c>
      <c r="AG11" s="84">
        <f t="shared" si="12"/>
        <v>0</v>
      </c>
      <c r="AH11" s="84">
        <f t="shared" si="13"/>
        <v>0</v>
      </c>
      <c r="AJ11" s="86">
        <f t="shared" si="14"/>
        <v>100.00000000000001</v>
      </c>
      <c r="AK11" s="86">
        <f t="shared" si="15"/>
        <v>100</v>
      </c>
    </row>
    <row r="12" spans="2:37" ht="14.25">
      <c r="B12" s="252" t="s">
        <v>47</v>
      </c>
      <c r="C12" s="260">
        <v>257</v>
      </c>
      <c r="D12" s="261">
        <v>420</v>
      </c>
      <c r="E12" s="260">
        <v>42</v>
      </c>
      <c r="F12" s="261">
        <v>47</v>
      </c>
      <c r="G12" s="260">
        <v>215</v>
      </c>
      <c r="H12" s="261">
        <v>372</v>
      </c>
      <c r="I12" s="260">
        <v>0</v>
      </c>
      <c r="J12" s="261">
        <v>0</v>
      </c>
      <c r="K12" s="260">
        <v>0</v>
      </c>
      <c r="L12" s="261">
        <v>2</v>
      </c>
      <c r="M12" s="260">
        <v>0</v>
      </c>
      <c r="N12" s="261">
        <v>0</v>
      </c>
      <c r="O12" s="262">
        <v>0</v>
      </c>
      <c r="P12" s="262">
        <v>0</v>
      </c>
      <c r="Q12" s="21"/>
      <c r="R12" s="21">
        <f t="shared" si="1"/>
        <v>63.424124513618665</v>
      </c>
      <c r="T12" s="7" t="s">
        <v>47</v>
      </c>
      <c r="U12" s="77">
        <v>100</v>
      </c>
      <c r="V12" s="78">
        <v>100</v>
      </c>
      <c r="W12" s="82">
        <f t="shared" si="2"/>
        <v>16.342412451361866</v>
      </c>
      <c r="X12" s="83">
        <f t="shared" si="3"/>
        <v>11.190476190476192</v>
      </c>
      <c r="Y12" s="82">
        <f t="shared" si="4"/>
        <v>83.65758754863813</v>
      </c>
      <c r="Z12" s="83">
        <f t="shared" si="5"/>
        <v>88.57142857142857</v>
      </c>
      <c r="AA12" s="82">
        <f t="shared" si="6"/>
        <v>0</v>
      </c>
      <c r="AB12" s="83">
        <f t="shared" si="7"/>
        <v>0</v>
      </c>
      <c r="AC12" s="82">
        <f t="shared" si="8"/>
        <v>0</v>
      </c>
      <c r="AD12" s="83">
        <f t="shared" si="9"/>
        <v>0.4761904761904762</v>
      </c>
      <c r="AE12" s="82">
        <f t="shared" si="10"/>
        <v>0</v>
      </c>
      <c r="AF12" s="83">
        <f t="shared" si="11"/>
        <v>0</v>
      </c>
      <c r="AG12" s="84">
        <f t="shared" si="12"/>
        <v>0</v>
      </c>
      <c r="AH12" s="84">
        <f t="shared" si="13"/>
        <v>0</v>
      </c>
      <c r="AJ12" s="86">
        <f t="shared" si="14"/>
        <v>100</v>
      </c>
      <c r="AK12" s="86">
        <f t="shared" si="15"/>
        <v>100.23809523809524</v>
      </c>
    </row>
    <row r="13" spans="2:37" ht="14.25">
      <c r="B13" s="252" t="s">
        <v>48</v>
      </c>
      <c r="C13" s="260">
        <v>62568</v>
      </c>
      <c r="D13" s="261">
        <v>44289</v>
      </c>
      <c r="E13" s="260">
        <v>0</v>
      </c>
      <c r="F13" s="261">
        <v>16</v>
      </c>
      <c r="G13" s="260">
        <v>24924</v>
      </c>
      <c r="H13" s="261">
        <v>13437</v>
      </c>
      <c r="I13" s="260">
        <v>50</v>
      </c>
      <c r="J13" s="261">
        <v>0</v>
      </c>
      <c r="K13" s="260">
        <v>0</v>
      </c>
      <c r="L13" s="261">
        <v>0</v>
      </c>
      <c r="M13" s="260">
        <v>37594</v>
      </c>
      <c r="N13" s="261">
        <v>30834</v>
      </c>
      <c r="O13" s="262">
        <v>0</v>
      </c>
      <c r="P13" s="262">
        <v>3</v>
      </c>
      <c r="Q13" s="21"/>
      <c r="R13" s="181">
        <f t="shared" si="1"/>
        <v>-29.214614499424627</v>
      </c>
      <c r="T13" s="7" t="s">
        <v>48</v>
      </c>
      <c r="U13" s="77">
        <v>100</v>
      </c>
      <c r="V13" s="78">
        <v>100</v>
      </c>
      <c r="W13" s="82">
        <f t="shared" si="2"/>
        <v>0</v>
      </c>
      <c r="X13" s="83">
        <f t="shared" si="3"/>
        <v>0.0361263519158256</v>
      </c>
      <c r="Y13" s="82">
        <f t="shared" si="4"/>
        <v>39.835059455312624</v>
      </c>
      <c r="Z13" s="83">
        <f t="shared" si="5"/>
        <v>30.339361918309287</v>
      </c>
      <c r="AA13" s="82">
        <f t="shared" si="6"/>
        <v>0.0799130545965989</v>
      </c>
      <c r="AB13" s="83">
        <f t="shared" si="7"/>
        <v>0</v>
      </c>
      <c r="AC13" s="82">
        <f t="shared" si="8"/>
        <v>0</v>
      </c>
      <c r="AD13" s="83">
        <f t="shared" si="9"/>
        <v>0</v>
      </c>
      <c r="AE13" s="82">
        <f t="shared" si="10"/>
        <v>60.08502749009078</v>
      </c>
      <c r="AF13" s="83">
        <f t="shared" si="11"/>
        <v>69.61999593578541</v>
      </c>
      <c r="AG13" s="84">
        <f t="shared" si="12"/>
        <v>0</v>
      </c>
      <c r="AH13" s="84">
        <f t="shared" si="13"/>
        <v>0.0067736909842173</v>
      </c>
      <c r="AJ13" s="86">
        <f t="shared" si="14"/>
        <v>100</v>
      </c>
      <c r="AK13" s="86">
        <f t="shared" si="15"/>
        <v>100.00225789699475</v>
      </c>
    </row>
    <row r="14" spans="2:37" ht="14.25">
      <c r="B14" s="252" t="s">
        <v>49</v>
      </c>
      <c r="C14" s="260">
        <v>87928</v>
      </c>
      <c r="D14" s="261">
        <v>106575</v>
      </c>
      <c r="E14" s="260">
        <v>272</v>
      </c>
      <c r="F14" s="261">
        <v>52</v>
      </c>
      <c r="G14" s="260">
        <v>2732</v>
      </c>
      <c r="H14" s="261">
        <v>2124</v>
      </c>
      <c r="I14" s="260">
        <v>63109</v>
      </c>
      <c r="J14" s="261">
        <v>87201</v>
      </c>
      <c r="K14" s="260">
        <v>4</v>
      </c>
      <c r="L14" s="261">
        <v>1</v>
      </c>
      <c r="M14" s="260">
        <v>21811</v>
      </c>
      <c r="N14" s="261">
        <v>17195</v>
      </c>
      <c r="O14" s="262">
        <v>0</v>
      </c>
      <c r="P14" s="262">
        <v>4</v>
      </c>
      <c r="Q14" s="21"/>
      <c r="R14" s="21">
        <f t="shared" si="1"/>
        <v>21.207124010554097</v>
      </c>
      <c r="T14" s="7" t="s">
        <v>49</v>
      </c>
      <c r="U14" s="77">
        <v>100</v>
      </c>
      <c r="V14" s="78">
        <v>100</v>
      </c>
      <c r="W14" s="82">
        <f t="shared" si="2"/>
        <v>0.3093440087344191</v>
      </c>
      <c r="X14" s="83">
        <f t="shared" si="3"/>
        <v>0.04879193056532958</v>
      </c>
      <c r="Y14" s="82">
        <f t="shared" si="4"/>
        <v>3.1070876171412976</v>
      </c>
      <c r="Z14" s="83">
        <f t="shared" si="5"/>
        <v>1.9929627023223082</v>
      </c>
      <c r="AA14" s="82">
        <f t="shared" si="6"/>
        <v>71.77349649713402</v>
      </c>
      <c r="AB14" s="83">
        <f t="shared" si="7"/>
        <v>81.82125263898664</v>
      </c>
      <c r="AC14" s="82">
        <f t="shared" si="8"/>
        <v>0.004549176599035575</v>
      </c>
      <c r="AD14" s="83">
        <f t="shared" si="9"/>
        <v>0.0009383063570255688</v>
      </c>
      <c r="AE14" s="82">
        <f t="shared" si="10"/>
        <v>24.80552270039123</v>
      </c>
      <c r="AF14" s="83">
        <f t="shared" si="11"/>
        <v>16.134177809054655</v>
      </c>
      <c r="AG14" s="84">
        <f t="shared" si="12"/>
        <v>0</v>
      </c>
      <c r="AH14" s="84">
        <f t="shared" si="13"/>
        <v>0.003753225428102275</v>
      </c>
      <c r="AJ14" s="86">
        <f t="shared" si="14"/>
        <v>100</v>
      </c>
      <c r="AK14" s="86">
        <f t="shared" si="15"/>
        <v>100.00187661271404</v>
      </c>
    </row>
    <row r="15" spans="2:37" ht="14.25">
      <c r="B15" s="252" t="s">
        <v>50</v>
      </c>
      <c r="C15" s="260">
        <v>259154</v>
      </c>
      <c r="D15" s="261">
        <v>274223</v>
      </c>
      <c r="E15" s="260">
        <v>34208</v>
      </c>
      <c r="F15" s="261">
        <v>49</v>
      </c>
      <c r="G15" s="260">
        <v>953</v>
      </c>
      <c r="H15" s="261">
        <v>17048</v>
      </c>
      <c r="I15" s="260">
        <v>23983</v>
      </c>
      <c r="J15" s="261">
        <v>44430</v>
      </c>
      <c r="K15" s="260">
        <v>127</v>
      </c>
      <c r="L15" s="261">
        <v>140</v>
      </c>
      <c r="M15" s="260">
        <v>199882</v>
      </c>
      <c r="N15" s="261">
        <v>212556</v>
      </c>
      <c r="O15" s="262">
        <v>0</v>
      </c>
      <c r="P15" s="262">
        <v>0</v>
      </c>
      <c r="Q15" s="21"/>
      <c r="R15" s="21">
        <f t="shared" si="1"/>
        <v>5.814689335298695</v>
      </c>
      <c r="T15" s="7" t="s">
        <v>50</v>
      </c>
      <c r="U15" s="77">
        <v>100</v>
      </c>
      <c r="V15" s="78">
        <v>100</v>
      </c>
      <c r="W15" s="82">
        <f t="shared" si="2"/>
        <v>13.199873434328623</v>
      </c>
      <c r="X15" s="83">
        <f t="shared" si="3"/>
        <v>0.0178686689300314</v>
      </c>
      <c r="Y15" s="82">
        <f t="shared" si="4"/>
        <v>0.3677350147016832</v>
      </c>
      <c r="Z15" s="83">
        <f t="shared" si="5"/>
        <v>6.216838120799496</v>
      </c>
      <c r="AA15" s="82">
        <f t="shared" si="6"/>
        <v>9.254342977534593</v>
      </c>
      <c r="AB15" s="83">
        <f t="shared" si="7"/>
        <v>16.202142052271327</v>
      </c>
      <c r="AC15" s="82">
        <f t="shared" si="8"/>
        <v>0.04900561056360311</v>
      </c>
      <c r="AD15" s="83">
        <f t="shared" si="9"/>
        <v>0.051053339800089706</v>
      </c>
      <c r="AE15" s="82">
        <f t="shared" si="10"/>
        <v>77.12865709192218</v>
      </c>
      <c r="AF15" s="83">
        <f t="shared" si="11"/>
        <v>77.51209781819905</v>
      </c>
      <c r="AG15" s="84">
        <f t="shared" si="12"/>
        <v>0</v>
      </c>
      <c r="AH15" s="84">
        <f t="shared" si="13"/>
        <v>0</v>
      </c>
      <c r="AJ15" s="86">
        <f t="shared" si="14"/>
        <v>99.99961412905068</v>
      </c>
      <c r="AK15" s="86">
        <f t="shared" si="15"/>
        <v>100</v>
      </c>
    </row>
    <row r="16" spans="2:37" ht="14.25">
      <c r="B16" s="252" t="s">
        <v>51</v>
      </c>
      <c r="C16" s="260">
        <v>251770</v>
      </c>
      <c r="D16" s="261">
        <v>206870</v>
      </c>
      <c r="E16" s="260">
        <v>9930</v>
      </c>
      <c r="F16" s="261">
        <v>8000</v>
      </c>
      <c r="G16" s="260">
        <v>48405</v>
      </c>
      <c r="H16" s="261">
        <v>31424</v>
      </c>
      <c r="I16" s="260">
        <v>5998</v>
      </c>
      <c r="J16" s="261">
        <v>5998</v>
      </c>
      <c r="K16" s="260">
        <v>50</v>
      </c>
      <c r="L16" s="261">
        <v>38</v>
      </c>
      <c r="M16" s="260">
        <v>187349</v>
      </c>
      <c r="N16" s="261">
        <v>161400</v>
      </c>
      <c r="O16" s="262">
        <v>38</v>
      </c>
      <c r="P16" s="262">
        <v>48</v>
      </c>
      <c r="Q16" s="21"/>
      <c r="R16" s="181">
        <f t="shared" si="1"/>
        <v>-17.833737141041425</v>
      </c>
      <c r="T16" s="7" t="s">
        <v>51</v>
      </c>
      <c r="U16" s="77">
        <v>100</v>
      </c>
      <c r="V16" s="78">
        <v>100</v>
      </c>
      <c r="W16" s="82">
        <f t="shared" si="2"/>
        <v>3.9440759423283156</v>
      </c>
      <c r="X16" s="83">
        <f t="shared" si="3"/>
        <v>3.867162952578914</v>
      </c>
      <c r="Y16" s="82">
        <f t="shared" si="4"/>
        <v>19.225880764189537</v>
      </c>
      <c r="Z16" s="83">
        <f t="shared" si="5"/>
        <v>15.190216077729977</v>
      </c>
      <c r="AA16" s="82">
        <f t="shared" si="6"/>
        <v>2.382333081780991</v>
      </c>
      <c r="AB16" s="83">
        <f t="shared" si="7"/>
        <v>2.899405423696041</v>
      </c>
      <c r="AC16" s="82">
        <f t="shared" si="8"/>
        <v>0.01985939548000159</v>
      </c>
      <c r="AD16" s="83">
        <f t="shared" si="9"/>
        <v>0.018369024024749842</v>
      </c>
      <c r="AE16" s="82">
        <f t="shared" si="10"/>
        <v>74.41275767565635</v>
      </c>
      <c r="AF16" s="83">
        <f t="shared" si="11"/>
        <v>78.0200125682796</v>
      </c>
      <c r="AG16" s="84">
        <f t="shared" si="12"/>
        <v>0.015093140564801207</v>
      </c>
      <c r="AH16" s="84">
        <f t="shared" si="13"/>
        <v>0.023202977715473486</v>
      </c>
      <c r="AJ16" s="86">
        <f t="shared" si="14"/>
        <v>100</v>
      </c>
      <c r="AK16" s="86">
        <f t="shared" si="15"/>
        <v>100.01836902402475</v>
      </c>
    </row>
    <row r="17" spans="2:37" ht="14.25">
      <c r="B17" s="252" t="s">
        <v>52</v>
      </c>
      <c r="C17" s="260">
        <v>8991</v>
      </c>
      <c r="D17" s="261">
        <v>14459</v>
      </c>
      <c r="E17" s="260">
        <v>2549</v>
      </c>
      <c r="F17" s="261">
        <v>3794</v>
      </c>
      <c r="G17" s="260">
        <v>911</v>
      </c>
      <c r="H17" s="261">
        <v>2489</v>
      </c>
      <c r="I17" s="260">
        <v>3075</v>
      </c>
      <c r="J17" s="261">
        <v>7756</v>
      </c>
      <c r="K17" s="260">
        <v>0</v>
      </c>
      <c r="L17" s="261">
        <v>0</v>
      </c>
      <c r="M17" s="260">
        <v>2456</v>
      </c>
      <c r="N17" s="261">
        <v>420</v>
      </c>
      <c r="O17" s="262">
        <v>0</v>
      </c>
      <c r="P17" s="262">
        <v>0</v>
      </c>
      <c r="Q17" s="21"/>
      <c r="R17" s="21">
        <f t="shared" si="1"/>
        <v>60.81637192748303</v>
      </c>
      <c r="T17" s="7" t="s">
        <v>52</v>
      </c>
      <c r="U17" s="77">
        <v>100</v>
      </c>
      <c r="V17" s="78">
        <v>100</v>
      </c>
      <c r="W17" s="82">
        <f t="shared" si="2"/>
        <v>28.350572795017236</v>
      </c>
      <c r="X17" s="83">
        <f t="shared" si="3"/>
        <v>26.239712289923233</v>
      </c>
      <c r="Y17" s="82">
        <f t="shared" si="4"/>
        <v>10.132354576799022</v>
      </c>
      <c r="Z17" s="83">
        <f t="shared" si="5"/>
        <v>17.21419185282523</v>
      </c>
      <c r="AA17" s="82">
        <f t="shared" si="6"/>
        <v>34.20086753420087</v>
      </c>
      <c r="AB17" s="83">
        <f t="shared" si="7"/>
        <v>53.64133065910506</v>
      </c>
      <c r="AC17" s="82">
        <f t="shared" si="8"/>
        <v>0</v>
      </c>
      <c r="AD17" s="83">
        <f t="shared" si="9"/>
        <v>0</v>
      </c>
      <c r="AE17" s="82">
        <f t="shared" si="10"/>
        <v>27.31620509398287</v>
      </c>
      <c r="AF17" s="83">
        <f t="shared" si="11"/>
        <v>2.904765198146483</v>
      </c>
      <c r="AG17" s="84">
        <f t="shared" si="12"/>
        <v>0</v>
      </c>
      <c r="AH17" s="84">
        <f t="shared" si="13"/>
        <v>0</v>
      </c>
      <c r="AJ17" s="86">
        <f t="shared" si="14"/>
        <v>100</v>
      </c>
      <c r="AK17" s="86">
        <f t="shared" si="15"/>
        <v>100</v>
      </c>
    </row>
    <row r="18" spans="2:38" ht="15">
      <c r="B18" s="252" t="s">
        <v>53</v>
      </c>
      <c r="C18" s="260">
        <v>184285</v>
      </c>
      <c r="D18" s="261">
        <v>164127</v>
      </c>
      <c r="E18" s="260">
        <v>797</v>
      </c>
      <c r="F18" s="261">
        <v>826</v>
      </c>
      <c r="G18" s="260">
        <v>36920</v>
      </c>
      <c r="H18" s="261">
        <v>37962</v>
      </c>
      <c r="I18" s="260">
        <v>12895</v>
      </c>
      <c r="J18" s="261">
        <v>13457</v>
      </c>
      <c r="K18" s="260">
        <v>13</v>
      </c>
      <c r="L18" s="261">
        <v>44</v>
      </c>
      <c r="M18" s="260">
        <v>133660</v>
      </c>
      <c r="N18" s="261">
        <v>111838</v>
      </c>
      <c r="O18" s="262">
        <v>0</v>
      </c>
      <c r="P18" s="262">
        <v>0</v>
      </c>
      <c r="Q18" s="21"/>
      <c r="R18" s="21">
        <f t="shared" si="1"/>
        <v>-10.938492009658944</v>
      </c>
      <c r="T18" s="7" t="s">
        <v>53</v>
      </c>
      <c r="U18" s="77">
        <v>100</v>
      </c>
      <c r="V18" s="78">
        <v>100</v>
      </c>
      <c r="W18" s="82">
        <f t="shared" si="2"/>
        <v>0.43248229644300945</v>
      </c>
      <c r="X18" s="83">
        <f t="shared" si="3"/>
        <v>0.5032688101287417</v>
      </c>
      <c r="Y18" s="82">
        <f t="shared" si="4"/>
        <v>20.034186179016196</v>
      </c>
      <c r="Z18" s="83">
        <f t="shared" si="5"/>
        <v>23.129649600614158</v>
      </c>
      <c r="AA18" s="82">
        <f t="shared" si="6"/>
        <v>6.997313943077299</v>
      </c>
      <c r="AB18" s="83">
        <f t="shared" si="7"/>
        <v>8.199138472036898</v>
      </c>
      <c r="AC18" s="82">
        <f t="shared" si="8"/>
        <v>0.007054290908104295</v>
      </c>
      <c r="AD18" s="83">
        <f t="shared" si="9"/>
        <v>0.026808508045598832</v>
      </c>
      <c r="AE18" s="82">
        <f t="shared" si="10"/>
        <v>72.5289632905554</v>
      </c>
      <c r="AF18" s="83">
        <f t="shared" si="11"/>
        <v>68.1411346091746</v>
      </c>
      <c r="AG18" s="84">
        <f t="shared" si="12"/>
        <v>0</v>
      </c>
      <c r="AH18" s="84">
        <f t="shared" si="13"/>
        <v>0</v>
      </c>
      <c r="AJ18" s="86">
        <f t="shared" si="14"/>
        <v>100</v>
      </c>
      <c r="AK18" s="86">
        <f t="shared" si="15"/>
        <v>100</v>
      </c>
      <c r="AL18" s="87" t="s">
        <v>166</v>
      </c>
    </row>
    <row r="19" spans="2:37" ht="14.25">
      <c r="B19" s="252" t="s">
        <v>54</v>
      </c>
      <c r="C19" s="260">
        <v>1862</v>
      </c>
      <c r="D19" s="261">
        <v>4667</v>
      </c>
      <c r="E19" s="260">
        <v>0</v>
      </c>
      <c r="F19" s="261">
        <v>0</v>
      </c>
      <c r="G19" s="260">
        <v>80</v>
      </c>
      <c r="H19" s="261">
        <v>67</v>
      </c>
      <c r="I19" s="260">
        <v>1705</v>
      </c>
      <c r="J19" s="261">
        <v>4592</v>
      </c>
      <c r="K19" s="260">
        <v>77</v>
      </c>
      <c r="L19" s="261">
        <v>7</v>
      </c>
      <c r="M19" s="260">
        <v>0</v>
      </c>
      <c r="N19" s="261">
        <v>0</v>
      </c>
      <c r="O19" s="262">
        <v>0</v>
      </c>
      <c r="P19" s="262">
        <v>0</v>
      </c>
      <c r="Q19" s="21"/>
      <c r="R19" s="180">
        <f t="shared" si="1"/>
        <v>150.64446831364126</v>
      </c>
      <c r="T19" s="7" t="s">
        <v>54</v>
      </c>
      <c r="U19" s="77">
        <v>100</v>
      </c>
      <c r="V19" s="78">
        <v>100</v>
      </c>
      <c r="W19" s="82">
        <f t="shared" si="2"/>
        <v>0</v>
      </c>
      <c r="X19" s="83">
        <f t="shared" si="3"/>
        <v>0</v>
      </c>
      <c r="Y19" s="82">
        <f t="shared" si="4"/>
        <v>4.296455424274973</v>
      </c>
      <c r="Z19" s="83">
        <f t="shared" si="5"/>
        <v>1.4356117420184273</v>
      </c>
      <c r="AA19" s="82">
        <f t="shared" si="6"/>
        <v>91.56820622986037</v>
      </c>
      <c r="AB19" s="83">
        <f t="shared" si="7"/>
        <v>98.3929719305764</v>
      </c>
      <c r="AC19" s="82">
        <f t="shared" si="8"/>
        <v>4.135338345864661</v>
      </c>
      <c r="AD19" s="83">
        <f t="shared" si="9"/>
        <v>0.14998928647953716</v>
      </c>
      <c r="AE19" s="82">
        <f t="shared" si="10"/>
        <v>0</v>
      </c>
      <c r="AF19" s="83">
        <f t="shared" si="11"/>
        <v>0</v>
      </c>
      <c r="AG19" s="84">
        <f t="shared" si="12"/>
        <v>0</v>
      </c>
      <c r="AH19" s="84">
        <f t="shared" si="13"/>
        <v>0</v>
      </c>
      <c r="AJ19" s="86">
        <f t="shared" si="14"/>
        <v>100</v>
      </c>
      <c r="AK19" s="86">
        <f t="shared" si="15"/>
        <v>99.97857295907436</v>
      </c>
    </row>
    <row r="20" spans="2:37" ht="14.25">
      <c r="B20" s="252" t="s">
        <v>55</v>
      </c>
      <c r="C20" s="260">
        <v>430</v>
      </c>
      <c r="D20" s="261">
        <v>546</v>
      </c>
      <c r="E20" s="260">
        <v>420</v>
      </c>
      <c r="F20" s="261">
        <v>515</v>
      </c>
      <c r="G20" s="260">
        <v>10</v>
      </c>
      <c r="H20" s="261">
        <v>30</v>
      </c>
      <c r="I20" s="260">
        <v>0</v>
      </c>
      <c r="J20" s="261">
        <v>0</v>
      </c>
      <c r="K20" s="260">
        <v>0</v>
      </c>
      <c r="L20" s="261">
        <v>0</v>
      </c>
      <c r="M20" s="260">
        <v>0</v>
      </c>
      <c r="N20" s="261">
        <v>0</v>
      </c>
      <c r="O20" s="262">
        <v>0</v>
      </c>
      <c r="P20" s="262">
        <v>0</v>
      </c>
      <c r="Q20" s="21"/>
      <c r="R20" s="21">
        <f t="shared" si="1"/>
        <v>26.976744186046517</v>
      </c>
      <c r="T20" s="7" t="s">
        <v>55</v>
      </c>
      <c r="U20" s="77">
        <v>100</v>
      </c>
      <c r="V20" s="78">
        <v>100</v>
      </c>
      <c r="W20" s="82">
        <f t="shared" si="2"/>
        <v>97.67441860465115</v>
      </c>
      <c r="X20" s="83">
        <f t="shared" si="3"/>
        <v>94.32234432234432</v>
      </c>
      <c r="Y20" s="82">
        <f t="shared" si="4"/>
        <v>2.3255813953488373</v>
      </c>
      <c r="Z20" s="83">
        <f t="shared" si="5"/>
        <v>5.4945054945054945</v>
      </c>
      <c r="AA20" s="82">
        <f t="shared" si="6"/>
        <v>0</v>
      </c>
      <c r="AB20" s="83">
        <f t="shared" si="7"/>
        <v>0</v>
      </c>
      <c r="AC20" s="82">
        <f t="shared" si="8"/>
        <v>0</v>
      </c>
      <c r="AD20" s="83">
        <f t="shared" si="9"/>
        <v>0</v>
      </c>
      <c r="AE20" s="82">
        <f t="shared" si="10"/>
        <v>0</v>
      </c>
      <c r="AF20" s="83">
        <f t="shared" si="11"/>
        <v>0</v>
      </c>
      <c r="AG20" s="84">
        <f t="shared" si="12"/>
        <v>0</v>
      </c>
      <c r="AH20" s="84">
        <f t="shared" si="13"/>
        <v>0</v>
      </c>
      <c r="AJ20" s="86">
        <f t="shared" si="14"/>
        <v>99.99999999999999</v>
      </c>
      <c r="AK20" s="86">
        <f t="shared" si="15"/>
        <v>99.81684981684981</v>
      </c>
    </row>
    <row r="21" spans="2:37" ht="14.25">
      <c r="B21" s="252" t="s">
        <v>160</v>
      </c>
      <c r="C21" s="260">
        <v>1750</v>
      </c>
      <c r="D21" s="261">
        <v>3428</v>
      </c>
      <c r="E21" s="260">
        <v>1727</v>
      </c>
      <c r="F21" s="261">
        <v>3356</v>
      </c>
      <c r="G21" s="260">
        <v>23</v>
      </c>
      <c r="H21" s="261">
        <v>72</v>
      </c>
      <c r="I21" s="260">
        <v>0</v>
      </c>
      <c r="J21" s="261">
        <v>0</v>
      </c>
      <c r="K21" s="260">
        <v>0</v>
      </c>
      <c r="L21" s="261">
        <v>0</v>
      </c>
      <c r="M21" s="260">
        <v>0</v>
      </c>
      <c r="N21" s="261">
        <v>0</v>
      </c>
      <c r="O21" s="262">
        <v>0</v>
      </c>
      <c r="P21" s="262">
        <v>0</v>
      </c>
      <c r="Q21" s="21"/>
      <c r="R21" s="21">
        <f t="shared" si="1"/>
        <v>95.88571428571427</v>
      </c>
      <c r="T21" s="7" t="s">
        <v>160</v>
      </c>
      <c r="U21" s="77">
        <v>100</v>
      </c>
      <c r="V21" s="78">
        <v>100</v>
      </c>
      <c r="W21" s="82">
        <f t="shared" si="2"/>
        <v>98.68571428571428</v>
      </c>
      <c r="X21" s="83">
        <f t="shared" si="3"/>
        <v>97.89964994165695</v>
      </c>
      <c r="Y21" s="82">
        <f t="shared" si="4"/>
        <v>1.3142857142857143</v>
      </c>
      <c r="Z21" s="83">
        <f t="shared" si="5"/>
        <v>2.100350058343057</v>
      </c>
      <c r="AA21" s="82">
        <f t="shared" si="6"/>
        <v>0</v>
      </c>
      <c r="AB21" s="83">
        <f t="shared" si="7"/>
        <v>0</v>
      </c>
      <c r="AC21" s="82">
        <f t="shared" si="8"/>
        <v>0</v>
      </c>
      <c r="AD21" s="83">
        <f t="shared" si="9"/>
        <v>0</v>
      </c>
      <c r="AE21" s="82">
        <f t="shared" si="10"/>
        <v>0</v>
      </c>
      <c r="AF21" s="83">
        <f t="shared" si="11"/>
        <v>0</v>
      </c>
      <c r="AG21" s="84">
        <f t="shared" si="12"/>
        <v>0</v>
      </c>
      <c r="AH21" s="84">
        <f t="shared" si="13"/>
        <v>0</v>
      </c>
      <c r="AJ21" s="86">
        <f t="shared" si="14"/>
        <v>100</v>
      </c>
      <c r="AK21" s="86">
        <f t="shared" si="15"/>
        <v>100</v>
      </c>
    </row>
    <row r="22" spans="1:37" s="143" customFormat="1" ht="14.25">
      <c r="A22" s="195"/>
      <c r="B22" s="252" t="s">
        <v>140</v>
      </c>
      <c r="C22" s="263" t="s">
        <v>148</v>
      </c>
      <c r="D22" s="264" t="s">
        <v>148</v>
      </c>
      <c r="E22" s="263" t="s">
        <v>148</v>
      </c>
      <c r="F22" s="264" t="s">
        <v>148</v>
      </c>
      <c r="G22" s="263" t="s">
        <v>148</v>
      </c>
      <c r="H22" s="264" t="s">
        <v>148</v>
      </c>
      <c r="I22" s="263" t="s">
        <v>148</v>
      </c>
      <c r="J22" s="264" t="s">
        <v>148</v>
      </c>
      <c r="K22" s="263" t="s">
        <v>148</v>
      </c>
      <c r="L22" s="264" t="s">
        <v>148</v>
      </c>
      <c r="M22" s="263" t="s">
        <v>148</v>
      </c>
      <c r="N22" s="264" t="s">
        <v>148</v>
      </c>
      <c r="O22" s="265" t="s">
        <v>148</v>
      </c>
      <c r="P22" s="265" t="s">
        <v>148</v>
      </c>
      <c r="Q22" s="21"/>
      <c r="R22" s="21"/>
      <c r="S22" s="150"/>
      <c r="T22" s="7" t="s">
        <v>140</v>
      </c>
      <c r="U22" s="77" t="s">
        <v>148</v>
      </c>
      <c r="V22" s="78" t="s">
        <v>148</v>
      </c>
      <c r="W22" s="82" t="s">
        <v>148</v>
      </c>
      <c r="X22" s="83" t="s">
        <v>148</v>
      </c>
      <c r="Y22" s="82" t="s">
        <v>148</v>
      </c>
      <c r="Z22" s="83" t="s">
        <v>148</v>
      </c>
      <c r="AA22" s="82" t="s">
        <v>148</v>
      </c>
      <c r="AB22" s="83" t="s">
        <v>148</v>
      </c>
      <c r="AC22" s="82" t="s">
        <v>148</v>
      </c>
      <c r="AD22" s="83" t="s">
        <v>148</v>
      </c>
      <c r="AE22" s="82" t="s">
        <v>148</v>
      </c>
      <c r="AF22" s="83" t="s">
        <v>148</v>
      </c>
      <c r="AG22" s="84" t="s">
        <v>148</v>
      </c>
      <c r="AH22" s="84" t="s">
        <v>148</v>
      </c>
      <c r="AJ22" s="146"/>
      <c r="AK22" s="146"/>
    </row>
    <row r="23" spans="2:37" ht="14.25">
      <c r="B23" s="252" t="s">
        <v>57</v>
      </c>
      <c r="C23" s="260">
        <v>11574</v>
      </c>
      <c r="D23" s="261">
        <v>15509</v>
      </c>
      <c r="E23" s="260">
        <v>11506</v>
      </c>
      <c r="F23" s="261">
        <v>15388</v>
      </c>
      <c r="G23" s="260">
        <v>68</v>
      </c>
      <c r="H23" s="261">
        <v>121</v>
      </c>
      <c r="I23" s="260">
        <v>0</v>
      </c>
      <c r="J23" s="261">
        <v>0</v>
      </c>
      <c r="K23" s="260">
        <v>0</v>
      </c>
      <c r="L23" s="261">
        <v>0</v>
      </c>
      <c r="M23" s="260">
        <v>0</v>
      </c>
      <c r="N23" s="261">
        <v>0</v>
      </c>
      <c r="O23" s="262">
        <v>0</v>
      </c>
      <c r="P23" s="262">
        <v>0</v>
      </c>
      <c r="Q23" s="21"/>
      <c r="R23" s="21">
        <f t="shared" si="1"/>
        <v>33.998617591152595</v>
      </c>
      <c r="T23" s="7" t="s">
        <v>57</v>
      </c>
      <c r="U23" s="77">
        <v>100</v>
      </c>
      <c r="V23" s="78">
        <v>100</v>
      </c>
      <c r="W23" s="82">
        <f t="shared" si="2"/>
        <v>99.41247623984793</v>
      </c>
      <c r="X23" s="83">
        <f t="shared" si="3"/>
        <v>99.21980785350442</v>
      </c>
      <c r="Y23" s="82">
        <f t="shared" si="4"/>
        <v>0.587523760152065</v>
      </c>
      <c r="Z23" s="83">
        <f t="shared" si="5"/>
        <v>0.7801921464955832</v>
      </c>
      <c r="AA23" s="82">
        <f t="shared" si="6"/>
        <v>0</v>
      </c>
      <c r="AB23" s="83">
        <f t="shared" si="7"/>
        <v>0</v>
      </c>
      <c r="AC23" s="82">
        <f t="shared" si="8"/>
        <v>0</v>
      </c>
      <c r="AD23" s="83">
        <f t="shared" si="9"/>
        <v>0</v>
      </c>
      <c r="AE23" s="82">
        <f t="shared" si="10"/>
        <v>0</v>
      </c>
      <c r="AF23" s="83">
        <f t="shared" si="11"/>
        <v>0</v>
      </c>
      <c r="AG23" s="84">
        <f t="shared" si="12"/>
        <v>0</v>
      </c>
      <c r="AH23" s="84">
        <f t="shared" si="13"/>
        <v>0</v>
      </c>
      <c r="AJ23" s="86">
        <f t="shared" si="14"/>
        <v>100</v>
      </c>
      <c r="AK23" s="86">
        <f t="shared" si="15"/>
        <v>100</v>
      </c>
    </row>
    <row r="24" spans="2:37" ht="14.25">
      <c r="B24" s="252" t="s">
        <v>58</v>
      </c>
      <c r="C24" s="260">
        <v>1116</v>
      </c>
      <c r="D24" s="261">
        <v>2954</v>
      </c>
      <c r="E24" s="260">
        <v>0</v>
      </c>
      <c r="F24" s="261">
        <v>0</v>
      </c>
      <c r="G24" s="260">
        <v>0</v>
      </c>
      <c r="H24" s="261">
        <v>0</v>
      </c>
      <c r="I24" s="260">
        <v>1116</v>
      </c>
      <c r="J24" s="261">
        <v>2954</v>
      </c>
      <c r="K24" s="260">
        <v>0</v>
      </c>
      <c r="L24" s="261">
        <v>0</v>
      </c>
      <c r="M24" s="260">
        <v>0</v>
      </c>
      <c r="N24" s="261">
        <v>0</v>
      </c>
      <c r="O24" s="262">
        <v>0</v>
      </c>
      <c r="P24" s="262">
        <v>0</v>
      </c>
      <c r="Q24" s="21"/>
      <c r="R24" s="180">
        <f t="shared" si="1"/>
        <v>164.69534050179215</v>
      </c>
      <c r="T24" s="7" t="s">
        <v>58</v>
      </c>
      <c r="U24" s="77">
        <v>100</v>
      </c>
      <c r="V24" s="78">
        <v>100</v>
      </c>
      <c r="W24" s="82">
        <f t="shared" si="2"/>
        <v>0</v>
      </c>
      <c r="X24" s="83">
        <f t="shared" si="3"/>
        <v>0</v>
      </c>
      <c r="Y24" s="82">
        <f t="shared" si="4"/>
        <v>0</v>
      </c>
      <c r="Z24" s="83">
        <f t="shared" si="5"/>
        <v>0</v>
      </c>
      <c r="AA24" s="82">
        <f t="shared" si="6"/>
        <v>100</v>
      </c>
      <c r="AB24" s="83">
        <f t="shared" si="7"/>
        <v>100</v>
      </c>
      <c r="AC24" s="82">
        <f t="shared" si="8"/>
        <v>0</v>
      </c>
      <c r="AD24" s="83">
        <f t="shared" si="9"/>
        <v>0</v>
      </c>
      <c r="AE24" s="82">
        <f t="shared" si="10"/>
        <v>0</v>
      </c>
      <c r="AF24" s="83">
        <f t="shared" si="11"/>
        <v>0</v>
      </c>
      <c r="AG24" s="84">
        <f t="shared" si="12"/>
        <v>0</v>
      </c>
      <c r="AH24" s="84">
        <f t="shared" si="13"/>
        <v>0</v>
      </c>
      <c r="AJ24" s="86">
        <f t="shared" si="14"/>
        <v>100</v>
      </c>
      <c r="AK24" s="86">
        <f t="shared" si="15"/>
        <v>100</v>
      </c>
    </row>
    <row r="25" spans="2:37" ht="14.25">
      <c r="B25" s="252" t="s">
        <v>59</v>
      </c>
      <c r="C25" s="260">
        <v>54429</v>
      </c>
      <c r="D25" s="261">
        <v>43720</v>
      </c>
      <c r="E25" s="260">
        <v>2606</v>
      </c>
      <c r="F25" s="261">
        <v>1620</v>
      </c>
      <c r="G25" s="260">
        <v>3911</v>
      </c>
      <c r="H25" s="261">
        <v>2050</v>
      </c>
      <c r="I25" s="260">
        <v>0</v>
      </c>
      <c r="J25" s="261">
        <v>670</v>
      </c>
      <c r="K25" s="260">
        <v>0</v>
      </c>
      <c r="L25" s="261">
        <v>0</v>
      </c>
      <c r="M25" s="260">
        <v>47912</v>
      </c>
      <c r="N25" s="261">
        <v>39380</v>
      </c>
      <c r="O25" s="262">
        <v>0</v>
      </c>
      <c r="P25" s="262">
        <v>0</v>
      </c>
      <c r="Q25" s="21"/>
      <c r="R25" s="181">
        <f t="shared" si="1"/>
        <v>-19.67517316136619</v>
      </c>
      <c r="T25" s="7" t="s">
        <v>59</v>
      </c>
      <c r="U25" s="77">
        <v>100</v>
      </c>
      <c r="V25" s="78">
        <v>100</v>
      </c>
      <c r="W25" s="82">
        <f t="shared" si="2"/>
        <v>4.787888809274468</v>
      </c>
      <c r="X25" s="83">
        <f t="shared" si="3"/>
        <v>3.705397987191217</v>
      </c>
      <c r="Y25" s="82">
        <f t="shared" si="4"/>
        <v>7.185507725660953</v>
      </c>
      <c r="Z25" s="83">
        <f t="shared" si="5"/>
        <v>4.688929551692589</v>
      </c>
      <c r="AA25" s="82">
        <f t="shared" si="6"/>
        <v>0</v>
      </c>
      <c r="AB25" s="83">
        <f t="shared" si="7"/>
        <v>1.5324794144556266</v>
      </c>
      <c r="AC25" s="82">
        <f t="shared" si="8"/>
        <v>0</v>
      </c>
      <c r="AD25" s="83">
        <f t="shared" si="9"/>
        <v>0</v>
      </c>
      <c r="AE25" s="82">
        <f t="shared" si="10"/>
        <v>88.02660346506458</v>
      </c>
      <c r="AF25" s="83">
        <f t="shared" si="11"/>
        <v>90.07319304666058</v>
      </c>
      <c r="AG25" s="84">
        <f t="shared" si="12"/>
        <v>0</v>
      </c>
      <c r="AH25" s="84">
        <f t="shared" si="13"/>
        <v>0</v>
      </c>
      <c r="AJ25" s="86">
        <f t="shared" si="14"/>
        <v>100</v>
      </c>
      <c r="AK25" s="86">
        <f t="shared" si="15"/>
        <v>100.00000000000001</v>
      </c>
    </row>
    <row r="26" spans="2:37" ht="14.25">
      <c r="B26" s="252" t="s">
        <v>174</v>
      </c>
      <c r="C26" s="260">
        <v>2333</v>
      </c>
      <c r="D26" s="261">
        <v>2167</v>
      </c>
      <c r="E26" s="260">
        <v>332</v>
      </c>
      <c r="F26" s="261">
        <v>526</v>
      </c>
      <c r="G26" s="260">
        <v>2000</v>
      </c>
      <c r="H26" s="261">
        <v>1641</v>
      </c>
      <c r="I26" s="260">
        <v>0</v>
      </c>
      <c r="J26" s="261">
        <v>0</v>
      </c>
      <c r="K26" s="260">
        <v>1</v>
      </c>
      <c r="L26" s="261">
        <v>0</v>
      </c>
      <c r="M26" s="260">
        <v>0</v>
      </c>
      <c r="N26" s="261">
        <v>0</v>
      </c>
      <c r="O26" s="262">
        <v>0</v>
      </c>
      <c r="P26" s="262">
        <v>0</v>
      </c>
      <c r="Q26" s="21"/>
      <c r="R26" s="21">
        <f t="shared" si="1"/>
        <v>-7.115302186026568</v>
      </c>
      <c r="T26" s="7" t="s">
        <v>60</v>
      </c>
      <c r="U26" s="77">
        <v>100</v>
      </c>
      <c r="V26" s="78">
        <v>100</v>
      </c>
      <c r="W26" s="82">
        <f t="shared" si="2"/>
        <v>14.230604372053152</v>
      </c>
      <c r="X26" s="83">
        <f t="shared" si="3"/>
        <v>24.273188740193817</v>
      </c>
      <c r="Y26" s="82">
        <f t="shared" si="4"/>
        <v>85.72653236176596</v>
      </c>
      <c r="Z26" s="83">
        <f t="shared" si="5"/>
        <v>75.72681125980618</v>
      </c>
      <c r="AA26" s="82">
        <f t="shared" si="6"/>
        <v>0</v>
      </c>
      <c r="AB26" s="83">
        <f t="shared" si="7"/>
        <v>0</v>
      </c>
      <c r="AC26" s="82">
        <f t="shared" si="8"/>
        <v>0.04286326618088298</v>
      </c>
      <c r="AD26" s="83">
        <f t="shared" si="9"/>
        <v>0</v>
      </c>
      <c r="AE26" s="82">
        <f t="shared" si="10"/>
        <v>0</v>
      </c>
      <c r="AF26" s="83">
        <f t="shared" si="11"/>
        <v>0</v>
      </c>
      <c r="AG26" s="84">
        <f t="shared" si="12"/>
        <v>0</v>
      </c>
      <c r="AH26" s="84">
        <f t="shared" si="13"/>
        <v>0</v>
      </c>
      <c r="AJ26" s="86">
        <f t="shared" si="14"/>
        <v>100</v>
      </c>
      <c r="AK26" s="86">
        <f t="shared" si="15"/>
        <v>100</v>
      </c>
    </row>
    <row r="27" spans="2:37" ht="14.25">
      <c r="B27" s="252" t="s">
        <v>215</v>
      </c>
      <c r="C27" s="260">
        <v>32709</v>
      </c>
      <c r="D27" s="261">
        <v>36503</v>
      </c>
      <c r="E27" s="260">
        <v>21700</v>
      </c>
      <c r="F27" s="261">
        <v>21483</v>
      </c>
      <c r="G27" s="260">
        <v>11009</v>
      </c>
      <c r="H27" s="261">
        <v>15020</v>
      </c>
      <c r="I27" s="260">
        <v>0</v>
      </c>
      <c r="J27" s="261">
        <v>0</v>
      </c>
      <c r="K27" s="260">
        <v>0</v>
      </c>
      <c r="L27" s="261">
        <v>0</v>
      </c>
      <c r="M27" s="260">
        <v>0</v>
      </c>
      <c r="N27" s="261">
        <v>0</v>
      </c>
      <c r="O27" s="262">
        <v>0</v>
      </c>
      <c r="P27" s="262">
        <v>0</v>
      </c>
      <c r="Q27" s="21"/>
      <c r="R27" s="21">
        <f t="shared" si="1"/>
        <v>11.599254027943374</v>
      </c>
      <c r="T27" s="7" t="s">
        <v>61</v>
      </c>
      <c r="U27" s="77">
        <v>100</v>
      </c>
      <c r="V27" s="78">
        <v>100</v>
      </c>
      <c r="W27" s="82">
        <f t="shared" si="2"/>
        <v>66.34259683879054</v>
      </c>
      <c r="X27" s="83">
        <f t="shared" si="3"/>
        <v>58.852697038599565</v>
      </c>
      <c r="Y27" s="82">
        <f t="shared" si="4"/>
        <v>33.65740316120945</v>
      </c>
      <c r="Z27" s="83">
        <f t="shared" si="5"/>
        <v>41.147302961400435</v>
      </c>
      <c r="AA27" s="82">
        <f t="shared" si="6"/>
        <v>0</v>
      </c>
      <c r="AB27" s="83">
        <f t="shared" si="7"/>
        <v>0</v>
      </c>
      <c r="AC27" s="82">
        <f t="shared" si="8"/>
        <v>0</v>
      </c>
      <c r="AD27" s="83">
        <f t="shared" si="9"/>
        <v>0</v>
      </c>
      <c r="AE27" s="82">
        <f t="shared" si="10"/>
        <v>0</v>
      </c>
      <c r="AF27" s="83">
        <f t="shared" si="11"/>
        <v>0</v>
      </c>
      <c r="AG27" s="84">
        <f t="shared" si="12"/>
        <v>0</v>
      </c>
      <c r="AH27" s="84">
        <f t="shared" si="13"/>
        <v>0</v>
      </c>
      <c r="AJ27" s="86">
        <f t="shared" si="14"/>
        <v>100</v>
      </c>
      <c r="AK27" s="86">
        <f t="shared" si="15"/>
        <v>100</v>
      </c>
    </row>
    <row r="28" spans="2:37" ht="14.25">
      <c r="B28" s="252" t="s">
        <v>62</v>
      </c>
      <c r="C28" s="260">
        <v>8288</v>
      </c>
      <c r="D28" s="261">
        <v>9166</v>
      </c>
      <c r="E28" s="260">
        <v>0</v>
      </c>
      <c r="F28" s="261">
        <v>0</v>
      </c>
      <c r="G28" s="260">
        <v>1237</v>
      </c>
      <c r="H28" s="261">
        <v>1116</v>
      </c>
      <c r="I28" s="260">
        <v>3065</v>
      </c>
      <c r="J28" s="261">
        <v>4505</v>
      </c>
      <c r="K28" s="260">
        <v>0</v>
      </c>
      <c r="L28" s="261">
        <v>1</v>
      </c>
      <c r="M28" s="260">
        <v>3986</v>
      </c>
      <c r="N28" s="261">
        <v>3545</v>
      </c>
      <c r="O28" s="262">
        <v>0</v>
      </c>
      <c r="P28" s="262">
        <v>0</v>
      </c>
      <c r="Q28" s="21"/>
      <c r="R28" s="21">
        <f t="shared" si="1"/>
        <v>10.593629343629345</v>
      </c>
      <c r="T28" s="7" t="s">
        <v>62</v>
      </c>
      <c r="U28" s="77">
        <v>100</v>
      </c>
      <c r="V28" s="78">
        <v>100</v>
      </c>
      <c r="W28" s="82">
        <f t="shared" si="2"/>
        <v>0</v>
      </c>
      <c r="X28" s="83">
        <f t="shared" si="3"/>
        <v>0</v>
      </c>
      <c r="Y28" s="82">
        <f t="shared" si="4"/>
        <v>14.92519305019305</v>
      </c>
      <c r="Z28" s="83">
        <f t="shared" si="5"/>
        <v>12.175430940432031</v>
      </c>
      <c r="AA28" s="82">
        <f t="shared" si="6"/>
        <v>36.98117760617761</v>
      </c>
      <c r="AB28" s="83">
        <f t="shared" si="7"/>
        <v>49.14902902029238</v>
      </c>
      <c r="AC28" s="82">
        <f t="shared" si="8"/>
        <v>0</v>
      </c>
      <c r="AD28" s="83">
        <f t="shared" si="9"/>
        <v>0.010909884355225835</v>
      </c>
      <c r="AE28" s="82">
        <f t="shared" si="10"/>
        <v>48.093629343629345</v>
      </c>
      <c r="AF28" s="83">
        <f t="shared" si="11"/>
        <v>38.67554003927559</v>
      </c>
      <c r="AG28" s="84">
        <f t="shared" si="12"/>
        <v>0</v>
      </c>
      <c r="AH28" s="84">
        <f t="shared" si="13"/>
        <v>0</v>
      </c>
      <c r="AJ28" s="86">
        <f t="shared" si="14"/>
        <v>100</v>
      </c>
      <c r="AK28" s="86">
        <f t="shared" si="15"/>
        <v>100.01090988435523</v>
      </c>
    </row>
    <row r="29" spans="2:37" ht="14.25">
      <c r="B29" s="252" t="s">
        <v>63</v>
      </c>
      <c r="C29" s="260">
        <v>9248</v>
      </c>
      <c r="D29" s="261">
        <v>8353</v>
      </c>
      <c r="E29" s="260">
        <v>8426</v>
      </c>
      <c r="F29" s="261">
        <v>6623</v>
      </c>
      <c r="G29" s="260">
        <v>822</v>
      </c>
      <c r="H29" s="261">
        <v>1728</v>
      </c>
      <c r="I29" s="260">
        <v>0</v>
      </c>
      <c r="J29" s="261">
        <v>0</v>
      </c>
      <c r="K29" s="260">
        <v>0</v>
      </c>
      <c r="L29" s="261">
        <v>0</v>
      </c>
      <c r="M29" s="260">
        <v>0</v>
      </c>
      <c r="N29" s="261">
        <v>1</v>
      </c>
      <c r="O29" s="262">
        <v>0</v>
      </c>
      <c r="P29" s="262">
        <v>0</v>
      </c>
      <c r="Q29" s="21"/>
      <c r="R29" s="21">
        <f t="shared" si="1"/>
        <v>-9.677768166089962</v>
      </c>
      <c r="T29" s="7" t="s">
        <v>63</v>
      </c>
      <c r="U29" s="77">
        <v>100</v>
      </c>
      <c r="V29" s="78">
        <v>100</v>
      </c>
      <c r="W29" s="82">
        <f t="shared" si="2"/>
        <v>91.11159169550173</v>
      </c>
      <c r="X29" s="83">
        <f t="shared" si="3"/>
        <v>79.28887824733629</v>
      </c>
      <c r="Y29" s="82">
        <f t="shared" si="4"/>
        <v>8.88840830449827</v>
      </c>
      <c r="Z29" s="83">
        <f t="shared" si="5"/>
        <v>20.687178259308034</v>
      </c>
      <c r="AA29" s="82">
        <f t="shared" si="6"/>
        <v>0</v>
      </c>
      <c r="AB29" s="83">
        <f t="shared" si="7"/>
        <v>0</v>
      </c>
      <c r="AC29" s="82">
        <f t="shared" si="8"/>
        <v>0</v>
      </c>
      <c r="AD29" s="83">
        <f t="shared" si="9"/>
        <v>0</v>
      </c>
      <c r="AE29" s="82">
        <f t="shared" si="10"/>
        <v>0</v>
      </c>
      <c r="AF29" s="83">
        <f t="shared" si="11"/>
        <v>0.011971746677840296</v>
      </c>
      <c r="AG29" s="84">
        <f t="shared" si="12"/>
        <v>0</v>
      </c>
      <c r="AH29" s="84">
        <f t="shared" si="13"/>
        <v>0</v>
      </c>
      <c r="AJ29" s="86">
        <f t="shared" si="14"/>
        <v>100</v>
      </c>
      <c r="AK29" s="86">
        <f t="shared" si="15"/>
        <v>99.98802825332216</v>
      </c>
    </row>
    <row r="30" spans="2:37" ht="14.25">
      <c r="B30" s="252" t="s">
        <v>176</v>
      </c>
      <c r="C30" s="260">
        <v>1289</v>
      </c>
      <c r="D30" s="261">
        <v>778</v>
      </c>
      <c r="E30" s="260">
        <v>249</v>
      </c>
      <c r="F30" s="261">
        <v>255</v>
      </c>
      <c r="G30" s="260">
        <v>920</v>
      </c>
      <c r="H30" s="261">
        <v>482</v>
      </c>
      <c r="I30" s="260">
        <v>37</v>
      </c>
      <c r="J30" s="261">
        <v>42</v>
      </c>
      <c r="K30" s="260">
        <v>0</v>
      </c>
      <c r="L30" s="261">
        <v>0</v>
      </c>
      <c r="M30" s="260">
        <v>83</v>
      </c>
      <c r="N30" s="261">
        <v>0</v>
      </c>
      <c r="O30" s="262">
        <v>0</v>
      </c>
      <c r="P30" s="262">
        <v>0</v>
      </c>
      <c r="Q30" s="21"/>
      <c r="R30" s="181">
        <f t="shared" si="1"/>
        <v>-39.64313421256789</v>
      </c>
      <c r="T30" s="7" t="s">
        <v>64</v>
      </c>
      <c r="U30" s="77">
        <v>100</v>
      </c>
      <c r="V30" s="78">
        <v>100</v>
      </c>
      <c r="W30" s="82">
        <f t="shared" si="2"/>
        <v>19.317300232738557</v>
      </c>
      <c r="X30" s="83">
        <f t="shared" si="3"/>
        <v>32.77634961439589</v>
      </c>
      <c r="Y30" s="82">
        <f t="shared" si="4"/>
        <v>71.3731574864236</v>
      </c>
      <c r="Z30" s="83">
        <f t="shared" si="5"/>
        <v>61.95372750642674</v>
      </c>
      <c r="AA30" s="82">
        <f t="shared" si="6"/>
        <v>2.8704422032583397</v>
      </c>
      <c r="AB30" s="83">
        <f t="shared" si="7"/>
        <v>5.3984575835475574</v>
      </c>
      <c r="AC30" s="82">
        <f t="shared" si="8"/>
        <v>0</v>
      </c>
      <c r="AD30" s="83">
        <f t="shared" si="9"/>
        <v>0</v>
      </c>
      <c r="AE30" s="82">
        <f t="shared" si="10"/>
        <v>6.4391000775795195</v>
      </c>
      <c r="AF30" s="83">
        <f t="shared" si="11"/>
        <v>0</v>
      </c>
      <c r="AG30" s="84">
        <f t="shared" si="12"/>
        <v>0</v>
      </c>
      <c r="AH30" s="84">
        <f t="shared" si="13"/>
        <v>0</v>
      </c>
      <c r="AJ30" s="86">
        <f t="shared" si="14"/>
        <v>100.00000000000001</v>
      </c>
      <c r="AK30" s="86">
        <f t="shared" si="15"/>
        <v>100.12853470437018</v>
      </c>
    </row>
    <row r="31" spans="2:37" ht="14.25">
      <c r="B31" s="252" t="s">
        <v>65</v>
      </c>
      <c r="C31" s="260">
        <v>829</v>
      </c>
      <c r="D31" s="261">
        <v>913</v>
      </c>
      <c r="E31" s="260">
        <v>190</v>
      </c>
      <c r="F31" s="261">
        <v>335</v>
      </c>
      <c r="G31" s="260">
        <v>639</v>
      </c>
      <c r="H31" s="261">
        <v>578</v>
      </c>
      <c r="I31" s="260">
        <v>0</v>
      </c>
      <c r="J31" s="261">
        <v>0</v>
      </c>
      <c r="K31" s="260">
        <v>0</v>
      </c>
      <c r="L31" s="261">
        <v>0</v>
      </c>
      <c r="M31" s="260">
        <v>0</v>
      </c>
      <c r="N31" s="261">
        <v>0</v>
      </c>
      <c r="O31" s="262">
        <v>0</v>
      </c>
      <c r="P31" s="262">
        <v>0</v>
      </c>
      <c r="Q31" s="21"/>
      <c r="R31" s="21">
        <f t="shared" si="1"/>
        <v>10.132689987937283</v>
      </c>
      <c r="T31" s="7" t="s">
        <v>161</v>
      </c>
      <c r="U31" s="77">
        <v>100</v>
      </c>
      <c r="V31" s="78">
        <v>100</v>
      </c>
      <c r="W31" s="82">
        <f t="shared" si="2"/>
        <v>22.919179734620023</v>
      </c>
      <c r="X31" s="83">
        <f t="shared" si="3"/>
        <v>36.69222343921139</v>
      </c>
      <c r="Y31" s="82">
        <f t="shared" si="4"/>
        <v>77.08082026537998</v>
      </c>
      <c r="Z31" s="83">
        <f t="shared" si="5"/>
        <v>63.30777656078861</v>
      </c>
      <c r="AA31" s="82">
        <f t="shared" si="6"/>
        <v>0</v>
      </c>
      <c r="AB31" s="83">
        <f t="shared" si="7"/>
        <v>0</v>
      </c>
      <c r="AC31" s="82">
        <f t="shared" si="8"/>
        <v>0</v>
      </c>
      <c r="AD31" s="83">
        <f t="shared" si="9"/>
        <v>0</v>
      </c>
      <c r="AE31" s="82">
        <f t="shared" si="10"/>
        <v>0</v>
      </c>
      <c r="AF31" s="83">
        <f t="shared" si="11"/>
        <v>0</v>
      </c>
      <c r="AG31" s="84">
        <f t="shared" si="12"/>
        <v>0</v>
      </c>
      <c r="AH31" s="84">
        <f t="shared" si="13"/>
        <v>0</v>
      </c>
      <c r="AJ31" s="86">
        <f t="shared" si="14"/>
        <v>100</v>
      </c>
      <c r="AK31" s="86">
        <f t="shared" si="15"/>
        <v>100</v>
      </c>
    </row>
    <row r="32" spans="2:37" ht="14.25">
      <c r="B32" s="252" t="s">
        <v>177</v>
      </c>
      <c r="C32" s="260">
        <v>15132</v>
      </c>
      <c r="D32" s="261">
        <v>11771</v>
      </c>
      <c r="E32" s="260">
        <v>38</v>
      </c>
      <c r="F32" s="261">
        <v>0</v>
      </c>
      <c r="G32" s="260">
        <v>15094</v>
      </c>
      <c r="H32" s="261">
        <v>11713</v>
      </c>
      <c r="I32" s="260">
        <v>0</v>
      </c>
      <c r="J32" s="261">
        <v>58</v>
      </c>
      <c r="K32" s="260">
        <v>0</v>
      </c>
      <c r="L32" s="261">
        <v>0</v>
      </c>
      <c r="M32" s="260">
        <v>0</v>
      </c>
      <c r="N32" s="261">
        <v>0</v>
      </c>
      <c r="O32" s="262">
        <v>0</v>
      </c>
      <c r="P32" s="262">
        <v>0</v>
      </c>
      <c r="Q32" s="21"/>
      <c r="R32" s="181">
        <f t="shared" si="1"/>
        <v>-22.211208035950307</v>
      </c>
      <c r="T32" s="7" t="s">
        <v>66</v>
      </c>
      <c r="U32" s="77">
        <v>100</v>
      </c>
      <c r="V32" s="78">
        <v>100</v>
      </c>
      <c r="W32" s="82">
        <f t="shared" si="2"/>
        <v>0.25112344699973566</v>
      </c>
      <c r="X32" s="83">
        <f t="shared" si="3"/>
        <v>0</v>
      </c>
      <c r="Y32" s="82">
        <f t="shared" si="4"/>
        <v>99.74887655300026</v>
      </c>
      <c r="Z32" s="83">
        <f t="shared" si="5"/>
        <v>99.50726361396653</v>
      </c>
      <c r="AA32" s="82">
        <f t="shared" si="6"/>
        <v>0</v>
      </c>
      <c r="AB32" s="83">
        <f t="shared" si="7"/>
        <v>0.4927363860334721</v>
      </c>
      <c r="AC32" s="82">
        <f t="shared" si="8"/>
        <v>0</v>
      </c>
      <c r="AD32" s="83">
        <f t="shared" si="9"/>
        <v>0</v>
      </c>
      <c r="AE32" s="82">
        <f t="shared" si="10"/>
        <v>0</v>
      </c>
      <c r="AF32" s="83">
        <f t="shared" si="11"/>
        <v>0</v>
      </c>
      <c r="AG32" s="84">
        <f t="shared" si="12"/>
        <v>0</v>
      </c>
      <c r="AH32" s="84">
        <f t="shared" si="13"/>
        <v>0</v>
      </c>
      <c r="AJ32" s="86">
        <f t="shared" si="14"/>
        <v>100</v>
      </c>
      <c r="AK32" s="86">
        <f t="shared" si="15"/>
        <v>100</v>
      </c>
    </row>
    <row r="33" spans="2:37" ht="14.25">
      <c r="B33" s="252" t="s">
        <v>67</v>
      </c>
      <c r="C33" s="260">
        <v>5618</v>
      </c>
      <c r="D33" s="261">
        <v>13441</v>
      </c>
      <c r="E33" s="260">
        <v>0</v>
      </c>
      <c r="F33" s="261">
        <v>0</v>
      </c>
      <c r="G33" s="260">
        <v>4230</v>
      </c>
      <c r="H33" s="261">
        <v>11970</v>
      </c>
      <c r="I33" s="260">
        <v>0</v>
      </c>
      <c r="J33" s="261">
        <v>0</v>
      </c>
      <c r="K33" s="260">
        <v>6</v>
      </c>
      <c r="L33" s="261">
        <v>1</v>
      </c>
      <c r="M33" s="260">
        <v>1382</v>
      </c>
      <c r="N33" s="261">
        <v>1470</v>
      </c>
      <c r="O33" s="262">
        <v>0</v>
      </c>
      <c r="P33" s="262">
        <v>0</v>
      </c>
      <c r="Q33" s="21"/>
      <c r="R33" s="180">
        <f t="shared" si="1"/>
        <v>139.24884300462796</v>
      </c>
      <c r="T33" s="7" t="s">
        <v>67</v>
      </c>
      <c r="U33" s="77">
        <v>100</v>
      </c>
      <c r="V33" s="78">
        <v>100</v>
      </c>
      <c r="W33" s="82">
        <f t="shared" si="2"/>
        <v>0</v>
      </c>
      <c r="X33" s="83">
        <f t="shared" si="3"/>
        <v>0</v>
      </c>
      <c r="Y33" s="82">
        <f t="shared" si="4"/>
        <v>75.2936988252047</v>
      </c>
      <c r="Z33" s="83">
        <f t="shared" si="5"/>
        <v>89.05587381891227</v>
      </c>
      <c r="AA33" s="82">
        <f t="shared" si="6"/>
        <v>0</v>
      </c>
      <c r="AB33" s="83">
        <f t="shared" si="7"/>
        <v>0</v>
      </c>
      <c r="AC33" s="82">
        <f t="shared" si="8"/>
        <v>0.10679957280170879</v>
      </c>
      <c r="AD33" s="83">
        <f t="shared" si="9"/>
        <v>0.007439922624804702</v>
      </c>
      <c r="AE33" s="82">
        <f t="shared" si="10"/>
        <v>24.59950160199359</v>
      </c>
      <c r="AF33" s="83">
        <f t="shared" si="11"/>
        <v>10.936686258462911</v>
      </c>
      <c r="AG33" s="84">
        <f t="shared" si="12"/>
        <v>0</v>
      </c>
      <c r="AH33" s="84">
        <f t="shared" si="13"/>
        <v>0</v>
      </c>
      <c r="AJ33" s="86">
        <f t="shared" si="14"/>
        <v>100</v>
      </c>
      <c r="AK33" s="86">
        <f t="shared" si="15"/>
        <v>99.99999999999999</v>
      </c>
    </row>
    <row r="34" spans="2:37" ht="15" thickBot="1">
      <c r="B34" s="206" t="s">
        <v>68</v>
      </c>
      <c r="C34" s="266">
        <v>179036</v>
      </c>
      <c r="D34" s="267">
        <v>198968</v>
      </c>
      <c r="E34" s="266">
        <v>0</v>
      </c>
      <c r="F34" s="267">
        <v>336</v>
      </c>
      <c r="G34" s="266">
        <v>160097</v>
      </c>
      <c r="H34" s="267">
        <v>171001</v>
      </c>
      <c r="I34" s="266">
        <v>232</v>
      </c>
      <c r="J34" s="267">
        <v>573</v>
      </c>
      <c r="K34" s="266">
        <v>0</v>
      </c>
      <c r="L34" s="267">
        <v>0</v>
      </c>
      <c r="M34" s="266">
        <v>18707</v>
      </c>
      <c r="N34" s="267">
        <v>27058</v>
      </c>
      <c r="O34" s="268">
        <v>0</v>
      </c>
      <c r="P34" s="268">
        <v>0</v>
      </c>
      <c r="Q34" s="21"/>
      <c r="R34" s="21">
        <f t="shared" si="1"/>
        <v>11.13295650036865</v>
      </c>
      <c r="T34" s="7" t="s">
        <v>162</v>
      </c>
      <c r="U34" s="77">
        <v>100</v>
      </c>
      <c r="V34" s="78">
        <v>100</v>
      </c>
      <c r="W34" s="82">
        <f t="shared" si="2"/>
        <v>0</v>
      </c>
      <c r="X34" s="83">
        <f t="shared" si="3"/>
        <v>0.16887137630171686</v>
      </c>
      <c r="Y34" s="82">
        <f t="shared" si="4"/>
        <v>89.42168055586586</v>
      </c>
      <c r="Z34" s="83">
        <f t="shared" si="5"/>
        <v>85.94397088979132</v>
      </c>
      <c r="AA34" s="82">
        <f t="shared" si="6"/>
        <v>0.12958287718671105</v>
      </c>
      <c r="AB34" s="83">
        <f t="shared" si="7"/>
        <v>0.2879860078002493</v>
      </c>
      <c r="AC34" s="82">
        <f t="shared" si="8"/>
        <v>0</v>
      </c>
      <c r="AD34" s="83">
        <f t="shared" si="9"/>
        <v>0</v>
      </c>
      <c r="AE34" s="82">
        <f t="shared" si="10"/>
        <v>10.44873656694743</v>
      </c>
      <c r="AF34" s="83">
        <f t="shared" si="11"/>
        <v>13.599171726106709</v>
      </c>
      <c r="AG34" s="84">
        <f t="shared" si="12"/>
        <v>0</v>
      </c>
      <c r="AH34" s="84">
        <f t="shared" si="13"/>
        <v>0</v>
      </c>
      <c r="AJ34" s="86">
        <f t="shared" si="14"/>
        <v>100</v>
      </c>
      <c r="AK34" s="86">
        <f t="shared" si="15"/>
        <v>99.99999999999999</v>
      </c>
    </row>
    <row r="35" spans="2:37" ht="14.25">
      <c r="B35" s="253" t="s">
        <v>73</v>
      </c>
      <c r="C35" s="269">
        <v>3585</v>
      </c>
      <c r="D35" s="270">
        <v>5306</v>
      </c>
      <c r="E35" s="269">
        <v>0</v>
      </c>
      <c r="F35" s="270">
        <v>0</v>
      </c>
      <c r="G35" s="269">
        <v>3198</v>
      </c>
      <c r="H35" s="270">
        <v>4330</v>
      </c>
      <c r="I35" s="269">
        <v>363</v>
      </c>
      <c r="J35" s="270">
        <v>930</v>
      </c>
      <c r="K35" s="269">
        <v>0</v>
      </c>
      <c r="L35" s="270">
        <v>0</v>
      </c>
      <c r="M35" s="269">
        <v>24</v>
      </c>
      <c r="N35" s="270">
        <v>46</v>
      </c>
      <c r="O35" s="271">
        <v>0</v>
      </c>
      <c r="P35" s="271">
        <v>0</v>
      </c>
      <c r="Q35" s="21"/>
      <c r="R35" s="21">
        <f t="shared" si="1"/>
        <v>48.005578800557885</v>
      </c>
      <c r="T35" s="76" t="s">
        <v>73</v>
      </c>
      <c r="U35" s="88">
        <v>100</v>
      </c>
      <c r="V35" s="89">
        <v>100</v>
      </c>
      <c r="W35" s="90">
        <f t="shared" si="2"/>
        <v>0</v>
      </c>
      <c r="X35" s="91">
        <f t="shared" si="3"/>
        <v>0</v>
      </c>
      <c r="Y35" s="90">
        <f t="shared" si="4"/>
        <v>89.2050209205021</v>
      </c>
      <c r="Z35" s="91">
        <f t="shared" si="5"/>
        <v>81.6057293629853</v>
      </c>
      <c r="AA35" s="90">
        <f t="shared" si="6"/>
        <v>10.125523012552302</v>
      </c>
      <c r="AB35" s="91">
        <f t="shared" si="7"/>
        <v>17.52732755371278</v>
      </c>
      <c r="AC35" s="90">
        <f t="shared" si="8"/>
        <v>0</v>
      </c>
      <c r="AD35" s="91">
        <f t="shared" si="9"/>
        <v>0</v>
      </c>
      <c r="AE35" s="90">
        <f t="shared" si="10"/>
        <v>0.6694560669456067</v>
      </c>
      <c r="AF35" s="91">
        <f t="shared" si="11"/>
        <v>0.8669430833019224</v>
      </c>
      <c r="AG35" s="92">
        <f t="shared" si="12"/>
        <v>0</v>
      </c>
      <c r="AH35" s="92">
        <f t="shared" si="13"/>
        <v>0</v>
      </c>
      <c r="AJ35" s="86">
        <f t="shared" si="14"/>
        <v>100</v>
      </c>
      <c r="AK35" s="86">
        <f t="shared" si="15"/>
        <v>100</v>
      </c>
    </row>
    <row r="36" spans="2:37" ht="15" thickBot="1">
      <c r="B36" s="206" t="s">
        <v>74</v>
      </c>
      <c r="C36" s="266">
        <v>551297</v>
      </c>
      <c r="D36" s="267">
        <v>1144819</v>
      </c>
      <c r="E36" s="266">
        <v>0</v>
      </c>
      <c r="F36" s="267">
        <v>0</v>
      </c>
      <c r="G36" s="266">
        <v>546373</v>
      </c>
      <c r="H36" s="267">
        <v>1124615</v>
      </c>
      <c r="I36" s="266">
        <v>2345</v>
      </c>
      <c r="J36" s="267">
        <v>18277</v>
      </c>
      <c r="K36" s="266">
        <v>15</v>
      </c>
      <c r="L36" s="267">
        <v>0</v>
      </c>
      <c r="M36" s="266">
        <v>2564</v>
      </c>
      <c r="N36" s="267">
        <v>1926</v>
      </c>
      <c r="O36" s="268">
        <v>0</v>
      </c>
      <c r="P36" s="268">
        <v>0</v>
      </c>
      <c r="Q36" s="21"/>
      <c r="R36" s="21">
        <f t="shared" si="1"/>
        <v>107.65921091535051</v>
      </c>
      <c r="T36" s="61" t="s">
        <v>74</v>
      </c>
      <c r="U36" s="93">
        <v>100</v>
      </c>
      <c r="V36" s="94">
        <v>100</v>
      </c>
      <c r="W36" s="95">
        <f t="shared" si="2"/>
        <v>0</v>
      </c>
      <c r="X36" s="96">
        <f t="shared" si="3"/>
        <v>0</v>
      </c>
      <c r="Y36" s="95">
        <f t="shared" si="4"/>
        <v>99.10683352167706</v>
      </c>
      <c r="Z36" s="96">
        <f t="shared" si="5"/>
        <v>98.23517953493085</v>
      </c>
      <c r="AA36" s="95">
        <f t="shared" si="6"/>
        <v>0.42536055882763735</v>
      </c>
      <c r="AB36" s="96">
        <f t="shared" si="7"/>
        <v>1.5964969134858873</v>
      </c>
      <c r="AC36" s="95">
        <f t="shared" si="8"/>
        <v>0.00272085645305525</v>
      </c>
      <c r="AD36" s="96">
        <f t="shared" si="9"/>
        <v>0</v>
      </c>
      <c r="AE36" s="95">
        <f t="shared" si="10"/>
        <v>0.46508506304224406</v>
      </c>
      <c r="AF36" s="96">
        <f t="shared" si="11"/>
        <v>0.16823620153054764</v>
      </c>
      <c r="AG36" s="97">
        <f t="shared" si="12"/>
        <v>0</v>
      </c>
      <c r="AH36" s="97">
        <f t="shared" si="13"/>
        <v>0</v>
      </c>
      <c r="AJ36" s="86">
        <f t="shared" si="14"/>
        <v>99.99999999999999</v>
      </c>
      <c r="AK36" s="86">
        <f t="shared" si="15"/>
        <v>99.99991264994729</v>
      </c>
    </row>
    <row r="37" spans="2:37" ht="14.25">
      <c r="B37" s="204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21"/>
      <c r="R37" s="21"/>
      <c r="T37" s="7"/>
      <c r="U37" s="207"/>
      <c r="V37" s="207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J37" s="86"/>
      <c r="AK37" s="86"/>
    </row>
    <row r="38" spans="2:18" ht="14.25">
      <c r="B38" s="222" t="s">
        <v>179</v>
      </c>
      <c r="R38" s="21"/>
    </row>
    <row r="39" spans="2:18" ht="14.25">
      <c r="B39" s="222" t="s">
        <v>178</v>
      </c>
      <c r="C39" s="23"/>
      <c r="D39" s="23"/>
      <c r="H39" s="20"/>
      <c r="R39" s="20"/>
    </row>
    <row r="40" spans="2:16" ht="14.25">
      <c r="B40" s="222" t="s">
        <v>214</v>
      </c>
      <c r="O40" s="183"/>
      <c r="P40" s="183"/>
    </row>
    <row r="41" ht="14.25">
      <c r="F41" s="20"/>
    </row>
  </sheetData>
  <sheetProtection/>
  <mergeCells count="14">
    <mergeCell ref="AE4:AF4"/>
    <mergeCell ref="AG4:AH4"/>
    <mergeCell ref="C4:D4"/>
    <mergeCell ref="U4:V4"/>
    <mergeCell ref="W4:X4"/>
    <mergeCell ref="Y4:Z4"/>
    <mergeCell ref="AA4:AB4"/>
    <mergeCell ref="AC4:AD4"/>
    <mergeCell ref="E4:F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AE59"/>
  <sheetViews>
    <sheetView showGridLines="0" zoomScalePageLayoutView="0" workbookViewId="0" topLeftCell="A1">
      <selection activeCell="B1" sqref="B1"/>
    </sheetView>
  </sheetViews>
  <sheetFormatPr defaultColWidth="9.00390625" defaultRowHeight="14.25"/>
  <cols>
    <col min="1" max="1" width="3.75390625" style="0" customWidth="1"/>
    <col min="2" max="2" width="5.00390625" style="0" customWidth="1"/>
    <col min="3" max="3" width="12.50390625" style="0" customWidth="1"/>
    <col min="4" max="5" width="8.75390625" style="0" customWidth="1"/>
    <col min="6" max="6" width="12.50390625" style="0" customWidth="1"/>
    <col min="7" max="8" width="8.75390625" style="0" customWidth="1"/>
    <col min="9" max="9" width="12.50390625" style="0" customWidth="1"/>
    <col min="10" max="11" width="8.75390625" style="0" customWidth="1"/>
    <col min="12" max="12" width="12.50390625" style="0" customWidth="1"/>
    <col min="13" max="14" width="8.75390625" style="0" customWidth="1"/>
  </cols>
  <sheetData>
    <row r="1" ht="15">
      <c r="B1" s="19" t="s">
        <v>239</v>
      </c>
    </row>
    <row r="2" spans="2:5" ht="14.25">
      <c r="B2" s="17"/>
      <c r="C2" s="333"/>
      <c r="D2" s="333"/>
      <c r="E2" s="333"/>
    </row>
    <row r="3" spans="2:5" ht="14.25">
      <c r="B3" s="17"/>
      <c r="C3" s="214"/>
      <c r="D3" s="214"/>
      <c r="E3" s="214"/>
    </row>
    <row r="4" spans="2:14" s="294" customFormat="1" ht="18.75" customHeight="1">
      <c r="B4" s="331" t="s">
        <v>190</v>
      </c>
      <c r="C4" s="334" t="s">
        <v>131</v>
      </c>
      <c r="D4" s="335"/>
      <c r="E4" s="336"/>
      <c r="F4" s="334" t="s">
        <v>130</v>
      </c>
      <c r="G4" s="335"/>
      <c r="H4" s="336"/>
      <c r="I4" s="334" t="s">
        <v>129</v>
      </c>
      <c r="J4" s="335"/>
      <c r="K4" s="336"/>
      <c r="L4" s="335" t="s">
        <v>127</v>
      </c>
      <c r="M4" s="335"/>
      <c r="N4" s="335"/>
    </row>
    <row r="5" spans="2:14" ht="37.5" customHeight="1">
      <c r="B5" s="332"/>
      <c r="C5" s="276" t="s">
        <v>188</v>
      </c>
      <c r="D5" s="277" t="s">
        <v>189</v>
      </c>
      <c r="E5" s="278" t="s">
        <v>191</v>
      </c>
      <c r="F5" s="276" t="s">
        <v>188</v>
      </c>
      <c r="G5" s="277" t="s">
        <v>189</v>
      </c>
      <c r="H5" s="278" t="s">
        <v>191</v>
      </c>
      <c r="I5" s="276" t="s">
        <v>188</v>
      </c>
      <c r="J5" s="277" t="s">
        <v>189</v>
      </c>
      <c r="K5" s="278" t="s">
        <v>191</v>
      </c>
      <c r="L5" s="277" t="s">
        <v>188</v>
      </c>
      <c r="M5" s="277" t="s">
        <v>189</v>
      </c>
      <c r="N5" s="277" t="s">
        <v>191</v>
      </c>
    </row>
    <row r="6" spans="2:17" ht="14.25">
      <c r="B6" s="208">
        <v>1</v>
      </c>
      <c r="C6" s="279" t="s">
        <v>175</v>
      </c>
      <c r="D6" s="280">
        <v>21483</v>
      </c>
      <c r="E6" s="281">
        <v>21.101277883094816</v>
      </c>
      <c r="F6" s="279" t="s">
        <v>68</v>
      </c>
      <c r="G6" s="280">
        <v>171001</v>
      </c>
      <c r="H6" s="281">
        <v>45.10531105337431</v>
      </c>
      <c r="I6" s="279" t="s">
        <v>49</v>
      </c>
      <c r="J6" s="280">
        <v>87201</v>
      </c>
      <c r="K6" s="281">
        <v>50.62702476747831</v>
      </c>
      <c r="L6" s="282" t="s">
        <v>50</v>
      </c>
      <c r="M6" s="280">
        <v>212556</v>
      </c>
      <c r="N6" s="283">
        <v>34.72439362677109</v>
      </c>
      <c r="Q6" t="s">
        <v>157</v>
      </c>
    </row>
    <row r="7" spans="2:14" ht="15" thickBot="1">
      <c r="B7" s="275">
        <v>2</v>
      </c>
      <c r="C7" s="284" t="s">
        <v>44</v>
      </c>
      <c r="D7" s="285">
        <v>20167</v>
      </c>
      <c r="E7" s="286">
        <v>19.80866131677946</v>
      </c>
      <c r="F7" s="284" t="s">
        <v>53</v>
      </c>
      <c r="G7" s="285">
        <v>37962</v>
      </c>
      <c r="H7" s="286">
        <v>10.013320496419292</v>
      </c>
      <c r="I7" s="284" t="s">
        <v>50</v>
      </c>
      <c r="J7" s="285">
        <v>44430</v>
      </c>
      <c r="K7" s="286">
        <v>25.79510223987181</v>
      </c>
      <c r="L7" s="287" t="s">
        <v>51</v>
      </c>
      <c r="M7" s="285">
        <v>161400</v>
      </c>
      <c r="N7" s="288">
        <v>26.36724971941914</v>
      </c>
    </row>
    <row r="8" spans="2:30" ht="14.25" customHeight="1">
      <c r="B8" s="275">
        <v>3</v>
      </c>
      <c r="C8" s="284" t="s">
        <v>57</v>
      </c>
      <c r="D8" s="285">
        <v>15388</v>
      </c>
      <c r="E8" s="286">
        <v>15.11457729670265</v>
      </c>
      <c r="F8" s="284" t="s">
        <v>172</v>
      </c>
      <c r="G8" s="285">
        <v>31573</v>
      </c>
      <c r="H8" s="286">
        <v>8.328079870224075</v>
      </c>
      <c r="I8" s="284" t="s">
        <v>53</v>
      </c>
      <c r="J8" s="285">
        <v>13457</v>
      </c>
      <c r="K8" s="286">
        <v>7.812844718477491</v>
      </c>
      <c r="L8" s="287" t="s">
        <v>53</v>
      </c>
      <c r="M8" s="285">
        <v>111838</v>
      </c>
      <c r="N8" s="288">
        <v>18.270510992071856</v>
      </c>
      <c r="R8" t="s">
        <v>163</v>
      </c>
      <c r="T8" s="131" t="s">
        <v>131</v>
      </c>
      <c r="U8" s="128"/>
      <c r="V8" s="131" t="s">
        <v>130</v>
      </c>
      <c r="W8" s="128"/>
      <c r="X8" s="131" t="s">
        <v>129</v>
      </c>
      <c r="Y8" s="128"/>
      <c r="Z8" t="s">
        <v>128</v>
      </c>
      <c r="AB8" s="131" t="s">
        <v>127</v>
      </c>
      <c r="AC8" s="128"/>
      <c r="AD8" t="s">
        <v>124</v>
      </c>
    </row>
    <row r="9" spans="2:31" ht="14.25">
      <c r="B9" s="275">
        <v>4</v>
      </c>
      <c r="C9" s="284" t="s">
        <v>173</v>
      </c>
      <c r="D9" s="285">
        <v>14170</v>
      </c>
      <c r="E9" s="286">
        <v>13.918219410857585</v>
      </c>
      <c r="F9" s="284" t="s">
        <v>51</v>
      </c>
      <c r="G9" s="285">
        <v>31424</v>
      </c>
      <c r="H9" s="286">
        <v>8.288777811482003</v>
      </c>
      <c r="I9" s="284" t="s">
        <v>52</v>
      </c>
      <c r="J9" s="285">
        <v>7756</v>
      </c>
      <c r="K9" s="286">
        <v>4.502966756075754</v>
      </c>
      <c r="L9" s="287" t="s">
        <v>59</v>
      </c>
      <c r="M9" s="285">
        <v>39380</v>
      </c>
      <c r="N9" s="288">
        <v>6.433347546163108</v>
      </c>
      <c r="R9">
        <v>2000</v>
      </c>
      <c r="S9">
        <v>2011</v>
      </c>
      <c r="T9" s="129">
        <v>2000</v>
      </c>
      <c r="U9" s="132">
        <v>2011</v>
      </c>
      <c r="V9" s="129">
        <v>2000</v>
      </c>
      <c r="W9" s="132">
        <v>2011</v>
      </c>
      <c r="X9" s="129">
        <v>2000</v>
      </c>
      <c r="Y9" s="132">
        <v>2011</v>
      </c>
      <c r="Z9">
        <v>2000</v>
      </c>
      <c r="AA9">
        <v>2011</v>
      </c>
      <c r="AB9" s="129">
        <v>2000</v>
      </c>
      <c r="AC9" s="132">
        <v>2011</v>
      </c>
      <c r="AD9">
        <v>2000</v>
      </c>
      <c r="AE9">
        <v>2011</v>
      </c>
    </row>
    <row r="10" spans="2:31" ht="14.25">
      <c r="B10" s="275">
        <v>5</v>
      </c>
      <c r="C10" s="284" t="s">
        <v>51</v>
      </c>
      <c r="D10" s="285">
        <v>8000</v>
      </c>
      <c r="E10" s="286">
        <v>7.857851466962646</v>
      </c>
      <c r="F10" s="284" t="s">
        <v>173</v>
      </c>
      <c r="G10" s="285">
        <v>21539</v>
      </c>
      <c r="H10" s="286">
        <v>5.681389551982908</v>
      </c>
      <c r="I10" s="284" t="s">
        <v>51</v>
      </c>
      <c r="J10" s="285">
        <v>5998</v>
      </c>
      <c r="K10" s="286">
        <v>3.4823097734582737</v>
      </c>
      <c r="L10" s="287" t="s">
        <v>48</v>
      </c>
      <c r="M10" s="285">
        <v>30834</v>
      </c>
      <c r="N10" s="288">
        <v>5.037222911081597</v>
      </c>
      <c r="Q10" t="s">
        <v>134</v>
      </c>
      <c r="R10">
        <v>1405383</v>
      </c>
      <c r="S10">
        <v>1265548</v>
      </c>
      <c r="T10" s="129">
        <v>106615</v>
      </c>
      <c r="U10" s="132">
        <v>101809</v>
      </c>
      <c r="V10" s="129">
        <v>401576</v>
      </c>
      <c r="W10" s="132">
        <v>379115</v>
      </c>
      <c r="X10" s="129">
        <v>113378</v>
      </c>
      <c r="Y10" s="132">
        <v>172242</v>
      </c>
      <c r="Z10">
        <v>255</v>
      </c>
      <c r="AA10">
        <v>242</v>
      </c>
      <c r="AB10" s="129">
        <v>780527</v>
      </c>
      <c r="AC10" s="132">
        <v>612123</v>
      </c>
      <c r="AD10">
        <v>0</v>
      </c>
      <c r="AE10">
        <v>60</v>
      </c>
    </row>
    <row r="11" spans="2:31" ht="14.25">
      <c r="B11" s="275">
        <v>6</v>
      </c>
      <c r="C11" s="284" t="s">
        <v>63</v>
      </c>
      <c r="D11" s="285">
        <v>6623</v>
      </c>
      <c r="E11" s="286">
        <v>6.5053187832117</v>
      </c>
      <c r="F11" s="284" t="s">
        <v>50</v>
      </c>
      <c r="G11" s="285">
        <v>17048</v>
      </c>
      <c r="H11" s="286">
        <v>4.496788573388022</v>
      </c>
      <c r="I11" s="284" t="s">
        <v>54</v>
      </c>
      <c r="J11" s="285">
        <v>4592</v>
      </c>
      <c r="K11" s="286">
        <v>2.6660164187596522</v>
      </c>
      <c r="L11" s="287" t="s">
        <v>68</v>
      </c>
      <c r="M11" s="285">
        <v>27058</v>
      </c>
      <c r="N11" s="288">
        <v>4.42035342570039</v>
      </c>
      <c r="Q11" t="s">
        <v>159</v>
      </c>
      <c r="R11">
        <v>1871</v>
      </c>
      <c r="S11">
        <v>576</v>
      </c>
      <c r="T11" s="129">
        <v>830</v>
      </c>
      <c r="U11" s="132">
        <v>530</v>
      </c>
      <c r="V11" s="129">
        <v>1041</v>
      </c>
      <c r="W11" s="132">
        <v>46</v>
      </c>
      <c r="X11" s="129">
        <v>0</v>
      </c>
      <c r="Y11" s="132">
        <v>0</v>
      </c>
      <c r="Z11">
        <v>0</v>
      </c>
      <c r="AA11">
        <v>0</v>
      </c>
      <c r="AB11" s="129">
        <v>0</v>
      </c>
      <c r="AC11" s="132">
        <v>0</v>
      </c>
      <c r="AD11">
        <v>0</v>
      </c>
      <c r="AE11">
        <v>0</v>
      </c>
    </row>
    <row r="12" spans="2:31" ht="14.25">
      <c r="B12" s="275">
        <v>7</v>
      </c>
      <c r="C12" s="284" t="s">
        <v>52</v>
      </c>
      <c r="D12" s="285">
        <v>3794</v>
      </c>
      <c r="E12" s="286">
        <v>3.726586058207035</v>
      </c>
      <c r="F12" s="284" t="s">
        <v>175</v>
      </c>
      <c r="G12" s="285">
        <v>15020</v>
      </c>
      <c r="H12" s="286">
        <v>3.9618585389657492</v>
      </c>
      <c r="I12" s="284" t="s">
        <v>62</v>
      </c>
      <c r="J12" s="285">
        <v>4505</v>
      </c>
      <c r="K12" s="286">
        <v>2.6155060902683434</v>
      </c>
      <c r="L12" s="287" t="s">
        <v>49</v>
      </c>
      <c r="M12" s="285">
        <v>17195</v>
      </c>
      <c r="N12" s="288">
        <v>2.8090759536890464</v>
      </c>
      <c r="Q12" t="s">
        <v>43</v>
      </c>
      <c r="R12">
        <v>3654</v>
      </c>
      <c r="S12">
        <v>7091</v>
      </c>
      <c r="T12" s="129">
        <v>3254</v>
      </c>
      <c r="U12" s="132">
        <v>3668</v>
      </c>
      <c r="V12" s="129">
        <v>390</v>
      </c>
      <c r="W12" s="132">
        <v>2669</v>
      </c>
      <c r="X12" s="129">
        <v>0</v>
      </c>
      <c r="Y12" s="132">
        <v>0</v>
      </c>
      <c r="Z12">
        <v>0</v>
      </c>
      <c r="AA12">
        <v>8</v>
      </c>
      <c r="AB12" s="129">
        <v>10</v>
      </c>
      <c r="AC12" s="132">
        <v>747</v>
      </c>
      <c r="AD12">
        <v>0</v>
      </c>
      <c r="AE12">
        <v>0</v>
      </c>
    </row>
    <row r="13" spans="2:31" ht="14.25">
      <c r="B13" s="275">
        <v>8</v>
      </c>
      <c r="C13" s="284" t="s">
        <v>43</v>
      </c>
      <c r="D13" s="285">
        <v>3668</v>
      </c>
      <c r="E13" s="286">
        <v>3.6028248976023733</v>
      </c>
      <c r="F13" s="284" t="s">
        <v>48</v>
      </c>
      <c r="G13" s="285">
        <v>13437</v>
      </c>
      <c r="H13" s="286">
        <v>3.5443071363570424</v>
      </c>
      <c r="I13" s="284" t="s">
        <v>58</v>
      </c>
      <c r="J13" s="285">
        <v>2954</v>
      </c>
      <c r="K13" s="286">
        <v>1.7150288547508739</v>
      </c>
      <c r="L13" s="287" t="s">
        <v>173</v>
      </c>
      <c r="M13" s="285">
        <v>4985</v>
      </c>
      <c r="N13" s="288">
        <v>0.8143788094876356</v>
      </c>
      <c r="Q13" t="s">
        <v>44</v>
      </c>
      <c r="R13">
        <v>19475</v>
      </c>
      <c r="S13">
        <v>21010</v>
      </c>
      <c r="T13" s="129">
        <v>18607</v>
      </c>
      <c r="U13" s="132">
        <v>20167</v>
      </c>
      <c r="V13" s="129">
        <v>868</v>
      </c>
      <c r="W13" s="132">
        <v>843</v>
      </c>
      <c r="X13" s="129">
        <v>0</v>
      </c>
      <c r="Y13" s="132">
        <v>0</v>
      </c>
      <c r="Z13">
        <v>0</v>
      </c>
      <c r="AA13">
        <v>0</v>
      </c>
      <c r="AB13" s="129">
        <v>0</v>
      </c>
      <c r="AC13" s="132">
        <v>0</v>
      </c>
      <c r="AD13">
        <v>0</v>
      </c>
      <c r="AE13">
        <v>0</v>
      </c>
    </row>
    <row r="14" spans="2:31" ht="14.25">
      <c r="B14" s="275">
        <v>9</v>
      </c>
      <c r="C14" s="284" t="s">
        <v>160</v>
      </c>
      <c r="D14" s="285">
        <v>3356</v>
      </c>
      <c r="E14" s="286">
        <v>3.29636869039083</v>
      </c>
      <c r="F14" s="284" t="s">
        <v>67</v>
      </c>
      <c r="G14" s="285">
        <v>11970</v>
      </c>
      <c r="H14" s="286">
        <v>3.157353309681759</v>
      </c>
      <c r="I14" s="284" t="s">
        <v>59</v>
      </c>
      <c r="J14" s="285">
        <v>670</v>
      </c>
      <c r="K14" s="286">
        <v>0.3889875872319179</v>
      </c>
      <c r="L14" s="287" t="s">
        <v>62</v>
      </c>
      <c r="M14" s="285">
        <v>3545</v>
      </c>
      <c r="N14" s="288">
        <v>0.5791319718422605</v>
      </c>
      <c r="Q14" t="s">
        <v>172</v>
      </c>
      <c r="R14">
        <v>43609</v>
      </c>
      <c r="S14">
        <v>32330</v>
      </c>
      <c r="T14" s="129">
        <v>0</v>
      </c>
      <c r="U14" s="132">
        <v>53</v>
      </c>
      <c r="V14" s="129">
        <v>43605</v>
      </c>
      <c r="W14" s="132">
        <v>31573</v>
      </c>
      <c r="X14" s="129">
        <v>0</v>
      </c>
      <c r="Y14" s="132">
        <v>6</v>
      </c>
      <c r="Z14">
        <v>0</v>
      </c>
      <c r="AA14">
        <v>0</v>
      </c>
      <c r="AB14" s="129">
        <v>4</v>
      </c>
      <c r="AC14" s="132">
        <v>694</v>
      </c>
      <c r="AD14">
        <v>0</v>
      </c>
      <c r="AE14">
        <v>5</v>
      </c>
    </row>
    <row r="15" spans="2:31" ht="14.25">
      <c r="B15" s="209">
        <v>10</v>
      </c>
      <c r="C15" s="289" t="s">
        <v>59</v>
      </c>
      <c r="D15" s="290">
        <v>1620</v>
      </c>
      <c r="E15" s="291">
        <v>1.5912149220599359</v>
      </c>
      <c r="F15" s="289" t="s">
        <v>177</v>
      </c>
      <c r="G15" s="290">
        <v>11713</v>
      </c>
      <c r="H15" s="291">
        <v>3.0895638526568456</v>
      </c>
      <c r="I15" s="289" t="s">
        <v>68</v>
      </c>
      <c r="J15" s="290">
        <v>573</v>
      </c>
      <c r="K15" s="291">
        <v>0.33267147385655066</v>
      </c>
      <c r="L15" s="292" t="s">
        <v>67</v>
      </c>
      <c r="M15" s="290">
        <v>1470</v>
      </c>
      <c r="N15" s="293">
        <v>0.24014781342965386</v>
      </c>
      <c r="Q15" t="s">
        <v>173</v>
      </c>
      <c r="R15">
        <v>65891</v>
      </c>
      <c r="S15">
        <v>40694</v>
      </c>
      <c r="T15" s="129">
        <v>16500</v>
      </c>
      <c r="U15" s="132">
        <v>14170</v>
      </c>
      <c r="V15" s="129">
        <v>25177</v>
      </c>
      <c r="W15" s="132">
        <v>21539</v>
      </c>
      <c r="X15" s="129">
        <v>7</v>
      </c>
      <c r="Y15" s="132">
        <v>0</v>
      </c>
      <c r="Z15">
        <v>0</v>
      </c>
      <c r="AA15">
        <v>0</v>
      </c>
      <c r="AB15" s="129">
        <v>24207</v>
      </c>
      <c r="AC15" s="132">
        <v>4985</v>
      </c>
      <c r="AD15">
        <v>0</v>
      </c>
      <c r="AE15">
        <v>0</v>
      </c>
    </row>
    <row r="16" spans="2:29" ht="15">
      <c r="B16" s="208"/>
      <c r="C16" s="210"/>
      <c r="D16" s="211"/>
      <c r="E16" s="196"/>
      <c r="F16" s="210"/>
      <c r="G16" s="211"/>
      <c r="H16" s="196"/>
      <c r="I16" s="210"/>
      <c r="J16" s="211"/>
      <c r="K16" s="196"/>
      <c r="L16" s="210"/>
      <c r="M16" s="211"/>
      <c r="N16" s="196"/>
      <c r="T16" s="129"/>
      <c r="U16" s="132"/>
      <c r="V16" s="129"/>
      <c r="W16" s="132"/>
      <c r="X16" s="129"/>
      <c r="Y16" s="132"/>
      <c r="AB16" s="129"/>
      <c r="AC16" s="132"/>
    </row>
    <row r="17" spans="2:31" ht="14.25">
      <c r="B17" s="222" t="s">
        <v>192</v>
      </c>
      <c r="Q17" t="s">
        <v>47</v>
      </c>
      <c r="R17">
        <v>225</v>
      </c>
      <c r="S17">
        <v>420</v>
      </c>
      <c r="T17" s="129">
        <v>47</v>
      </c>
      <c r="U17" s="132">
        <v>47</v>
      </c>
      <c r="V17" s="129">
        <v>178</v>
      </c>
      <c r="W17" s="132">
        <v>372</v>
      </c>
      <c r="X17" s="129">
        <v>0</v>
      </c>
      <c r="Y17" s="132">
        <v>0</v>
      </c>
      <c r="Z17">
        <v>0</v>
      </c>
      <c r="AA17">
        <v>2</v>
      </c>
      <c r="AB17" s="129">
        <v>0</v>
      </c>
      <c r="AC17" s="132">
        <v>0</v>
      </c>
      <c r="AD17">
        <v>0</v>
      </c>
      <c r="AE17">
        <v>0</v>
      </c>
    </row>
    <row r="18" spans="2:31" ht="14.25">
      <c r="B18" s="222" t="s">
        <v>193</v>
      </c>
      <c r="Q18" t="s">
        <v>48</v>
      </c>
      <c r="R18">
        <v>51247</v>
      </c>
      <c r="S18">
        <v>44289</v>
      </c>
      <c r="T18" s="129">
        <v>0</v>
      </c>
      <c r="U18" s="132">
        <v>16</v>
      </c>
      <c r="V18" s="129">
        <v>20125</v>
      </c>
      <c r="W18" s="132">
        <v>13437</v>
      </c>
      <c r="X18" s="129">
        <v>12</v>
      </c>
      <c r="Y18" s="132">
        <v>0</v>
      </c>
      <c r="Z18">
        <v>0</v>
      </c>
      <c r="AA18">
        <v>0</v>
      </c>
      <c r="AB18" s="129">
        <v>31110</v>
      </c>
      <c r="AC18" s="132">
        <v>30834</v>
      </c>
      <c r="AD18">
        <v>0</v>
      </c>
      <c r="AE18">
        <v>3</v>
      </c>
    </row>
    <row r="19" spans="17:31" ht="14.25">
      <c r="Q19" t="s">
        <v>49</v>
      </c>
      <c r="R19">
        <v>95418</v>
      </c>
      <c r="S19">
        <v>106575</v>
      </c>
      <c r="T19" s="129">
        <v>447</v>
      </c>
      <c r="U19" s="132">
        <v>52</v>
      </c>
      <c r="V19" s="129">
        <v>2899</v>
      </c>
      <c r="W19" s="132">
        <v>2124</v>
      </c>
      <c r="X19" s="129">
        <v>67716</v>
      </c>
      <c r="Y19" s="132">
        <v>87201</v>
      </c>
      <c r="Z19">
        <v>0</v>
      </c>
      <c r="AA19">
        <v>1</v>
      </c>
      <c r="AB19" s="129">
        <v>24356</v>
      </c>
      <c r="AC19" s="132">
        <v>17195</v>
      </c>
      <c r="AD19">
        <v>0</v>
      </c>
      <c r="AE19">
        <v>4</v>
      </c>
    </row>
    <row r="20" spans="17:31" ht="14.25">
      <c r="Q20" t="s">
        <v>50</v>
      </c>
      <c r="R20">
        <v>309035</v>
      </c>
      <c r="S20">
        <v>274223</v>
      </c>
      <c r="T20" s="129">
        <v>162</v>
      </c>
      <c r="U20" s="132">
        <v>49</v>
      </c>
      <c r="V20" s="129">
        <v>33910</v>
      </c>
      <c r="W20" s="132">
        <v>17048</v>
      </c>
      <c r="X20" s="129">
        <v>14129</v>
      </c>
      <c r="Y20" s="132">
        <v>44430</v>
      </c>
      <c r="Z20">
        <v>111</v>
      </c>
      <c r="AA20">
        <v>140</v>
      </c>
      <c r="AB20" s="129">
        <v>260723</v>
      </c>
      <c r="AC20" s="132">
        <v>212556</v>
      </c>
      <c r="AD20">
        <v>0</v>
      </c>
      <c r="AE20">
        <v>0</v>
      </c>
    </row>
    <row r="21" spans="17:31" ht="14.25">
      <c r="Q21" t="s">
        <v>51</v>
      </c>
      <c r="R21">
        <v>266802</v>
      </c>
      <c r="S21">
        <v>206870</v>
      </c>
      <c r="T21" s="129">
        <v>10715</v>
      </c>
      <c r="U21" s="132">
        <v>8000</v>
      </c>
      <c r="V21" s="129">
        <v>44039</v>
      </c>
      <c r="W21" s="132">
        <v>31424</v>
      </c>
      <c r="X21" s="129">
        <v>5141</v>
      </c>
      <c r="Y21" s="132">
        <v>5998</v>
      </c>
      <c r="Z21">
        <v>46</v>
      </c>
      <c r="AA21">
        <v>38</v>
      </c>
      <c r="AB21" s="129">
        <v>206829</v>
      </c>
      <c r="AC21" s="132">
        <v>161400</v>
      </c>
      <c r="AD21">
        <v>0</v>
      </c>
      <c r="AE21">
        <v>48</v>
      </c>
    </row>
    <row r="22" spans="17:31" ht="14.25">
      <c r="Q22" t="s">
        <v>52</v>
      </c>
      <c r="R22">
        <v>6876</v>
      </c>
      <c r="S22">
        <v>14459</v>
      </c>
      <c r="T22" s="129">
        <v>2713</v>
      </c>
      <c r="U22" s="132">
        <v>3794</v>
      </c>
      <c r="V22" s="129">
        <v>678</v>
      </c>
      <c r="W22" s="132">
        <v>2489</v>
      </c>
      <c r="X22" s="129">
        <v>2337</v>
      </c>
      <c r="Y22" s="132">
        <v>7756</v>
      </c>
      <c r="Z22">
        <v>0</v>
      </c>
      <c r="AA22">
        <v>0</v>
      </c>
      <c r="AB22" s="129">
        <v>1148</v>
      </c>
      <c r="AC22" s="132">
        <v>420</v>
      </c>
      <c r="AD22">
        <v>0</v>
      </c>
      <c r="AE22">
        <v>0</v>
      </c>
    </row>
    <row r="23" spans="17:31" ht="14.25">
      <c r="Q23" t="s">
        <v>53</v>
      </c>
      <c r="R23">
        <v>216525</v>
      </c>
      <c r="S23">
        <v>164127</v>
      </c>
      <c r="T23" s="129">
        <v>1250</v>
      </c>
      <c r="U23" s="132">
        <v>826</v>
      </c>
      <c r="V23" s="129">
        <v>47750</v>
      </c>
      <c r="W23" s="132">
        <v>37962</v>
      </c>
      <c r="X23" s="129">
        <v>17500</v>
      </c>
      <c r="Y23" s="132">
        <v>13457</v>
      </c>
      <c r="Z23">
        <v>25</v>
      </c>
      <c r="AA23">
        <v>44</v>
      </c>
      <c r="AB23" s="129">
        <v>147000</v>
      </c>
      <c r="AC23" s="132">
        <v>111838</v>
      </c>
      <c r="AD23">
        <v>0</v>
      </c>
      <c r="AE23">
        <v>0</v>
      </c>
    </row>
    <row r="24" spans="17:31" ht="14.25">
      <c r="Q24" t="s">
        <v>54</v>
      </c>
      <c r="R24">
        <v>1878</v>
      </c>
      <c r="S24">
        <v>4667</v>
      </c>
      <c r="T24" s="129">
        <v>0</v>
      </c>
      <c r="U24" s="132">
        <v>0</v>
      </c>
      <c r="V24" s="129">
        <v>78</v>
      </c>
      <c r="W24" s="132">
        <v>67</v>
      </c>
      <c r="X24" s="129">
        <v>1735</v>
      </c>
      <c r="Y24" s="132">
        <v>4592</v>
      </c>
      <c r="Z24">
        <v>65</v>
      </c>
      <c r="AA24">
        <v>7</v>
      </c>
      <c r="AB24" s="129">
        <v>0</v>
      </c>
      <c r="AC24" s="132">
        <v>0</v>
      </c>
      <c r="AD24">
        <v>0</v>
      </c>
      <c r="AE24">
        <v>0</v>
      </c>
    </row>
    <row r="25" spans="17:31" ht="14.25">
      <c r="Q25" t="s">
        <v>55</v>
      </c>
      <c r="R25">
        <v>325</v>
      </c>
      <c r="S25">
        <v>546</v>
      </c>
      <c r="T25" s="129">
        <v>320</v>
      </c>
      <c r="U25" s="132">
        <v>515</v>
      </c>
      <c r="V25" s="129">
        <v>5</v>
      </c>
      <c r="W25" s="132">
        <v>30</v>
      </c>
      <c r="X25" s="129">
        <v>0</v>
      </c>
      <c r="Y25" s="132">
        <v>0</v>
      </c>
      <c r="Z25">
        <v>0</v>
      </c>
      <c r="AA25">
        <v>0</v>
      </c>
      <c r="AB25" s="129">
        <v>0</v>
      </c>
      <c r="AC25" s="132">
        <v>0</v>
      </c>
      <c r="AD25">
        <v>0</v>
      </c>
      <c r="AE25">
        <v>0</v>
      </c>
    </row>
    <row r="26" spans="17:31" ht="14.25">
      <c r="Q26" t="s">
        <v>160</v>
      </c>
      <c r="R26">
        <v>1996</v>
      </c>
      <c r="S26">
        <v>3428</v>
      </c>
      <c r="T26" s="129">
        <v>1984</v>
      </c>
      <c r="U26" s="132">
        <v>3356</v>
      </c>
      <c r="V26" s="129">
        <v>12</v>
      </c>
      <c r="W26" s="132">
        <v>72</v>
      </c>
      <c r="X26" s="129">
        <v>0</v>
      </c>
      <c r="Y26" s="132">
        <v>0</v>
      </c>
      <c r="Z26">
        <v>0</v>
      </c>
      <c r="AA26">
        <v>0</v>
      </c>
      <c r="AB26" s="129">
        <v>0</v>
      </c>
      <c r="AC26" s="132">
        <v>0</v>
      </c>
      <c r="AD26">
        <v>0</v>
      </c>
      <c r="AE26">
        <v>0</v>
      </c>
    </row>
    <row r="27" spans="17:29" ht="14.25">
      <c r="Q27" s="147" t="s">
        <v>140</v>
      </c>
      <c r="R27" s="147"/>
      <c r="S27" s="147"/>
      <c r="T27" s="148"/>
      <c r="U27" s="149"/>
      <c r="V27" s="148"/>
      <c r="W27" s="149"/>
      <c r="X27" s="148"/>
      <c r="Y27" s="149"/>
      <c r="Z27" s="147"/>
      <c r="AA27" s="147"/>
      <c r="AB27" s="148"/>
      <c r="AC27" s="149"/>
    </row>
    <row r="28" spans="17:31" ht="14.25">
      <c r="Q28" t="s">
        <v>57</v>
      </c>
      <c r="R28">
        <v>12886</v>
      </c>
      <c r="S28">
        <v>15509</v>
      </c>
      <c r="T28" s="129">
        <v>12862</v>
      </c>
      <c r="U28" s="132">
        <v>15388</v>
      </c>
      <c r="V28" s="129">
        <v>24</v>
      </c>
      <c r="W28" s="132">
        <v>121</v>
      </c>
      <c r="X28" s="129">
        <v>0</v>
      </c>
      <c r="Y28" s="132">
        <v>0</v>
      </c>
      <c r="Z28">
        <v>0</v>
      </c>
      <c r="AA28">
        <v>0</v>
      </c>
      <c r="AB28" s="129">
        <v>0</v>
      </c>
      <c r="AC28" s="132">
        <v>0</v>
      </c>
      <c r="AD28">
        <v>0</v>
      </c>
      <c r="AE28">
        <v>0</v>
      </c>
    </row>
    <row r="29" spans="17:31" ht="14.25">
      <c r="Q29" t="s">
        <v>58</v>
      </c>
      <c r="R29">
        <v>1746</v>
      </c>
      <c r="S29">
        <v>2954</v>
      </c>
      <c r="T29" s="129">
        <v>0</v>
      </c>
      <c r="U29" s="132">
        <v>0</v>
      </c>
      <c r="V29" s="129">
        <v>0</v>
      </c>
      <c r="W29" s="132">
        <v>0</v>
      </c>
      <c r="X29" s="129">
        <v>1746</v>
      </c>
      <c r="Y29" s="132">
        <v>2954</v>
      </c>
      <c r="Z29">
        <v>0</v>
      </c>
      <c r="AA29">
        <v>0</v>
      </c>
      <c r="AB29" s="129">
        <v>0</v>
      </c>
      <c r="AC29" s="132">
        <v>0</v>
      </c>
      <c r="AD29">
        <v>0</v>
      </c>
      <c r="AE29">
        <v>0</v>
      </c>
    </row>
    <row r="30" spans="4:31" ht="14.25">
      <c r="D30" s="23" t="s">
        <v>131</v>
      </c>
      <c r="G30" s="23" t="s">
        <v>130</v>
      </c>
      <c r="J30" s="23" t="s">
        <v>129</v>
      </c>
      <c r="M30" s="23" t="s">
        <v>127</v>
      </c>
      <c r="Q30" t="s">
        <v>59</v>
      </c>
      <c r="R30">
        <v>75231</v>
      </c>
      <c r="S30">
        <v>43720</v>
      </c>
      <c r="T30" s="129">
        <v>2600</v>
      </c>
      <c r="U30" s="132">
        <v>1620</v>
      </c>
      <c r="V30" s="129">
        <v>3739</v>
      </c>
      <c r="W30" s="132">
        <v>2050</v>
      </c>
      <c r="X30" s="129">
        <v>0</v>
      </c>
      <c r="Y30" s="132">
        <v>670</v>
      </c>
      <c r="Z30">
        <v>0</v>
      </c>
      <c r="AA30">
        <v>0</v>
      </c>
      <c r="AB30" s="129">
        <v>68892</v>
      </c>
      <c r="AC30" s="132">
        <v>39380</v>
      </c>
      <c r="AD30">
        <v>0</v>
      </c>
      <c r="AE30">
        <v>0</v>
      </c>
    </row>
    <row r="31" spans="3:31" ht="14.25">
      <c r="C31" s="7" t="s">
        <v>175</v>
      </c>
      <c r="D31" s="63">
        <v>21483</v>
      </c>
      <c r="F31" s="7" t="s">
        <v>68</v>
      </c>
      <c r="G31" s="64">
        <v>171001</v>
      </c>
      <c r="I31" t="s">
        <v>49</v>
      </c>
      <c r="J31">
        <v>87201</v>
      </c>
      <c r="L31" s="7" t="s">
        <v>50</v>
      </c>
      <c r="M31" s="63">
        <v>212556</v>
      </c>
      <c r="N31" s="21"/>
      <c r="Q31" t="s">
        <v>174</v>
      </c>
      <c r="R31">
        <v>2847</v>
      </c>
      <c r="S31">
        <v>2167</v>
      </c>
      <c r="T31" s="129">
        <v>662</v>
      </c>
      <c r="U31" s="132">
        <v>526</v>
      </c>
      <c r="V31" s="129">
        <v>2184</v>
      </c>
      <c r="W31" s="132">
        <v>1641</v>
      </c>
      <c r="X31" s="129">
        <v>0</v>
      </c>
      <c r="Y31" s="132">
        <v>0</v>
      </c>
      <c r="Z31">
        <v>1</v>
      </c>
      <c r="AA31">
        <v>0</v>
      </c>
      <c r="AB31" s="129">
        <v>0</v>
      </c>
      <c r="AC31" s="132">
        <v>0</v>
      </c>
      <c r="AD31">
        <v>0</v>
      </c>
      <c r="AE31">
        <v>0</v>
      </c>
    </row>
    <row r="32" spans="3:31" ht="14.25">
      <c r="C32" s="7" t="s">
        <v>44</v>
      </c>
      <c r="D32" s="63">
        <v>20167</v>
      </c>
      <c r="F32" s="7" t="s">
        <v>53</v>
      </c>
      <c r="G32" s="63">
        <v>37962</v>
      </c>
      <c r="I32" t="s">
        <v>50</v>
      </c>
      <c r="J32">
        <v>44430</v>
      </c>
      <c r="L32" s="7" t="s">
        <v>51</v>
      </c>
      <c r="M32" s="63">
        <v>161400</v>
      </c>
      <c r="N32" s="21"/>
      <c r="Q32" t="s">
        <v>175</v>
      </c>
      <c r="R32">
        <v>35795</v>
      </c>
      <c r="S32">
        <v>36503</v>
      </c>
      <c r="T32" s="129">
        <v>24100</v>
      </c>
      <c r="U32" s="132">
        <v>21483</v>
      </c>
      <c r="V32" s="129">
        <v>11695</v>
      </c>
      <c r="W32" s="132">
        <v>15020</v>
      </c>
      <c r="X32" s="129">
        <v>0</v>
      </c>
      <c r="Y32" s="132">
        <v>0</v>
      </c>
      <c r="Z32">
        <v>0</v>
      </c>
      <c r="AA32">
        <v>0</v>
      </c>
      <c r="AB32" s="129">
        <v>0</v>
      </c>
      <c r="AC32" s="132">
        <v>0</v>
      </c>
      <c r="AD32">
        <v>0</v>
      </c>
      <c r="AE32">
        <v>0</v>
      </c>
    </row>
    <row r="33" spans="3:31" ht="14.25">
      <c r="C33" s="7" t="s">
        <v>57</v>
      </c>
      <c r="D33" s="63">
        <v>15388</v>
      </c>
      <c r="F33" s="7" t="s">
        <v>172</v>
      </c>
      <c r="G33" s="63">
        <v>31573</v>
      </c>
      <c r="I33" t="s">
        <v>53</v>
      </c>
      <c r="J33">
        <v>13457</v>
      </c>
      <c r="L33" s="7" t="s">
        <v>53</v>
      </c>
      <c r="M33" s="63">
        <v>111838</v>
      </c>
      <c r="N33" s="21"/>
      <c r="Q33" t="s">
        <v>62</v>
      </c>
      <c r="R33">
        <v>7537</v>
      </c>
      <c r="S33">
        <v>9166</v>
      </c>
      <c r="T33" s="129">
        <v>0</v>
      </c>
      <c r="U33" s="132">
        <v>0</v>
      </c>
      <c r="V33" s="129">
        <v>1296</v>
      </c>
      <c r="W33" s="132">
        <v>1116</v>
      </c>
      <c r="X33" s="129">
        <v>2874</v>
      </c>
      <c r="Y33" s="132">
        <v>4505</v>
      </c>
      <c r="Z33">
        <v>0</v>
      </c>
      <c r="AA33">
        <v>1</v>
      </c>
      <c r="AB33" s="129">
        <v>3367</v>
      </c>
      <c r="AC33" s="132">
        <v>3545</v>
      </c>
      <c r="AD33">
        <v>0</v>
      </c>
      <c r="AE33">
        <v>0</v>
      </c>
    </row>
    <row r="34" spans="3:31" ht="14.25">
      <c r="C34" s="7" t="s">
        <v>173</v>
      </c>
      <c r="D34" s="63">
        <v>14170</v>
      </c>
      <c r="F34" s="7" t="s">
        <v>51</v>
      </c>
      <c r="G34" s="63">
        <v>31424</v>
      </c>
      <c r="I34" t="s">
        <v>52</v>
      </c>
      <c r="J34">
        <v>7756</v>
      </c>
      <c r="L34" s="7" t="s">
        <v>59</v>
      </c>
      <c r="M34" s="63">
        <v>39380</v>
      </c>
      <c r="N34" s="21"/>
      <c r="Q34" t="s">
        <v>63</v>
      </c>
      <c r="R34">
        <v>9727</v>
      </c>
      <c r="S34">
        <v>8353</v>
      </c>
      <c r="T34" s="129">
        <v>9213</v>
      </c>
      <c r="U34" s="132">
        <v>6623</v>
      </c>
      <c r="V34" s="129">
        <v>514</v>
      </c>
      <c r="W34" s="132">
        <v>1728</v>
      </c>
      <c r="X34" s="129">
        <v>0</v>
      </c>
      <c r="Y34" s="132">
        <v>0</v>
      </c>
      <c r="Z34">
        <v>0</v>
      </c>
      <c r="AA34">
        <v>0</v>
      </c>
      <c r="AB34" s="129">
        <v>0</v>
      </c>
      <c r="AC34" s="132">
        <v>1</v>
      </c>
      <c r="AD34">
        <v>0</v>
      </c>
      <c r="AE34">
        <v>0</v>
      </c>
    </row>
    <row r="35" spans="3:31" ht="14.25">
      <c r="C35" s="7" t="s">
        <v>51</v>
      </c>
      <c r="D35" s="63">
        <v>8000</v>
      </c>
      <c r="F35" s="7" t="s">
        <v>173</v>
      </c>
      <c r="G35" s="63">
        <v>21539</v>
      </c>
      <c r="I35" t="s">
        <v>51</v>
      </c>
      <c r="J35">
        <v>5998</v>
      </c>
      <c r="L35" s="7" t="s">
        <v>48</v>
      </c>
      <c r="M35" s="63">
        <v>30834</v>
      </c>
      <c r="N35" s="21"/>
      <c r="Q35" t="s">
        <v>176</v>
      </c>
      <c r="R35">
        <v>1181</v>
      </c>
      <c r="S35">
        <v>778</v>
      </c>
      <c r="T35" s="129">
        <v>185</v>
      </c>
      <c r="U35" s="132">
        <v>255</v>
      </c>
      <c r="V35" s="129">
        <v>879</v>
      </c>
      <c r="W35" s="132">
        <v>482</v>
      </c>
      <c r="X35" s="129">
        <v>73</v>
      </c>
      <c r="Y35" s="132">
        <v>42</v>
      </c>
      <c r="Z35">
        <v>0</v>
      </c>
      <c r="AA35">
        <v>0</v>
      </c>
      <c r="AB35" s="129">
        <v>44</v>
      </c>
      <c r="AC35" s="132">
        <v>0</v>
      </c>
      <c r="AD35">
        <v>0</v>
      </c>
      <c r="AE35">
        <v>0</v>
      </c>
    </row>
    <row r="36" spans="3:31" ht="14.25">
      <c r="C36" s="7" t="s">
        <v>63</v>
      </c>
      <c r="D36" s="63">
        <v>6623</v>
      </c>
      <c r="F36" s="7" t="s">
        <v>50</v>
      </c>
      <c r="G36" s="63">
        <v>17048</v>
      </c>
      <c r="I36" t="s">
        <v>54</v>
      </c>
      <c r="J36">
        <v>4592</v>
      </c>
      <c r="L36" s="7" t="s">
        <v>68</v>
      </c>
      <c r="M36" s="63">
        <v>27058</v>
      </c>
      <c r="N36" s="21"/>
      <c r="Q36" t="s">
        <v>65</v>
      </c>
      <c r="R36">
        <v>887</v>
      </c>
      <c r="S36">
        <v>913</v>
      </c>
      <c r="T36" s="129">
        <v>120</v>
      </c>
      <c r="U36" s="132">
        <v>335</v>
      </c>
      <c r="V36" s="129">
        <v>767</v>
      </c>
      <c r="W36" s="132">
        <v>578</v>
      </c>
      <c r="X36" s="129">
        <v>0</v>
      </c>
      <c r="Y36" s="132">
        <v>0</v>
      </c>
      <c r="Z36">
        <v>0</v>
      </c>
      <c r="AA36">
        <v>0</v>
      </c>
      <c r="AB36" s="129">
        <v>0</v>
      </c>
      <c r="AC36" s="132">
        <v>0</v>
      </c>
      <c r="AD36">
        <v>0</v>
      </c>
      <c r="AE36">
        <v>0</v>
      </c>
    </row>
    <row r="37" spans="3:31" ht="14.25">
      <c r="C37" s="7" t="s">
        <v>52</v>
      </c>
      <c r="D37" s="63">
        <v>3794</v>
      </c>
      <c r="F37" s="7" t="s">
        <v>175</v>
      </c>
      <c r="G37" s="63">
        <v>15020</v>
      </c>
      <c r="I37" t="s">
        <v>62</v>
      </c>
      <c r="J37">
        <v>4505</v>
      </c>
      <c r="L37" s="7" t="s">
        <v>49</v>
      </c>
      <c r="M37" s="63">
        <v>17195</v>
      </c>
      <c r="N37" s="21"/>
      <c r="Q37" t="s">
        <v>177</v>
      </c>
      <c r="R37">
        <v>15400</v>
      </c>
      <c r="S37">
        <v>11771</v>
      </c>
      <c r="T37" s="129">
        <v>44</v>
      </c>
      <c r="U37" s="132">
        <v>0</v>
      </c>
      <c r="V37" s="129">
        <v>15356</v>
      </c>
      <c r="W37" s="132">
        <v>11713</v>
      </c>
      <c r="X37" s="129">
        <v>0</v>
      </c>
      <c r="Y37" s="132">
        <v>58</v>
      </c>
      <c r="Z37">
        <v>0</v>
      </c>
      <c r="AA37">
        <v>0</v>
      </c>
      <c r="AB37" s="129">
        <v>0</v>
      </c>
      <c r="AC37" s="132">
        <v>0</v>
      </c>
      <c r="AD37">
        <v>0</v>
      </c>
      <c r="AE37">
        <v>0</v>
      </c>
    </row>
    <row r="38" spans="3:31" ht="14.25">
      <c r="C38" s="7" t="s">
        <v>43</v>
      </c>
      <c r="D38" s="63">
        <v>3668</v>
      </c>
      <c r="F38" s="7" t="s">
        <v>48</v>
      </c>
      <c r="G38" s="63">
        <v>13437</v>
      </c>
      <c r="I38" t="s">
        <v>58</v>
      </c>
      <c r="J38">
        <v>2954</v>
      </c>
      <c r="L38" s="7" t="s">
        <v>173</v>
      </c>
      <c r="M38" s="63">
        <v>4985</v>
      </c>
      <c r="N38" s="21"/>
      <c r="Q38" t="s">
        <v>67</v>
      </c>
      <c r="R38">
        <v>4834</v>
      </c>
      <c r="S38">
        <v>13441</v>
      </c>
      <c r="T38" s="129">
        <v>0</v>
      </c>
      <c r="U38" s="132">
        <v>0</v>
      </c>
      <c r="V38" s="129">
        <v>4384</v>
      </c>
      <c r="W38" s="132">
        <v>11970</v>
      </c>
      <c r="X38" s="129">
        <v>0</v>
      </c>
      <c r="Y38" s="132">
        <v>0</v>
      </c>
      <c r="Z38">
        <v>7</v>
      </c>
      <c r="AA38">
        <v>1</v>
      </c>
      <c r="AB38" s="129">
        <v>443</v>
      </c>
      <c r="AC38" s="132">
        <v>1470</v>
      </c>
      <c r="AD38">
        <v>0</v>
      </c>
      <c r="AE38">
        <v>0</v>
      </c>
    </row>
    <row r="39" spans="3:31" ht="14.25">
      <c r="C39" s="7" t="s">
        <v>160</v>
      </c>
      <c r="D39" s="63">
        <v>3356</v>
      </c>
      <c r="F39" s="7" t="s">
        <v>67</v>
      </c>
      <c r="G39" s="63">
        <v>11970</v>
      </c>
      <c r="I39" t="s">
        <v>59</v>
      </c>
      <c r="J39">
        <v>670</v>
      </c>
      <c r="L39" s="7" t="s">
        <v>62</v>
      </c>
      <c r="M39" s="63">
        <v>3545</v>
      </c>
      <c r="N39" s="21"/>
      <c r="Q39" t="s">
        <v>68</v>
      </c>
      <c r="R39">
        <v>152485</v>
      </c>
      <c r="S39">
        <v>198968</v>
      </c>
      <c r="T39" s="129">
        <v>0</v>
      </c>
      <c r="U39" s="132">
        <v>336</v>
      </c>
      <c r="V39" s="129">
        <v>139983</v>
      </c>
      <c r="W39" s="132">
        <v>171001</v>
      </c>
      <c r="X39" s="129">
        <v>108</v>
      </c>
      <c r="Y39" s="132">
        <v>573</v>
      </c>
      <c r="Z39">
        <v>0</v>
      </c>
      <c r="AA39">
        <v>0</v>
      </c>
      <c r="AB39" s="129">
        <v>12394</v>
      </c>
      <c r="AC39" s="132">
        <v>27058</v>
      </c>
      <c r="AD39">
        <v>0</v>
      </c>
      <c r="AE39">
        <v>0</v>
      </c>
    </row>
    <row r="40" spans="3:31" ht="14.25">
      <c r="C40" s="7" t="s">
        <v>59</v>
      </c>
      <c r="D40" s="63">
        <v>1620</v>
      </c>
      <c r="F40" s="7" t="s">
        <v>177</v>
      </c>
      <c r="G40" s="63">
        <v>11713</v>
      </c>
      <c r="I40" t="s">
        <v>68</v>
      </c>
      <c r="J40">
        <v>573</v>
      </c>
      <c r="L40" s="7" t="s">
        <v>67</v>
      </c>
      <c r="M40" s="63">
        <v>1470</v>
      </c>
      <c r="N40" s="21"/>
      <c r="Q40" t="s">
        <v>73</v>
      </c>
      <c r="R40">
        <v>3623</v>
      </c>
      <c r="S40">
        <v>5306</v>
      </c>
      <c r="T40" s="129">
        <v>0</v>
      </c>
      <c r="U40" s="132">
        <v>0</v>
      </c>
      <c r="V40" s="129">
        <v>3554</v>
      </c>
      <c r="W40" s="132">
        <v>4330</v>
      </c>
      <c r="X40" s="129">
        <v>54</v>
      </c>
      <c r="Y40" s="132">
        <v>930</v>
      </c>
      <c r="Z40">
        <v>0</v>
      </c>
      <c r="AA40">
        <v>0</v>
      </c>
      <c r="AB40" s="129">
        <v>15</v>
      </c>
      <c r="AC40" s="132">
        <v>46</v>
      </c>
      <c r="AD40">
        <v>0</v>
      </c>
      <c r="AE40">
        <v>0</v>
      </c>
    </row>
    <row r="41" spans="3:31" ht="15" thickBot="1">
      <c r="C41" s="7" t="s">
        <v>53</v>
      </c>
      <c r="D41" s="63">
        <v>826</v>
      </c>
      <c r="F41" s="7" t="s">
        <v>43</v>
      </c>
      <c r="G41" s="63">
        <v>2669</v>
      </c>
      <c r="I41" t="s">
        <v>177</v>
      </c>
      <c r="J41">
        <v>58</v>
      </c>
      <c r="L41" s="7" t="s">
        <v>43</v>
      </c>
      <c r="M41" s="63">
        <v>747</v>
      </c>
      <c r="N41" s="21"/>
      <c r="Q41" t="s">
        <v>74</v>
      </c>
      <c r="R41">
        <v>491329</v>
      </c>
      <c r="S41">
        <v>1144819</v>
      </c>
      <c r="T41" s="130">
        <v>0</v>
      </c>
      <c r="U41" s="133">
        <v>0</v>
      </c>
      <c r="V41" s="130">
        <v>489121</v>
      </c>
      <c r="W41" s="133">
        <v>1124615</v>
      </c>
      <c r="X41" s="130">
        <v>1310</v>
      </c>
      <c r="Y41" s="133">
        <v>18277</v>
      </c>
      <c r="Z41">
        <v>0</v>
      </c>
      <c r="AA41">
        <v>0</v>
      </c>
      <c r="AB41" s="130">
        <v>898</v>
      </c>
      <c r="AC41" s="133">
        <v>1926</v>
      </c>
      <c r="AD41">
        <v>0</v>
      </c>
      <c r="AE41">
        <v>0</v>
      </c>
    </row>
    <row r="42" spans="3:14" ht="14.25">
      <c r="C42" s="7" t="s">
        <v>159</v>
      </c>
      <c r="D42" s="63">
        <v>530</v>
      </c>
      <c r="F42" s="7" t="s">
        <v>52</v>
      </c>
      <c r="G42" s="63">
        <v>2489</v>
      </c>
      <c r="I42" t="s">
        <v>176</v>
      </c>
      <c r="J42">
        <v>42</v>
      </c>
      <c r="L42" s="7" t="s">
        <v>172</v>
      </c>
      <c r="M42" s="63">
        <v>694</v>
      </c>
      <c r="N42" s="21"/>
    </row>
    <row r="43" spans="3:14" ht="14.25">
      <c r="C43" s="7" t="s">
        <v>174</v>
      </c>
      <c r="D43" s="63">
        <v>526</v>
      </c>
      <c r="F43" s="7" t="s">
        <v>49</v>
      </c>
      <c r="G43" s="63">
        <v>2124</v>
      </c>
      <c r="I43" t="s">
        <v>172</v>
      </c>
      <c r="J43">
        <v>6</v>
      </c>
      <c r="L43" s="7" t="s">
        <v>52</v>
      </c>
      <c r="M43" s="63">
        <v>420</v>
      </c>
      <c r="N43" s="21"/>
    </row>
    <row r="44" spans="3:14" ht="14.25">
      <c r="C44" s="7" t="s">
        <v>55</v>
      </c>
      <c r="D44" s="63">
        <v>515</v>
      </c>
      <c r="F44" s="7" t="s">
        <v>59</v>
      </c>
      <c r="G44" s="63">
        <v>2050</v>
      </c>
      <c r="I44" t="s">
        <v>159</v>
      </c>
      <c r="J44">
        <v>0</v>
      </c>
      <c r="L44" s="7" t="s">
        <v>63</v>
      </c>
      <c r="M44" s="64">
        <v>1</v>
      </c>
      <c r="N44" s="21"/>
    </row>
    <row r="45" spans="3:14" ht="14.25">
      <c r="C45" s="7" t="s">
        <v>68</v>
      </c>
      <c r="D45" s="63">
        <v>336</v>
      </c>
      <c r="F45" s="7" t="s">
        <v>63</v>
      </c>
      <c r="G45" s="63">
        <v>1728</v>
      </c>
      <c r="I45" t="s">
        <v>43</v>
      </c>
      <c r="J45">
        <v>0</v>
      </c>
      <c r="L45" s="7" t="s">
        <v>159</v>
      </c>
      <c r="M45" s="64">
        <v>0</v>
      </c>
      <c r="N45" s="21"/>
    </row>
    <row r="46" spans="3:14" ht="14.25">
      <c r="C46" s="7" t="s">
        <v>65</v>
      </c>
      <c r="D46" s="63">
        <v>335</v>
      </c>
      <c r="F46" s="7" t="s">
        <v>174</v>
      </c>
      <c r="G46" s="63">
        <v>1641</v>
      </c>
      <c r="I46" t="s">
        <v>44</v>
      </c>
      <c r="J46">
        <v>0</v>
      </c>
      <c r="L46" s="7" t="s">
        <v>44</v>
      </c>
      <c r="M46" s="64">
        <v>0</v>
      </c>
      <c r="N46" s="21"/>
    </row>
    <row r="47" spans="3:14" ht="14.25">
      <c r="C47" s="7" t="s">
        <v>176</v>
      </c>
      <c r="D47" s="63">
        <v>255</v>
      </c>
      <c r="F47" s="7" t="s">
        <v>62</v>
      </c>
      <c r="G47" s="63">
        <v>1116</v>
      </c>
      <c r="I47" t="s">
        <v>173</v>
      </c>
      <c r="J47">
        <v>0</v>
      </c>
      <c r="L47" s="7" t="s">
        <v>47</v>
      </c>
      <c r="M47" s="64">
        <v>0</v>
      </c>
      <c r="N47" s="21"/>
    </row>
    <row r="48" spans="3:14" ht="14.25">
      <c r="C48" s="7" t="s">
        <v>172</v>
      </c>
      <c r="D48" s="63">
        <v>53</v>
      </c>
      <c r="F48" s="7" t="s">
        <v>44</v>
      </c>
      <c r="G48" s="63">
        <v>843</v>
      </c>
      <c r="I48" t="s">
        <v>47</v>
      </c>
      <c r="J48">
        <v>0</v>
      </c>
      <c r="L48" s="7" t="s">
        <v>54</v>
      </c>
      <c r="M48" s="64">
        <v>0</v>
      </c>
      <c r="N48" s="21"/>
    </row>
    <row r="49" spans="3:14" ht="14.25">
      <c r="C49" s="7" t="s">
        <v>49</v>
      </c>
      <c r="D49" s="63">
        <v>52</v>
      </c>
      <c r="F49" s="7" t="s">
        <v>65</v>
      </c>
      <c r="G49" s="63">
        <v>578</v>
      </c>
      <c r="I49" t="s">
        <v>48</v>
      </c>
      <c r="J49">
        <v>0</v>
      </c>
      <c r="L49" s="7" t="s">
        <v>55</v>
      </c>
      <c r="M49" s="64">
        <v>0</v>
      </c>
      <c r="N49" s="21"/>
    </row>
    <row r="50" spans="3:14" ht="14.25">
      <c r="C50" s="7" t="s">
        <v>50</v>
      </c>
      <c r="D50" s="63">
        <v>49</v>
      </c>
      <c r="F50" s="7" t="s">
        <v>176</v>
      </c>
      <c r="G50" s="63">
        <v>482</v>
      </c>
      <c r="I50" t="s">
        <v>55</v>
      </c>
      <c r="J50">
        <v>0</v>
      </c>
      <c r="L50" s="7" t="s">
        <v>160</v>
      </c>
      <c r="M50" s="64">
        <v>0</v>
      </c>
      <c r="N50" s="21"/>
    </row>
    <row r="51" spans="3:14" ht="14.25">
      <c r="C51" s="7" t="s">
        <v>47</v>
      </c>
      <c r="D51" s="63">
        <v>47</v>
      </c>
      <c r="F51" s="7" t="s">
        <v>47</v>
      </c>
      <c r="G51" s="63">
        <v>372</v>
      </c>
      <c r="I51" t="s">
        <v>160</v>
      </c>
      <c r="J51">
        <v>0</v>
      </c>
      <c r="L51" s="7" t="s">
        <v>57</v>
      </c>
      <c r="M51" s="64">
        <v>0</v>
      </c>
      <c r="N51" s="21"/>
    </row>
    <row r="52" spans="3:14" ht="14.25">
      <c r="C52" s="7" t="s">
        <v>48</v>
      </c>
      <c r="D52" s="63">
        <v>16</v>
      </c>
      <c r="F52" s="7" t="s">
        <v>57</v>
      </c>
      <c r="G52" s="63">
        <v>121</v>
      </c>
      <c r="I52" t="s">
        <v>57</v>
      </c>
      <c r="J52">
        <v>0</v>
      </c>
      <c r="L52" s="7" t="s">
        <v>58</v>
      </c>
      <c r="M52" s="64">
        <v>0</v>
      </c>
      <c r="N52" s="21"/>
    </row>
    <row r="53" spans="3:14" ht="14.25">
      <c r="C53" s="7" t="s">
        <v>54</v>
      </c>
      <c r="D53" s="64">
        <v>0</v>
      </c>
      <c r="F53" s="7" t="s">
        <v>160</v>
      </c>
      <c r="G53" s="63">
        <v>72</v>
      </c>
      <c r="I53" t="s">
        <v>174</v>
      </c>
      <c r="J53">
        <v>0</v>
      </c>
      <c r="L53" s="7" t="s">
        <v>174</v>
      </c>
      <c r="M53" s="64">
        <v>0</v>
      </c>
      <c r="N53" s="21"/>
    </row>
    <row r="54" spans="3:14" ht="14.25">
      <c r="C54" s="7" t="s">
        <v>58</v>
      </c>
      <c r="D54" s="64">
        <v>0</v>
      </c>
      <c r="F54" s="7" t="s">
        <v>54</v>
      </c>
      <c r="G54" s="63">
        <v>67</v>
      </c>
      <c r="I54" t="s">
        <v>175</v>
      </c>
      <c r="J54">
        <v>0</v>
      </c>
      <c r="L54" s="7" t="s">
        <v>175</v>
      </c>
      <c r="M54" s="64">
        <v>0</v>
      </c>
      <c r="N54" s="21"/>
    </row>
    <row r="55" spans="3:14" ht="14.25">
      <c r="C55" s="7" t="s">
        <v>62</v>
      </c>
      <c r="D55" s="64">
        <v>0</v>
      </c>
      <c r="F55" s="7" t="s">
        <v>159</v>
      </c>
      <c r="G55" s="63">
        <v>46</v>
      </c>
      <c r="I55" t="s">
        <v>63</v>
      </c>
      <c r="J55">
        <v>0</v>
      </c>
      <c r="L55" s="7" t="s">
        <v>176</v>
      </c>
      <c r="M55" s="64">
        <v>0</v>
      </c>
      <c r="N55" s="21"/>
    </row>
    <row r="56" spans="3:14" ht="14.25">
      <c r="C56" s="7" t="s">
        <v>177</v>
      </c>
      <c r="D56" s="64">
        <v>0</v>
      </c>
      <c r="F56" s="7" t="s">
        <v>55</v>
      </c>
      <c r="G56" s="63">
        <v>30</v>
      </c>
      <c r="I56" t="s">
        <v>65</v>
      </c>
      <c r="J56">
        <v>0</v>
      </c>
      <c r="L56" s="7" t="s">
        <v>65</v>
      </c>
      <c r="M56" s="64">
        <v>0</v>
      </c>
      <c r="N56" s="21"/>
    </row>
    <row r="57" spans="3:14" ht="15" thickBot="1">
      <c r="C57" s="7" t="s">
        <v>67</v>
      </c>
      <c r="D57" s="63">
        <v>0</v>
      </c>
      <c r="F57" s="7" t="s">
        <v>58</v>
      </c>
      <c r="G57" s="63">
        <v>0</v>
      </c>
      <c r="I57" t="s">
        <v>67</v>
      </c>
      <c r="J57">
        <v>0</v>
      </c>
      <c r="L57" s="7" t="s">
        <v>177</v>
      </c>
      <c r="M57" s="64">
        <v>0</v>
      </c>
      <c r="N57" s="21"/>
    </row>
    <row r="58" spans="3:13" ht="14.25">
      <c r="C58" s="76" t="s">
        <v>73</v>
      </c>
      <c r="D58" s="73">
        <v>0</v>
      </c>
      <c r="F58" s="76" t="s">
        <v>73</v>
      </c>
      <c r="G58" s="74">
        <v>4330</v>
      </c>
      <c r="I58" t="s">
        <v>73</v>
      </c>
      <c r="J58">
        <v>930</v>
      </c>
      <c r="L58" s="76" t="s">
        <v>73</v>
      </c>
      <c r="M58" s="74">
        <v>46</v>
      </c>
    </row>
    <row r="59" spans="3:13" ht="15" thickBot="1">
      <c r="C59" s="61" t="s">
        <v>74</v>
      </c>
      <c r="D59" s="65">
        <v>0</v>
      </c>
      <c r="F59" s="61" t="s">
        <v>74</v>
      </c>
      <c r="G59" s="66">
        <v>1124615</v>
      </c>
      <c r="I59" t="s">
        <v>74</v>
      </c>
      <c r="J59">
        <v>18277</v>
      </c>
      <c r="L59" s="61" t="s">
        <v>74</v>
      </c>
      <c r="M59" s="66">
        <v>1926</v>
      </c>
    </row>
  </sheetData>
  <sheetProtection/>
  <mergeCells count="6">
    <mergeCell ref="B4:B5"/>
    <mergeCell ref="C2:E2"/>
    <mergeCell ref="C4:E4"/>
    <mergeCell ref="F4:H4"/>
    <mergeCell ref="I4:K4"/>
    <mergeCell ref="L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Emmanuel Clement</cp:lastModifiedBy>
  <cp:lastPrinted>2013-08-08T08:05:46Z</cp:lastPrinted>
  <dcterms:created xsi:type="dcterms:W3CDTF">2013-08-05T15:32:54Z</dcterms:created>
  <dcterms:modified xsi:type="dcterms:W3CDTF">2013-10-25T09:44:10Z</dcterms:modified>
  <cp:category/>
  <cp:version/>
  <cp:contentType/>
  <cp:contentStatus/>
</cp:coreProperties>
</file>