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19200" windowHeight="11280" tabRatio="787" activeTab="0"/>
  </bookViews>
  <sheets>
    <sheet name="Table 1" sheetId="1" r:id="rId1"/>
    <sheet name="Table 2" sheetId="2" r:id="rId2"/>
    <sheet name="Figure 1" sheetId="3" r:id="rId3"/>
    <sheet name="Table 3" sheetId="5" r:id="rId4"/>
    <sheet name="Figure 2" sheetId="4" r:id="rId5"/>
    <sheet name="Table 4" sheetId="6" r:id="rId6"/>
    <sheet name="Figure 3" sheetId="7" r:id="rId7"/>
    <sheet name="Figure 4" sheetId="8" r:id="rId8"/>
    <sheet name="Table 5" sheetId="9" r:id="rId9"/>
    <sheet name="Figure 5" sheetId="10" r:id="rId10"/>
  </sheets>
  <definedNames/>
  <calcPr calcId="145621"/>
</workbook>
</file>

<file path=xl/sharedStrings.xml><?xml version="1.0" encoding="utf-8"?>
<sst xmlns="http://schemas.openxmlformats.org/spreadsheetml/2006/main" count="520" uniqueCount="159">
  <si>
    <t>:</t>
  </si>
  <si>
    <t>BE</t>
  </si>
  <si>
    <t>BG</t>
  </si>
  <si>
    <t>CZ</t>
  </si>
  <si>
    <t>DK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</si>
  <si>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</si>
  <si>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</si>
  <si>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</si>
  <si>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</si>
  <si>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</si>
  <si>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</si>
  <si>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</si>
  <si>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</si>
  <si>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</si>
  <si>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</si>
  <si>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</si>
  <si>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</si>
  <si>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</si>
  <si>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</si>
  <si>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</si>
  <si>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</si>
  <si>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</si>
  <si>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</si>
  <si>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</si>
  <si>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</si>
  <si>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NO</t>
  </si>
  <si>
    <t>CH</t>
  </si>
  <si>
    <t>HR</t>
  </si>
  <si>
    <t>0 - 6 tonnes</t>
  </si>
  <si>
    <t>6.1 - 10.0 tonnes</t>
  </si>
  <si>
    <t>10.1 - 20.0 tonnes</t>
  </si>
  <si>
    <t>20.1 - 30.0 tonnes</t>
  </si>
  <si>
    <t>30.1 - 40.0 tonnes</t>
  </si>
  <si>
    <t>&gt; 40.0 tonnes</t>
  </si>
  <si>
    <t>Total</t>
  </si>
  <si>
    <t>Million tkm</t>
  </si>
  <si>
    <t>% of total</t>
  </si>
  <si>
    <t>-</t>
  </si>
  <si>
    <t>MPLW</t>
  </si>
  <si>
    <t>TOTAL Total</t>
  </si>
  <si>
    <t>Unknown</t>
  </si>
  <si>
    <t>LOADCAP</t>
  </si>
  <si>
    <t>0 - 3.5 tonnes</t>
  </si>
  <si>
    <t>3.6 - 9.5 tonnes</t>
  </si>
  <si>
    <t>9.6 - 15.5 tonnes</t>
  </si>
  <si>
    <t>15.6 - 20.5 tonnes</t>
  </si>
  <si>
    <t>20.6 - 25.5 tonnes</t>
  </si>
  <si>
    <t>25.6 - 30.5 tonnes</t>
  </si>
  <si>
    <t>&gt; 30.5 tonnes</t>
  </si>
  <si>
    <t>Age of vehicle</t>
  </si>
  <si>
    <t>&lt; 2 years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</si>
  <si>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</si>
  <si>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</si>
  <si>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</si>
  <si>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</si>
  <si>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</si>
  <si>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</si>
  <si>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</si>
  <si>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</si>
  <si>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to 14 years</t>
  </si>
  <si>
    <t>≥ 15 years</t>
  </si>
  <si>
    <t>Less than 2 years</t>
  </si>
  <si>
    <t>Between 2 and 5 years</t>
  </si>
  <si>
    <t>Between 6 and 9 years</t>
  </si>
  <si>
    <t>Between 10 and 14 years</t>
  </si>
  <si>
    <t>15 years and over</t>
  </si>
  <si>
    <t>Lorry</t>
  </si>
  <si>
    <t>Lorry and trailer</t>
  </si>
  <si>
    <t>Road tractor and semi-trailer</t>
  </si>
  <si>
    <t>C - Manufacturing</t>
  </si>
  <si>
    <t>F - Construction</t>
  </si>
  <si>
    <t>G - Wholesale and retail trade; repair of motor vehicles and motorcycles</t>
  </si>
  <si>
    <t>H - Transportation and storage</t>
  </si>
  <si>
    <t>Other</t>
  </si>
  <si>
    <t/>
  </si>
  <si>
    <t>UK</t>
  </si>
  <si>
    <t>0 - 6.0 tonnes</t>
  </si>
  <si>
    <t>VKM - 2015</t>
  </si>
  <si>
    <t>(million tonne-kilometres)</t>
  </si>
  <si>
    <t>(% of total tonne-kilometres)</t>
  </si>
  <si>
    <t>(% in vehicle-kilometres)</t>
  </si>
  <si>
    <r>
      <t>Source:</t>
    </r>
    <r>
      <rPr>
        <sz val="9"/>
        <rFont val="Arial"/>
        <family val="2"/>
      </rPr>
      <t xml:space="preserve"> B tables provided by Eurostat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</si>
  <si>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road_go_ta_mplw)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</si>
  <si>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road_go_ta_lc)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</si>
  <si>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road_go_ta_agev)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</si>
  <si>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road_go_ta_axle)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</si>
  <si>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road_go_ta_nace)</t>
    </r>
  </si>
  <si>
    <t>EU-28 (¹)</t>
  </si>
  <si>
    <r>
      <t>Source:</t>
    </r>
    <r>
      <rPr>
        <sz val="9"/>
        <rFont val="Arial"/>
        <family val="2"/>
      </rPr>
      <t xml:space="preserve"> Eurostat (This data is not available in the Eurostat dissemination database)</t>
    </r>
  </si>
  <si>
    <r>
      <t>Source:</t>
    </r>
    <r>
      <rPr>
        <sz val="9"/>
        <color indexed="8"/>
        <rFont val="Arial"/>
        <family val="2"/>
      </rPr>
      <t xml:space="preserve"> Eurostat (online data code: road_go_ta_mplw)</t>
    </r>
  </si>
  <si>
    <r>
      <t>Source:</t>
    </r>
    <r>
      <rPr>
        <sz val="9"/>
        <color indexed="8"/>
        <rFont val="Arial"/>
        <family val="2"/>
      </rPr>
      <t xml:space="preserve"> Eurostat (online data code: road_go_ta_lc)</t>
    </r>
  </si>
  <si>
    <t>(:) Not available</t>
  </si>
  <si>
    <t>(-) Not applicable</t>
  </si>
  <si>
    <t>(c)  Confidential</t>
  </si>
  <si>
    <t>Belgium</t>
  </si>
  <si>
    <t>Bulgaria</t>
  </si>
  <si>
    <t>Czech Republic</t>
  </si>
  <si>
    <t>Denmark</t>
  </si>
  <si>
    <t>Germany (²)</t>
  </si>
  <si>
    <t>Estonia</t>
  </si>
  <si>
    <t>Ireland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</si>
  <si>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</si>
  <si>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</si>
  <si>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</si>
  <si>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</si>
  <si>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</si>
  <si>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</si>
  <si>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</si>
  <si>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</si>
  <si>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</si>
  <si>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</si>
  <si>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</si>
  <si>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</si>
  <si>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</si>
  <si>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</si>
  <si>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</si>
  <si>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</si>
  <si>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Sweden</t>
  </si>
  <si>
    <t>Norway</t>
  </si>
  <si>
    <t>Switzerland</t>
  </si>
  <si>
    <t>Italy</t>
  </si>
  <si>
    <t>Finland</t>
  </si>
  <si>
    <t>United Kingdom</t>
  </si>
  <si>
    <t>Table 1: Total number of relevant goods vehicles in the reporting countries, 2012-2016</t>
  </si>
  <si>
    <t>Change
2015-2016 (%)</t>
  </si>
  <si>
    <t>(¹) EU-28: provisional data for reference years 2015 and 2016.</t>
  </si>
  <si>
    <t>(²) DE: 2014 data was used for reference years 2015 and 2016.</t>
  </si>
  <si>
    <t>(³) IT: 2015 data was used for reference year 2016.</t>
  </si>
  <si>
    <t>Italy (³)</t>
  </si>
  <si>
    <t>Table 2: Road transport by maximum permissible laden weight of vehicle, 2016</t>
  </si>
  <si>
    <t>Germany</t>
  </si>
  <si>
    <t>Figure 1: Evolution of EU-28 road transport by maximum permissible laden weight of vehicle, 2012 and 2016</t>
  </si>
  <si>
    <t>Table 3: Road transport by load capacity, 2016</t>
  </si>
  <si>
    <t>Figure 2: Evolution of EU-28 road transport by load capacity, 2012 and 2016</t>
  </si>
  <si>
    <t>Change 2012-2016 (%)</t>
  </si>
  <si>
    <t>Change 2015-2016 (%)</t>
  </si>
  <si>
    <t>Table 4: Road freight transport in the EU-28 by age of vehicle, 2012-2016</t>
  </si>
  <si>
    <t>Figure 3: Road goods transport in the EU-28 by age of vehicle, 2012 and 2016</t>
  </si>
  <si>
    <t xml:space="preserve">DE </t>
  </si>
  <si>
    <t>Figure 4: Share of age categories in road goods transport, 2016</t>
  </si>
  <si>
    <t>Malta (¹)</t>
  </si>
  <si>
    <t>EU-28</t>
  </si>
  <si>
    <t>Figure 5: Road freight transport by economic activity (NACE Rev.2), 2016</t>
  </si>
  <si>
    <t>Malta (⁴)</t>
  </si>
  <si>
    <t>(⁴) MT: data not available (see chapter 'data sources and availability')</t>
  </si>
  <si>
    <t>Finland (⁵)</t>
  </si>
  <si>
    <t>United Kingdom (⁵)</t>
  </si>
  <si>
    <t>(⁵) FI and UK: data includes only vehicles performing national transport</t>
  </si>
  <si>
    <t xml:space="preserve">: </t>
  </si>
  <si>
    <t xml:space="preserve">:c </t>
  </si>
  <si>
    <t xml:space="preserve">- </t>
  </si>
  <si>
    <t>Note: Malta excluded (see chapter 'data sources and availability')</t>
  </si>
  <si>
    <t>(¹) Malta: excluded (see chapter 'data sources and availability')</t>
  </si>
  <si>
    <t>Table 5: Road freight transport by axle configuration, 2016</t>
  </si>
  <si>
    <t>(¹) MT: data not available (see chapter 'data sources and availability')</t>
  </si>
  <si>
    <r>
      <t xml:space="preserve">Note: </t>
    </r>
    <r>
      <rPr>
        <sz val="9"/>
        <rFont val="Arial"/>
        <family val="2"/>
      </rPr>
      <t>Malta excluded (see chapter 'data sources and availability')</t>
    </r>
  </si>
  <si>
    <t>Change
2012-2016 (%)</t>
  </si>
  <si>
    <t>Norway (²)</t>
  </si>
  <si>
    <t>(²) NO: Data from variable 'Lorry' contains also 'Lorry and trailer' for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</si>
</sst>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_i"/>
    <numFmt numFmtId="167" formatCode="#,##0_i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.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hair">
        <color indexed="22"/>
      </top>
      <bottom/>
    </border>
    <border>
      <left/>
      <right/>
      <top style="thin"/>
      <bottom style="thin"/>
    </border>
    <border>
      <left/>
      <right style="hair">
        <color rgb="FFA6A6A6"/>
      </right>
      <top style="hair">
        <color indexed="22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hair">
        <color indexed="22"/>
      </top>
      <bottom style="thin"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indexed="22"/>
      </top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thin">
        <color rgb="FF000000"/>
      </bottom>
    </border>
    <border>
      <left/>
      <right style="hair">
        <color rgb="FFA6A6A6"/>
      </right>
      <top style="hair">
        <color indexed="22"/>
      </top>
      <bottom style="thin"/>
    </border>
    <border>
      <left/>
      <right style="hair">
        <color rgb="FFA6A6A6"/>
      </right>
      <top/>
      <bottom style="hair">
        <color indexed="22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rgb="FFA6A6A6"/>
      </right>
      <top style="hair">
        <color theme="0" tint="-0.24993999302387238"/>
      </top>
      <bottom style="hair">
        <color theme="0" tint="-0.24993999302387238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1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</cellStyleXfs>
  <cellXfs count="211">
    <xf numFmtId="0" fontId="0" fillId="0" borderId="0" xfId="0"/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20" applyFont="1" applyFill="1" applyBorder="1" applyAlignment="1">
      <alignment horizontal="left"/>
      <protection/>
    </xf>
    <xf numFmtId="0" fontId="6" fillId="0" borderId="0" xfId="20" applyFont="1" applyFill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5" fillId="0" borderId="0" xfId="0" applyFont="1" applyFill="1"/>
    <xf numFmtId="0" fontId="12" fillId="0" borderId="0" xfId="0" applyFont="1" applyFill="1"/>
    <xf numFmtId="0" fontId="5" fillId="0" borderId="0" xfId="0" applyFont="1"/>
    <xf numFmtId="0" fontId="4" fillId="0" borderId="0" xfId="0" applyFont="1"/>
    <xf numFmtId="0" fontId="5" fillId="0" borderId="0" xfId="0" applyFont="1" applyFill="1" applyBorder="1"/>
    <xf numFmtId="164" fontId="5" fillId="0" borderId="0" xfId="15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11" fillId="0" borderId="0" xfId="0" applyFont="1" applyFill="1" applyBorder="1"/>
    <xf numFmtId="0" fontId="11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164" fontId="5" fillId="0" borderId="0" xfId="0" applyNumberFormat="1" applyFont="1"/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Fill="1" applyBorder="1"/>
    <xf numFmtId="3" fontId="5" fillId="0" borderId="0" xfId="0" applyNumberFormat="1" applyFont="1" applyFill="1"/>
    <xf numFmtId="9" fontId="5" fillId="0" borderId="0" xfId="22" applyNumberFormat="1" applyFont="1" applyFill="1" applyAlignment="1">
      <alignment horizontal="right"/>
    </xf>
    <xf numFmtId="9" fontId="5" fillId="0" borderId="0" xfId="0" applyNumberFormat="1" applyFont="1"/>
    <xf numFmtId="1" fontId="5" fillId="0" borderId="0" xfId="0" applyNumberFormat="1" applyFont="1" applyFill="1"/>
    <xf numFmtId="0" fontId="11" fillId="0" borderId="0" xfId="0" applyFont="1" applyAlignment="1">
      <alignment vertical="center"/>
    </xf>
    <xf numFmtId="0" fontId="4" fillId="0" borderId="9" xfId="0" applyFont="1" applyBorder="1" applyAlignment="1">
      <alignment horizontal="left"/>
    </xf>
    <xf numFmtId="164" fontId="11" fillId="0" borderId="0" xfId="15" applyNumberFormat="1" applyFont="1"/>
    <xf numFmtId="0" fontId="4" fillId="0" borderId="0" xfId="0" applyFont="1" applyBorder="1" applyAlignment="1">
      <alignment horizontal="left"/>
    </xf>
    <xf numFmtId="3" fontId="5" fillId="0" borderId="10" xfId="0" applyNumberFormat="1" applyFont="1" applyFill="1" applyBorder="1"/>
    <xf numFmtId="3" fontId="11" fillId="0" borderId="0" xfId="0" applyNumberFormat="1" applyFont="1"/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9" fontId="11" fillId="0" borderId="0" xfId="15" applyFont="1" applyAlignment="1">
      <alignment vertical="center"/>
    </xf>
    <xf numFmtId="3" fontId="11" fillId="0" borderId="0" xfId="0" applyNumberFormat="1" applyFont="1" applyAlignment="1">
      <alignment vertical="center"/>
    </xf>
    <xf numFmtId="9" fontId="11" fillId="0" borderId="0" xfId="15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9" fontId="4" fillId="0" borderId="0" xfId="22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9" fontId="5" fillId="0" borderId="0" xfId="22" applyNumberFormat="1" applyFont="1" applyFill="1" applyBorder="1" applyAlignment="1">
      <alignment horizontal="right" vertical="center"/>
    </xf>
    <xf numFmtId="0" fontId="5" fillId="0" borderId="0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165" fontId="5" fillId="0" borderId="10" xfId="20" applyNumberFormat="1" applyFont="1" applyFill="1" applyBorder="1">
      <alignment/>
      <protection/>
    </xf>
    <xf numFmtId="9" fontId="5" fillId="0" borderId="0" xfId="15" applyFont="1" applyFill="1" applyBorder="1"/>
    <xf numFmtId="164" fontId="5" fillId="0" borderId="0" xfId="15" applyNumberFormat="1" applyFont="1" applyFill="1" applyBorder="1"/>
    <xf numFmtId="3" fontId="5" fillId="0" borderId="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164" fontId="5" fillId="0" borderId="0" xfId="20" applyNumberFormat="1" applyFont="1" applyAlignment="1">
      <alignment horizontal="left"/>
      <protection/>
    </xf>
    <xf numFmtId="3" fontId="5" fillId="0" borderId="0" xfId="20" applyNumberFormat="1" applyFont="1" applyAlignment="1">
      <alignment horizontal="right"/>
      <protection/>
    </xf>
    <xf numFmtId="0" fontId="5" fillId="0" borderId="0" xfId="20" applyFont="1" applyAlignment="1">
      <alignment horizontal="left"/>
      <protection/>
    </xf>
    <xf numFmtId="0" fontId="8" fillId="0" borderId="0" xfId="0" applyFont="1"/>
    <xf numFmtId="0" fontId="5" fillId="0" borderId="0" xfId="20" applyFont="1" applyFill="1">
      <alignment/>
      <protection/>
    </xf>
    <xf numFmtId="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20" applyNumberFormat="1" applyFont="1" applyFill="1" applyAlignment="1">
      <alignment horizontal="right"/>
      <protection/>
    </xf>
    <xf numFmtId="3" fontId="5" fillId="0" borderId="0" xfId="20" applyNumberFormat="1" applyFont="1" applyFill="1" applyBorder="1">
      <alignment/>
      <protection/>
    </xf>
    <xf numFmtId="164" fontId="5" fillId="0" borderId="0" xfId="20" applyNumberFormat="1" applyFont="1" applyFill="1" applyAlignment="1">
      <alignment horizontal="left"/>
      <protection/>
    </xf>
    <xf numFmtId="0" fontId="5" fillId="0" borderId="0" xfId="20" applyFont="1" applyFill="1" applyAlignment="1">
      <alignment horizontal="left"/>
      <protection/>
    </xf>
    <xf numFmtId="3" fontId="5" fillId="0" borderId="0" xfId="20" applyNumberFormat="1" applyFont="1">
      <alignment/>
      <protection/>
    </xf>
    <xf numFmtId="0" fontId="5" fillId="0" borderId="0" xfId="20" applyFont="1" applyAlignment="1">
      <alignment horizontal="right"/>
      <protection/>
    </xf>
    <xf numFmtId="0" fontId="5" fillId="0" borderId="0" xfId="20" applyFont="1" applyFill="1" applyBorder="1" applyAlignment="1">
      <alignment horizontal="right"/>
      <protection/>
    </xf>
    <xf numFmtId="0" fontId="11" fillId="0" borderId="0" xfId="0" applyFont="1" applyFill="1"/>
    <xf numFmtId="9" fontId="5" fillId="0" borderId="0" xfId="22" applyFont="1" applyFill="1" applyBorder="1" applyAlignment="1">
      <alignment horizontal="right" vertical="center"/>
    </xf>
    <xf numFmtId="0" fontId="5" fillId="0" borderId="0" xfId="20" applyNumberFormat="1" applyFont="1" applyFill="1" applyBorder="1">
      <alignment/>
      <protection/>
    </xf>
    <xf numFmtId="3" fontId="5" fillId="0" borderId="0" xfId="20" applyNumberFormat="1" applyFont="1" applyFill="1" applyBorder="1" applyAlignment="1">
      <alignment horizontal="left"/>
      <protection/>
    </xf>
    <xf numFmtId="165" fontId="5" fillId="0" borderId="0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5" fillId="0" borderId="0" xfId="20" applyFont="1" applyBorder="1">
      <alignment/>
      <protection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0" borderId="0" xfId="20" applyFont="1" applyAlignment="1">
      <alignment/>
      <protection/>
    </xf>
    <xf numFmtId="167" fontId="5" fillId="0" borderId="0" xfId="0" applyNumberFormat="1" applyFont="1" applyFill="1" applyBorder="1"/>
    <xf numFmtId="1" fontId="5" fillId="0" borderId="0" xfId="0" applyNumberFormat="1" applyFont="1"/>
    <xf numFmtId="0" fontId="5" fillId="0" borderId="0" xfId="0" applyFont="1" applyFill="1" applyBorder="1" applyAlignment="1">
      <alignment/>
    </xf>
    <xf numFmtId="2" fontId="5" fillId="0" borderId="0" xfId="0" applyNumberFormat="1" applyFont="1" applyFill="1"/>
    <xf numFmtId="164" fontId="11" fillId="0" borderId="0" xfId="0" applyNumberFormat="1" applyFont="1"/>
    <xf numFmtId="164" fontId="11" fillId="0" borderId="0" xfId="15" applyNumberFormat="1" applyFont="1" applyAlignment="1">
      <alignment vertical="center"/>
    </xf>
    <xf numFmtId="9" fontId="5" fillId="0" borderId="0" xfId="15" applyFont="1"/>
    <xf numFmtId="165" fontId="11" fillId="0" borderId="0" xfId="0" applyNumberFormat="1" applyFont="1"/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5" fontId="5" fillId="0" borderId="0" xfId="15" applyNumberFormat="1" applyFont="1"/>
    <xf numFmtId="0" fontId="4" fillId="2" borderId="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left" vertical="center"/>
    </xf>
    <xf numFmtId="1" fontId="11" fillId="0" borderId="0" xfId="15" applyNumberFormat="1" applyFont="1" applyAlignment="1">
      <alignment vertical="center"/>
    </xf>
    <xf numFmtId="0" fontId="4" fillId="4" borderId="1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9" fontId="4" fillId="2" borderId="1" xfId="22" applyNumberFormat="1" applyFont="1" applyFill="1" applyBorder="1" applyAlignment="1">
      <alignment horizontal="center" vertical="center" wrapText="1"/>
    </xf>
    <xf numFmtId="166" fontId="11" fillId="4" borderId="11" xfId="21" applyFill="1" applyBorder="1" applyAlignment="1">
      <alignment horizontal="right"/>
    </xf>
    <xf numFmtId="166" fontId="11" fillId="5" borderId="0" xfId="21" applyFill="1" applyBorder="1" applyAlignment="1">
      <alignment horizontal="right"/>
    </xf>
    <xf numFmtId="166" fontId="11" fillId="5" borderId="3" xfId="21" applyFill="1" applyBorder="1" applyAlignment="1">
      <alignment horizontal="right"/>
    </xf>
    <xf numFmtId="166" fontId="11" fillId="5" borderId="2" xfId="21" applyFill="1" applyBorder="1" applyAlignment="1">
      <alignment horizontal="right"/>
    </xf>
    <xf numFmtId="166" fontId="11" fillId="5" borderId="12" xfId="21" applyFill="1" applyBorder="1" applyAlignment="1">
      <alignment horizontal="right"/>
    </xf>
    <xf numFmtId="167" fontId="11" fillId="4" borderId="11" xfId="21" applyNumberFormat="1" applyFill="1" applyBorder="1" applyAlignment="1">
      <alignment horizontal="right"/>
    </xf>
    <xf numFmtId="167" fontId="11" fillId="5" borderId="0" xfId="21" applyNumberFormat="1" applyFill="1" applyBorder="1" applyAlignment="1">
      <alignment horizontal="right"/>
    </xf>
    <xf numFmtId="167" fontId="11" fillId="5" borderId="3" xfId="21" applyNumberFormat="1" applyFill="1" applyBorder="1" applyAlignment="1">
      <alignment horizontal="right"/>
    </xf>
    <xf numFmtId="167" fontId="11" fillId="5" borderId="2" xfId="21" applyNumberFormat="1" applyFill="1" applyBorder="1" applyAlignment="1">
      <alignment horizontal="right"/>
    </xf>
    <xf numFmtId="167" fontId="11" fillId="5" borderId="4" xfId="21" applyNumberFormat="1" applyFill="1" applyBorder="1" applyAlignment="1">
      <alignment horizontal="right"/>
    </xf>
    <xf numFmtId="167" fontId="11" fillId="5" borderId="5" xfId="21" applyNumberFormat="1" applyFill="1" applyBorder="1" applyAlignment="1">
      <alignment horizontal="right"/>
    </xf>
    <xf numFmtId="167" fontId="11" fillId="5" borderId="12" xfId="21" applyNumberFormat="1" applyFill="1" applyBorder="1" applyAlignment="1">
      <alignment horizontal="right"/>
    </xf>
    <xf numFmtId="167" fontId="11" fillId="5" borderId="6" xfId="21" applyNumberFormat="1" applyFill="1" applyBorder="1" applyAlignment="1">
      <alignment horizontal="right"/>
    </xf>
    <xf numFmtId="0" fontId="4" fillId="2" borderId="15" xfId="0" applyFont="1" applyFill="1" applyBorder="1" applyAlignment="1">
      <alignment horizontal="center" vertical="center" wrapText="1"/>
    </xf>
    <xf numFmtId="167" fontId="11" fillId="4" borderId="16" xfId="21" applyNumberFormat="1" applyFill="1" applyBorder="1" applyAlignment="1">
      <alignment horizontal="right"/>
    </xf>
    <xf numFmtId="167" fontId="11" fillId="0" borderId="17" xfId="21" applyNumberFormat="1" applyFill="1" applyBorder="1" applyAlignment="1">
      <alignment horizontal="right"/>
    </xf>
    <xf numFmtId="167" fontId="11" fillId="0" borderId="18" xfId="21" applyNumberFormat="1" applyFill="1" applyBorder="1" applyAlignment="1">
      <alignment horizontal="right"/>
    </xf>
    <xf numFmtId="167" fontId="11" fillId="0" borderId="19" xfId="21" applyNumberFormat="1" applyFill="1" applyBorder="1" applyAlignment="1">
      <alignment horizontal="right"/>
    </xf>
    <xf numFmtId="167" fontId="11" fillId="0" borderId="20" xfId="21" applyNumberFormat="1" applyFill="1" applyBorder="1" applyAlignment="1">
      <alignment horizontal="right"/>
    </xf>
    <xf numFmtId="167" fontId="11" fillId="0" borderId="0" xfId="21" applyNumberFormat="1" applyFill="1" applyBorder="1" applyAlignment="1">
      <alignment horizontal="right"/>
    </xf>
    <xf numFmtId="167" fontId="11" fillId="0" borderId="3" xfId="21" applyNumberFormat="1" applyFill="1" applyBorder="1" applyAlignment="1">
      <alignment horizontal="right"/>
    </xf>
    <xf numFmtId="167" fontId="11" fillId="0" borderId="5" xfId="21" applyNumberFormat="1" applyFill="1" applyBorder="1" applyAlignment="1">
      <alignment horizontal="right"/>
    </xf>
    <xf numFmtId="167" fontId="11" fillId="0" borderId="12" xfId="21" applyNumberFormat="1" applyFill="1" applyBorder="1" applyAlignment="1">
      <alignment horizontal="right"/>
    </xf>
    <xf numFmtId="167" fontId="11" fillId="0" borderId="6" xfId="21" applyNumberFormat="1" applyFill="1" applyBorder="1" applyAlignment="1">
      <alignment horizontal="right"/>
    </xf>
    <xf numFmtId="167" fontId="11" fillId="0" borderId="2" xfId="21" applyNumberFormat="1" applyFill="1" applyBorder="1" applyAlignment="1">
      <alignment horizontal="right"/>
    </xf>
    <xf numFmtId="167" fontId="11" fillId="0" borderId="4" xfId="21" applyNumberFormat="1" applyFill="1" applyBorder="1" applyAlignment="1">
      <alignment horizontal="right"/>
    </xf>
    <xf numFmtId="166" fontId="11" fillId="4" borderId="21" xfId="21" applyFill="1" applyBorder="1" applyAlignment="1">
      <alignment horizontal="right"/>
    </xf>
    <xf numFmtId="166" fontId="11" fillId="0" borderId="22" xfId="21" applyFill="1" applyBorder="1" applyAlignment="1">
      <alignment horizontal="right"/>
    </xf>
    <xf numFmtId="166" fontId="11" fillId="0" borderId="23" xfId="21" applyFill="1" applyBorder="1" applyAlignment="1">
      <alignment horizontal="right"/>
    </xf>
    <xf numFmtId="166" fontId="11" fillId="0" borderId="24" xfId="21" applyFill="1" applyBorder="1" applyAlignment="1">
      <alignment horizontal="right"/>
    </xf>
    <xf numFmtId="166" fontId="11" fillId="0" borderId="25" xfId="21" applyFill="1" applyBorder="1" applyAlignment="1">
      <alignment horizontal="right"/>
    </xf>
    <xf numFmtId="166" fontId="11" fillId="0" borderId="15" xfId="21" applyFill="1" applyBorder="1" applyAlignment="1">
      <alignment horizontal="right"/>
    </xf>
    <xf numFmtId="166" fontId="11" fillId="0" borderId="22" xfId="21" applyFill="1" applyBorder="1" applyAlignment="1" quotePrefix="1">
      <alignment horizontal="right"/>
    </xf>
    <xf numFmtId="167" fontId="11" fillId="0" borderId="26" xfId="21" applyNumberFormat="1" applyFill="1" applyBorder="1" applyAlignment="1">
      <alignment horizontal="right"/>
    </xf>
    <xf numFmtId="167" fontId="11" fillId="0" borderId="13" xfId="21" applyNumberFormat="1" applyFill="1" applyBorder="1" applyAlignment="1">
      <alignment horizontal="right"/>
    </xf>
    <xf numFmtId="167" fontId="11" fillId="0" borderId="27" xfId="21" applyNumberFormat="1" applyFill="1" applyBorder="1" applyAlignment="1">
      <alignment horizontal="right"/>
    </xf>
    <xf numFmtId="166" fontId="11" fillId="0" borderId="15" xfId="21" applyFill="1" applyBorder="1" applyAlignment="1" quotePrefix="1">
      <alignment horizontal="right"/>
    </xf>
    <xf numFmtId="166" fontId="11" fillId="0" borderId="28" xfId="21" applyFill="1" applyBorder="1" applyAlignment="1" quotePrefix="1">
      <alignment horizontal="right"/>
    </xf>
    <xf numFmtId="166" fontId="11" fillId="0" borderId="25" xfId="21" applyFill="1" applyBorder="1" applyAlignment="1" quotePrefix="1">
      <alignment horizontal="right"/>
    </xf>
    <xf numFmtId="167" fontId="11" fillId="0" borderId="0" xfId="21" applyNumberFormat="1" applyBorder="1" applyAlignment="1">
      <alignment horizontal="right"/>
    </xf>
    <xf numFmtId="167" fontId="11" fillId="0" borderId="1" xfId="21" applyNumberFormat="1" applyBorder="1" applyAlignment="1">
      <alignment horizontal="right"/>
    </xf>
    <xf numFmtId="167" fontId="11" fillId="0" borderId="3" xfId="21" applyNumberFormat="1" applyBorder="1" applyAlignment="1">
      <alignment horizontal="right"/>
    </xf>
    <xf numFmtId="167" fontId="11" fillId="0" borderId="7" xfId="21" applyNumberFormat="1" applyBorder="1" applyAlignment="1">
      <alignment horizontal="right"/>
    </xf>
    <xf numFmtId="167" fontId="11" fillId="0" borderId="6" xfId="21" applyNumberFormat="1" applyBorder="1" applyAlignment="1">
      <alignment horizontal="right"/>
    </xf>
    <xf numFmtId="167" fontId="11" fillId="0" borderId="14" xfId="21" applyNumberFormat="1" applyBorder="1" applyAlignment="1">
      <alignment horizontal="right"/>
    </xf>
    <xf numFmtId="166" fontId="11" fillId="0" borderId="29" xfId="21" applyBorder="1" applyAlignment="1">
      <alignment horizontal="right"/>
    </xf>
    <xf numFmtId="166" fontId="11" fillId="0" borderId="30" xfId="21" applyBorder="1" applyAlignment="1">
      <alignment horizontal="right"/>
    </xf>
    <xf numFmtId="166" fontId="11" fillId="0" borderId="31" xfId="21" applyBorder="1" applyAlignment="1">
      <alignment horizontal="right"/>
    </xf>
    <xf numFmtId="166" fontId="11" fillId="0" borderId="32" xfId="2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7" fontId="11" fillId="0" borderId="0" xfId="21" applyNumberFormat="1" applyFill="1" applyBorder="1" applyAlignment="1">
      <alignment horizontal="right"/>
    </xf>
    <xf numFmtId="167" fontId="11" fillId="0" borderId="3" xfId="21" applyNumberFormat="1" applyFill="1" applyBorder="1" applyAlignment="1">
      <alignment horizontal="right"/>
    </xf>
    <xf numFmtId="167" fontId="11" fillId="0" borderId="2" xfId="21" applyNumberFormat="1" applyFill="1" applyBorder="1" applyAlignment="1">
      <alignment horizontal="right"/>
    </xf>
    <xf numFmtId="167" fontId="11" fillId="0" borderId="4" xfId="21" applyNumberFormat="1" applyFill="1" applyBorder="1" applyAlignment="1">
      <alignment horizontal="right"/>
    </xf>
    <xf numFmtId="167" fontId="11" fillId="0" borderId="5" xfId="21" applyNumberFormat="1" applyFill="1" applyBorder="1" applyAlignment="1">
      <alignment horizontal="right"/>
    </xf>
    <xf numFmtId="167" fontId="11" fillId="0" borderId="12" xfId="21" applyNumberFormat="1" applyFill="1" applyBorder="1" applyAlignment="1">
      <alignment horizontal="right"/>
    </xf>
    <xf numFmtId="167" fontId="11" fillId="4" borderId="11" xfId="21" applyNumberFormat="1" applyFill="1" applyBorder="1" applyAlignment="1">
      <alignment horizontal="right"/>
    </xf>
    <xf numFmtId="167" fontId="11" fillId="0" borderId="7" xfId="21" applyNumberForma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67" fontId="11" fillId="0" borderId="0" xfId="21" applyNumberFormat="1" applyFill="1" applyBorder="1" applyAlignment="1">
      <alignment horizontal="right"/>
    </xf>
    <xf numFmtId="167" fontId="11" fillId="0" borderId="5" xfId="21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vertical="center" wrapText="1" shrinkToFit="1"/>
    </xf>
    <xf numFmtId="166" fontId="11" fillId="0" borderId="35" xfId="21" applyFill="1" applyBorder="1" applyAlignment="1" quotePrefix="1">
      <alignment horizontal="right"/>
    </xf>
    <xf numFmtId="166" fontId="11" fillId="0" borderId="15" xfId="21" applyNumberFormat="1" applyFill="1" applyBorder="1" applyAlignment="1">
      <alignment horizontal="right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Percent 2" xfId="22"/>
    <cellStyle name="Percent 3" xfId="23"/>
    <cellStyle name="Normal 3" xfId="24"/>
    <cellStyle name="Percent 4" xfId="25"/>
    <cellStyle name="Percent 5" xfId="26"/>
    <cellStyle name="Percent 4 2" xfId="27"/>
    <cellStyle name="Normal 4" xfId="28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5"/>
          <c:y val="0.061"/>
          <c:w val="0.891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1'!$C$34:$C$39</c:f>
              <c:strCache/>
            </c:strRef>
          </c:cat>
          <c:val>
            <c:numRef>
              <c:f>'Figure 1'!$D$34:$D$39</c:f>
              <c:numCache/>
            </c:numRef>
          </c:val>
        </c:ser>
        <c:ser>
          <c:idx val="1"/>
          <c:order val="1"/>
          <c:tx>
            <c:strRef>
              <c:f>'Figure 1'!$E$32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1'!$C$34:$C$39</c:f>
              <c:strCache/>
            </c:strRef>
          </c:cat>
          <c:val>
            <c:numRef>
              <c:f>'Figure 1'!$E$34:$E$39</c:f>
              <c:numCache/>
            </c:numRef>
          </c:val>
        </c:ser>
        <c:axId val="47424509"/>
        <c:axId val="24167398"/>
      </c:barChart>
      <c:catAx>
        <c:axId val="4742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7398"/>
        <c:crosses val="autoZero"/>
        <c:auto val="1"/>
        <c:lblOffset val="100"/>
        <c:tickLblSkip val="1"/>
        <c:noMultiLvlLbl val="0"/>
      </c:catAx>
      <c:valAx>
        <c:axId val="24167398"/>
        <c:scaling>
          <c:orientation val="minMax"/>
          <c:max val="9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50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44" r="0.75000000000000044" t="1" header="0.5" footer="0.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725"/>
          <c:w val="0.9202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2'!$C$33:$C$39</c:f>
              <c:strCache/>
            </c:strRef>
          </c:cat>
          <c:val>
            <c:numRef>
              <c:f>'Figure 2'!$D$33:$D$39</c:f>
              <c:numCache/>
            </c:numRef>
          </c:val>
        </c:ser>
        <c:ser>
          <c:idx val="1"/>
          <c:order val="1"/>
          <c:tx>
            <c:strRef>
              <c:f>'Figure 2'!$E$32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2'!$C$33:$C$39</c:f>
              <c:strCache/>
            </c:strRef>
          </c:cat>
          <c:val>
            <c:numRef>
              <c:f>'Figure 2'!$E$33:$E$39</c:f>
              <c:numCache/>
            </c:numRef>
          </c:val>
        </c:ser>
        <c:axId val="16179991"/>
        <c:axId val="11402192"/>
      </c:barChart>
      <c:catAx>
        <c:axId val="16179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02192"/>
        <c:crosses val="autoZero"/>
        <c:auto val="1"/>
        <c:lblOffset val="100"/>
        <c:tickLblSkip val="1"/>
        <c:noMultiLvlLbl val="0"/>
      </c:catAx>
      <c:valAx>
        <c:axId val="11402192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999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55"/>
          <c:y val="0.91325"/>
          <c:w val="0.12925"/>
          <c:h val="0.0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44" r="0.75000000000000044" t="1" header="0.5" footer="0.5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0435"/>
          <c:w val="0.946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3'!$D$28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3'!$C$29:$C$40</c:f>
              <c:strCache/>
            </c:strRef>
          </c:cat>
          <c:val>
            <c:numRef>
              <c:f>'Figure 3'!$D$29:$D$40</c:f>
              <c:numCache/>
            </c:numRef>
          </c:val>
        </c:ser>
        <c:ser>
          <c:idx val="1"/>
          <c:order val="1"/>
          <c:tx>
            <c:strRef>
              <c:f>'Figure 3'!$E$28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3'!$C$29:$C$40</c:f>
              <c:strCache/>
            </c:strRef>
          </c:cat>
          <c:val>
            <c:numRef>
              <c:f>'Figure 3'!$E$29:$E$40</c:f>
              <c:numCache/>
            </c:numRef>
          </c:val>
        </c:ser>
        <c:axId val="35510865"/>
        <c:axId val="51162330"/>
      </c:barChart>
      <c:catAx>
        <c:axId val="3551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2330"/>
        <c:crosses val="autoZero"/>
        <c:auto val="1"/>
        <c:lblOffset val="100"/>
        <c:noMultiLvlLbl val="0"/>
      </c:catAx>
      <c:valAx>
        <c:axId val="51162330"/>
        <c:scaling>
          <c:orientation val="minMax"/>
          <c:max val="2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10865"/>
        <c:crosses val="autoZero"/>
        <c:crossBetween val="between"/>
        <c:dispUnits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55"/>
          <c:y val="0.90775"/>
          <c:w val="0.12925"/>
          <c:h val="0.075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4'!$D$69</c:f>
              <c:strCache>
                <c:ptCount val="1"/>
                <c:pt idx="0">
                  <c:v>Less than 2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4'!$C$70:$C$101</c:f>
              <c:strCache/>
            </c:strRef>
          </c:cat>
          <c:val>
            <c:numRef>
              <c:f>'Figure 4'!$D$70:$D$101</c:f>
              <c:numCache/>
            </c:numRef>
          </c:val>
        </c:ser>
        <c:ser>
          <c:idx val="1"/>
          <c:order val="1"/>
          <c:tx>
            <c:strRef>
              <c:f>'Figure 4'!$E$69</c:f>
              <c:strCache>
                <c:ptCount val="1"/>
                <c:pt idx="0">
                  <c:v>Between 2 and 5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4'!$C$70:$C$101</c:f>
              <c:strCache/>
            </c:strRef>
          </c:cat>
          <c:val>
            <c:numRef>
              <c:f>'Figure 4'!$E$70:$E$101</c:f>
              <c:numCache/>
            </c:numRef>
          </c:val>
        </c:ser>
        <c:ser>
          <c:idx val="2"/>
          <c:order val="2"/>
          <c:tx>
            <c:strRef>
              <c:f>'Figure 4'!$F$69</c:f>
              <c:strCache>
                <c:ptCount val="1"/>
                <c:pt idx="0">
                  <c:v>Between 6 and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4'!$C$70:$C$101</c:f>
              <c:strCache/>
            </c:strRef>
          </c:cat>
          <c:val>
            <c:numRef>
              <c:f>'Figure 4'!$F$70:$F$101</c:f>
              <c:numCache/>
            </c:numRef>
          </c:val>
        </c:ser>
        <c:ser>
          <c:idx val="3"/>
          <c:order val="3"/>
          <c:tx>
            <c:strRef>
              <c:f>'Figure 4'!$G$69</c:f>
              <c:strCache>
                <c:ptCount val="1"/>
                <c:pt idx="0">
                  <c:v>Between 10 and 14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4'!$C$70:$C$101</c:f>
              <c:strCache/>
            </c:strRef>
          </c:cat>
          <c:val>
            <c:numRef>
              <c:f>'Figure 4'!$G$70:$G$101</c:f>
              <c:numCache/>
            </c:numRef>
          </c:val>
        </c:ser>
        <c:ser>
          <c:idx val="4"/>
          <c:order val="4"/>
          <c:tx>
            <c:strRef>
              <c:f>'Figure 4'!$H$69</c:f>
              <c:strCache>
                <c:ptCount val="1"/>
                <c:pt idx="0">
                  <c:v>15 years and over</c:v>
                </c:pt>
              </c:strCache>
            </c:strRef>
          </c:tx>
          <c:spPr>
            <a:solidFill>
              <a:srgbClr val="00A5E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4'!$C$70:$C$101</c:f>
              <c:strCache/>
            </c:strRef>
          </c:cat>
          <c:val>
            <c:numRef>
              <c:f>'Figure 4'!$H$70:$H$101</c:f>
              <c:numCache/>
            </c:numRef>
          </c:val>
        </c:ser>
        <c:overlap val="100"/>
        <c:axId val="57807787"/>
        <c:axId val="50508036"/>
      </c:barChart>
      <c:catAx>
        <c:axId val="57807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08036"/>
        <c:crosses val="autoZero"/>
        <c:auto val="1"/>
        <c:lblOffset val="100"/>
        <c:noMultiLvlLbl val="0"/>
      </c:catAx>
      <c:valAx>
        <c:axId val="505080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7787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13"/>
          <c:w val="0.94675"/>
          <c:h val="0.64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5'!$D$38</c:f>
              <c:strCache>
                <c:ptCount val="1"/>
                <c:pt idx="0">
                  <c:v>C - Manufacturing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5'!$C$39:$C$54</c:f>
              <c:strCache/>
            </c:strRef>
          </c:cat>
          <c:val>
            <c:numRef>
              <c:f>'Figure 5'!$D$39:$D$54</c:f>
              <c:numCache/>
            </c:numRef>
          </c:val>
        </c:ser>
        <c:ser>
          <c:idx val="1"/>
          <c:order val="1"/>
          <c:tx>
            <c:strRef>
              <c:f>'Figure 5'!$E$38</c:f>
              <c:strCache>
                <c:ptCount val="1"/>
                <c:pt idx="0">
                  <c:v>F - Construction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5'!$C$39:$C$54</c:f>
              <c:strCache/>
            </c:strRef>
          </c:cat>
          <c:val>
            <c:numRef>
              <c:f>'Figure 5'!$E$39:$E$54</c:f>
              <c:numCache/>
            </c:numRef>
          </c:val>
        </c:ser>
        <c:ser>
          <c:idx val="2"/>
          <c:order val="2"/>
          <c:tx>
            <c:strRef>
              <c:f>'Figure 5'!$F$38</c:f>
              <c:strCache>
                <c:ptCount val="1"/>
                <c:pt idx="0">
                  <c:v>G - Wholesale and retail trade; repair of motor vehicles and motorcycles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5'!$C$39:$C$54</c:f>
              <c:strCache/>
            </c:strRef>
          </c:cat>
          <c:val>
            <c:numRef>
              <c:f>'Figure 5'!$F$39:$F$54</c:f>
              <c:numCache/>
            </c:numRef>
          </c:val>
        </c:ser>
        <c:ser>
          <c:idx val="3"/>
          <c:order val="3"/>
          <c:tx>
            <c:strRef>
              <c:f>'Figure 5'!$G$38</c:f>
              <c:strCache>
                <c:ptCount val="1"/>
                <c:pt idx="0">
                  <c:v>H - Transportation and storage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5'!$C$39:$C$54</c:f>
              <c:strCache/>
            </c:strRef>
          </c:cat>
          <c:val>
            <c:numRef>
              <c:f>'Figure 5'!$G$39:$G$54</c:f>
              <c:numCache/>
            </c:numRef>
          </c:val>
        </c:ser>
        <c:ser>
          <c:idx val="5"/>
          <c:order val="4"/>
          <c:tx>
            <c:strRef>
              <c:f>'Figure 5'!$H$38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5'!$C$39:$C$54</c:f>
              <c:strCache/>
            </c:strRef>
          </c:cat>
          <c:val>
            <c:numRef>
              <c:f>'Figure 5'!$H$39:$H$54</c:f>
              <c:numCache/>
            </c:numRef>
          </c:val>
        </c:ser>
        <c:overlap val="100"/>
        <c:axId val="51919141"/>
        <c:axId val="64619086"/>
      </c:barChart>
      <c:catAx>
        <c:axId val="5191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9086"/>
        <c:crosses val="autoZero"/>
        <c:auto val="1"/>
        <c:lblOffset val="100"/>
        <c:tickLblSkip val="1"/>
        <c:noMultiLvlLbl val="0"/>
      </c:catAx>
      <c:valAx>
        <c:axId val="64619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914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4</xdr:row>
      <xdr:rowOff>38100</xdr:rowOff>
    </xdr:from>
    <xdr:to>
      <xdr:col>14</xdr:col>
      <xdr:colOff>104775</xdr:colOff>
      <xdr:row>25</xdr:row>
      <xdr:rowOff>57150</xdr:rowOff>
    </xdr:to>
    <xdr:graphicFrame macro="">
      <xdr:nvGraphicFramePr>
        <xdr:cNvPr id="1214" name="Chart 5"/>
        <xdr:cNvGraphicFramePr/>
      </xdr:nvGraphicFramePr>
      <xdr:xfrm>
        <a:off x="457200" y="685800"/>
        <a:ext cx="76200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76200</xdr:rowOff>
    </xdr:from>
    <xdr:to>
      <xdr:col>13</xdr:col>
      <xdr:colOff>581025</xdr:colOff>
      <xdr:row>27</xdr:row>
      <xdr:rowOff>19050</xdr:rowOff>
    </xdr:to>
    <xdr:graphicFrame macro="">
      <xdr:nvGraphicFramePr>
        <xdr:cNvPr id="2238" name="Chart 4"/>
        <xdr:cNvGraphicFramePr/>
      </xdr:nvGraphicFramePr>
      <xdr:xfrm>
        <a:off x="571500" y="723900"/>
        <a:ext cx="76200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</xdr:row>
      <xdr:rowOff>9525</xdr:rowOff>
    </xdr:from>
    <xdr:to>
      <xdr:col>12</xdr:col>
      <xdr:colOff>676275</xdr:colOff>
      <xdr:row>23</xdr:row>
      <xdr:rowOff>142875</xdr:rowOff>
    </xdr:to>
    <xdr:graphicFrame macro="">
      <xdr:nvGraphicFramePr>
        <xdr:cNvPr id="3262" name="Chart 7"/>
        <xdr:cNvGraphicFramePr/>
      </xdr:nvGraphicFramePr>
      <xdr:xfrm>
        <a:off x="600075" y="914400"/>
        <a:ext cx="7620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28575</xdr:rowOff>
    </xdr:from>
    <xdr:to>
      <xdr:col>11</xdr:col>
      <xdr:colOff>76200</xdr:colOff>
      <xdr:row>62</xdr:row>
      <xdr:rowOff>28575</xdr:rowOff>
    </xdr:to>
    <xdr:graphicFrame macro="">
      <xdr:nvGraphicFramePr>
        <xdr:cNvPr id="4286" name="Chart 1"/>
        <xdr:cNvGraphicFramePr/>
      </xdr:nvGraphicFramePr>
      <xdr:xfrm>
        <a:off x="504825" y="742950"/>
        <a:ext cx="6591300" cy="1104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95250</xdr:rowOff>
    </xdr:from>
    <xdr:to>
      <xdr:col>17</xdr:col>
      <xdr:colOff>0</xdr:colOff>
      <xdr:row>33</xdr:row>
      <xdr:rowOff>0</xdr:rowOff>
    </xdr:to>
    <xdr:graphicFrame macro="">
      <xdr:nvGraphicFramePr>
        <xdr:cNvPr id="5310" name="Chart 1"/>
        <xdr:cNvGraphicFramePr/>
      </xdr:nvGraphicFramePr>
      <xdr:xfrm>
        <a:off x="809625" y="809625"/>
        <a:ext cx="76200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7"/>
  <sheetViews>
    <sheetView showGridLines="0" tabSelected="1" workbookViewId="0" topLeftCell="A1">
      <selection activeCell="B2" sqref="B2"/>
    </sheetView>
  </sheetViews>
  <sheetFormatPr defaultColWidth="11.421875" defaultRowHeight="15"/>
  <cols>
    <col min="1" max="1" width="3.28125" style="13" customWidth="1"/>
    <col min="2" max="2" width="15.57421875" style="13" customWidth="1"/>
    <col min="3" max="10" width="10.28125" style="13" customWidth="1"/>
    <col min="11" max="11" width="11.421875" style="13" customWidth="1"/>
    <col min="12" max="12" width="9.28125" style="13" customWidth="1"/>
    <col min="13" max="13" width="10.421875" style="13" bestFit="1" customWidth="1"/>
    <col min="14" max="15" width="11.421875" style="13" customWidth="1"/>
    <col min="16" max="16384" width="11.421875" style="13" customWidth="1"/>
  </cols>
  <sheetData>
    <row r="1" spans="1:2" ht="15">
      <c r="A1" s="11"/>
      <c r="B1" s="12"/>
    </row>
    <row r="2" spans="2:3" ht="15">
      <c r="B2" s="3" t="s">
        <v>123</v>
      </c>
      <c r="C2" s="14"/>
    </row>
    <row r="3" spans="1:13" ht="15">
      <c r="A3" s="1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1"/>
    </row>
    <row r="4" spans="1:16" ht="36">
      <c r="A4" s="15"/>
      <c r="B4" s="119"/>
      <c r="C4" s="117">
        <v>2012</v>
      </c>
      <c r="D4" s="117">
        <v>2013</v>
      </c>
      <c r="E4" s="117">
        <v>2014</v>
      </c>
      <c r="F4" s="117">
        <v>2015</v>
      </c>
      <c r="G4" s="117">
        <v>2016</v>
      </c>
      <c r="H4" s="23" t="s">
        <v>156</v>
      </c>
      <c r="I4" s="23" t="s">
        <v>124</v>
      </c>
      <c r="J4" s="15"/>
      <c r="K4" s="109"/>
      <c r="L4" s="109"/>
      <c r="M4" s="109"/>
      <c r="N4" s="109"/>
      <c r="O4" s="109"/>
      <c r="P4" s="109"/>
    </row>
    <row r="5" spans="1:12" ht="15">
      <c r="A5" s="15"/>
      <c r="B5" s="120" t="s">
        <v>87</v>
      </c>
      <c r="C5" s="147">
        <f>SUM(C6:C33)</f>
        <v>4212055.4568300005</v>
      </c>
      <c r="D5" s="147">
        <f>SUM(D6:D33)</f>
        <v>4155045.83367</v>
      </c>
      <c r="E5" s="147">
        <f>SUM(E6:E33)</f>
        <v>4132242.4603375</v>
      </c>
      <c r="F5" s="147">
        <f>SUM(F6:F33)</f>
        <v>4113231.1261025</v>
      </c>
      <c r="G5" s="147">
        <f>SUM(G6:G33)</f>
        <v>4178243.01762</v>
      </c>
      <c r="H5" s="142">
        <f>((G5-C5)/C5)*100</f>
        <v>-0.8027538943052698</v>
      </c>
      <c r="I5" s="142">
        <f>((G5-F5)/F5)*100</f>
        <v>1.580555274536738</v>
      </c>
      <c r="J5" s="108"/>
      <c r="K5" s="118"/>
      <c r="L5" s="16"/>
    </row>
    <row r="6" spans="1:12" ht="15">
      <c r="A6" s="15"/>
      <c r="B6" s="121" t="s">
        <v>94</v>
      </c>
      <c r="C6" s="148">
        <v>125743.75</v>
      </c>
      <c r="D6" s="148">
        <v>97935.75</v>
      </c>
      <c r="E6" s="148">
        <v>114906.75</v>
      </c>
      <c r="F6" s="148">
        <v>105930.416335</v>
      </c>
      <c r="G6" s="148">
        <v>99551.83355000001</v>
      </c>
      <c r="H6" s="143">
        <f aca="true" t="shared" si="0" ref="H6:H22">((G6-C6)/C6)*100</f>
        <v>-20.82959705750782</v>
      </c>
      <c r="I6" s="143">
        <f aca="true" t="shared" si="1" ref="I6:I22">((G6-F6)/F6)*100</f>
        <v>-6.021483730251773</v>
      </c>
      <c r="J6" s="15"/>
      <c r="K6" s="118"/>
      <c r="L6" s="16"/>
    </row>
    <row r="7" spans="1:12" ht="15">
      <c r="A7" s="15"/>
      <c r="B7" s="122" t="s">
        <v>95</v>
      </c>
      <c r="C7" s="149">
        <v>137986.75</v>
      </c>
      <c r="D7" s="149">
        <v>138213.25</v>
      </c>
      <c r="E7" s="149">
        <v>128065.5</v>
      </c>
      <c r="F7" s="149">
        <v>129454.5</v>
      </c>
      <c r="G7" s="149">
        <v>115514</v>
      </c>
      <c r="H7" s="144">
        <f t="shared" si="0"/>
        <v>-16.28616515716183</v>
      </c>
      <c r="I7" s="144">
        <f t="shared" si="1"/>
        <v>-10.768648444047908</v>
      </c>
      <c r="J7" s="15"/>
      <c r="K7" s="118"/>
      <c r="L7" s="16"/>
    </row>
    <row r="8" spans="1:12" ht="15">
      <c r="A8" s="15"/>
      <c r="B8" s="122" t="s">
        <v>96</v>
      </c>
      <c r="C8" s="149">
        <v>118165.5</v>
      </c>
      <c r="D8" s="149">
        <v>124871.5</v>
      </c>
      <c r="E8" s="149">
        <v>132354.5</v>
      </c>
      <c r="F8" s="149">
        <v>140639.25</v>
      </c>
      <c r="G8" s="149">
        <v>144583.25</v>
      </c>
      <c r="H8" s="144">
        <f t="shared" si="0"/>
        <v>22.356567695308698</v>
      </c>
      <c r="I8" s="144">
        <f t="shared" si="1"/>
        <v>2.8043380492998935</v>
      </c>
      <c r="J8" s="15"/>
      <c r="K8" s="118"/>
      <c r="L8" s="16"/>
    </row>
    <row r="9" spans="1:12" ht="15">
      <c r="A9" s="15"/>
      <c r="B9" s="27" t="s">
        <v>97</v>
      </c>
      <c r="C9" s="149">
        <v>39044.25</v>
      </c>
      <c r="D9" s="149">
        <v>46784.75</v>
      </c>
      <c r="E9" s="149">
        <v>36996.25</v>
      </c>
      <c r="F9" s="149">
        <v>36813</v>
      </c>
      <c r="G9" s="149">
        <v>36617.25</v>
      </c>
      <c r="H9" s="144">
        <f t="shared" si="0"/>
        <v>-6.216024126471888</v>
      </c>
      <c r="I9" s="144">
        <f t="shared" si="1"/>
        <v>-0.5317415043598729</v>
      </c>
      <c r="J9" s="15"/>
      <c r="K9" s="118"/>
      <c r="L9" s="16"/>
    </row>
    <row r="10" spans="1:12" ht="15">
      <c r="A10" s="15"/>
      <c r="B10" s="122" t="s">
        <v>98</v>
      </c>
      <c r="C10" s="149">
        <v>483020.75</v>
      </c>
      <c r="D10" s="149">
        <v>487036</v>
      </c>
      <c r="E10" s="149">
        <v>500274.75</v>
      </c>
      <c r="F10" s="149">
        <v>500274.75</v>
      </c>
      <c r="G10" s="149">
        <v>500274.75</v>
      </c>
      <c r="H10" s="144">
        <f t="shared" si="0"/>
        <v>3.572103268855427</v>
      </c>
      <c r="I10" s="144">
        <f t="shared" si="1"/>
        <v>0</v>
      </c>
      <c r="J10" s="15"/>
      <c r="K10" s="118"/>
      <c r="L10" s="16"/>
    </row>
    <row r="11" spans="1:12" ht="15">
      <c r="A11" s="15"/>
      <c r="B11" s="122" t="s">
        <v>99</v>
      </c>
      <c r="C11" s="149">
        <v>17438.5</v>
      </c>
      <c r="D11" s="149">
        <v>17697.5</v>
      </c>
      <c r="E11" s="149">
        <v>17963</v>
      </c>
      <c r="F11" s="149">
        <v>16345.25</v>
      </c>
      <c r="G11" s="149">
        <v>16488</v>
      </c>
      <c r="H11" s="144">
        <f t="shared" si="0"/>
        <v>-5.450583479083637</v>
      </c>
      <c r="I11" s="144">
        <f t="shared" si="1"/>
        <v>0.873342408344932</v>
      </c>
      <c r="J11" s="15"/>
      <c r="K11" s="118"/>
      <c r="L11" s="16"/>
    </row>
    <row r="12" spans="1:12" ht="15">
      <c r="A12" s="15"/>
      <c r="B12" s="122" t="s">
        <v>100</v>
      </c>
      <c r="C12" s="149">
        <v>78846.5</v>
      </c>
      <c r="D12" s="149">
        <v>75692.25</v>
      </c>
      <c r="E12" s="149">
        <v>82246.5</v>
      </c>
      <c r="F12" s="149">
        <v>85952</v>
      </c>
      <c r="G12" s="149">
        <v>97510.25</v>
      </c>
      <c r="H12" s="144">
        <f t="shared" si="0"/>
        <v>23.670993639540118</v>
      </c>
      <c r="I12" s="144">
        <f t="shared" si="1"/>
        <v>13.44733106850335</v>
      </c>
      <c r="J12" s="15"/>
      <c r="K12" s="118"/>
      <c r="L12" s="16"/>
    </row>
    <row r="13" spans="1:12" ht="15">
      <c r="A13" s="15"/>
      <c r="B13" s="27" t="s">
        <v>101</v>
      </c>
      <c r="C13" s="149">
        <v>121301</v>
      </c>
      <c r="D13" s="149">
        <v>122772.25</v>
      </c>
      <c r="E13" s="149">
        <v>112125</v>
      </c>
      <c r="F13" s="149">
        <v>115402.5</v>
      </c>
      <c r="G13" s="149">
        <v>105942</v>
      </c>
      <c r="H13" s="144">
        <f t="shared" si="0"/>
        <v>-12.6618906686672</v>
      </c>
      <c r="I13" s="144">
        <f t="shared" si="1"/>
        <v>-8.19782933645285</v>
      </c>
      <c r="J13" s="15"/>
      <c r="K13" s="118"/>
      <c r="L13" s="16"/>
    </row>
    <row r="14" spans="1:12" ht="15">
      <c r="A14" s="15"/>
      <c r="B14" s="122" t="s">
        <v>102</v>
      </c>
      <c r="C14" s="149">
        <v>337164.915125</v>
      </c>
      <c r="D14" s="149">
        <v>318167.167</v>
      </c>
      <c r="E14" s="149">
        <v>306724.00187499996</v>
      </c>
      <c r="F14" s="149">
        <v>308497.5</v>
      </c>
      <c r="G14" s="149">
        <v>318659.917625</v>
      </c>
      <c r="H14" s="144">
        <f t="shared" si="0"/>
        <v>-5.488411358916003</v>
      </c>
      <c r="I14" s="144">
        <f t="shared" si="1"/>
        <v>3.2941653092812753</v>
      </c>
      <c r="J14" s="15"/>
      <c r="K14" s="118"/>
      <c r="L14" s="16"/>
    </row>
    <row r="15" spans="1:12" ht="15">
      <c r="A15" s="15"/>
      <c r="B15" s="123" t="s">
        <v>103</v>
      </c>
      <c r="C15" s="150">
        <v>535908</v>
      </c>
      <c r="D15" s="150">
        <v>542784</v>
      </c>
      <c r="E15" s="150">
        <v>541312</v>
      </c>
      <c r="F15" s="150">
        <v>531931.7515</v>
      </c>
      <c r="G15" s="150">
        <v>547115.6414999999</v>
      </c>
      <c r="H15" s="144">
        <f t="shared" si="0"/>
        <v>2.091336852594085</v>
      </c>
      <c r="I15" s="144">
        <f t="shared" si="1"/>
        <v>2.854480853452099</v>
      </c>
      <c r="J15" s="15"/>
      <c r="K15" s="118"/>
      <c r="L15" s="16"/>
    </row>
    <row r="16" spans="1:12" ht="15">
      <c r="A16" s="15"/>
      <c r="B16" s="124" t="s">
        <v>104</v>
      </c>
      <c r="C16" s="151">
        <v>25828.75</v>
      </c>
      <c r="D16" s="151">
        <v>25202.75</v>
      </c>
      <c r="E16" s="151">
        <v>24653.5</v>
      </c>
      <c r="F16" s="151">
        <v>25728.75</v>
      </c>
      <c r="G16" s="151">
        <v>26992.25</v>
      </c>
      <c r="H16" s="144">
        <f t="shared" si="0"/>
        <v>4.5046701834196385</v>
      </c>
      <c r="I16" s="144">
        <f t="shared" si="1"/>
        <v>4.9108487586843514</v>
      </c>
      <c r="J16" s="15"/>
      <c r="K16" s="118"/>
      <c r="L16" s="16"/>
    </row>
    <row r="17" spans="1:12" ht="15">
      <c r="A17" s="15"/>
      <c r="B17" s="125" t="s">
        <v>128</v>
      </c>
      <c r="C17" s="152">
        <v>282174</v>
      </c>
      <c r="D17" s="152">
        <v>255605</v>
      </c>
      <c r="E17" s="152">
        <v>229790</v>
      </c>
      <c r="F17" s="152">
        <v>214711</v>
      </c>
      <c r="G17" s="152">
        <v>214711</v>
      </c>
      <c r="H17" s="144">
        <f t="shared" si="0"/>
        <v>-23.90829771701149</v>
      </c>
      <c r="I17" s="144">
        <f t="shared" si="1"/>
        <v>0</v>
      </c>
      <c r="J17" s="15"/>
      <c r="K17" s="118"/>
      <c r="L17" s="16"/>
    </row>
    <row r="18" spans="1:12" ht="15">
      <c r="A18" s="15"/>
      <c r="B18" s="122" t="s">
        <v>105</v>
      </c>
      <c r="C18" s="149">
        <v>13325</v>
      </c>
      <c r="D18" s="149">
        <v>13068</v>
      </c>
      <c r="E18" s="149">
        <v>12780.5</v>
      </c>
      <c r="F18" s="149">
        <v>12466.25</v>
      </c>
      <c r="G18" s="149">
        <v>12521.75</v>
      </c>
      <c r="H18" s="144">
        <f t="shared" si="0"/>
        <v>-6.028142589118199</v>
      </c>
      <c r="I18" s="144">
        <f t="shared" si="1"/>
        <v>0.4452020455229118</v>
      </c>
      <c r="J18" s="15"/>
      <c r="K18" s="118"/>
      <c r="L18" s="16"/>
    </row>
    <row r="19" spans="1:15" ht="15">
      <c r="A19" s="15"/>
      <c r="B19" s="27" t="s">
        <v>106</v>
      </c>
      <c r="C19" s="149">
        <v>19740.041705</v>
      </c>
      <c r="D19" s="149">
        <v>20359.66667</v>
      </c>
      <c r="E19" s="149">
        <v>20573.4584625</v>
      </c>
      <c r="F19" s="149">
        <v>20192.208267500006</v>
      </c>
      <c r="G19" s="149">
        <v>20266.124945</v>
      </c>
      <c r="H19" s="144">
        <f t="shared" si="0"/>
        <v>2.66505637557365</v>
      </c>
      <c r="I19" s="144">
        <f t="shared" si="1"/>
        <v>0.36606534818168046</v>
      </c>
      <c r="J19" s="15"/>
      <c r="K19" s="118"/>
      <c r="L19" s="16"/>
      <c r="M19" s="17"/>
      <c r="N19" s="17"/>
      <c r="O19" s="17"/>
    </row>
    <row r="20" spans="1:15" ht="15">
      <c r="A20" s="15"/>
      <c r="B20" s="122" t="s">
        <v>107</v>
      </c>
      <c r="C20" s="149">
        <v>38330.75</v>
      </c>
      <c r="D20" s="149">
        <v>39505.5</v>
      </c>
      <c r="E20" s="149">
        <v>40272.75</v>
      </c>
      <c r="F20" s="149">
        <v>37078</v>
      </c>
      <c r="G20" s="149">
        <v>38061.5</v>
      </c>
      <c r="H20" s="144">
        <f t="shared" si="0"/>
        <v>-0.7024386426041755</v>
      </c>
      <c r="I20" s="144">
        <f t="shared" si="1"/>
        <v>2.6525163169534496</v>
      </c>
      <c r="J20" s="15"/>
      <c r="K20" s="118"/>
      <c r="L20" s="16"/>
      <c r="M20" s="17"/>
      <c r="N20" s="17"/>
      <c r="O20" s="17"/>
    </row>
    <row r="21" spans="1:15" ht="15">
      <c r="A21" s="15"/>
      <c r="B21" s="27" t="s">
        <v>108</v>
      </c>
      <c r="C21" s="149">
        <v>9720.75</v>
      </c>
      <c r="D21" s="149">
        <v>9694.25</v>
      </c>
      <c r="E21" s="149">
        <v>9528.25</v>
      </c>
      <c r="F21" s="149">
        <v>9510.5</v>
      </c>
      <c r="G21" s="149">
        <v>9663.75</v>
      </c>
      <c r="H21" s="144">
        <f t="shared" si="0"/>
        <v>-0.5863745081398041</v>
      </c>
      <c r="I21" s="144">
        <f t="shared" si="1"/>
        <v>1.6113768992166555</v>
      </c>
      <c r="J21" s="15"/>
      <c r="K21" s="118"/>
      <c r="L21" s="16"/>
      <c r="M21" s="17"/>
      <c r="N21" s="17"/>
      <c r="O21" s="17"/>
    </row>
    <row r="22" spans="1:15" ht="15">
      <c r="A22" s="15"/>
      <c r="B22" s="122" t="s">
        <v>109</v>
      </c>
      <c r="C22" s="149">
        <v>73772.5</v>
      </c>
      <c r="D22" s="149">
        <v>73288</v>
      </c>
      <c r="E22" s="149">
        <v>74876</v>
      </c>
      <c r="F22" s="149">
        <v>76487.5</v>
      </c>
      <c r="G22" s="149">
        <v>77509</v>
      </c>
      <c r="H22" s="144">
        <f t="shared" si="0"/>
        <v>5.064895455623708</v>
      </c>
      <c r="I22" s="144">
        <f t="shared" si="1"/>
        <v>1.335512338617421</v>
      </c>
      <c r="J22" s="15"/>
      <c r="K22" s="118"/>
      <c r="L22" s="16"/>
      <c r="M22" s="17"/>
      <c r="N22" s="17"/>
      <c r="O22" s="17"/>
    </row>
    <row r="23" spans="1:15" ht="15">
      <c r="A23" s="15"/>
      <c r="B23" s="122" t="s">
        <v>143</v>
      </c>
      <c r="C23" s="149" t="s">
        <v>148</v>
      </c>
      <c r="D23" s="149" t="s">
        <v>148</v>
      </c>
      <c r="E23" s="149" t="s">
        <v>148</v>
      </c>
      <c r="F23" s="149" t="s">
        <v>148</v>
      </c>
      <c r="G23" s="149" t="s">
        <v>148</v>
      </c>
      <c r="H23" s="149" t="s">
        <v>148</v>
      </c>
      <c r="I23" s="149" t="s">
        <v>148</v>
      </c>
      <c r="J23" s="15"/>
      <c r="K23" s="118"/>
      <c r="L23" s="16"/>
      <c r="M23" s="17"/>
      <c r="N23" s="17"/>
      <c r="O23" s="17"/>
    </row>
    <row r="24" spans="1:15" ht="15">
      <c r="A24" s="15"/>
      <c r="B24" s="122" t="s">
        <v>110</v>
      </c>
      <c r="C24" s="149">
        <v>141858.25</v>
      </c>
      <c r="D24" s="149">
        <v>133336.5</v>
      </c>
      <c r="E24" s="149">
        <v>130620.25</v>
      </c>
      <c r="F24" s="149">
        <v>98483.5</v>
      </c>
      <c r="G24" s="149">
        <v>128132.5</v>
      </c>
      <c r="H24" s="144">
        <f aca="true" t="shared" si="2" ref="H24:H35">((G24-C24)/C24)*100</f>
        <v>-9.675679771884962</v>
      </c>
      <c r="I24" s="144">
        <f aca="true" t="shared" si="3" ref="I24:I35">((G24-F24)/F24)*100</f>
        <v>30.105550676001563</v>
      </c>
      <c r="J24" s="15"/>
      <c r="K24" s="118"/>
      <c r="L24" s="16"/>
      <c r="M24" s="17"/>
      <c r="N24" s="17"/>
      <c r="O24" s="17"/>
    </row>
    <row r="25" spans="1:15" ht="15">
      <c r="A25" s="15"/>
      <c r="B25" s="27" t="s">
        <v>111</v>
      </c>
      <c r="C25" s="149">
        <v>67877</v>
      </c>
      <c r="D25" s="149">
        <v>66748.5</v>
      </c>
      <c r="E25" s="149">
        <v>66103.25</v>
      </c>
      <c r="F25" s="149">
        <v>65750</v>
      </c>
      <c r="G25" s="149">
        <v>64343.5</v>
      </c>
      <c r="H25" s="144">
        <f t="shared" si="2"/>
        <v>-5.205739794039218</v>
      </c>
      <c r="I25" s="144">
        <f t="shared" si="3"/>
        <v>-2.1391634980988594</v>
      </c>
      <c r="J25" s="15"/>
      <c r="K25" s="118"/>
      <c r="L25" s="16"/>
      <c r="M25" s="17"/>
      <c r="N25" s="17"/>
      <c r="O25" s="17"/>
    </row>
    <row r="26" spans="1:15" ht="15">
      <c r="A26" s="15"/>
      <c r="B26" s="122" t="s">
        <v>112</v>
      </c>
      <c r="C26" s="149">
        <v>645284.5</v>
      </c>
      <c r="D26" s="149">
        <v>649984.75</v>
      </c>
      <c r="E26" s="149">
        <v>649552.5</v>
      </c>
      <c r="F26" s="149">
        <v>666153.25</v>
      </c>
      <c r="G26" s="149">
        <v>680909.75</v>
      </c>
      <c r="H26" s="144">
        <f t="shared" si="2"/>
        <v>5.520859403875345</v>
      </c>
      <c r="I26" s="144">
        <f t="shared" si="3"/>
        <v>2.215180966241627</v>
      </c>
      <c r="J26" s="15"/>
      <c r="K26" s="118"/>
      <c r="L26" s="16"/>
      <c r="M26" s="17"/>
      <c r="N26" s="17"/>
      <c r="O26" s="17"/>
    </row>
    <row r="27" spans="1:15" ht="15">
      <c r="A27" s="15"/>
      <c r="B27" s="122" t="s">
        <v>113</v>
      </c>
      <c r="C27" s="149">
        <v>113596.75</v>
      </c>
      <c r="D27" s="149">
        <v>108287</v>
      </c>
      <c r="E27" s="149">
        <v>99152</v>
      </c>
      <c r="F27" s="149">
        <v>98783.25</v>
      </c>
      <c r="G27" s="149">
        <v>77775</v>
      </c>
      <c r="H27" s="144">
        <f t="shared" si="2"/>
        <v>-31.534132798693626</v>
      </c>
      <c r="I27" s="144">
        <f t="shared" si="3"/>
        <v>-21.26701642231856</v>
      </c>
      <c r="J27" s="15"/>
      <c r="K27" s="118"/>
      <c r="L27" s="16"/>
      <c r="M27" s="17"/>
      <c r="N27" s="17"/>
      <c r="O27" s="17"/>
    </row>
    <row r="28" spans="1:15" ht="15">
      <c r="A28" s="15"/>
      <c r="B28" s="122" t="s">
        <v>114</v>
      </c>
      <c r="C28" s="149">
        <v>85124.75</v>
      </c>
      <c r="D28" s="149">
        <v>88586</v>
      </c>
      <c r="E28" s="149">
        <v>92758</v>
      </c>
      <c r="F28" s="149">
        <v>97506.25</v>
      </c>
      <c r="G28" s="149">
        <v>108976.25</v>
      </c>
      <c r="H28" s="144">
        <f t="shared" si="2"/>
        <v>28.019465549091187</v>
      </c>
      <c r="I28" s="144">
        <f t="shared" si="3"/>
        <v>11.76334850330107</v>
      </c>
      <c r="J28" s="15"/>
      <c r="K28" s="118"/>
      <c r="L28" s="16"/>
      <c r="M28" s="17"/>
      <c r="N28" s="17"/>
      <c r="O28" s="17"/>
    </row>
    <row r="29" spans="1:15" ht="15">
      <c r="A29" s="15"/>
      <c r="B29" s="122" t="s">
        <v>115</v>
      </c>
      <c r="C29" s="149">
        <v>22242</v>
      </c>
      <c r="D29" s="149">
        <v>21813.5</v>
      </c>
      <c r="E29" s="149">
        <v>22046</v>
      </c>
      <c r="F29" s="149">
        <v>22820.5</v>
      </c>
      <c r="G29" s="149">
        <v>23605.5</v>
      </c>
      <c r="H29" s="144">
        <f t="shared" si="2"/>
        <v>6.130294038305908</v>
      </c>
      <c r="I29" s="144">
        <f t="shared" si="3"/>
        <v>3.43988957297167</v>
      </c>
      <c r="J29" s="15"/>
      <c r="K29" s="118"/>
      <c r="L29" s="16"/>
      <c r="M29" s="17"/>
      <c r="N29" s="17"/>
      <c r="O29" s="17"/>
    </row>
    <row r="30" spans="1:15" ht="15">
      <c r="A30" s="15"/>
      <c r="B30" s="122" t="s">
        <v>116</v>
      </c>
      <c r="C30" s="149">
        <v>129951</v>
      </c>
      <c r="D30" s="149">
        <v>132908</v>
      </c>
      <c r="E30" s="149">
        <v>134220</v>
      </c>
      <c r="F30" s="149">
        <v>137617</v>
      </c>
      <c r="G30" s="149">
        <v>143664</v>
      </c>
      <c r="H30" s="144">
        <f t="shared" si="2"/>
        <v>10.552438996237044</v>
      </c>
      <c r="I30" s="144">
        <f t="shared" si="3"/>
        <v>4.394079219863825</v>
      </c>
      <c r="J30" s="15"/>
      <c r="K30" s="118"/>
      <c r="L30" s="16"/>
      <c r="M30" s="17"/>
      <c r="N30" s="17"/>
      <c r="O30" s="17"/>
    </row>
    <row r="31" spans="1:12" ht="15">
      <c r="A31" s="15"/>
      <c r="B31" s="122" t="s">
        <v>145</v>
      </c>
      <c r="C31" s="149">
        <v>101678.75</v>
      </c>
      <c r="D31" s="149">
        <v>102773.75</v>
      </c>
      <c r="E31" s="149">
        <v>104082.75</v>
      </c>
      <c r="F31" s="149">
        <v>104996.5</v>
      </c>
      <c r="G31" s="149">
        <v>106234.75</v>
      </c>
      <c r="H31" s="144">
        <f t="shared" si="2"/>
        <v>4.480778923816431</v>
      </c>
      <c r="I31" s="144">
        <f t="shared" si="3"/>
        <v>1.179325025119885</v>
      </c>
      <c r="J31" s="15"/>
      <c r="K31" s="118"/>
      <c r="L31" s="16"/>
    </row>
    <row r="32" spans="1:12" ht="15">
      <c r="A32" s="15"/>
      <c r="B32" s="123" t="s">
        <v>117</v>
      </c>
      <c r="C32" s="150">
        <v>61730.75</v>
      </c>
      <c r="D32" s="150">
        <v>61001.5</v>
      </c>
      <c r="E32" s="150">
        <v>61114.5</v>
      </c>
      <c r="F32" s="150">
        <v>61520.75</v>
      </c>
      <c r="G32" s="150">
        <v>62453</v>
      </c>
      <c r="H32" s="145">
        <f t="shared" si="2"/>
        <v>1.1700003644860948</v>
      </c>
      <c r="I32" s="145">
        <f t="shared" si="3"/>
        <v>1.5153423844800331</v>
      </c>
      <c r="J32" s="15"/>
      <c r="K32" s="118"/>
      <c r="L32" s="16"/>
    </row>
    <row r="33" spans="1:12" ht="15">
      <c r="A33" s="15"/>
      <c r="B33" s="126" t="s">
        <v>146</v>
      </c>
      <c r="C33" s="153">
        <v>385200</v>
      </c>
      <c r="D33" s="153">
        <v>380928.75</v>
      </c>
      <c r="E33" s="153">
        <v>387150.5</v>
      </c>
      <c r="F33" s="153">
        <v>392185</v>
      </c>
      <c r="G33" s="153">
        <v>400166.5</v>
      </c>
      <c r="H33" s="146">
        <f t="shared" si="2"/>
        <v>3.8853842159916927</v>
      </c>
      <c r="I33" s="146">
        <f t="shared" si="3"/>
        <v>2.035136478957635</v>
      </c>
      <c r="J33" s="15"/>
      <c r="K33" s="118"/>
      <c r="L33" s="16"/>
    </row>
    <row r="34" spans="1:12" ht="15">
      <c r="A34" s="15"/>
      <c r="B34" s="125" t="s">
        <v>118</v>
      </c>
      <c r="C34" s="152">
        <v>42926</v>
      </c>
      <c r="D34" s="152">
        <v>43606.75</v>
      </c>
      <c r="E34" s="152">
        <v>44093.25</v>
      </c>
      <c r="F34" s="152">
        <v>39816.25</v>
      </c>
      <c r="G34" s="152">
        <v>34703</v>
      </c>
      <c r="H34" s="143">
        <f t="shared" si="2"/>
        <v>-19.15622233611331</v>
      </c>
      <c r="I34" s="143">
        <f t="shared" si="3"/>
        <v>-12.842118481775659</v>
      </c>
      <c r="J34" s="15"/>
      <c r="K34" s="118"/>
      <c r="L34" s="16"/>
    </row>
    <row r="35" spans="1:12" ht="15">
      <c r="A35" s="15"/>
      <c r="B35" s="127" t="s">
        <v>119</v>
      </c>
      <c r="C35" s="153">
        <v>50458.92307692308</v>
      </c>
      <c r="D35" s="154">
        <v>50418.846153846156</v>
      </c>
      <c r="E35" s="154">
        <v>50629.846153846156</v>
      </c>
      <c r="F35" s="154">
        <v>51914.557692307695</v>
      </c>
      <c r="G35" s="154">
        <v>51026.480769230766</v>
      </c>
      <c r="H35" s="146">
        <f t="shared" si="2"/>
        <v>1.1247915288292292</v>
      </c>
      <c r="I35" s="146">
        <f t="shared" si="3"/>
        <v>-1.7106510438564666</v>
      </c>
      <c r="J35" s="15"/>
      <c r="K35" s="118"/>
      <c r="L35" s="16"/>
    </row>
    <row r="36" spans="1:16" ht="15">
      <c r="A36" s="15"/>
      <c r="B36" s="140"/>
      <c r="C36" s="140"/>
      <c r="D36" s="140"/>
      <c r="E36" s="140"/>
      <c r="F36" s="140"/>
      <c r="G36" s="140"/>
      <c r="H36" s="140"/>
      <c r="I36" s="140"/>
      <c r="J36" s="140"/>
      <c r="K36" s="11"/>
      <c r="L36" s="111"/>
      <c r="M36" s="11"/>
      <c r="O36" s="16"/>
      <c r="P36" s="16"/>
    </row>
    <row r="37" spans="1:16" ht="15">
      <c r="A37" s="15"/>
      <c r="B37" s="13" t="s">
        <v>125</v>
      </c>
      <c r="O37" s="16"/>
      <c r="P37" s="16"/>
    </row>
    <row r="38" spans="1:16" ht="15">
      <c r="A38" s="15"/>
      <c r="B38" s="13" t="s">
        <v>126</v>
      </c>
      <c r="O38" s="16"/>
      <c r="P38" s="16"/>
    </row>
    <row r="39" spans="1:16" ht="15">
      <c r="A39" s="15"/>
      <c r="B39" s="13" t="s">
        <v>127</v>
      </c>
      <c r="O39" s="16"/>
      <c r="P39" s="16"/>
    </row>
    <row r="40" ht="15">
      <c r="B40" s="2" t="s">
        <v>144</v>
      </c>
    </row>
    <row r="41" ht="15">
      <c r="B41" s="13" t="s">
        <v>147</v>
      </c>
    </row>
    <row r="42" ht="15">
      <c r="B42" s="19" t="s">
        <v>88</v>
      </c>
    </row>
    <row r="43" ht="15">
      <c r="B43" s="19" t="s">
        <v>81</v>
      </c>
    </row>
    <row r="44" spans="3:10" ht="15">
      <c r="C44" s="18"/>
      <c r="D44" s="18"/>
      <c r="E44" s="18"/>
      <c r="F44" s="18"/>
      <c r="G44" s="18"/>
      <c r="H44" s="140"/>
      <c r="I44" s="18"/>
      <c r="J44" s="18"/>
    </row>
    <row r="45" spans="3:10" ht="15">
      <c r="C45" s="19"/>
      <c r="D45" s="19"/>
      <c r="E45" s="19"/>
      <c r="F45" s="19"/>
      <c r="G45" s="19"/>
      <c r="H45" s="19"/>
      <c r="I45" s="19"/>
      <c r="J45" s="19"/>
    </row>
    <row r="46" ht="15">
      <c r="B46" s="20"/>
    </row>
    <row r="47" ht="15">
      <c r="B47" s="20"/>
    </row>
  </sheetData>
  <printOptions/>
  <pageMargins left="0.7" right="0.7" top="0.75" bottom="0.75" header="0.3" footer="0.3"/>
  <pageSetup horizontalDpi="1200" verticalDpi="1200" orientation="portrait" paperSize="9" r:id="rId1"/>
  <ignoredErrors>
    <ignoredError sqref="C5:E5 F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W61"/>
  <sheetViews>
    <sheetView showGridLines="0" workbookViewId="0" topLeftCell="A1">
      <selection activeCell="C2" sqref="C2"/>
    </sheetView>
  </sheetViews>
  <sheetFormatPr defaultColWidth="11.421875" defaultRowHeight="15"/>
  <cols>
    <col min="1" max="1" width="4.421875" style="78" customWidth="1"/>
    <col min="2" max="2" width="6.28125" style="78" customWidth="1"/>
    <col min="3" max="16" width="7.7109375" style="78" customWidth="1"/>
    <col min="17" max="17" width="7.7109375" style="93" customWidth="1"/>
    <col min="18" max="18" width="7.7109375" style="78" customWidth="1"/>
    <col min="19" max="19" width="7.8515625" style="78" customWidth="1"/>
    <col min="20" max="24" width="7.7109375" style="78" customWidth="1"/>
    <col min="25" max="16384" width="11.421875" style="78" customWidth="1"/>
  </cols>
  <sheetData>
    <row r="1" ht="11.25" customHeight="1"/>
    <row r="2" ht="15">
      <c r="C2" s="10" t="s">
        <v>142</v>
      </c>
    </row>
    <row r="3" ht="15">
      <c r="C3" s="83" t="s">
        <v>78</v>
      </c>
    </row>
    <row r="4" ht="15">
      <c r="C4" s="80"/>
    </row>
    <row r="5" spans="17:23" s="67" customFormat="1" ht="15">
      <c r="Q5" s="93"/>
      <c r="R5" s="78"/>
      <c r="W5" s="78"/>
    </row>
    <row r="6" spans="17:23" s="67" customFormat="1" ht="15">
      <c r="Q6" s="93"/>
      <c r="R6" s="78"/>
      <c r="W6" s="78"/>
    </row>
    <row r="7" spans="17:23" s="67" customFormat="1" ht="15">
      <c r="Q7" s="93"/>
      <c r="R7" s="78"/>
      <c r="W7" s="78"/>
    </row>
    <row r="8" spans="3:23" s="67" customFormat="1" ht="15"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3"/>
      <c r="R8" s="78"/>
      <c r="U8" s="97"/>
      <c r="V8" s="97"/>
      <c r="W8" s="78"/>
    </row>
    <row r="9" spans="3:23" s="67" customFormat="1" ht="15"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3"/>
      <c r="R9" s="78"/>
      <c r="U9" s="97"/>
      <c r="V9" s="97"/>
      <c r="W9" s="78"/>
    </row>
    <row r="10" spans="3:23" s="67" customFormat="1" ht="15"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3"/>
      <c r="R10" s="78"/>
      <c r="U10" s="97"/>
      <c r="V10" s="97"/>
      <c r="W10" s="78"/>
    </row>
    <row r="11" spans="3:23" s="67" customFormat="1" ht="15"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3"/>
      <c r="R11" s="78"/>
      <c r="U11" s="97"/>
      <c r="V11" s="97"/>
      <c r="W11" s="78"/>
    </row>
    <row r="12" spans="3:23" s="67" customFormat="1" ht="15"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3"/>
      <c r="R12" s="78"/>
      <c r="U12" s="97"/>
      <c r="V12" s="97"/>
      <c r="W12" s="78"/>
    </row>
    <row r="13" spans="3:23" s="67" customFormat="1" ht="15"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3"/>
      <c r="R13" s="78"/>
      <c r="U13" s="97"/>
      <c r="V13" s="97"/>
      <c r="W13" s="78"/>
    </row>
    <row r="14" spans="3:23" s="67" customFormat="1" ht="15"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3"/>
      <c r="R14" s="78"/>
      <c r="U14" s="97"/>
      <c r="V14" s="97"/>
      <c r="W14" s="78"/>
    </row>
    <row r="15" spans="3:23" s="67" customFormat="1" ht="15"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3"/>
      <c r="R15" s="78"/>
      <c r="U15" s="97"/>
      <c r="V15" s="97"/>
      <c r="W15" s="78"/>
    </row>
    <row r="16" spans="3:23" s="67" customFormat="1" ht="15"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3"/>
      <c r="R16" s="78"/>
      <c r="U16" s="97"/>
      <c r="V16" s="97"/>
      <c r="W16" s="78"/>
    </row>
    <row r="17" spans="3:23" s="67" customFormat="1" ht="15"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3"/>
      <c r="R17" s="78"/>
      <c r="U17" s="97"/>
      <c r="V17" s="97"/>
      <c r="W17" s="78"/>
    </row>
    <row r="18" spans="3:23" s="67" customFormat="1" ht="15"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3"/>
      <c r="R18" s="78"/>
      <c r="U18" s="97"/>
      <c r="V18" s="97"/>
      <c r="W18" s="78"/>
    </row>
    <row r="19" spans="3:23" s="67" customFormat="1" ht="15"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3"/>
      <c r="R19" s="78"/>
      <c r="U19" s="97"/>
      <c r="V19" s="97"/>
      <c r="W19" s="78"/>
    </row>
    <row r="20" spans="3:23" s="67" customFormat="1" ht="15"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3"/>
      <c r="R20" s="78"/>
      <c r="U20" s="97"/>
      <c r="V20" s="97"/>
      <c r="W20" s="78"/>
    </row>
    <row r="21" spans="3:23" s="67" customFormat="1" ht="15"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3"/>
      <c r="R21" s="78"/>
      <c r="U21" s="97"/>
      <c r="V21" s="97"/>
      <c r="W21" s="78"/>
    </row>
    <row r="22" spans="3:23" s="67" customFormat="1" ht="15"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3"/>
      <c r="R22" s="78"/>
      <c r="U22" s="97"/>
      <c r="V22" s="97"/>
      <c r="W22" s="78"/>
    </row>
    <row r="23" spans="3:23" s="67" customFormat="1" ht="15"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3"/>
      <c r="R23" s="78"/>
      <c r="U23" s="97"/>
      <c r="V23" s="97"/>
      <c r="W23" s="78"/>
    </row>
    <row r="24" spans="3:23" s="67" customFormat="1" ht="15"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3"/>
      <c r="R24" s="78"/>
      <c r="U24" s="97"/>
      <c r="V24" s="97"/>
      <c r="W24" s="78"/>
    </row>
    <row r="25" s="67" customFormat="1" ht="15">
      <c r="Q25" s="94"/>
    </row>
    <row r="33" ht="15">
      <c r="C33" s="37"/>
    </row>
    <row r="35" spans="3:16" ht="15">
      <c r="C35" s="107" t="s">
        <v>86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8" spans="3:17" ht="15">
      <c r="C38" s="89" t="s">
        <v>74</v>
      </c>
      <c r="D38" s="98" t="s">
        <v>69</v>
      </c>
      <c r="E38" s="98" t="s">
        <v>70</v>
      </c>
      <c r="F38" s="98" t="s">
        <v>71</v>
      </c>
      <c r="G38" s="98" t="s">
        <v>72</v>
      </c>
      <c r="H38" s="98" t="s">
        <v>73</v>
      </c>
      <c r="I38" s="89"/>
      <c r="J38" s="89"/>
      <c r="K38" s="89"/>
      <c r="L38" s="98"/>
      <c r="M38" s="98"/>
      <c r="N38" s="98"/>
      <c r="O38" s="98"/>
      <c r="P38" s="98"/>
      <c r="Q38" s="78"/>
    </row>
    <row r="39" spans="3:17" ht="15">
      <c r="C39" s="99" t="s">
        <v>3</v>
      </c>
      <c r="D39" s="100">
        <v>936</v>
      </c>
      <c r="E39" s="100">
        <v>2909</v>
      </c>
      <c r="F39" s="100">
        <v>2630</v>
      </c>
      <c r="G39" s="100">
        <v>38787</v>
      </c>
      <c r="H39" s="100">
        <v>3450</v>
      </c>
      <c r="I39" s="99"/>
      <c r="J39" s="99"/>
      <c r="K39" s="99"/>
      <c r="L39" s="100"/>
      <c r="M39" s="100"/>
      <c r="N39" s="100"/>
      <c r="O39" s="100"/>
      <c r="P39" s="100"/>
      <c r="Q39" s="78"/>
    </row>
    <row r="40" spans="3:17" ht="15">
      <c r="C40" s="99" t="s">
        <v>4</v>
      </c>
      <c r="D40" s="100">
        <v>838</v>
      </c>
      <c r="E40" s="100">
        <v>129</v>
      </c>
      <c r="F40" s="100">
        <v>986</v>
      </c>
      <c r="G40" s="100">
        <v>12706</v>
      </c>
      <c r="H40" s="100">
        <v>708</v>
      </c>
      <c r="I40" s="99"/>
      <c r="J40" s="99"/>
      <c r="K40" s="99"/>
      <c r="L40" s="100"/>
      <c r="M40" s="100"/>
      <c r="N40" s="100"/>
      <c r="O40" s="100"/>
      <c r="P40" s="100"/>
      <c r="Q40" s="78"/>
    </row>
    <row r="41" spans="3:17" ht="15">
      <c r="C41" s="99" t="s">
        <v>7</v>
      </c>
      <c r="D41" s="100">
        <v>1203</v>
      </c>
      <c r="E41" s="100">
        <v>1293</v>
      </c>
      <c r="F41" s="100">
        <v>2031</v>
      </c>
      <c r="G41" s="100">
        <v>13775</v>
      </c>
      <c r="H41" s="100">
        <v>813</v>
      </c>
      <c r="I41" s="99"/>
      <c r="J41" s="99"/>
      <c r="K41" s="99"/>
      <c r="L41" s="100"/>
      <c r="M41" s="100"/>
      <c r="N41" s="100"/>
      <c r="O41" s="100"/>
      <c r="P41" s="100"/>
      <c r="Q41" s="78"/>
    </row>
    <row r="42" spans="3:17" ht="15">
      <c r="C42" s="99" t="s">
        <v>8</v>
      </c>
      <c r="D42" s="100">
        <v>3906</v>
      </c>
      <c r="E42" s="100">
        <v>1723</v>
      </c>
      <c r="F42" s="100">
        <v>7038</v>
      </c>
      <c r="G42" s="100">
        <v>200891</v>
      </c>
      <c r="H42" s="100">
        <v>2684</v>
      </c>
      <c r="I42" s="99"/>
      <c r="J42" s="99"/>
      <c r="K42" s="99"/>
      <c r="L42" s="100"/>
      <c r="M42" s="100"/>
      <c r="N42" s="100"/>
      <c r="O42" s="100"/>
      <c r="P42" s="100"/>
      <c r="Q42" s="78"/>
    </row>
    <row r="43" spans="3:17" ht="15">
      <c r="C43" s="99" t="s">
        <v>9</v>
      </c>
      <c r="D43" s="100">
        <v>5076</v>
      </c>
      <c r="E43" s="100">
        <v>8968</v>
      </c>
      <c r="F43" s="100">
        <v>14564</v>
      </c>
      <c r="G43" s="100">
        <v>96834</v>
      </c>
      <c r="H43" s="100">
        <v>27373</v>
      </c>
      <c r="I43" s="99"/>
      <c r="J43" s="99"/>
      <c r="K43" s="99"/>
      <c r="L43" s="100"/>
      <c r="M43" s="100"/>
      <c r="N43" s="100"/>
      <c r="O43" s="100"/>
      <c r="P43" s="100"/>
      <c r="Q43" s="78"/>
    </row>
    <row r="44" spans="3:17" ht="15">
      <c r="C44" s="99" t="s">
        <v>27</v>
      </c>
      <c r="D44" s="100">
        <v>534</v>
      </c>
      <c r="E44" s="100">
        <v>424</v>
      </c>
      <c r="F44" s="100">
        <v>658</v>
      </c>
      <c r="G44" s="100">
        <v>8926</v>
      </c>
      <c r="H44" s="100">
        <v>365</v>
      </c>
      <c r="I44" s="99"/>
      <c r="J44" s="99"/>
      <c r="K44" s="99"/>
      <c r="L44" s="100"/>
      <c r="M44" s="100"/>
      <c r="N44" s="100"/>
      <c r="O44" s="100"/>
      <c r="P44" s="100"/>
      <c r="Q44" s="78"/>
    </row>
    <row r="45" spans="3:17" ht="15">
      <c r="C45" s="78" t="s">
        <v>12</v>
      </c>
      <c r="D45" s="100">
        <v>328</v>
      </c>
      <c r="E45" s="100">
        <v>162</v>
      </c>
      <c r="F45" s="100">
        <v>489</v>
      </c>
      <c r="G45" s="100">
        <v>12111</v>
      </c>
      <c r="H45" s="100">
        <v>613</v>
      </c>
      <c r="L45" s="100"/>
      <c r="M45" s="100"/>
      <c r="N45" s="100"/>
      <c r="O45" s="100"/>
      <c r="P45" s="100"/>
      <c r="Q45" s="78"/>
    </row>
    <row r="46" spans="3:17" ht="15">
      <c r="C46" s="99" t="s">
        <v>13</v>
      </c>
      <c r="D46" s="100">
        <v>520</v>
      </c>
      <c r="E46" s="100">
        <v>286</v>
      </c>
      <c r="F46" s="100">
        <v>1520</v>
      </c>
      <c r="G46" s="100">
        <v>27371</v>
      </c>
      <c r="H46" s="100">
        <v>614</v>
      </c>
      <c r="I46" s="99"/>
      <c r="J46" s="99"/>
      <c r="K46" s="99"/>
      <c r="L46" s="100"/>
      <c r="M46" s="100"/>
      <c r="N46" s="100"/>
      <c r="O46" s="100"/>
      <c r="P46" s="100"/>
      <c r="Q46" s="78"/>
    </row>
    <row r="47" spans="3:17" ht="15">
      <c r="C47" s="99" t="s">
        <v>14</v>
      </c>
      <c r="D47" s="100">
        <v>82</v>
      </c>
      <c r="E47" s="100">
        <v>448</v>
      </c>
      <c r="F47" s="100">
        <v>526</v>
      </c>
      <c r="G47" s="100">
        <v>8092</v>
      </c>
      <c r="H47" s="100">
        <v>118</v>
      </c>
      <c r="I47" s="99"/>
      <c r="J47" s="99"/>
      <c r="K47" s="99"/>
      <c r="L47" s="100"/>
      <c r="M47" s="100"/>
      <c r="N47" s="100"/>
      <c r="O47" s="100"/>
      <c r="P47" s="100"/>
      <c r="Q47" s="78"/>
    </row>
    <row r="48" spans="3:17" ht="15">
      <c r="C48" s="99" t="s">
        <v>17</v>
      </c>
      <c r="D48" s="100">
        <v>1091</v>
      </c>
      <c r="E48" s="100">
        <v>976</v>
      </c>
      <c r="F48" s="100">
        <v>1784</v>
      </c>
      <c r="G48" s="100">
        <v>19020</v>
      </c>
      <c r="H48" s="100">
        <v>1995</v>
      </c>
      <c r="I48" s="99"/>
      <c r="J48" s="99"/>
      <c r="K48" s="99"/>
      <c r="L48" s="100"/>
      <c r="M48" s="100"/>
      <c r="N48" s="100"/>
      <c r="O48" s="100"/>
      <c r="P48" s="100"/>
      <c r="Q48" s="78"/>
    </row>
    <row r="49" spans="3:17" ht="15">
      <c r="C49" s="99" t="s">
        <v>18</v>
      </c>
      <c r="D49" s="100">
        <v>15495</v>
      </c>
      <c r="E49" s="100">
        <v>6126</v>
      </c>
      <c r="F49" s="100">
        <v>25806</v>
      </c>
      <c r="G49" s="100">
        <v>231874</v>
      </c>
      <c r="H49" s="100">
        <v>5536</v>
      </c>
      <c r="I49" s="99"/>
      <c r="J49" s="99"/>
      <c r="K49" s="99"/>
      <c r="L49" s="100"/>
      <c r="M49" s="100"/>
      <c r="N49" s="100"/>
      <c r="O49" s="100"/>
      <c r="P49" s="100"/>
      <c r="Q49" s="78"/>
    </row>
    <row r="50" spans="3:17" ht="15">
      <c r="C50" s="99" t="s">
        <v>19</v>
      </c>
      <c r="D50" s="100">
        <v>639</v>
      </c>
      <c r="E50" s="100">
        <v>617</v>
      </c>
      <c r="F50" s="100">
        <v>1145</v>
      </c>
      <c r="G50" s="100">
        <v>31393</v>
      </c>
      <c r="H50" s="100">
        <v>825</v>
      </c>
      <c r="I50" s="99"/>
      <c r="J50" s="99"/>
      <c r="K50" s="99"/>
      <c r="L50" s="100"/>
      <c r="M50" s="100"/>
      <c r="N50" s="100"/>
      <c r="O50" s="100"/>
      <c r="P50" s="100"/>
      <c r="Q50" s="78"/>
    </row>
    <row r="51" spans="3:17" ht="15">
      <c r="C51" s="99" t="s">
        <v>20</v>
      </c>
      <c r="D51" s="100">
        <v>1523</v>
      </c>
      <c r="E51" s="100">
        <v>1621</v>
      </c>
      <c r="F51" s="100">
        <v>3237</v>
      </c>
      <c r="G51" s="100">
        <v>39326</v>
      </c>
      <c r="H51" s="100">
        <v>1540</v>
      </c>
      <c r="I51" s="99"/>
      <c r="J51" s="99"/>
      <c r="K51" s="99"/>
      <c r="L51" s="100"/>
      <c r="M51" s="100"/>
      <c r="N51" s="100"/>
      <c r="O51" s="100"/>
      <c r="P51" s="100"/>
      <c r="Q51" s="78"/>
    </row>
    <row r="52" spans="3:17" ht="15">
      <c r="C52" s="99" t="s">
        <v>21</v>
      </c>
      <c r="D52" s="100">
        <v>237</v>
      </c>
      <c r="E52" s="100">
        <v>378</v>
      </c>
      <c r="F52" s="100">
        <v>749</v>
      </c>
      <c r="G52" s="100">
        <v>16612</v>
      </c>
      <c r="H52" s="100">
        <v>330</v>
      </c>
      <c r="I52" s="99"/>
      <c r="J52" s="99"/>
      <c r="K52" s="99"/>
      <c r="L52" s="100"/>
      <c r="M52" s="100"/>
      <c r="N52" s="100"/>
      <c r="O52" s="100"/>
      <c r="P52" s="100"/>
      <c r="Q52" s="78"/>
    </row>
    <row r="53" spans="2:17" ht="15">
      <c r="B53" s="101"/>
      <c r="C53" s="99" t="s">
        <v>22</v>
      </c>
      <c r="D53" s="100">
        <v>716</v>
      </c>
      <c r="E53" s="100">
        <v>669</v>
      </c>
      <c r="F53" s="100">
        <v>2818</v>
      </c>
      <c r="G53" s="100">
        <v>29373</v>
      </c>
      <c r="H53" s="100">
        <v>1521</v>
      </c>
      <c r="I53" s="99"/>
      <c r="J53" s="99"/>
      <c r="K53" s="99"/>
      <c r="L53" s="100"/>
      <c r="M53" s="100"/>
      <c r="N53" s="100"/>
      <c r="O53" s="100"/>
      <c r="P53" s="100"/>
      <c r="Q53" s="78"/>
    </row>
    <row r="54" spans="3:17" ht="15">
      <c r="C54" s="99" t="s">
        <v>24</v>
      </c>
      <c r="D54" s="100">
        <v>795</v>
      </c>
      <c r="E54" s="100">
        <v>1538</v>
      </c>
      <c r="F54" s="100">
        <v>590</v>
      </c>
      <c r="G54" s="100">
        <v>36240</v>
      </c>
      <c r="H54" s="100">
        <v>1500</v>
      </c>
      <c r="I54" s="99"/>
      <c r="J54" s="99"/>
      <c r="K54" s="99"/>
      <c r="L54" s="100"/>
      <c r="M54" s="100"/>
      <c r="N54" s="100"/>
      <c r="O54" s="100"/>
      <c r="P54" s="100"/>
      <c r="Q54" s="78"/>
    </row>
    <row r="55" spans="3:17" ht="15">
      <c r="C55" s="99"/>
      <c r="D55" s="100"/>
      <c r="E55" s="100"/>
      <c r="F55" s="100"/>
      <c r="G55" s="100"/>
      <c r="H55" s="100"/>
      <c r="I55" s="99"/>
      <c r="J55" s="99"/>
      <c r="K55" s="99"/>
      <c r="L55" s="100"/>
      <c r="M55" s="100"/>
      <c r="N55" s="100"/>
      <c r="O55" s="100"/>
      <c r="P55" s="100"/>
      <c r="Q55" s="78"/>
    </row>
    <row r="56" spans="3:17" ht="15">
      <c r="C56" s="99"/>
      <c r="D56" s="100"/>
      <c r="E56" s="100"/>
      <c r="F56" s="100"/>
      <c r="G56" s="100"/>
      <c r="H56" s="100"/>
      <c r="I56" s="99"/>
      <c r="J56" s="99"/>
      <c r="K56" s="99"/>
      <c r="L56" s="100"/>
      <c r="M56" s="100"/>
      <c r="N56" s="100"/>
      <c r="O56" s="100"/>
      <c r="P56" s="100"/>
      <c r="Q56" s="78"/>
    </row>
    <row r="57" spans="3:17" ht="15">
      <c r="C57" s="99"/>
      <c r="D57" s="100"/>
      <c r="E57" s="100"/>
      <c r="F57" s="100"/>
      <c r="G57" s="100"/>
      <c r="H57" s="100"/>
      <c r="I57" s="99"/>
      <c r="J57" s="99"/>
      <c r="K57" s="99"/>
      <c r="L57" s="100"/>
      <c r="M57" s="100"/>
      <c r="N57" s="100"/>
      <c r="O57" s="100"/>
      <c r="P57" s="100"/>
      <c r="Q57" s="78"/>
    </row>
    <row r="58" spans="4:17" ht="15">
      <c r="D58" s="100"/>
      <c r="E58" s="100"/>
      <c r="F58" s="100"/>
      <c r="G58" s="100"/>
      <c r="H58" s="100"/>
      <c r="L58" s="100"/>
      <c r="M58" s="100"/>
      <c r="N58" s="100"/>
      <c r="O58" s="100"/>
      <c r="P58" s="100"/>
      <c r="Q58" s="78"/>
    </row>
    <row r="59" spans="2:22" ht="15">
      <c r="B59" s="67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0"/>
    </row>
    <row r="60" spans="2:22" ht="15">
      <c r="B60" s="67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4"/>
      <c r="R60" s="103"/>
      <c r="S60" s="103"/>
      <c r="T60" s="103"/>
      <c r="U60" s="103"/>
      <c r="V60" s="100"/>
    </row>
    <row r="61" spans="2:22" ht="15">
      <c r="B61" s="67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4"/>
      <c r="R61" s="103"/>
      <c r="S61" s="103"/>
      <c r="T61" s="103"/>
      <c r="U61" s="103"/>
      <c r="V61" s="100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43"/>
  <sheetViews>
    <sheetView showGridLines="0" workbookViewId="0" topLeftCell="A1">
      <selection activeCell="B2" sqref="B2"/>
    </sheetView>
  </sheetViews>
  <sheetFormatPr defaultColWidth="8.8515625" defaultRowHeight="15"/>
  <cols>
    <col min="1" max="1" width="3.28125" style="17" customWidth="1"/>
    <col min="2" max="2" width="17.57421875" style="17" customWidth="1"/>
    <col min="3" max="3" width="9.7109375" style="17" bestFit="1" customWidth="1"/>
    <col min="4" max="4" width="7.00390625" style="17" customWidth="1"/>
    <col min="5" max="5" width="9.7109375" style="17" bestFit="1" customWidth="1"/>
    <col min="6" max="6" width="7.00390625" style="17" customWidth="1"/>
    <col min="7" max="7" width="9.7109375" style="17" bestFit="1" customWidth="1"/>
    <col min="8" max="8" width="7.00390625" style="17" customWidth="1"/>
    <col min="9" max="9" width="9.7109375" style="17" bestFit="1" customWidth="1"/>
    <col min="10" max="10" width="7.00390625" style="17" customWidth="1"/>
    <col min="11" max="11" width="9.7109375" style="17" bestFit="1" customWidth="1"/>
    <col min="12" max="12" width="7.00390625" style="17" customWidth="1"/>
    <col min="13" max="13" width="9.7109375" style="17" bestFit="1" customWidth="1"/>
    <col min="14" max="14" width="7.00390625" style="17" customWidth="1"/>
    <col min="15" max="15" width="10.7109375" style="17" bestFit="1" customWidth="1"/>
    <col min="16" max="16384" width="8.8515625" style="17" customWidth="1"/>
  </cols>
  <sheetData>
    <row r="1" ht="15">
      <c r="B1" s="12"/>
    </row>
    <row r="2" ht="15">
      <c r="B2" s="3" t="s">
        <v>129</v>
      </c>
    </row>
    <row r="3" ht="15">
      <c r="B3" s="2" t="s">
        <v>78</v>
      </c>
    </row>
    <row r="4" ht="15">
      <c r="B4" s="22"/>
    </row>
    <row r="5" spans="2:15" ht="15">
      <c r="B5" s="117"/>
      <c r="C5" s="206" t="s">
        <v>28</v>
      </c>
      <c r="D5" s="205"/>
      <c r="E5" s="204" t="s">
        <v>29</v>
      </c>
      <c r="F5" s="205"/>
      <c r="G5" s="204" t="s">
        <v>30</v>
      </c>
      <c r="H5" s="205"/>
      <c r="I5" s="204" t="s">
        <v>31</v>
      </c>
      <c r="J5" s="205"/>
      <c r="K5" s="204" t="s">
        <v>32</v>
      </c>
      <c r="L5" s="205"/>
      <c r="M5" s="204" t="s">
        <v>33</v>
      </c>
      <c r="N5" s="205"/>
      <c r="O5" s="23" t="s">
        <v>34</v>
      </c>
    </row>
    <row r="6" spans="2:15" ht="24">
      <c r="B6" s="129"/>
      <c r="C6" s="128" t="s">
        <v>35</v>
      </c>
      <c r="D6" s="155" t="s">
        <v>36</v>
      </c>
      <c r="E6" s="24" t="s">
        <v>35</v>
      </c>
      <c r="F6" s="155" t="s">
        <v>36</v>
      </c>
      <c r="G6" s="24" t="s">
        <v>35</v>
      </c>
      <c r="H6" s="155" t="s">
        <v>36</v>
      </c>
      <c r="I6" s="24" t="s">
        <v>35</v>
      </c>
      <c r="J6" s="155" t="s">
        <v>36</v>
      </c>
      <c r="K6" s="24" t="s">
        <v>35</v>
      </c>
      <c r="L6" s="155" t="s">
        <v>36</v>
      </c>
      <c r="M6" s="24" t="s">
        <v>35</v>
      </c>
      <c r="N6" s="155" t="s">
        <v>36</v>
      </c>
      <c r="O6" s="24" t="s">
        <v>35</v>
      </c>
    </row>
    <row r="7" spans="2:16" ht="15">
      <c r="B7" s="120" t="s">
        <v>141</v>
      </c>
      <c r="C7" s="156">
        <f>SUM(C8:C35)</f>
        <v>2174</v>
      </c>
      <c r="D7" s="168">
        <f>C7/$O7*100</f>
        <v>0.1176690274443792</v>
      </c>
      <c r="E7" s="147">
        <f>SUM(E8:E35)</f>
        <v>8727</v>
      </c>
      <c r="F7" s="168">
        <f>E7/$O7*100</f>
        <v>0.47235400299314495</v>
      </c>
      <c r="G7" s="147">
        <f>SUM(G8:G35)</f>
        <v>164398</v>
      </c>
      <c r="H7" s="168">
        <v>8.9</v>
      </c>
      <c r="I7" s="147">
        <f>SUM(I8:I35)</f>
        <v>97081</v>
      </c>
      <c r="J7" s="168">
        <v>5.3</v>
      </c>
      <c r="K7" s="147">
        <f>SUM(K8:K35)</f>
        <v>729997</v>
      </c>
      <c r="L7" s="168">
        <v>39.5</v>
      </c>
      <c r="M7" s="147">
        <f>SUM(M8:M35)</f>
        <v>845140</v>
      </c>
      <c r="N7" s="168">
        <v>45.7</v>
      </c>
      <c r="O7" s="147">
        <v>1847555</v>
      </c>
      <c r="P7" s="112"/>
    </row>
    <row r="8" spans="2:16" ht="15">
      <c r="B8" s="5" t="s">
        <v>94</v>
      </c>
      <c r="C8" s="157">
        <v>841</v>
      </c>
      <c r="D8" s="209" t="s">
        <v>150</v>
      </c>
      <c r="E8" s="161">
        <v>70</v>
      </c>
      <c r="F8" s="209" t="s">
        <v>150</v>
      </c>
      <c r="G8" s="161">
        <v>22511</v>
      </c>
      <c r="H8" s="209" t="s">
        <v>150</v>
      </c>
      <c r="I8" s="161">
        <v>6756</v>
      </c>
      <c r="J8" s="209" t="s">
        <v>150</v>
      </c>
      <c r="K8" s="161">
        <v>681</v>
      </c>
      <c r="L8" s="209" t="s">
        <v>150</v>
      </c>
      <c r="M8" s="158" t="s">
        <v>149</v>
      </c>
      <c r="N8" s="209" t="s">
        <v>150</v>
      </c>
      <c r="O8" s="158" t="s">
        <v>149</v>
      </c>
      <c r="P8" s="112"/>
    </row>
    <row r="9" spans="2:16" ht="15">
      <c r="B9" s="27" t="s">
        <v>95</v>
      </c>
      <c r="C9" s="158" t="s">
        <v>148</v>
      </c>
      <c r="D9" s="174" t="s">
        <v>150</v>
      </c>
      <c r="E9" s="162">
        <v>130</v>
      </c>
      <c r="F9" s="169">
        <v>0.36714866696791687</v>
      </c>
      <c r="G9" s="162">
        <v>1211</v>
      </c>
      <c r="H9" s="169">
        <v>3.4201310438319026</v>
      </c>
      <c r="I9" s="162">
        <v>2018</v>
      </c>
      <c r="J9" s="169">
        <v>5.6992769995481245</v>
      </c>
      <c r="K9" s="162">
        <v>22539</v>
      </c>
      <c r="L9" s="169">
        <v>63.65510619069137</v>
      </c>
      <c r="M9" s="162">
        <v>9510</v>
      </c>
      <c r="N9" s="169">
        <v>26.85833709896069</v>
      </c>
      <c r="O9" s="162">
        <v>35409</v>
      </c>
      <c r="P9" s="112"/>
    </row>
    <row r="10" spans="2:16" ht="15">
      <c r="B10" s="27" t="s">
        <v>96</v>
      </c>
      <c r="C10" s="158">
        <v>113</v>
      </c>
      <c r="D10" s="169">
        <v>0.22458065029016616</v>
      </c>
      <c r="E10" s="162">
        <v>897</v>
      </c>
      <c r="F10" s="169">
        <v>1.7827331266396376</v>
      </c>
      <c r="G10" s="162">
        <v>2401</v>
      </c>
      <c r="H10" s="169">
        <v>4.771841958820256</v>
      </c>
      <c r="I10" s="162">
        <v>2184</v>
      </c>
      <c r="J10" s="169">
        <v>4.340567612687813</v>
      </c>
      <c r="K10" s="162">
        <v>1983</v>
      </c>
      <c r="L10" s="169">
        <v>3.941092296684951</v>
      </c>
      <c r="M10" s="162">
        <v>42738</v>
      </c>
      <c r="N10" s="169">
        <v>84.93918435487717</v>
      </c>
      <c r="O10" s="162">
        <v>50315</v>
      </c>
      <c r="P10" s="112"/>
    </row>
    <row r="11" spans="2:16" ht="15">
      <c r="B11" s="27" t="s">
        <v>97</v>
      </c>
      <c r="C11" s="158" t="s">
        <v>148</v>
      </c>
      <c r="D11" s="174" t="s">
        <v>150</v>
      </c>
      <c r="E11" s="162">
        <v>15</v>
      </c>
      <c r="F11" s="169">
        <v>0.09320243569031939</v>
      </c>
      <c r="G11" s="162">
        <v>556</v>
      </c>
      <c r="H11" s="169">
        <v>3.454703616254505</v>
      </c>
      <c r="I11" s="162">
        <v>660</v>
      </c>
      <c r="J11" s="169">
        <v>4.100907170374053</v>
      </c>
      <c r="K11" s="162">
        <v>3266</v>
      </c>
      <c r="L11" s="169">
        <v>20.29327699763887</v>
      </c>
      <c r="M11" s="162">
        <v>11597</v>
      </c>
      <c r="N11" s="169">
        <v>72.05790978004225</v>
      </c>
      <c r="O11" s="162">
        <v>16094</v>
      </c>
      <c r="P11" s="112"/>
    </row>
    <row r="12" spans="2:16" ht="15">
      <c r="B12" s="27" t="s">
        <v>130</v>
      </c>
      <c r="C12" s="158">
        <v>2</v>
      </c>
      <c r="D12" s="169">
        <v>0.0006334907557861461</v>
      </c>
      <c r="E12" s="162">
        <v>376</v>
      </c>
      <c r="F12" s="169">
        <v>0.11909626208779547</v>
      </c>
      <c r="G12" s="162">
        <v>8981</v>
      </c>
      <c r="H12" s="169">
        <v>2.8446902388576896</v>
      </c>
      <c r="I12" s="162">
        <v>17284</v>
      </c>
      <c r="J12" s="169">
        <v>5.474627111503875</v>
      </c>
      <c r="K12" s="162">
        <v>67236</v>
      </c>
      <c r="L12" s="169">
        <v>21.296692228018664</v>
      </c>
      <c r="M12" s="162">
        <v>221832</v>
      </c>
      <c r="N12" s="169">
        <v>70.26426066877619</v>
      </c>
      <c r="O12" s="162">
        <v>315711</v>
      </c>
      <c r="P12" s="112"/>
    </row>
    <row r="13" spans="2:16" ht="15">
      <c r="B13" s="27" t="s">
        <v>99</v>
      </c>
      <c r="C13" s="158" t="s">
        <v>148</v>
      </c>
      <c r="D13" s="169" t="s">
        <v>37</v>
      </c>
      <c r="E13" s="162">
        <v>2</v>
      </c>
      <c r="F13" s="169">
        <v>0.02977963073257892</v>
      </c>
      <c r="G13" s="162">
        <v>77</v>
      </c>
      <c r="H13" s="169">
        <v>1.1465157832042883</v>
      </c>
      <c r="I13" s="162">
        <v>201</v>
      </c>
      <c r="J13" s="169">
        <v>2.9928528886241814</v>
      </c>
      <c r="K13" s="162">
        <v>52</v>
      </c>
      <c r="L13" s="169">
        <v>0.7742703990470519</v>
      </c>
      <c r="M13" s="162">
        <v>6384</v>
      </c>
      <c r="N13" s="169">
        <v>95.05658129839189</v>
      </c>
      <c r="O13" s="162">
        <v>6716</v>
      </c>
      <c r="P13" s="112"/>
    </row>
    <row r="14" spans="2:16" ht="15">
      <c r="B14" s="27" t="s">
        <v>100</v>
      </c>
      <c r="C14" s="158">
        <v>35</v>
      </c>
      <c r="D14" s="169">
        <v>0.30133448127421436</v>
      </c>
      <c r="E14" s="162">
        <v>140</v>
      </c>
      <c r="F14" s="169">
        <v>1.2053379250968574</v>
      </c>
      <c r="G14" s="162">
        <v>298</v>
      </c>
      <c r="H14" s="169">
        <v>2.5656478691347395</v>
      </c>
      <c r="I14" s="162">
        <v>652</v>
      </c>
      <c r="J14" s="169">
        <v>5.6134309083082226</v>
      </c>
      <c r="K14" s="162">
        <v>1795</v>
      </c>
      <c r="L14" s="169">
        <v>15.454154111063282</v>
      </c>
      <c r="M14" s="162">
        <v>8695</v>
      </c>
      <c r="N14" s="169">
        <v>74.86009470512268</v>
      </c>
      <c r="O14" s="162">
        <v>11616</v>
      </c>
      <c r="P14" s="112"/>
    </row>
    <row r="15" spans="2:16" ht="15">
      <c r="B15" s="27" t="s">
        <v>101</v>
      </c>
      <c r="C15" s="158" t="s">
        <v>149</v>
      </c>
      <c r="D15" s="174" t="s">
        <v>150</v>
      </c>
      <c r="E15" s="162">
        <v>183</v>
      </c>
      <c r="F15" s="174" t="s">
        <v>150</v>
      </c>
      <c r="G15" s="162">
        <v>1366</v>
      </c>
      <c r="H15" s="174" t="s">
        <v>150</v>
      </c>
      <c r="I15" s="162">
        <v>1496</v>
      </c>
      <c r="J15" s="174" t="s">
        <v>150</v>
      </c>
      <c r="K15" s="162">
        <v>16347</v>
      </c>
      <c r="L15" s="174" t="s">
        <v>150</v>
      </c>
      <c r="M15" s="162">
        <v>1509</v>
      </c>
      <c r="N15" s="174" t="s">
        <v>150</v>
      </c>
      <c r="O15" s="162" t="s">
        <v>149</v>
      </c>
      <c r="P15" s="112"/>
    </row>
    <row r="16" spans="2:16" ht="15">
      <c r="B16" s="27" t="s">
        <v>102</v>
      </c>
      <c r="C16" s="158" t="s">
        <v>148</v>
      </c>
      <c r="D16" s="174" t="s">
        <v>150</v>
      </c>
      <c r="E16" s="162">
        <v>343</v>
      </c>
      <c r="F16" s="169">
        <v>0.15806742981437444</v>
      </c>
      <c r="G16" s="162">
        <v>4231</v>
      </c>
      <c r="H16" s="169">
        <v>1.9498055263691496</v>
      </c>
      <c r="I16" s="162">
        <v>6703</v>
      </c>
      <c r="J16" s="169">
        <v>3.0889970322033586</v>
      </c>
      <c r="K16" s="162">
        <v>198528</v>
      </c>
      <c r="L16" s="169">
        <v>91.48924404136481</v>
      </c>
      <c r="M16" s="162">
        <v>7191</v>
      </c>
      <c r="N16" s="169">
        <v>3.3138859702482995</v>
      </c>
      <c r="O16" s="162">
        <v>216997</v>
      </c>
      <c r="P16" s="112"/>
    </row>
    <row r="17" spans="2:16" ht="15">
      <c r="B17" s="29" t="s">
        <v>103</v>
      </c>
      <c r="C17" s="158" t="s">
        <v>148</v>
      </c>
      <c r="D17" s="174" t="s">
        <v>150</v>
      </c>
      <c r="E17" s="158" t="s">
        <v>149</v>
      </c>
      <c r="F17" s="174" t="s">
        <v>150</v>
      </c>
      <c r="G17" s="166">
        <v>147</v>
      </c>
      <c r="H17" s="174" t="s">
        <v>150</v>
      </c>
      <c r="I17" s="166">
        <v>981</v>
      </c>
      <c r="J17" s="174" t="s">
        <v>150</v>
      </c>
      <c r="K17" s="166">
        <v>1477</v>
      </c>
      <c r="L17" s="174" t="s">
        <v>150</v>
      </c>
      <c r="M17" s="166">
        <v>153222</v>
      </c>
      <c r="N17" s="174" t="s">
        <v>150</v>
      </c>
      <c r="O17" s="194" t="s">
        <v>149</v>
      </c>
      <c r="P17" s="112"/>
    </row>
    <row r="18" spans="2:16" ht="15">
      <c r="B18" s="30" t="s">
        <v>104</v>
      </c>
      <c r="C18" s="158" t="s">
        <v>149</v>
      </c>
      <c r="D18" s="174" t="s">
        <v>150</v>
      </c>
      <c r="E18" s="162">
        <v>46</v>
      </c>
      <c r="F18" s="174" t="s">
        <v>150</v>
      </c>
      <c r="G18" s="167">
        <v>340</v>
      </c>
      <c r="H18" s="174" t="s">
        <v>150</v>
      </c>
      <c r="I18" s="167">
        <v>325</v>
      </c>
      <c r="J18" s="174" t="s">
        <v>150</v>
      </c>
      <c r="K18" s="167">
        <v>399</v>
      </c>
      <c r="L18" s="174" t="s">
        <v>150</v>
      </c>
      <c r="M18" s="167">
        <v>10227</v>
      </c>
      <c r="N18" s="174" t="s">
        <v>150</v>
      </c>
      <c r="O18" s="194" t="s">
        <v>149</v>
      </c>
      <c r="P18" s="112"/>
    </row>
    <row r="19" spans="2:16" ht="15">
      <c r="B19" s="31" t="s">
        <v>120</v>
      </c>
      <c r="C19" s="158" t="s">
        <v>149</v>
      </c>
      <c r="D19" s="174" t="s">
        <v>150</v>
      </c>
      <c r="E19" s="163">
        <v>216</v>
      </c>
      <c r="F19" s="174" t="s">
        <v>150</v>
      </c>
      <c r="G19" s="163">
        <v>89844</v>
      </c>
      <c r="H19" s="174" t="s">
        <v>150</v>
      </c>
      <c r="I19" s="163">
        <v>17963</v>
      </c>
      <c r="J19" s="174" t="s">
        <v>150</v>
      </c>
      <c r="K19" s="163">
        <v>3794</v>
      </c>
      <c r="L19" s="174" t="s">
        <v>150</v>
      </c>
      <c r="M19" s="162">
        <v>820</v>
      </c>
      <c r="N19" s="174" t="s">
        <v>150</v>
      </c>
      <c r="O19" s="194" t="s">
        <v>149</v>
      </c>
      <c r="P19" s="112"/>
    </row>
    <row r="20" spans="2:16" ht="15">
      <c r="B20" s="27" t="s">
        <v>105</v>
      </c>
      <c r="C20" s="158" t="s">
        <v>149</v>
      </c>
      <c r="D20" s="174" t="s">
        <v>150</v>
      </c>
      <c r="E20" s="162">
        <v>52</v>
      </c>
      <c r="F20" s="174" t="s">
        <v>150</v>
      </c>
      <c r="G20" s="162">
        <v>83</v>
      </c>
      <c r="H20" s="174" t="s">
        <v>150</v>
      </c>
      <c r="I20" s="162">
        <v>22</v>
      </c>
      <c r="J20" s="174" t="s">
        <v>150</v>
      </c>
      <c r="K20" s="162">
        <v>110</v>
      </c>
      <c r="L20" s="174" t="s">
        <v>150</v>
      </c>
      <c r="M20" s="162">
        <v>434</v>
      </c>
      <c r="N20" s="174" t="s">
        <v>150</v>
      </c>
      <c r="O20" s="194" t="s">
        <v>149</v>
      </c>
      <c r="P20" s="112"/>
    </row>
    <row r="21" spans="2:16" ht="15">
      <c r="B21" s="27" t="s">
        <v>106</v>
      </c>
      <c r="C21" s="158" t="s">
        <v>148</v>
      </c>
      <c r="D21" s="174" t="s">
        <v>150</v>
      </c>
      <c r="E21" s="162">
        <v>10</v>
      </c>
      <c r="F21" s="169">
        <v>0.07028888732691362</v>
      </c>
      <c r="G21" s="162">
        <v>195</v>
      </c>
      <c r="H21" s="169">
        <v>1.3706333028748154</v>
      </c>
      <c r="I21" s="162">
        <v>194</v>
      </c>
      <c r="J21" s="169">
        <v>1.3636044141421242</v>
      </c>
      <c r="K21" s="162">
        <v>11061</v>
      </c>
      <c r="L21" s="169">
        <v>77.74653827229915</v>
      </c>
      <c r="M21" s="162">
        <v>2767</v>
      </c>
      <c r="N21" s="169">
        <v>19.448935123356996</v>
      </c>
      <c r="O21" s="162">
        <v>14227</v>
      </c>
      <c r="P21" s="112"/>
    </row>
    <row r="22" spans="2:16" ht="15">
      <c r="B22" s="27" t="s">
        <v>107</v>
      </c>
      <c r="C22" s="158" t="s">
        <v>149</v>
      </c>
      <c r="D22" s="174" t="s">
        <v>150</v>
      </c>
      <c r="E22" s="162">
        <v>31</v>
      </c>
      <c r="F22" s="174" t="s">
        <v>150</v>
      </c>
      <c r="G22" s="162">
        <v>1476</v>
      </c>
      <c r="H22" s="174" t="s">
        <v>150</v>
      </c>
      <c r="I22" s="162">
        <v>1962</v>
      </c>
      <c r="J22" s="174" t="s">
        <v>150</v>
      </c>
      <c r="K22" s="162">
        <v>23531</v>
      </c>
      <c r="L22" s="174" t="s">
        <v>150</v>
      </c>
      <c r="M22" s="162">
        <v>3973</v>
      </c>
      <c r="N22" s="174" t="s">
        <v>150</v>
      </c>
      <c r="O22" s="194" t="s">
        <v>149</v>
      </c>
      <c r="P22" s="112"/>
    </row>
    <row r="23" spans="2:16" ht="15">
      <c r="B23" s="27" t="s">
        <v>108</v>
      </c>
      <c r="C23" s="158" t="s">
        <v>148</v>
      </c>
      <c r="D23" s="174" t="s">
        <v>150</v>
      </c>
      <c r="E23" s="162">
        <v>3</v>
      </c>
      <c r="F23" s="169">
        <v>0.03217848332081948</v>
      </c>
      <c r="G23" s="162">
        <v>130</v>
      </c>
      <c r="H23" s="169">
        <v>1.3944009439021774</v>
      </c>
      <c r="I23" s="162">
        <v>95</v>
      </c>
      <c r="J23" s="169">
        <v>1.0189853051592834</v>
      </c>
      <c r="K23" s="162">
        <v>391</v>
      </c>
      <c r="L23" s="169">
        <v>4.193928992813472</v>
      </c>
      <c r="M23" s="162">
        <v>8704</v>
      </c>
      <c r="N23" s="169">
        <v>93.36050627480425</v>
      </c>
      <c r="O23" s="162">
        <v>9324</v>
      </c>
      <c r="P23" s="112"/>
    </row>
    <row r="24" spans="2:16" ht="15">
      <c r="B24" s="27" t="s">
        <v>109</v>
      </c>
      <c r="C24" s="158">
        <v>2</v>
      </c>
      <c r="D24" s="169">
        <v>0.004999875003124921</v>
      </c>
      <c r="E24" s="162">
        <v>97</v>
      </c>
      <c r="F24" s="169">
        <v>0.2424939376515587</v>
      </c>
      <c r="G24" s="162">
        <v>2009</v>
      </c>
      <c r="H24" s="169">
        <v>5.022374440638984</v>
      </c>
      <c r="I24" s="162">
        <v>4568</v>
      </c>
      <c r="J24" s="169">
        <v>11.419714507137321</v>
      </c>
      <c r="K24" s="162">
        <v>30938</v>
      </c>
      <c r="L24" s="169">
        <v>77.34306642333941</v>
      </c>
      <c r="M24" s="162">
        <v>2387</v>
      </c>
      <c r="N24" s="169">
        <v>5.967350816229594</v>
      </c>
      <c r="O24" s="162">
        <v>40002</v>
      </c>
      <c r="P24" s="112"/>
    </row>
    <row r="25" spans="2:16" ht="15">
      <c r="B25" s="27" t="s">
        <v>140</v>
      </c>
      <c r="C25" s="158" t="s">
        <v>148</v>
      </c>
      <c r="D25" s="174" t="s">
        <v>150</v>
      </c>
      <c r="E25" s="158" t="s">
        <v>148</v>
      </c>
      <c r="F25" s="174" t="s">
        <v>150</v>
      </c>
      <c r="G25" s="158" t="s">
        <v>148</v>
      </c>
      <c r="H25" s="174" t="s">
        <v>150</v>
      </c>
      <c r="I25" s="158" t="s">
        <v>148</v>
      </c>
      <c r="J25" s="174" t="s">
        <v>150</v>
      </c>
      <c r="K25" s="158" t="s">
        <v>148</v>
      </c>
      <c r="L25" s="174" t="s">
        <v>150</v>
      </c>
      <c r="M25" s="158" t="s">
        <v>148</v>
      </c>
      <c r="N25" s="174" t="s">
        <v>150</v>
      </c>
      <c r="O25" s="158" t="s">
        <v>148</v>
      </c>
      <c r="P25" s="112"/>
    </row>
    <row r="26" spans="2:16" ht="15">
      <c r="B26" s="27" t="s">
        <v>110</v>
      </c>
      <c r="C26" s="158">
        <v>10</v>
      </c>
      <c r="D26" s="169">
        <v>0.014713888439297853</v>
      </c>
      <c r="E26" s="162">
        <v>172</v>
      </c>
      <c r="F26" s="169">
        <v>0.2530788811559231</v>
      </c>
      <c r="G26" s="162">
        <v>1258</v>
      </c>
      <c r="H26" s="169">
        <v>1.85100716566367</v>
      </c>
      <c r="I26" s="162">
        <v>726</v>
      </c>
      <c r="J26" s="169">
        <v>1.0682283006930242</v>
      </c>
      <c r="K26" s="162">
        <v>496</v>
      </c>
      <c r="L26" s="169">
        <v>0.7298088665891735</v>
      </c>
      <c r="M26" s="162">
        <v>65301</v>
      </c>
      <c r="N26" s="169">
        <v>96.0831628974589</v>
      </c>
      <c r="O26" s="162">
        <v>67964</v>
      </c>
      <c r="P26" s="112"/>
    </row>
    <row r="27" spans="2:16" ht="15">
      <c r="B27" s="27" t="s">
        <v>111</v>
      </c>
      <c r="C27" s="158">
        <v>7</v>
      </c>
      <c r="D27" s="169">
        <v>0.027907347605948256</v>
      </c>
      <c r="E27" s="162">
        <v>32</v>
      </c>
      <c r="F27" s="169">
        <v>0.12757644619862057</v>
      </c>
      <c r="G27" s="162">
        <v>655</v>
      </c>
      <c r="H27" s="169">
        <v>2.611330383128015</v>
      </c>
      <c r="I27" s="162">
        <v>1768</v>
      </c>
      <c r="J27" s="169">
        <v>7.048598652473786</v>
      </c>
      <c r="K27" s="162">
        <v>1731</v>
      </c>
      <c r="L27" s="169">
        <v>6.901088386556633</v>
      </c>
      <c r="M27" s="162">
        <v>20890</v>
      </c>
      <c r="N27" s="169">
        <v>83.28349878403701</v>
      </c>
      <c r="O27" s="162">
        <v>25082</v>
      </c>
      <c r="P27" s="112"/>
    </row>
    <row r="28" spans="2:16" ht="15">
      <c r="B28" s="27" t="s">
        <v>112</v>
      </c>
      <c r="C28" s="158">
        <v>140</v>
      </c>
      <c r="D28" s="169">
        <v>0.04815133276010318</v>
      </c>
      <c r="E28" s="162">
        <v>2133</v>
      </c>
      <c r="F28" s="169">
        <v>0.7336199484092862</v>
      </c>
      <c r="G28" s="162">
        <v>9943</v>
      </c>
      <c r="H28" s="169">
        <v>3.4197764402407564</v>
      </c>
      <c r="I28" s="162">
        <v>8930</v>
      </c>
      <c r="J28" s="169">
        <v>3.0713671539122958</v>
      </c>
      <c r="K28" s="162">
        <v>259827</v>
      </c>
      <c r="L28" s="169">
        <v>89.36440240756663</v>
      </c>
      <c r="M28" s="162">
        <v>9777</v>
      </c>
      <c r="N28" s="169">
        <v>3.36268271711092</v>
      </c>
      <c r="O28" s="162">
        <v>290749</v>
      </c>
      <c r="P28" s="112"/>
    </row>
    <row r="29" spans="2:16" ht="15">
      <c r="B29" s="27" t="s">
        <v>113</v>
      </c>
      <c r="C29" s="158">
        <v>12</v>
      </c>
      <c r="D29" s="169">
        <v>0.034406629010522695</v>
      </c>
      <c r="E29" s="162">
        <v>164</v>
      </c>
      <c r="F29" s="169">
        <v>0.4702239298104768</v>
      </c>
      <c r="G29" s="162">
        <v>692</v>
      </c>
      <c r="H29" s="169">
        <v>1.9841156062734753</v>
      </c>
      <c r="I29" s="162">
        <v>1803</v>
      </c>
      <c r="J29" s="169">
        <v>5.169596008831035</v>
      </c>
      <c r="K29" s="162">
        <v>31518</v>
      </c>
      <c r="L29" s="169">
        <v>90.36901109613785</v>
      </c>
      <c r="M29" s="162">
        <v>688</v>
      </c>
      <c r="N29" s="169">
        <v>1.9726467299366346</v>
      </c>
      <c r="O29" s="162">
        <v>34877</v>
      </c>
      <c r="P29" s="112"/>
    </row>
    <row r="30" spans="2:16" ht="15">
      <c r="B30" s="27" t="s">
        <v>114</v>
      </c>
      <c r="C30" s="158" t="s">
        <v>149</v>
      </c>
      <c r="D30" s="174" t="s">
        <v>150</v>
      </c>
      <c r="E30" s="162">
        <v>61</v>
      </c>
      <c r="F30" s="174" t="s">
        <v>150</v>
      </c>
      <c r="G30" s="162">
        <v>5039</v>
      </c>
      <c r="H30" s="174" t="s">
        <v>150</v>
      </c>
      <c r="I30" s="162">
        <v>4158</v>
      </c>
      <c r="J30" s="174" t="s">
        <v>150</v>
      </c>
      <c r="K30" s="162">
        <v>8312</v>
      </c>
      <c r="L30" s="174" t="s">
        <v>150</v>
      </c>
      <c r="M30" s="162">
        <v>30605</v>
      </c>
      <c r="N30" s="174" t="s">
        <v>150</v>
      </c>
      <c r="O30" s="194" t="s">
        <v>149</v>
      </c>
      <c r="P30" s="112"/>
    </row>
    <row r="31" spans="2:16" ht="15">
      <c r="B31" s="27" t="s">
        <v>115</v>
      </c>
      <c r="C31" s="158">
        <v>2</v>
      </c>
      <c r="D31" s="169">
        <v>0.010691756655618518</v>
      </c>
      <c r="E31" s="162">
        <v>46</v>
      </c>
      <c r="F31" s="169">
        <v>0.2459104030792259</v>
      </c>
      <c r="G31" s="162">
        <v>342</v>
      </c>
      <c r="H31" s="169">
        <v>1.8282903881107666</v>
      </c>
      <c r="I31" s="162">
        <v>363</v>
      </c>
      <c r="J31" s="169">
        <v>1.9405538329947611</v>
      </c>
      <c r="K31" s="162">
        <v>5770</v>
      </c>
      <c r="L31" s="169">
        <v>30.845717951459424</v>
      </c>
      <c r="M31" s="162">
        <v>12183</v>
      </c>
      <c r="N31" s="169">
        <v>65.1288356677002</v>
      </c>
      <c r="O31" s="162">
        <v>18707</v>
      </c>
      <c r="P31" s="112"/>
    </row>
    <row r="32" spans="2:16" ht="15">
      <c r="B32" s="27" t="s">
        <v>116</v>
      </c>
      <c r="C32" s="158">
        <v>450</v>
      </c>
      <c r="D32" s="169">
        <v>1.2451921746589556</v>
      </c>
      <c r="E32" s="162">
        <v>417</v>
      </c>
      <c r="F32" s="169">
        <v>1.1538780818506322</v>
      </c>
      <c r="G32" s="162">
        <v>842</v>
      </c>
      <c r="H32" s="169">
        <v>2.329892913472979</v>
      </c>
      <c r="I32" s="162">
        <v>545</v>
      </c>
      <c r="J32" s="169">
        <v>1.5080660781980686</v>
      </c>
      <c r="K32" s="162">
        <v>2995</v>
      </c>
      <c r="L32" s="169">
        <v>8.287445695785717</v>
      </c>
      <c r="M32" s="162">
        <v>30890</v>
      </c>
      <c r="N32" s="169">
        <v>85.47552505603365</v>
      </c>
      <c r="O32" s="162">
        <v>36139</v>
      </c>
      <c r="P32" s="112"/>
    </row>
    <row r="33" spans="2:16" ht="15">
      <c r="B33" s="27" t="s">
        <v>121</v>
      </c>
      <c r="C33" s="158">
        <v>82</v>
      </c>
      <c r="D33" s="169">
        <v>0.3055483101687968</v>
      </c>
      <c r="E33" s="162">
        <v>44</v>
      </c>
      <c r="F33" s="169">
        <v>0.16395275179789098</v>
      </c>
      <c r="G33" s="162">
        <v>331</v>
      </c>
      <c r="H33" s="169">
        <v>1.23337183738868</v>
      </c>
      <c r="I33" s="162">
        <v>1314</v>
      </c>
      <c r="J33" s="169">
        <v>4.896225360509744</v>
      </c>
      <c r="K33" s="162">
        <v>1257</v>
      </c>
      <c r="L33" s="169">
        <v>4.683832022953386</v>
      </c>
      <c r="M33" s="162">
        <v>23809</v>
      </c>
      <c r="N33" s="169">
        <v>88.7170697171815</v>
      </c>
      <c r="O33" s="162">
        <v>26837</v>
      </c>
      <c r="P33" s="112"/>
    </row>
    <row r="34" spans="2:16" ht="15">
      <c r="B34" s="29" t="s">
        <v>117</v>
      </c>
      <c r="C34" s="158" t="s">
        <v>148</v>
      </c>
      <c r="D34" s="174" t="s">
        <v>150</v>
      </c>
      <c r="E34" s="158" t="s">
        <v>149</v>
      </c>
      <c r="F34" s="174" t="s">
        <v>150</v>
      </c>
      <c r="G34" s="166">
        <v>671</v>
      </c>
      <c r="H34" s="174" t="s">
        <v>150</v>
      </c>
      <c r="I34" s="166">
        <v>1600</v>
      </c>
      <c r="J34" s="174" t="s">
        <v>150</v>
      </c>
      <c r="K34" s="166">
        <v>829</v>
      </c>
      <c r="L34" s="174" t="s">
        <v>150</v>
      </c>
      <c r="M34" s="166">
        <v>39568</v>
      </c>
      <c r="N34" s="174" t="s">
        <v>150</v>
      </c>
      <c r="O34" s="166" t="s">
        <v>149</v>
      </c>
      <c r="P34" s="112"/>
    </row>
    <row r="35" spans="2:16" ht="15">
      <c r="B35" s="130" t="s">
        <v>122</v>
      </c>
      <c r="C35" s="159">
        <v>478</v>
      </c>
      <c r="D35" s="170">
        <v>0.2705502131007432</v>
      </c>
      <c r="E35" s="164">
        <v>3047</v>
      </c>
      <c r="F35" s="170">
        <v>1.7246161073597581</v>
      </c>
      <c r="G35" s="164">
        <v>8769</v>
      </c>
      <c r="H35" s="170">
        <v>4.963294599749826</v>
      </c>
      <c r="I35" s="164">
        <v>11810</v>
      </c>
      <c r="J35" s="170">
        <v>6.684514679330077</v>
      </c>
      <c r="K35" s="164">
        <v>33134</v>
      </c>
      <c r="L35" s="170">
        <v>18.753997407698794</v>
      </c>
      <c r="M35" s="164">
        <v>119439</v>
      </c>
      <c r="N35" s="170">
        <v>67.6030269927608</v>
      </c>
      <c r="O35" s="164">
        <v>176678</v>
      </c>
      <c r="P35" s="112"/>
    </row>
    <row r="36" spans="2:15" ht="15">
      <c r="B36" s="31" t="s">
        <v>118</v>
      </c>
      <c r="C36" s="158" t="s">
        <v>148</v>
      </c>
      <c r="D36" s="174" t="s">
        <v>150</v>
      </c>
      <c r="E36" s="163">
        <v>10</v>
      </c>
      <c r="F36" s="172">
        <v>0.047773743550544624</v>
      </c>
      <c r="G36" s="163">
        <v>660</v>
      </c>
      <c r="H36" s="172">
        <v>3.1530670743359446</v>
      </c>
      <c r="I36" s="163">
        <v>2154</v>
      </c>
      <c r="J36" s="172">
        <v>10.290464360787311</v>
      </c>
      <c r="K36" s="163">
        <v>310</v>
      </c>
      <c r="L36" s="172">
        <v>1.4809860500668832</v>
      </c>
      <c r="M36" s="163">
        <v>17798</v>
      </c>
      <c r="N36" s="172">
        <v>85.02770877125931</v>
      </c>
      <c r="O36" s="163">
        <v>20932</v>
      </c>
    </row>
    <row r="37" spans="2:15" ht="15">
      <c r="B37" s="32" t="s">
        <v>119</v>
      </c>
      <c r="C37" s="160">
        <v>7</v>
      </c>
      <c r="D37" s="171">
        <v>0.0576938926893596</v>
      </c>
      <c r="E37" s="165">
        <v>46</v>
      </c>
      <c r="F37" s="171">
        <v>0.37913129481579166</v>
      </c>
      <c r="G37" s="165">
        <v>378</v>
      </c>
      <c r="H37" s="171">
        <v>3.115470205225418</v>
      </c>
      <c r="I37" s="165">
        <v>374</v>
      </c>
      <c r="J37" s="171">
        <v>3.0825022665457844</v>
      </c>
      <c r="K37" s="165">
        <v>9354</v>
      </c>
      <c r="L37" s="171">
        <v>77.09552460232423</v>
      </c>
      <c r="M37" s="165">
        <v>1974</v>
      </c>
      <c r="N37" s="171">
        <v>16.26967773839941</v>
      </c>
      <c r="O37" s="165">
        <v>12134</v>
      </c>
    </row>
    <row r="39" ht="15">
      <c r="B39" s="17" t="s">
        <v>91</v>
      </c>
    </row>
    <row r="40" ht="15">
      <c r="B40" s="17" t="s">
        <v>92</v>
      </c>
    </row>
    <row r="41" ht="15">
      <c r="B41" s="17" t="s">
        <v>93</v>
      </c>
    </row>
    <row r="42" spans="2:3" ht="15">
      <c r="B42" s="33" t="s">
        <v>154</v>
      </c>
      <c r="C42" s="13"/>
    </row>
    <row r="43" spans="2:15" ht="15">
      <c r="B43" s="105" t="s">
        <v>89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</sheetData>
  <mergeCells count="6">
    <mergeCell ref="M5:N5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portrait" paperSize="9" r:id="rId1"/>
  <ignoredErrors>
    <ignoredError sqref="D7:F7 M7" formula="1"/>
    <ignoredError sqref="G7 I7 K7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P40"/>
  <sheetViews>
    <sheetView showGridLines="0" workbookViewId="0" topLeftCell="A1">
      <selection activeCell="C2" sqref="C2"/>
    </sheetView>
  </sheetViews>
  <sheetFormatPr defaultColWidth="8.8515625" defaultRowHeight="12.75" customHeight="1"/>
  <cols>
    <col min="1" max="1" width="2.7109375" style="17" customWidth="1"/>
    <col min="2" max="2" width="5.7109375" style="17" customWidth="1"/>
    <col min="3" max="3" width="13.7109375" style="17" bestFit="1" customWidth="1"/>
    <col min="4" max="14" width="8.8515625" style="17" customWidth="1"/>
    <col min="15" max="17" width="9.140625" style="17" bestFit="1" customWidth="1"/>
    <col min="18" max="16384" width="8.8515625" style="17" customWidth="1"/>
  </cols>
  <sheetData>
    <row r="1" ht="12.75" customHeight="1">
      <c r="C1" s="12"/>
    </row>
    <row r="2" spans="3:16" ht="12.75" customHeight="1">
      <c r="C2" s="3" t="s">
        <v>131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3"/>
    </row>
    <row r="3" spans="3:16" ht="12.75" customHeight="1">
      <c r="C3" s="2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3"/>
    </row>
    <row r="4" spans="3:16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13"/>
    </row>
    <row r="5" spans="3:16" ht="12.7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13"/>
    </row>
    <row r="6" spans="3:16" ht="12.75" customHeigh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13"/>
    </row>
    <row r="7" spans="3:16" ht="12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13"/>
    </row>
    <row r="8" spans="3:16" ht="12.7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P8" s="13"/>
    </row>
    <row r="9" spans="3:16" ht="12.7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P9" s="13"/>
    </row>
    <row r="10" spans="3:16" ht="12.7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P10" s="13"/>
    </row>
    <row r="11" spans="3:16" ht="12.7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3"/>
    </row>
    <row r="12" spans="3:16" ht="12.7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13"/>
    </row>
    <row r="13" spans="3:16" ht="12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P13" s="13"/>
    </row>
    <row r="14" spans="3:16" ht="12.7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P14" s="13"/>
    </row>
    <row r="15" spans="3:16" ht="12.7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P15" s="13"/>
    </row>
    <row r="16" spans="3:16" ht="12.75" customHeight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P16" s="13"/>
    </row>
    <row r="17" spans="3:16" ht="12.7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P17" s="13"/>
    </row>
    <row r="18" spans="3:16" ht="12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P18" s="13"/>
    </row>
    <row r="19" spans="3:16" ht="12.7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P19" s="13"/>
    </row>
    <row r="20" spans="3:16" ht="12.7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P20" s="13"/>
    </row>
    <row r="21" spans="3:16" ht="12.7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P21" s="13"/>
    </row>
    <row r="22" spans="3:16" ht="12.7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13"/>
    </row>
    <row r="23" spans="3:16" ht="12.7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13"/>
    </row>
    <row r="24" spans="3:16" ht="12.7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P24" s="13"/>
    </row>
    <row r="25" spans="3:16" ht="12.7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 s="13"/>
    </row>
    <row r="26" spans="3:16" ht="12.7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13"/>
    </row>
    <row r="27" spans="3:16" ht="12.75" customHeight="1">
      <c r="C27" s="33" t="s">
        <v>155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3:16" ht="12.75" customHeight="1">
      <c r="C28" s="35" t="s">
        <v>82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4:16" ht="12.75" customHeight="1">
      <c r="D29" s="36"/>
      <c r="E29" s="36"/>
      <c r="F29" s="36"/>
      <c r="G29" s="36"/>
      <c r="H29" s="36"/>
      <c r="I29" s="36"/>
      <c r="J29" s="36"/>
      <c r="K29" s="36"/>
      <c r="L29" s="4"/>
      <c r="M29" s="4"/>
      <c r="N29" s="4"/>
      <c r="P29" s="13"/>
    </row>
    <row r="30" spans="3:16" ht="12.75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13"/>
    </row>
    <row r="31" ht="12.75" customHeight="1">
      <c r="C31" s="37"/>
    </row>
    <row r="32" spans="3:5" ht="12.75" customHeight="1">
      <c r="C32" s="38" t="s">
        <v>38</v>
      </c>
      <c r="D32" s="39">
        <v>2012</v>
      </c>
      <c r="E32" s="39">
        <v>2016</v>
      </c>
    </row>
    <row r="33" spans="3:7" ht="12.75" customHeight="1">
      <c r="C33" s="40" t="s">
        <v>39</v>
      </c>
      <c r="D33" s="41">
        <v>1694612</v>
      </c>
      <c r="E33" s="42">
        <v>1847555</v>
      </c>
      <c r="F33" s="13"/>
      <c r="G33" s="49"/>
    </row>
    <row r="34" spans="3:10" ht="12.75" customHeight="1">
      <c r="C34" s="40" t="s">
        <v>76</v>
      </c>
      <c r="D34" s="43">
        <v>1059</v>
      </c>
      <c r="E34" s="43">
        <v>2174</v>
      </c>
      <c r="F34" s="44"/>
      <c r="G34" s="49"/>
      <c r="H34" s="44"/>
      <c r="I34" s="45"/>
      <c r="J34" s="45"/>
    </row>
    <row r="35" spans="3:10" ht="12.75" customHeight="1">
      <c r="C35" s="40" t="s">
        <v>29</v>
      </c>
      <c r="D35" s="43">
        <v>8932</v>
      </c>
      <c r="E35" s="43">
        <v>8727</v>
      </c>
      <c r="F35" s="13"/>
      <c r="G35" s="49"/>
      <c r="H35" s="13"/>
      <c r="J35" s="45"/>
    </row>
    <row r="36" spans="3:10" ht="12.75" customHeight="1">
      <c r="C36" s="40" t="s">
        <v>30</v>
      </c>
      <c r="D36" s="43">
        <v>146098</v>
      </c>
      <c r="E36" s="43">
        <v>164398</v>
      </c>
      <c r="F36" s="13"/>
      <c r="G36" s="49"/>
      <c r="H36" s="13"/>
      <c r="J36" s="45"/>
    </row>
    <row r="37" spans="3:10" ht="12.75" customHeight="1">
      <c r="C37" s="40" t="s">
        <v>31</v>
      </c>
      <c r="D37" s="43">
        <v>94664</v>
      </c>
      <c r="E37" s="43">
        <v>97081</v>
      </c>
      <c r="F37" s="13"/>
      <c r="G37" s="49"/>
      <c r="H37" s="13"/>
      <c r="J37" s="45"/>
    </row>
    <row r="38" spans="3:10" ht="12.75" customHeight="1">
      <c r="C38" s="40" t="s">
        <v>32</v>
      </c>
      <c r="D38" s="43">
        <v>816502</v>
      </c>
      <c r="E38" s="43">
        <v>729997</v>
      </c>
      <c r="F38" s="44"/>
      <c r="G38" s="49"/>
      <c r="H38" s="44"/>
      <c r="I38" s="28"/>
      <c r="J38" s="45"/>
    </row>
    <row r="39" spans="3:9" ht="12.75" customHeight="1">
      <c r="C39" s="40" t="s">
        <v>33</v>
      </c>
      <c r="D39" s="43">
        <v>626560</v>
      </c>
      <c r="E39" s="43">
        <v>845140</v>
      </c>
      <c r="G39" s="49"/>
      <c r="I39" s="49"/>
    </row>
    <row r="40" spans="3:5" ht="12.75" customHeight="1">
      <c r="C40" s="40" t="s">
        <v>40</v>
      </c>
      <c r="D40" s="46">
        <v>19</v>
      </c>
      <c r="E40" s="46" t="s">
        <v>74</v>
      </c>
    </row>
  </sheetData>
  <printOptions/>
  <pageMargins left="0.7" right="0.7" top="0.75" bottom="0.75" header="0.3" footer="0.3"/>
  <pageSetup horizontalDpi="200" verticalDpi="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4"/>
  <sheetViews>
    <sheetView showGridLines="0" workbookViewId="0" topLeftCell="A1">
      <selection activeCell="B2" sqref="B2"/>
    </sheetView>
  </sheetViews>
  <sheetFormatPr defaultColWidth="8.8515625" defaultRowHeight="15"/>
  <cols>
    <col min="1" max="1" width="3.7109375" style="17" customWidth="1"/>
    <col min="2" max="2" width="15.7109375" style="17" customWidth="1"/>
    <col min="3" max="3" width="9.7109375" style="17" bestFit="1" customWidth="1"/>
    <col min="4" max="4" width="7.00390625" style="17" customWidth="1"/>
    <col min="5" max="5" width="9.7109375" style="17" bestFit="1" customWidth="1"/>
    <col min="6" max="6" width="7.00390625" style="17" customWidth="1"/>
    <col min="7" max="7" width="9.7109375" style="17" bestFit="1" customWidth="1"/>
    <col min="8" max="8" width="7.00390625" style="17" customWidth="1"/>
    <col min="9" max="9" width="9.7109375" style="17" bestFit="1" customWidth="1"/>
    <col min="10" max="10" width="7.00390625" style="17" customWidth="1"/>
    <col min="11" max="11" width="9.7109375" style="17" bestFit="1" customWidth="1"/>
    <col min="12" max="12" width="7.00390625" style="17" customWidth="1"/>
    <col min="13" max="13" width="9.7109375" style="17" bestFit="1" customWidth="1"/>
    <col min="14" max="14" width="7.00390625" style="17" customWidth="1"/>
    <col min="15" max="15" width="9.7109375" style="17" bestFit="1" customWidth="1"/>
    <col min="16" max="16" width="7.00390625" style="17" customWidth="1"/>
    <col min="17" max="17" width="10.7109375" style="17" bestFit="1" customWidth="1"/>
    <col min="18" max="16384" width="8.8515625" style="17" customWidth="1"/>
  </cols>
  <sheetData>
    <row r="1" ht="15">
      <c r="B1" s="12"/>
    </row>
    <row r="2" ht="15">
      <c r="B2" s="3" t="s">
        <v>132</v>
      </c>
    </row>
    <row r="3" ht="15">
      <c r="B3" s="2" t="s">
        <v>78</v>
      </c>
    </row>
    <row r="5" spans="2:17" ht="15">
      <c r="B5" s="132"/>
      <c r="C5" s="206" t="s">
        <v>42</v>
      </c>
      <c r="D5" s="204"/>
      <c r="E5" s="207" t="s">
        <v>43</v>
      </c>
      <c r="F5" s="208"/>
      <c r="G5" s="207" t="s">
        <v>44</v>
      </c>
      <c r="H5" s="208"/>
      <c r="I5" s="207" t="s">
        <v>45</v>
      </c>
      <c r="J5" s="208"/>
      <c r="K5" s="207" t="s">
        <v>46</v>
      </c>
      <c r="L5" s="208"/>
      <c r="M5" s="207" t="s">
        <v>47</v>
      </c>
      <c r="N5" s="208"/>
      <c r="O5" s="207" t="s">
        <v>48</v>
      </c>
      <c r="P5" s="208"/>
      <c r="Q5" s="131" t="s">
        <v>34</v>
      </c>
    </row>
    <row r="6" spans="2:17" ht="24">
      <c r="B6" s="133"/>
      <c r="C6" s="128" t="s">
        <v>35</v>
      </c>
      <c r="D6" s="155" t="s">
        <v>36</v>
      </c>
      <c r="E6" s="128" t="s">
        <v>35</v>
      </c>
      <c r="F6" s="155" t="s">
        <v>36</v>
      </c>
      <c r="G6" s="128" t="s">
        <v>35</v>
      </c>
      <c r="H6" s="155" t="s">
        <v>36</v>
      </c>
      <c r="I6" s="128" t="s">
        <v>35</v>
      </c>
      <c r="J6" s="155" t="s">
        <v>36</v>
      </c>
      <c r="K6" s="128" t="s">
        <v>35</v>
      </c>
      <c r="L6" s="155" t="s">
        <v>36</v>
      </c>
      <c r="M6" s="128" t="s">
        <v>35</v>
      </c>
      <c r="N6" s="155" t="s">
        <v>36</v>
      </c>
      <c r="O6" s="128" t="s">
        <v>35</v>
      </c>
      <c r="P6" s="155" t="s">
        <v>36</v>
      </c>
      <c r="Q6" s="24" t="s">
        <v>35</v>
      </c>
    </row>
    <row r="7" spans="2:18" ht="15">
      <c r="B7" s="120" t="s">
        <v>141</v>
      </c>
      <c r="C7" s="156">
        <f>SUM(C8:C35)</f>
        <v>7439</v>
      </c>
      <c r="D7" s="168">
        <f>C7/$Q7*100</f>
        <v>0.4026402461631724</v>
      </c>
      <c r="E7" s="156">
        <f>SUM(E8:E35)</f>
        <v>60617</v>
      </c>
      <c r="F7" s="168">
        <v>3.3</v>
      </c>
      <c r="G7" s="156">
        <f>SUM(G8:G35)</f>
        <v>184117</v>
      </c>
      <c r="H7" s="168">
        <v>10</v>
      </c>
      <c r="I7" s="156">
        <f>SUM(I8:I35)</f>
        <v>100618</v>
      </c>
      <c r="J7" s="168">
        <v>5.4</v>
      </c>
      <c r="K7" s="156">
        <f>SUM(K8:K35)</f>
        <v>556713</v>
      </c>
      <c r="L7" s="168">
        <v>30.1</v>
      </c>
      <c r="M7" s="156">
        <f>SUM(M8:M35)</f>
        <v>589396</v>
      </c>
      <c r="N7" s="168">
        <v>31.9</v>
      </c>
      <c r="O7" s="156">
        <f>SUM(O8:O35)</f>
        <v>348648</v>
      </c>
      <c r="P7" s="168">
        <v>18.9</v>
      </c>
      <c r="Q7" s="147">
        <v>1847555</v>
      </c>
      <c r="R7" s="115"/>
    </row>
    <row r="8" spans="2:17" ht="15">
      <c r="B8" s="5" t="s">
        <v>94</v>
      </c>
      <c r="C8" s="157">
        <v>850</v>
      </c>
      <c r="D8" s="209" t="s">
        <v>150</v>
      </c>
      <c r="E8" s="157">
        <v>7632</v>
      </c>
      <c r="F8" s="209" t="s">
        <v>150</v>
      </c>
      <c r="G8" s="157">
        <v>19243</v>
      </c>
      <c r="H8" s="209" t="s">
        <v>150</v>
      </c>
      <c r="I8" s="157">
        <v>2792</v>
      </c>
      <c r="J8" s="209" t="s">
        <v>150</v>
      </c>
      <c r="K8" s="157">
        <v>331</v>
      </c>
      <c r="L8" s="209" t="s">
        <v>150</v>
      </c>
      <c r="M8" s="157">
        <v>10</v>
      </c>
      <c r="N8" s="209" t="s">
        <v>150</v>
      </c>
      <c r="O8" s="158" t="s">
        <v>149</v>
      </c>
      <c r="P8" s="174" t="s">
        <v>150</v>
      </c>
      <c r="Q8" s="161" t="s">
        <v>149</v>
      </c>
    </row>
    <row r="9" spans="2:17" ht="15">
      <c r="B9" s="27" t="s">
        <v>95</v>
      </c>
      <c r="C9" s="158">
        <v>89</v>
      </c>
      <c r="D9" s="169">
        <v>0.25134142897486583</v>
      </c>
      <c r="E9" s="158">
        <v>880</v>
      </c>
      <c r="F9" s="169">
        <v>2.4851736797514827</v>
      </c>
      <c r="G9" s="158">
        <v>1723</v>
      </c>
      <c r="H9" s="169">
        <v>4.865857102513414</v>
      </c>
      <c r="I9" s="158">
        <v>2774</v>
      </c>
      <c r="J9" s="169">
        <v>7.833945213216606</v>
      </c>
      <c r="K9" s="158">
        <v>22857</v>
      </c>
      <c r="L9" s="169">
        <v>64.54956227054505</v>
      </c>
      <c r="M9" s="158">
        <v>4088</v>
      </c>
      <c r="N9" s="169">
        <v>11.544761366845524</v>
      </c>
      <c r="O9" s="158">
        <v>2999</v>
      </c>
      <c r="P9" s="169">
        <v>8.469358938153064</v>
      </c>
      <c r="Q9" s="162">
        <v>35409</v>
      </c>
    </row>
    <row r="10" spans="2:17" ht="15">
      <c r="B10" s="27" t="s">
        <v>96</v>
      </c>
      <c r="C10" s="158">
        <v>640</v>
      </c>
      <c r="D10" s="169">
        <v>1.2719864851435954</v>
      </c>
      <c r="E10" s="158">
        <v>2367</v>
      </c>
      <c r="F10" s="169">
        <v>4.704362516148266</v>
      </c>
      <c r="G10" s="158">
        <v>2056</v>
      </c>
      <c r="H10" s="169">
        <v>4.0862565835238</v>
      </c>
      <c r="I10" s="158">
        <v>1596</v>
      </c>
      <c r="J10" s="169">
        <v>3.1720162973268407</v>
      </c>
      <c r="K10" s="158">
        <v>1447</v>
      </c>
      <c r="L10" s="169">
        <v>2.8758819437543477</v>
      </c>
      <c r="M10" s="158">
        <v>3617</v>
      </c>
      <c r="N10" s="169">
        <v>7.188711119944351</v>
      </c>
      <c r="O10" s="158">
        <v>38592</v>
      </c>
      <c r="P10" s="169">
        <v>76.7007850541588</v>
      </c>
      <c r="Q10" s="162">
        <v>50315</v>
      </c>
    </row>
    <row r="11" spans="2:17" ht="15">
      <c r="B11" s="27" t="s">
        <v>97</v>
      </c>
      <c r="C11" s="158">
        <v>10</v>
      </c>
      <c r="D11" s="169">
        <v>0.06213495712687958</v>
      </c>
      <c r="E11" s="158">
        <v>384</v>
      </c>
      <c r="F11" s="169">
        <v>2.385982353672176</v>
      </c>
      <c r="G11" s="158">
        <v>901</v>
      </c>
      <c r="H11" s="169">
        <v>5.598359637131851</v>
      </c>
      <c r="I11" s="158">
        <v>2142</v>
      </c>
      <c r="J11" s="169">
        <v>13.309307816577606</v>
      </c>
      <c r="K11" s="158">
        <v>1769</v>
      </c>
      <c r="L11" s="169">
        <v>10.991673915744999</v>
      </c>
      <c r="M11" s="158">
        <v>3721</v>
      </c>
      <c r="N11" s="169">
        <v>23.12041754691189</v>
      </c>
      <c r="O11" s="158">
        <v>7167</v>
      </c>
      <c r="P11" s="169">
        <v>44.532123772834595</v>
      </c>
      <c r="Q11" s="162">
        <v>16094</v>
      </c>
    </row>
    <row r="12" spans="2:17" ht="15">
      <c r="B12" s="27" t="s">
        <v>130</v>
      </c>
      <c r="C12" s="158">
        <v>85</v>
      </c>
      <c r="D12" s="169">
        <v>0.026923442399670584</v>
      </c>
      <c r="E12" s="158">
        <v>8524</v>
      </c>
      <c r="F12" s="169">
        <v>2.6999461531152007</v>
      </c>
      <c r="G12" s="158">
        <v>14055</v>
      </c>
      <c r="H12" s="169">
        <v>4.451870387380824</v>
      </c>
      <c r="I12" s="158">
        <v>11418</v>
      </c>
      <c r="J12" s="169">
        <v>3.616610180228691</v>
      </c>
      <c r="K12" s="158">
        <v>44329</v>
      </c>
      <c r="L12" s="169">
        <v>14.041050330999969</v>
      </c>
      <c r="M12" s="158">
        <v>108014</v>
      </c>
      <c r="N12" s="169">
        <v>34.21304361597669</v>
      </c>
      <c r="O12" s="158">
        <v>129285</v>
      </c>
      <c r="P12" s="169">
        <v>40.95055588989896</v>
      </c>
      <c r="Q12" s="162">
        <v>315711</v>
      </c>
    </row>
    <row r="13" spans="2:17" ht="15">
      <c r="B13" s="27" t="s">
        <v>99</v>
      </c>
      <c r="C13" s="158" t="s">
        <v>149</v>
      </c>
      <c r="D13" s="174" t="s">
        <v>150</v>
      </c>
      <c r="E13" s="158">
        <v>84</v>
      </c>
      <c r="F13" s="174" t="s">
        <v>150</v>
      </c>
      <c r="G13" s="158">
        <v>226</v>
      </c>
      <c r="H13" s="174" t="s">
        <v>150</v>
      </c>
      <c r="I13" s="158">
        <v>114</v>
      </c>
      <c r="J13" s="174" t="s">
        <v>150</v>
      </c>
      <c r="K13" s="158">
        <v>1612</v>
      </c>
      <c r="L13" s="174" t="s">
        <v>150</v>
      </c>
      <c r="M13" s="158">
        <v>2097</v>
      </c>
      <c r="N13" s="174" t="s">
        <v>150</v>
      </c>
      <c r="O13" s="158">
        <v>2583</v>
      </c>
      <c r="P13" s="174" t="s">
        <v>150</v>
      </c>
      <c r="Q13" s="162" t="s">
        <v>149</v>
      </c>
    </row>
    <row r="14" spans="2:17" ht="15">
      <c r="B14" s="27" t="s">
        <v>100</v>
      </c>
      <c r="C14" s="158">
        <v>37</v>
      </c>
      <c r="D14" s="169">
        <v>0.3185535944898838</v>
      </c>
      <c r="E14" s="158">
        <v>264</v>
      </c>
      <c r="F14" s="169">
        <v>2.27292294446836</v>
      </c>
      <c r="G14" s="158">
        <v>348</v>
      </c>
      <c r="H14" s="169">
        <v>2.9961256995264742</v>
      </c>
      <c r="I14" s="158">
        <v>701</v>
      </c>
      <c r="J14" s="169">
        <v>6.035299182092122</v>
      </c>
      <c r="K14" s="158">
        <v>594</v>
      </c>
      <c r="L14" s="169">
        <v>5.114076625053809</v>
      </c>
      <c r="M14" s="158">
        <v>2389</v>
      </c>
      <c r="N14" s="169">
        <v>20.56823073611709</v>
      </c>
      <c r="O14" s="158">
        <v>7282</v>
      </c>
      <c r="P14" s="169">
        <v>62.694791218252256</v>
      </c>
      <c r="Q14" s="162">
        <v>11616</v>
      </c>
    </row>
    <row r="15" spans="2:17" ht="15">
      <c r="B15" s="27" t="s">
        <v>101</v>
      </c>
      <c r="C15" s="158">
        <v>11</v>
      </c>
      <c r="D15" s="169">
        <v>0.05262654291455363</v>
      </c>
      <c r="E15" s="158">
        <v>1180</v>
      </c>
      <c r="F15" s="169">
        <v>5.64539278537939</v>
      </c>
      <c r="G15" s="158">
        <v>1631</v>
      </c>
      <c r="H15" s="169">
        <v>7.803081044876088</v>
      </c>
      <c r="I15" s="158">
        <v>2582</v>
      </c>
      <c r="J15" s="169">
        <v>12.352884891397952</v>
      </c>
      <c r="K15" s="158">
        <v>11721</v>
      </c>
      <c r="L15" s="169">
        <v>56.07597359104391</v>
      </c>
      <c r="M15" s="158">
        <v>3676</v>
      </c>
      <c r="N15" s="179">
        <v>17.586833795809014</v>
      </c>
      <c r="O15" s="158">
        <v>101</v>
      </c>
      <c r="P15" s="169">
        <v>0.4832073485790833</v>
      </c>
      <c r="Q15" s="162">
        <v>20903</v>
      </c>
    </row>
    <row r="16" spans="2:17" ht="15">
      <c r="B16" s="27" t="s">
        <v>102</v>
      </c>
      <c r="C16" s="158" t="s">
        <v>148</v>
      </c>
      <c r="D16" s="174" t="s">
        <v>150</v>
      </c>
      <c r="E16" s="158">
        <v>3473</v>
      </c>
      <c r="F16" s="169">
        <v>1.6004903316190162</v>
      </c>
      <c r="G16" s="158">
        <v>6163</v>
      </c>
      <c r="H16" s="169">
        <v>2.840144518792973</v>
      </c>
      <c r="I16" s="158">
        <v>4664</v>
      </c>
      <c r="J16" s="169">
        <v>2.149348375085255</v>
      </c>
      <c r="K16" s="158">
        <v>161557</v>
      </c>
      <c r="L16" s="169">
        <v>74.45160279452155</v>
      </c>
      <c r="M16" s="158">
        <v>40372</v>
      </c>
      <c r="N16" s="169">
        <v>18.604951243340892</v>
      </c>
      <c r="O16" s="158">
        <v>767</v>
      </c>
      <c r="P16" s="169">
        <v>0.35346273664030675</v>
      </c>
      <c r="Q16" s="162">
        <v>216997</v>
      </c>
    </row>
    <row r="17" spans="2:17" ht="15">
      <c r="B17" s="29" t="s">
        <v>103</v>
      </c>
      <c r="C17" s="158" t="s">
        <v>148</v>
      </c>
      <c r="D17" s="174" t="s">
        <v>150</v>
      </c>
      <c r="E17" s="176">
        <v>47</v>
      </c>
      <c r="F17" s="178">
        <v>0.03015855700929782</v>
      </c>
      <c r="G17" s="176">
        <v>246</v>
      </c>
      <c r="H17" s="173">
        <v>0.15785117072951624</v>
      </c>
      <c r="I17" s="176">
        <v>912</v>
      </c>
      <c r="J17" s="173">
        <v>0.5852043402655237</v>
      </c>
      <c r="K17" s="176">
        <v>880</v>
      </c>
      <c r="L17" s="169">
        <v>0.5646708546421719</v>
      </c>
      <c r="M17" s="176">
        <v>153758</v>
      </c>
      <c r="N17" s="173">
        <v>98.66211507735349</v>
      </c>
      <c r="O17" s="158" t="s">
        <v>0</v>
      </c>
      <c r="P17" s="174" t="s">
        <v>150</v>
      </c>
      <c r="Q17" s="166">
        <v>155843</v>
      </c>
    </row>
    <row r="18" spans="2:17" ht="15">
      <c r="B18" s="30" t="s">
        <v>104</v>
      </c>
      <c r="C18" s="158">
        <v>3</v>
      </c>
      <c r="D18" s="169">
        <v>0.02646436132674665</v>
      </c>
      <c r="E18" s="177">
        <v>333</v>
      </c>
      <c r="F18" s="179">
        <v>2.937544107268878</v>
      </c>
      <c r="G18" s="177">
        <v>437</v>
      </c>
      <c r="H18" s="179">
        <v>3.8549752999294284</v>
      </c>
      <c r="I18" s="177">
        <v>314</v>
      </c>
      <c r="J18" s="179">
        <v>2.769936485532816</v>
      </c>
      <c r="K18" s="177">
        <v>1671</v>
      </c>
      <c r="L18" s="169">
        <v>14.740649258997882</v>
      </c>
      <c r="M18" s="177">
        <v>7962</v>
      </c>
      <c r="N18" s="179">
        <v>70.2364149611856</v>
      </c>
      <c r="O18" s="158">
        <v>616</v>
      </c>
      <c r="P18" s="169">
        <v>5.434015525758645</v>
      </c>
      <c r="Q18" s="167">
        <v>11337</v>
      </c>
    </row>
    <row r="19" spans="2:17" ht="15">
      <c r="B19" s="31" t="s">
        <v>120</v>
      </c>
      <c r="C19" s="175">
        <v>2</v>
      </c>
      <c r="D19" s="172">
        <v>0.0017756154727132292</v>
      </c>
      <c r="E19" s="175">
        <v>9785</v>
      </c>
      <c r="F19" s="172">
        <v>8.687198700249473</v>
      </c>
      <c r="G19" s="175">
        <v>94461</v>
      </c>
      <c r="H19" s="172">
        <v>83.86320658398218</v>
      </c>
      <c r="I19" s="175">
        <v>6497</v>
      </c>
      <c r="J19" s="172">
        <v>5.768086863108925</v>
      </c>
      <c r="K19" s="175">
        <v>206</v>
      </c>
      <c r="L19" s="169">
        <v>0.1828883936894626</v>
      </c>
      <c r="M19" s="175">
        <v>866</v>
      </c>
      <c r="N19" s="180">
        <v>0.7688414996848283</v>
      </c>
      <c r="O19" s="175">
        <v>820</v>
      </c>
      <c r="P19" s="180">
        <v>0.728002343812424</v>
      </c>
      <c r="Q19" s="163">
        <v>112637</v>
      </c>
    </row>
    <row r="20" spans="2:17" ht="15">
      <c r="B20" s="27" t="s">
        <v>105</v>
      </c>
      <c r="C20" s="158">
        <v>10</v>
      </c>
      <c r="D20" s="169">
        <v>1.422475106685633</v>
      </c>
      <c r="E20" s="158">
        <v>99</v>
      </c>
      <c r="F20" s="169">
        <v>14.082503556187767</v>
      </c>
      <c r="G20" s="158">
        <v>46</v>
      </c>
      <c r="H20" s="169">
        <v>6.543385490753911</v>
      </c>
      <c r="I20" s="158">
        <v>110</v>
      </c>
      <c r="J20" s="169">
        <v>15.647226173541965</v>
      </c>
      <c r="K20" s="158">
        <v>4</v>
      </c>
      <c r="L20" s="169">
        <v>0.5689900426742532</v>
      </c>
      <c r="M20" s="158">
        <v>434</v>
      </c>
      <c r="N20" s="169">
        <v>61.73541963015647</v>
      </c>
      <c r="O20" s="158" t="s">
        <v>0</v>
      </c>
      <c r="P20" s="174" t="s">
        <v>150</v>
      </c>
      <c r="Q20" s="162">
        <v>703</v>
      </c>
    </row>
    <row r="21" spans="2:17" ht="15">
      <c r="B21" s="27" t="s">
        <v>106</v>
      </c>
      <c r="C21" s="158" t="s">
        <v>149</v>
      </c>
      <c r="D21" s="174" t="s">
        <v>150</v>
      </c>
      <c r="E21" s="158">
        <v>156</v>
      </c>
      <c r="F21" s="174" t="s">
        <v>150</v>
      </c>
      <c r="G21" s="158">
        <v>217</v>
      </c>
      <c r="H21" s="174" t="s">
        <v>150</v>
      </c>
      <c r="I21" s="158">
        <v>82</v>
      </c>
      <c r="J21" s="174" t="s">
        <v>150</v>
      </c>
      <c r="K21" s="158">
        <v>11224</v>
      </c>
      <c r="L21" s="174" t="s">
        <v>150</v>
      </c>
      <c r="M21" s="158">
        <v>1908</v>
      </c>
      <c r="N21" s="174" t="s">
        <v>150</v>
      </c>
      <c r="O21" s="158">
        <v>640</v>
      </c>
      <c r="P21" s="174" t="s">
        <v>150</v>
      </c>
      <c r="Q21" s="194" t="s">
        <v>149</v>
      </c>
    </row>
    <row r="22" spans="2:17" ht="15">
      <c r="B22" s="27" t="s">
        <v>107</v>
      </c>
      <c r="C22" s="158">
        <v>2</v>
      </c>
      <c r="D22" s="169">
        <v>0.006457028475495577</v>
      </c>
      <c r="E22" s="158">
        <v>699</v>
      </c>
      <c r="F22" s="169">
        <v>2.2567314521857043</v>
      </c>
      <c r="G22" s="158">
        <v>2501</v>
      </c>
      <c r="H22" s="169">
        <v>8.074514108607218</v>
      </c>
      <c r="I22" s="158">
        <v>6247</v>
      </c>
      <c r="J22" s="169">
        <v>20.168528443210434</v>
      </c>
      <c r="K22" s="158">
        <v>20336</v>
      </c>
      <c r="L22" s="169">
        <v>65.65506553883903</v>
      </c>
      <c r="M22" s="158">
        <v>1189</v>
      </c>
      <c r="N22" s="169">
        <v>3.8387034286821207</v>
      </c>
      <c r="O22" s="158" t="s">
        <v>0</v>
      </c>
      <c r="P22" s="174" t="s">
        <v>150</v>
      </c>
      <c r="Q22" s="162">
        <v>30974</v>
      </c>
    </row>
    <row r="23" spans="2:17" ht="15">
      <c r="B23" s="27" t="s">
        <v>108</v>
      </c>
      <c r="C23" s="158">
        <v>1</v>
      </c>
      <c r="D23" s="169">
        <v>0.010723860589812333</v>
      </c>
      <c r="E23" s="158">
        <v>236</v>
      </c>
      <c r="F23" s="169">
        <v>2.5308310991957104</v>
      </c>
      <c r="G23" s="158">
        <v>598</v>
      </c>
      <c r="H23" s="169">
        <v>6.412868632707775</v>
      </c>
      <c r="I23" s="158">
        <v>703</v>
      </c>
      <c r="J23" s="169">
        <v>7.538873994638069</v>
      </c>
      <c r="K23" s="158">
        <v>12</v>
      </c>
      <c r="L23" s="169">
        <v>0.128686327077748</v>
      </c>
      <c r="M23" s="158">
        <v>128</v>
      </c>
      <c r="N23" s="169">
        <v>1.3726541554959786</v>
      </c>
      <c r="O23" s="158">
        <v>7647</v>
      </c>
      <c r="P23" s="169">
        <v>82.00536193029491</v>
      </c>
      <c r="Q23" s="162">
        <v>9324</v>
      </c>
    </row>
    <row r="24" spans="2:17" ht="15">
      <c r="B24" s="27" t="s">
        <v>109</v>
      </c>
      <c r="C24" s="158">
        <v>15</v>
      </c>
      <c r="D24" s="169">
        <v>0.03749718771092168</v>
      </c>
      <c r="E24" s="158">
        <v>1303</v>
      </c>
      <c r="F24" s="169">
        <v>3.2572557058220633</v>
      </c>
      <c r="G24" s="158">
        <v>1816</v>
      </c>
      <c r="H24" s="169">
        <v>4.539659525535584</v>
      </c>
      <c r="I24" s="158">
        <v>3203</v>
      </c>
      <c r="J24" s="169">
        <v>8.00689948253881</v>
      </c>
      <c r="K24" s="158">
        <v>7455</v>
      </c>
      <c r="L24" s="169">
        <v>18.636102292328076</v>
      </c>
      <c r="M24" s="158">
        <v>23124</v>
      </c>
      <c r="N24" s="169">
        <v>57.80566457515687</v>
      </c>
      <c r="O24" s="158">
        <v>3087</v>
      </c>
      <c r="P24" s="169">
        <v>7.7169212309076824</v>
      </c>
      <c r="Q24" s="162">
        <v>40002</v>
      </c>
    </row>
    <row r="25" spans="2:17" ht="15">
      <c r="B25" s="27" t="s">
        <v>140</v>
      </c>
      <c r="C25" s="158" t="s">
        <v>148</v>
      </c>
      <c r="D25" s="174" t="s">
        <v>150</v>
      </c>
      <c r="E25" s="158" t="s">
        <v>148</v>
      </c>
      <c r="F25" s="174" t="s">
        <v>150</v>
      </c>
      <c r="G25" s="158" t="s">
        <v>148</v>
      </c>
      <c r="H25" s="174" t="s">
        <v>150</v>
      </c>
      <c r="I25" s="158" t="s">
        <v>148</v>
      </c>
      <c r="J25" s="174" t="s">
        <v>150</v>
      </c>
      <c r="K25" s="158" t="s">
        <v>148</v>
      </c>
      <c r="L25" s="174" t="s">
        <v>150</v>
      </c>
      <c r="M25" s="158" t="s">
        <v>148</v>
      </c>
      <c r="N25" s="174" t="s">
        <v>150</v>
      </c>
      <c r="O25" s="158" t="s">
        <v>148</v>
      </c>
      <c r="P25" s="174" t="s">
        <v>150</v>
      </c>
      <c r="Q25" s="158" t="s">
        <v>148</v>
      </c>
    </row>
    <row r="26" spans="2:17" ht="15">
      <c r="B26" s="27" t="s">
        <v>110</v>
      </c>
      <c r="C26" s="158">
        <v>201</v>
      </c>
      <c r="D26" s="169">
        <v>0.2957448060738038</v>
      </c>
      <c r="E26" s="158">
        <v>1440</v>
      </c>
      <c r="F26" s="169">
        <v>2.118768759931729</v>
      </c>
      <c r="G26" s="158">
        <v>2826</v>
      </c>
      <c r="H26" s="169">
        <v>4.158083691366017</v>
      </c>
      <c r="I26" s="158">
        <v>2101</v>
      </c>
      <c r="J26" s="169">
        <v>3.0913424754281675</v>
      </c>
      <c r="K26" s="158">
        <v>2051</v>
      </c>
      <c r="L26" s="169">
        <v>3.017774115708316</v>
      </c>
      <c r="M26" s="158">
        <v>11410</v>
      </c>
      <c r="N26" s="169">
        <v>16.788299688070154</v>
      </c>
      <c r="O26" s="158">
        <v>47935</v>
      </c>
      <c r="P26" s="169">
        <v>70.5299864634218</v>
      </c>
      <c r="Q26" s="162">
        <v>67964</v>
      </c>
    </row>
    <row r="27" spans="2:17" ht="15">
      <c r="B27" s="27" t="s">
        <v>111</v>
      </c>
      <c r="C27" s="158">
        <v>33</v>
      </c>
      <c r="D27" s="169">
        <v>0.1315684554660713</v>
      </c>
      <c r="E27" s="158">
        <v>685</v>
      </c>
      <c r="F27" s="169">
        <v>2.731042181644207</v>
      </c>
      <c r="G27" s="158">
        <v>1612</v>
      </c>
      <c r="H27" s="169">
        <v>6.426919703372937</v>
      </c>
      <c r="I27" s="158">
        <v>1721</v>
      </c>
      <c r="J27" s="169">
        <v>6.861494298700263</v>
      </c>
      <c r="K27" s="158">
        <v>8139</v>
      </c>
      <c r="L27" s="169">
        <v>32.44956542540468</v>
      </c>
      <c r="M27" s="158">
        <v>11136</v>
      </c>
      <c r="N27" s="169">
        <v>44.39837333545969</v>
      </c>
      <c r="O27" s="158">
        <v>1756</v>
      </c>
      <c r="P27" s="169">
        <v>7.001036599952156</v>
      </c>
      <c r="Q27" s="162">
        <v>25082</v>
      </c>
    </row>
    <row r="28" spans="2:17" ht="15">
      <c r="B28" s="27" t="s">
        <v>112</v>
      </c>
      <c r="C28" s="158">
        <v>1492</v>
      </c>
      <c r="D28" s="169">
        <v>0.513157396929998</v>
      </c>
      <c r="E28" s="158">
        <v>9984</v>
      </c>
      <c r="F28" s="169">
        <v>3.4338897124323733</v>
      </c>
      <c r="G28" s="158">
        <v>9265</v>
      </c>
      <c r="H28" s="169">
        <v>3.1865973743675813</v>
      </c>
      <c r="I28" s="158">
        <v>16256</v>
      </c>
      <c r="J28" s="169">
        <v>5.591076839473223</v>
      </c>
      <c r="K28" s="158">
        <v>184011</v>
      </c>
      <c r="L28" s="169">
        <v>63.288609763060236</v>
      </c>
      <c r="M28" s="158">
        <v>69476</v>
      </c>
      <c r="N28" s="169">
        <v>23.895525006104922</v>
      </c>
      <c r="O28" s="158">
        <v>265</v>
      </c>
      <c r="P28" s="169">
        <v>0.09114390763166855</v>
      </c>
      <c r="Q28" s="162">
        <v>290749</v>
      </c>
    </row>
    <row r="29" spans="2:17" ht="15">
      <c r="B29" s="27" t="s">
        <v>113</v>
      </c>
      <c r="C29" s="158">
        <v>70</v>
      </c>
      <c r="D29" s="169">
        <v>0.20069958139801594</v>
      </c>
      <c r="E29" s="158">
        <v>567</v>
      </c>
      <c r="F29" s="169">
        <v>1.6256666093239291</v>
      </c>
      <c r="G29" s="158">
        <v>876</v>
      </c>
      <c r="H29" s="169">
        <v>2.5116119043523137</v>
      </c>
      <c r="I29" s="158">
        <v>1270</v>
      </c>
      <c r="J29" s="169">
        <v>3.641263833935432</v>
      </c>
      <c r="K29" s="158">
        <v>10643</v>
      </c>
      <c r="L29" s="169">
        <v>30.514937783129763</v>
      </c>
      <c r="M29" s="158">
        <v>18888</v>
      </c>
      <c r="N29" s="169">
        <v>54.15448133493893</v>
      </c>
      <c r="O29" s="158">
        <v>2564</v>
      </c>
      <c r="P29" s="169">
        <v>7.351338952921613</v>
      </c>
      <c r="Q29" s="162">
        <v>34877</v>
      </c>
    </row>
    <row r="30" spans="2:17" ht="15">
      <c r="B30" s="27" t="s">
        <v>114</v>
      </c>
      <c r="C30" s="158">
        <v>7</v>
      </c>
      <c r="D30" s="169">
        <v>0.014530056459647958</v>
      </c>
      <c r="E30" s="158">
        <v>818</v>
      </c>
      <c r="F30" s="169">
        <v>1.6979408834274328</v>
      </c>
      <c r="G30" s="158">
        <v>8315</v>
      </c>
      <c r="H30" s="169">
        <v>17.259631351710393</v>
      </c>
      <c r="I30" s="158">
        <v>2648</v>
      </c>
      <c r="J30" s="169">
        <v>5.496512786449684</v>
      </c>
      <c r="K30" s="158">
        <v>8529</v>
      </c>
      <c r="L30" s="169">
        <v>17.703835934905346</v>
      </c>
      <c r="M30" s="158">
        <v>13426</v>
      </c>
      <c r="N30" s="169">
        <v>27.86864828960478</v>
      </c>
      <c r="O30" s="158">
        <v>14433</v>
      </c>
      <c r="P30" s="169">
        <v>29.958900697442708</v>
      </c>
      <c r="Q30" s="162">
        <v>48176</v>
      </c>
    </row>
    <row r="31" spans="2:17" ht="15">
      <c r="B31" s="27" t="s">
        <v>115</v>
      </c>
      <c r="C31" s="158">
        <v>33</v>
      </c>
      <c r="D31" s="169">
        <v>0.17640455444486022</v>
      </c>
      <c r="E31" s="158">
        <v>287</v>
      </c>
      <c r="F31" s="169">
        <v>1.5341850644143904</v>
      </c>
      <c r="G31" s="158">
        <v>457</v>
      </c>
      <c r="H31" s="169">
        <v>2.4429357994333674</v>
      </c>
      <c r="I31" s="158">
        <v>436</v>
      </c>
      <c r="J31" s="169">
        <v>2.330678355695729</v>
      </c>
      <c r="K31" s="158">
        <v>6398</v>
      </c>
      <c r="L31" s="169">
        <v>34.20110119206714</v>
      </c>
      <c r="M31" s="158">
        <v>3779</v>
      </c>
      <c r="N31" s="169">
        <v>20.200994280215962</v>
      </c>
      <c r="O31" s="158">
        <v>7317</v>
      </c>
      <c r="P31" s="169">
        <v>39.11370075372855</v>
      </c>
      <c r="Q31" s="162">
        <v>18707</v>
      </c>
    </row>
    <row r="32" spans="2:17" ht="15">
      <c r="B32" s="27" t="s">
        <v>116</v>
      </c>
      <c r="C32" s="158">
        <v>733</v>
      </c>
      <c r="D32" s="169">
        <v>2.0282235749861646</v>
      </c>
      <c r="E32" s="158">
        <v>950</v>
      </c>
      <c r="F32" s="169">
        <v>2.628666297731046</v>
      </c>
      <c r="G32" s="158">
        <v>547</v>
      </c>
      <c r="H32" s="169">
        <v>1.5135583840619813</v>
      </c>
      <c r="I32" s="158">
        <v>1959</v>
      </c>
      <c r="J32" s="169">
        <v>5.4205866076369675</v>
      </c>
      <c r="K32" s="158">
        <v>17342</v>
      </c>
      <c r="L32" s="169">
        <v>47.985611510791365</v>
      </c>
      <c r="M32" s="158">
        <v>8027</v>
      </c>
      <c r="N32" s="169">
        <v>22.210846707249583</v>
      </c>
      <c r="O32" s="158">
        <v>6582</v>
      </c>
      <c r="P32" s="169">
        <v>18.21250691754289</v>
      </c>
      <c r="Q32" s="162">
        <v>36139</v>
      </c>
    </row>
    <row r="33" spans="2:17" ht="15">
      <c r="B33" s="27" t="s">
        <v>121</v>
      </c>
      <c r="C33" s="158">
        <v>122</v>
      </c>
      <c r="D33" s="169">
        <v>0.4546132061410046</v>
      </c>
      <c r="E33" s="158">
        <v>312</v>
      </c>
      <c r="F33" s="169">
        <v>1.1626173796392905</v>
      </c>
      <c r="G33" s="158">
        <v>883</v>
      </c>
      <c r="H33" s="169">
        <v>3.2903562378894025</v>
      </c>
      <c r="I33" s="158">
        <v>878</v>
      </c>
      <c r="J33" s="169">
        <v>3.2717245491131317</v>
      </c>
      <c r="K33" s="158">
        <v>862</v>
      </c>
      <c r="L33" s="169">
        <v>3.212103145029065</v>
      </c>
      <c r="M33" s="158">
        <v>1895</v>
      </c>
      <c r="N33" s="169">
        <v>7.061410046206588</v>
      </c>
      <c r="O33" s="158">
        <v>21884</v>
      </c>
      <c r="P33" s="169">
        <v>81.54717543598153</v>
      </c>
      <c r="Q33" s="162">
        <v>26837</v>
      </c>
    </row>
    <row r="34" spans="2:17" ht="15">
      <c r="B34" s="29" t="s">
        <v>117</v>
      </c>
      <c r="C34" s="158" t="s">
        <v>148</v>
      </c>
      <c r="D34" s="174" t="s">
        <v>150</v>
      </c>
      <c r="E34" s="176">
        <v>709</v>
      </c>
      <c r="F34" s="173">
        <v>1.6614331911702676</v>
      </c>
      <c r="G34" s="176">
        <v>1444</v>
      </c>
      <c r="H34" s="173">
        <v>3.383793410507569</v>
      </c>
      <c r="I34" s="176">
        <v>832</v>
      </c>
      <c r="J34" s="173">
        <v>1.9496649013450815</v>
      </c>
      <c r="K34" s="176">
        <v>621</v>
      </c>
      <c r="L34" s="210">
        <v>1.4552186342972302</v>
      </c>
      <c r="M34" s="176">
        <v>500</v>
      </c>
      <c r="N34" s="210">
        <v>1.1716736185968035</v>
      </c>
      <c r="O34" s="176">
        <v>38568</v>
      </c>
      <c r="P34" s="173">
        <v>90.37821624408305</v>
      </c>
      <c r="Q34" s="166">
        <v>42673</v>
      </c>
    </row>
    <row r="35" spans="2:17" ht="15">
      <c r="B35" s="130" t="s">
        <v>122</v>
      </c>
      <c r="C35" s="159">
        <v>2993</v>
      </c>
      <c r="D35" s="170">
        <v>1.694042268986518</v>
      </c>
      <c r="E35" s="159">
        <v>7419</v>
      </c>
      <c r="F35" s="170">
        <v>4.199164581894746</v>
      </c>
      <c r="G35" s="159">
        <v>11224</v>
      </c>
      <c r="H35" s="170">
        <v>6.352800009056023</v>
      </c>
      <c r="I35" s="159">
        <v>25666</v>
      </c>
      <c r="J35" s="170">
        <v>14.526992608021372</v>
      </c>
      <c r="K35" s="159">
        <v>30112</v>
      </c>
      <c r="L35" s="170">
        <v>17.043434949456074</v>
      </c>
      <c r="M35" s="159">
        <v>93506</v>
      </c>
      <c r="N35" s="170">
        <v>52.92452936981401</v>
      </c>
      <c r="O35" s="159">
        <v>5758</v>
      </c>
      <c r="P35" s="170">
        <v>3.259036212771256</v>
      </c>
      <c r="Q35" s="164">
        <v>176678</v>
      </c>
    </row>
    <row r="36" spans="2:17" ht="15">
      <c r="B36" s="31" t="s">
        <v>118</v>
      </c>
      <c r="C36" s="175">
        <v>4</v>
      </c>
      <c r="D36" s="172">
        <v>0.019109497420217846</v>
      </c>
      <c r="E36" s="175">
        <v>607</v>
      </c>
      <c r="F36" s="180">
        <v>2.8998662335180585</v>
      </c>
      <c r="G36" s="175">
        <v>1566</v>
      </c>
      <c r="H36" s="180">
        <v>7.481368240015287</v>
      </c>
      <c r="I36" s="175">
        <v>966</v>
      </c>
      <c r="J36" s="180">
        <v>4.61494362698261</v>
      </c>
      <c r="K36" s="175">
        <v>254</v>
      </c>
      <c r="L36" s="180">
        <v>1.2134530861838335</v>
      </c>
      <c r="M36" s="175">
        <v>5035</v>
      </c>
      <c r="N36" s="180">
        <v>24.054079877699216</v>
      </c>
      <c r="O36" s="175">
        <v>12500</v>
      </c>
      <c r="P36" s="180">
        <v>59.71717943818078</v>
      </c>
      <c r="Q36" s="163">
        <v>20932</v>
      </c>
    </row>
    <row r="37" spans="2:17" ht="15">
      <c r="B37" s="32" t="s">
        <v>119</v>
      </c>
      <c r="C37" s="160">
        <v>42</v>
      </c>
      <c r="D37" s="171">
        <v>0.34616335613615756</v>
      </c>
      <c r="E37" s="160">
        <v>412</v>
      </c>
      <c r="F37" s="171">
        <v>3.395697684002308</v>
      </c>
      <c r="G37" s="160">
        <v>382</v>
      </c>
      <c r="H37" s="171">
        <v>3.1484381439050524</v>
      </c>
      <c r="I37" s="160">
        <v>1614</v>
      </c>
      <c r="J37" s="171">
        <v>13.302563257232341</v>
      </c>
      <c r="K37" s="160">
        <v>2047</v>
      </c>
      <c r="L37" s="171">
        <v>16.87134261930273</v>
      </c>
      <c r="M37" s="160">
        <v>7162</v>
      </c>
      <c r="N37" s="171">
        <v>59.02909420588478</v>
      </c>
      <c r="O37" s="160">
        <v>474</v>
      </c>
      <c r="P37" s="171">
        <v>3.9067007335366353</v>
      </c>
      <c r="Q37" s="165">
        <v>12134</v>
      </c>
    </row>
    <row r="39" ht="15">
      <c r="B39" s="17" t="s">
        <v>91</v>
      </c>
    </row>
    <row r="40" ht="15">
      <c r="B40" s="17" t="s">
        <v>92</v>
      </c>
    </row>
    <row r="41" ht="15">
      <c r="B41" s="17" t="s">
        <v>93</v>
      </c>
    </row>
    <row r="42" spans="2:17" ht="15">
      <c r="B42" s="33" t="s">
        <v>154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ht="15">
      <c r="B43" s="105" t="s">
        <v>90</v>
      </c>
    </row>
    <row r="44" ht="15">
      <c r="C44" s="13"/>
    </row>
  </sheetData>
  <mergeCells count="7">
    <mergeCell ref="K5:L5"/>
    <mergeCell ref="M5:N5"/>
    <mergeCell ref="O5:P5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r:id="rId1"/>
  <ignoredErrors>
    <ignoredError sqref="D7 O7" formula="1"/>
    <ignoredError sqref="E7 G7 I7 K7 M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P42"/>
  <sheetViews>
    <sheetView showGridLines="0" workbookViewId="0" topLeftCell="A1">
      <selection activeCell="C2" sqref="C2"/>
    </sheetView>
  </sheetViews>
  <sheetFormatPr defaultColWidth="8.8515625" defaultRowHeight="12.75" customHeight="1"/>
  <cols>
    <col min="1" max="1" width="3.00390625" style="17" customWidth="1"/>
    <col min="2" max="2" width="5.421875" style="17" customWidth="1"/>
    <col min="3" max="3" width="17.140625" style="17" customWidth="1"/>
    <col min="4" max="13" width="8.8515625" style="17" customWidth="1"/>
    <col min="14" max="16" width="9.140625" style="17" bestFit="1" customWidth="1"/>
    <col min="17" max="16384" width="8.8515625" style="17" customWidth="1"/>
  </cols>
  <sheetData>
    <row r="1" spans="3:13" ht="12.75" customHeight="1">
      <c r="C1" s="12"/>
      <c r="M1" s="13"/>
    </row>
    <row r="2" ht="12.75" customHeight="1">
      <c r="C2" s="3" t="s">
        <v>133</v>
      </c>
    </row>
    <row r="3" ht="12.75" customHeight="1">
      <c r="C3" s="2" t="s">
        <v>78</v>
      </c>
    </row>
    <row r="4" ht="12.75" customHeight="1">
      <c r="C4" s="37"/>
    </row>
    <row r="5" ht="12.75" customHeight="1">
      <c r="C5" s="37"/>
    </row>
    <row r="6" ht="12.75" customHeight="1">
      <c r="C6" s="37"/>
    </row>
    <row r="7" ht="12.75" customHeight="1">
      <c r="C7" s="37"/>
    </row>
    <row r="8" ht="12.75" customHeight="1">
      <c r="C8" s="37"/>
    </row>
    <row r="9" ht="12.75" customHeight="1">
      <c r="C9" s="37"/>
    </row>
    <row r="10" ht="12.75" customHeight="1">
      <c r="C10" s="37"/>
    </row>
    <row r="11" ht="12.75" customHeight="1">
      <c r="C11" s="37"/>
    </row>
    <row r="12" ht="12.75" customHeight="1">
      <c r="C12" s="37"/>
    </row>
    <row r="13" ht="12.75" customHeight="1">
      <c r="C13" s="37"/>
    </row>
    <row r="14" ht="12.75" customHeight="1">
      <c r="C14" s="37"/>
    </row>
    <row r="15" ht="12.75" customHeight="1">
      <c r="C15" s="37"/>
    </row>
    <row r="16" ht="12.75" customHeight="1">
      <c r="C16" s="37"/>
    </row>
    <row r="17" ht="12.75" customHeight="1">
      <c r="C17" s="37"/>
    </row>
    <row r="18" ht="12.75" customHeight="1">
      <c r="C18" s="37"/>
    </row>
    <row r="19" ht="12.75" customHeight="1">
      <c r="C19" s="37"/>
    </row>
    <row r="20" ht="12.75" customHeight="1">
      <c r="C20" s="37"/>
    </row>
    <row r="21" ht="12.75" customHeight="1">
      <c r="C21" s="37"/>
    </row>
    <row r="22" ht="12.75" customHeight="1">
      <c r="C22" s="37"/>
    </row>
    <row r="23" ht="12.75" customHeight="1">
      <c r="C23" s="37"/>
    </row>
    <row r="24" ht="12.75" customHeight="1">
      <c r="C24" s="37"/>
    </row>
    <row r="25" ht="12.75" customHeight="1">
      <c r="C25" s="37"/>
    </row>
    <row r="26" ht="12.75" customHeight="1">
      <c r="C26" s="37"/>
    </row>
    <row r="27" spans="3:16" ht="12.7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3:10" ht="12.75" customHeight="1">
      <c r="C28" s="33" t="s">
        <v>155</v>
      </c>
      <c r="D28" s="47"/>
      <c r="E28" s="47"/>
      <c r="F28" s="47"/>
      <c r="G28" s="47"/>
      <c r="H28" s="47"/>
      <c r="I28" s="47"/>
      <c r="J28" s="47"/>
    </row>
    <row r="29" spans="3:10" ht="12.75" customHeight="1">
      <c r="C29" s="35" t="s">
        <v>83</v>
      </c>
      <c r="D29" s="47"/>
      <c r="E29" s="47"/>
      <c r="F29" s="47"/>
      <c r="G29" s="47"/>
      <c r="H29" s="47"/>
      <c r="I29" s="47"/>
      <c r="J29" s="47"/>
    </row>
    <row r="31" ht="12.75" customHeight="1">
      <c r="C31" s="37"/>
    </row>
    <row r="32" spans="3:5" ht="12.75" customHeight="1">
      <c r="C32" s="38" t="s">
        <v>41</v>
      </c>
      <c r="D32" s="38">
        <v>2012</v>
      </c>
      <c r="E32" s="38">
        <v>2016</v>
      </c>
    </row>
    <row r="33" spans="3:11" ht="12.75" customHeight="1">
      <c r="C33" s="48" t="s">
        <v>42</v>
      </c>
      <c r="D33" s="43">
        <v>5817</v>
      </c>
      <c r="E33" s="43">
        <v>7439</v>
      </c>
      <c r="F33" s="49"/>
      <c r="G33" s="49"/>
      <c r="H33" s="41"/>
      <c r="I33" s="16"/>
      <c r="J33" s="13"/>
      <c r="K33" s="13"/>
    </row>
    <row r="34" spans="3:11" ht="12.75" customHeight="1">
      <c r="C34" s="48" t="s">
        <v>43</v>
      </c>
      <c r="D34" s="43">
        <v>48167</v>
      </c>
      <c r="E34" s="43">
        <v>60617</v>
      </c>
      <c r="F34" s="49"/>
      <c r="G34" s="49"/>
      <c r="H34" s="41"/>
      <c r="I34" s="16"/>
      <c r="J34" s="41"/>
      <c r="K34" s="41"/>
    </row>
    <row r="35" spans="3:11" ht="12.75" customHeight="1">
      <c r="C35" s="48" t="s">
        <v>44</v>
      </c>
      <c r="D35" s="43">
        <v>180323</v>
      </c>
      <c r="E35" s="43">
        <v>184117</v>
      </c>
      <c r="F35" s="49"/>
      <c r="G35" s="49"/>
      <c r="H35" s="41"/>
      <c r="I35" s="16"/>
      <c r="J35" s="41"/>
      <c r="K35" s="41"/>
    </row>
    <row r="36" spans="3:9" ht="12.75" customHeight="1">
      <c r="C36" s="48" t="s">
        <v>45</v>
      </c>
      <c r="D36" s="43">
        <v>104032</v>
      </c>
      <c r="E36" s="43">
        <v>100618</v>
      </c>
      <c r="F36" s="49"/>
      <c r="G36" s="49"/>
      <c r="I36" s="16"/>
    </row>
    <row r="37" spans="3:9" ht="12.75" customHeight="1">
      <c r="C37" s="48" t="s">
        <v>46</v>
      </c>
      <c r="D37" s="43">
        <v>495674</v>
      </c>
      <c r="E37" s="43">
        <v>556713</v>
      </c>
      <c r="F37" s="49"/>
      <c r="G37" s="49"/>
      <c r="I37" s="16"/>
    </row>
    <row r="38" spans="3:9" ht="12.75" customHeight="1">
      <c r="C38" s="48" t="s">
        <v>47</v>
      </c>
      <c r="D38" s="43">
        <v>583688</v>
      </c>
      <c r="E38" s="43">
        <v>589396</v>
      </c>
      <c r="F38" s="49"/>
      <c r="G38" s="49"/>
      <c r="I38" s="16"/>
    </row>
    <row r="39" spans="3:9" ht="12.75" customHeight="1">
      <c r="C39" s="48" t="s">
        <v>48</v>
      </c>
      <c r="D39" s="42">
        <v>276848</v>
      </c>
      <c r="E39" s="42">
        <v>348648</v>
      </c>
      <c r="F39" s="49"/>
      <c r="G39" s="49"/>
      <c r="I39" s="16"/>
    </row>
    <row r="40" spans="3:9" ht="12.75" customHeight="1">
      <c r="C40" s="50" t="s">
        <v>34</v>
      </c>
      <c r="D40" s="51">
        <v>1694612</v>
      </c>
      <c r="E40" s="42">
        <v>1847555</v>
      </c>
      <c r="F40" s="49"/>
      <c r="I40" s="16"/>
    </row>
    <row r="41" ht="12.75" customHeight="1">
      <c r="D41" s="52"/>
    </row>
    <row r="42" spans="3:9" ht="12.75" customHeight="1">
      <c r="C42" s="110"/>
      <c r="D42" s="87"/>
      <c r="E42" s="110"/>
      <c r="F42" s="110"/>
      <c r="G42" s="110"/>
      <c r="H42" s="110"/>
      <c r="I42" s="110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1"/>
  <sheetViews>
    <sheetView showGridLines="0" workbookViewId="0" topLeftCell="A1">
      <selection activeCell="B2" sqref="B2"/>
    </sheetView>
  </sheetViews>
  <sheetFormatPr defaultColWidth="8.8515625" defaultRowHeight="15"/>
  <cols>
    <col min="1" max="1" width="3.7109375" style="47" customWidth="1"/>
    <col min="2" max="2" width="14.57421875" style="47" customWidth="1"/>
    <col min="3" max="7" width="11.28125" style="47" customWidth="1"/>
    <col min="8" max="9" width="10.00390625" style="47" customWidth="1"/>
    <col min="10" max="16384" width="8.8515625" style="47" customWidth="1"/>
  </cols>
  <sheetData>
    <row r="1" ht="15">
      <c r="B1" s="12"/>
    </row>
    <row r="2" ht="15">
      <c r="B2" s="7" t="s">
        <v>136</v>
      </c>
    </row>
    <row r="3" ht="15">
      <c r="B3" s="6" t="s">
        <v>78</v>
      </c>
    </row>
    <row r="4" spans="2:10" ht="15">
      <c r="B4" s="53"/>
      <c r="C4" s="54"/>
      <c r="D4" s="54"/>
      <c r="E4" s="54"/>
      <c r="F4" s="54"/>
      <c r="G4" s="54"/>
      <c r="H4" s="54"/>
      <c r="I4" s="54"/>
      <c r="J4" s="54"/>
    </row>
    <row r="5" spans="1:9" ht="36">
      <c r="A5" s="54"/>
      <c r="B5" s="55" t="s">
        <v>49</v>
      </c>
      <c r="C5" s="55">
        <v>2012</v>
      </c>
      <c r="D5" s="55">
        <v>2013</v>
      </c>
      <c r="E5" s="55">
        <v>2014</v>
      </c>
      <c r="F5" s="55">
        <v>2015</v>
      </c>
      <c r="G5" s="55">
        <v>2016</v>
      </c>
      <c r="H5" s="141" t="s">
        <v>134</v>
      </c>
      <c r="I5" s="141" t="s">
        <v>135</v>
      </c>
    </row>
    <row r="6" spans="1:15" ht="15">
      <c r="A6" s="54"/>
      <c r="B6" s="134" t="s">
        <v>50</v>
      </c>
      <c r="C6" s="181">
        <v>270774</v>
      </c>
      <c r="D6" s="181">
        <v>268411</v>
      </c>
      <c r="E6" s="182">
        <v>282735</v>
      </c>
      <c r="F6" s="181">
        <v>340316</v>
      </c>
      <c r="G6" s="181">
        <v>403373</v>
      </c>
      <c r="H6" s="187">
        <f>((G6/C6)-1)*100</f>
        <v>48.970359044812284</v>
      </c>
      <c r="I6" s="187">
        <f>((G6/F6)-1)*100</f>
        <v>18.528955441413263</v>
      </c>
      <c r="J6" s="56"/>
      <c r="K6" s="57"/>
      <c r="L6" s="137"/>
      <c r="O6" s="56"/>
    </row>
    <row r="7" spans="1:15" ht="15">
      <c r="A7" s="54"/>
      <c r="B7" s="135" t="s">
        <v>51</v>
      </c>
      <c r="C7" s="183">
        <v>173792</v>
      </c>
      <c r="D7" s="183">
        <v>259063</v>
      </c>
      <c r="E7" s="183">
        <v>242726</v>
      </c>
      <c r="F7" s="183">
        <v>239008</v>
      </c>
      <c r="G7" s="183">
        <v>225761</v>
      </c>
      <c r="H7" s="188">
        <f aca="true" t="shared" si="0" ref="H7:H18">((G7/C7)-1)*100</f>
        <v>29.902987479285592</v>
      </c>
      <c r="I7" s="188">
        <f aca="true" t="shared" si="1" ref="I7:I18">((G7/F7)-1)*100</f>
        <v>-5.542492301512924</v>
      </c>
      <c r="J7" s="56"/>
      <c r="K7" s="57"/>
      <c r="L7" s="137"/>
      <c r="O7" s="56"/>
    </row>
    <row r="8" spans="1:15" ht="15">
      <c r="A8" s="54"/>
      <c r="B8" s="135" t="s">
        <v>52</v>
      </c>
      <c r="C8" s="183">
        <v>148702</v>
      </c>
      <c r="D8" s="183">
        <v>143531</v>
      </c>
      <c r="E8" s="183">
        <v>218446</v>
      </c>
      <c r="F8" s="183">
        <v>189024</v>
      </c>
      <c r="G8" s="183">
        <v>201269</v>
      </c>
      <c r="H8" s="188">
        <f t="shared" si="0"/>
        <v>35.350566905623324</v>
      </c>
      <c r="I8" s="188">
        <f t="shared" si="1"/>
        <v>6.4780133739630985</v>
      </c>
      <c r="J8" s="56"/>
      <c r="K8" s="57"/>
      <c r="L8" s="137"/>
      <c r="O8" s="56"/>
    </row>
    <row r="9" spans="1:15" ht="15">
      <c r="A9" s="54"/>
      <c r="B9" s="135" t="s">
        <v>53</v>
      </c>
      <c r="C9" s="183">
        <v>215581</v>
      </c>
      <c r="D9" s="183">
        <v>106147</v>
      </c>
      <c r="E9" s="183">
        <v>126009</v>
      </c>
      <c r="F9" s="183">
        <v>169692</v>
      </c>
      <c r="G9" s="183">
        <v>159351</v>
      </c>
      <c r="H9" s="188">
        <f t="shared" si="0"/>
        <v>-26.08300360421373</v>
      </c>
      <c r="I9" s="188">
        <f t="shared" si="1"/>
        <v>-6.093982038045398</v>
      </c>
      <c r="J9" s="56"/>
      <c r="K9" s="57"/>
      <c r="L9" s="137"/>
      <c r="O9" s="56"/>
    </row>
    <row r="10" spans="1:15" ht="15">
      <c r="A10" s="54"/>
      <c r="B10" s="135" t="s">
        <v>54</v>
      </c>
      <c r="C10" s="183">
        <v>208022</v>
      </c>
      <c r="D10" s="183">
        <v>198234</v>
      </c>
      <c r="E10" s="183">
        <v>90288</v>
      </c>
      <c r="F10" s="183">
        <v>102160</v>
      </c>
      <c r="G10" s="183">
        <v>155456</v>
      </c>
      <c r="H10" s="188">
        <f t="shared" si="0"/>
        <v>-25.26944265510379</v>
      </c>
      <c r="I10" s="188">
        <f t="shared" si="1"/>
        <v>52.169146436961626</v>
      </c>
      <c r="J10" s="56"/>
      <c r="K10" s="57"/>
      <c r="L10" s="137"/>
      <c r="O10" s="56"/>
    </row>
    <row r="11" spans="1:17" ht="15">
      <c r="A11" s="54"/>
      <c r="B11" s="135" t="s">
        <v>55</v>
      </c>
      <c r="C11" s="183">
        <v>169824</v>
      </c>
      <c r="D11" s="183">
        <v>196684</v>
      </c>
      <c r="E11" s="183">
        <v>174335</v>
      </c>
      <c r="F11" s="183">
        <v>82813</v>
      </c>
      <c r="G11" s="183">
        <v>96927</v>
      </c>
      <c r="H11" s="188">
        <f t="shared" si="0"/>
        <v>-42.92502826455624</v>
      </c>
      <c r="I11" s="188">
        <f t="shared" si="1"/>
        <v>17.043217852269564</v>
      </c>
      <c r="J11" s="56"/>
      <c r="K11" s="57"/>
      <c r="L11" s="137"/>
      <c r="O11" s="56"/>
      <c r="Q11" s="56"/>
    </row>
    <row r="12" spans="1:15" ht="15">
      <c r="A12" s="54"/>
      <c r="B12" s="135" t="s">
        <v>56</v>
      </c>
      <c r="C12" s="183">
        <v>127990</v>
      </c>
      <c r="D12" s="183">
        <v>142868</v>
      </c>
      <c r="E12" s="183">
        <v>159966</v>
      </c>
      <c r="F12" s="183">
        <v>150444</v>
      </c>
      <c r="G12" s="183">
        <v>72129</v>
      </c>
      <c r="H12" s="188">
        <f t="shared" si="0"/>
        <v>-43.6448160012501</v>
      </c>
      <c r="I12" s="188">
        <f t="shared" si="1"/>
        <v>-52.05591449310043</v>
      </c>
      <c r="J12" s="56"/>
      <c r="K12" s="57"/>
      <c r="L12" s="137"/>
      <c r="O12" s="56"/>
    </row>
    <row r="13" spans="1:15" ht="15">
      <c r="A13" s="54"/>
      <c r="B13" s="135" t="s">
        <v>57</v>
      </c>
      <c r="C13" s="183">
        <v>93354</v>
      </c>
      <c r="D13" s="183">
        <v>106670</v>
      </c>
      <c r="E13" s="183">
        <v>112681</v>
      </c>
      <c r="F13" s="183">
        <v>136222</v>
      </c>
      <c r="G13" s="183">
        <v>126487</v>
      </c>
      <c r="H13" s="188">
        <f t="shared" si="0"/>
        <v>35.49178396212267</v>
      </c>
      <c r="I13" s="188">
        <f t="shared" si="1"/>
        <v>-7.14642275109747</v>
      </c>
      <c r="J13" s="56"/>
      <c r="K13" s="57"/>
      <c r="L13" s="137"/>
      <c r="O13" s="56"/>
    </row>
    <row r="14" spans="1:15" ht="15">
      <c r="A14" s="54"/>
      <c r="B14" s="135" t="s">
        <v>58</v>
      </c>
      <c r="C14" s="183">
        <v>65924</v>
      </c>
      <c r="D14" s="183">
        <v>77724</v>
      </c>
      <c r="E14" s="183">
        <v>80745</v>
      </c>
      <c r="F14" s="183">
        <v>92668</v>
      </c>
      <c r="G14" s="183">
        <v>116244</v>
      </c>
      <c r="H14" s="188">
        <f t="shared" si="0"/>
        <v>76.33031976215034</v>
      </c>
      <c r="I14" s="188">
        <f t="shared" si="1"/>
        <v>25.44136055596322</v>
      </c>
      <c r="J14" s="56"/>
      <c r="K14" s="57"/>
      <c r="L14" s="137"/>
      <c r="O14" s="56"/>
    </row>
    <row r="15" spans="1:15" ht="15">
      <c r="A15" s="54"/>
      <c r="B15" s="135" t="s">
        <v>59</v>
      </c>
      <c r="C15" s="183">
        <v>181716</v>
      </c>
      <c r="D15" s="183">
        <v>174960</v>
      </c>
      <c r="E15" s="183">
        <v>178579</v>
      </c>
      <c r="F15" s="183">
        <v>200072</v>
      </c>
      <c r="G15" s="183">
        <v>219300</v>
      </c>
      <c r="H15" s="188">
        <f t="shared" si="0"/>
        <v>20.68282374694579</v>
      </c>
      <c r="I15" s="188">
        <f t="shared" si="1"/>
        <v>9.610540205526007</v>
      </c>
      <c r="J15" s="56"/>
      <c r="K15" s="57"/>
      <c r="L15" s="137"/>
      <c r="O15" s="56"/>
    </row>
    <row r="16" spans="1:18" ht="15">
      <c r="A16" s="54"/>
      <c r="B16" s="135" t="s">
        <v>60</v>
      </c>
      <c r="C16" s="183">
        <v>38679</v>
      </c>
      <c r="D16" s="183">
        <v>45853</v>
      </c>
      <c r="E16" s="183">
        <v>58661</v>
      </c>
      <c r="F16" s="183">
        <v>62800</v>
      </c>
      <c r="G16" s="183">
        <v>67084</v>
      </c>
      <c r="H16" s="188">
        <f t="shared" si="0"/>
        <v>73.43778277618347</v>
      </c>
      <c r="I16" s="188">
        <f t="shared" si="1"/>
        <v>6.821656050955416</v>
      </c>
      <c r="J16" s="56"/>
      <c r="K16" s="57"/>
      <c r="L16" s="137"/>
      <c r="O16" s="56"/>
      <c r="Q16" s="56"/>
      <c r="R16" s="113"/>
    </row>
    <row r="17" spans="1:15" ht="15">
      <c r="A17" s="54"/>
      <c r="B17" s="134" t="s">
        <v>40</v>
      </c>
      <c r="C17" s="184">
        <v>256</v>
      </c>
      <c r="D17" s="184">
        <v>820</v>
      </c>
      <c r="E17" s="184">
        <v>1502</v>
      </c>
      <c r="F17" s="184">
        <v>2622</v>
      </c>
      <c r="G17" s="185">
        <v>4142</v>
      </c>
      <c r="H17" s="189">
        <f t="shared" si="0"/>
        <v>1517.96875</v>
      </c>
      <c r="I17" s="189">
        <f t="shared" si="1"/>
        <v>57.97101449275361</v>
      </c>
      <c r="J17" s="58"/>
      <c r="K17" s="57"/>
      <c r="L17" s="137"/>
      <c r="O17" s="56"/>
    </row>
    <row r="18" spans="1:15" ht="15">
      <c r="A18" s="54"/>
      <c r="B18" s="136" t="s">
        <v>34</v>
      </c>
      <c r="C18" s="186">
        <v>1694612</v>
      </c>
      <c r="D18" s="186">
        <v>1721095</v>
      </c>
      <c r="E18" s="186">
        <v>1726681</v>
      </c>
      <c r="F18" s="186">
        <v>1767909</v>
      </c>
      <c r="G18" s="186">
        <v>1847555</v>
      </c>
      <c r="H18" s="190">
        <f t="shared" si="0"/>
        <v>9.025251798051714</v>
      </c>
      <c r="I18" s="190">
        <f t="shared" si="1"/>
        <v>4.505096133341713</v>
      </c>
      <c r="J18" s="58"/>
      <c r="K18" s="57"/>
      <c r="L18" s="137"/>
      <c r="O18" s="56"/>
    </row>
    <row r="19" ht="15">
      <c r="H19" s="57"/>
    </row>
    <row r="20" spans="2:13" ht="15">
      <c r="B20" s="191" t="s">
        <v>151</v>
      </c>
      <c r="K20" s="34"/>
      <c r="L20" s="34"/>
      <c r="M20" s="34"/>
    </row>
    <row r="21" spans="2:10" ht="15">
      <c r="B21" s="35" t="s">
        <v>84</v>
      </c>
      <c r="C21" s="35"/>
      <c r="D21" s="35"/>
      <c r="E21" s="35"/>
      <c r="F21" s="35"/>
      <c r="G21" s="35"/>
      <c r="H21" s="35"/>
      <c r="I21" s="35"/>
      <c r="J21" s="35"/>
    </row>
    <row r="23" spans="2:10" ht="15">
      <c r="B23" s="6"/>
      <c r="C23" s="6"/>
      <c r="D23" s="6"/>
      <c r="E23" s="6"/>
      <c r="F23" s="6"/>
      <c r="G23" s="6"/>
      <c r="H23" s="6"/>
      <c r="I23" s="6"/>
      <c r="J23" s="6"/>
    </row>
    <row r="24" spans="2:10" ht="15">
      <c r="B24" s="18"/>
      <c r="C24" s="18"/>
      <c r="D24" s="6"/>
      <c r="E24" s="6"/>
      <c r="F24" s="6"/>
      <c r="G24" s="6"/>
      <c r="H24" s="6"/>
      <c r="I24" s="6"/>
      <c r="J24" s="6"/>
    </row>
    <row r="25" ht="15">
      <c r="C25" s="18"/>
    </row>
    <row r="26" ht="15">
      <c r="C26" s="18"/>
    </row>
    <row r="27" ht="15">
      <c r="C27" s="18"/>
    </row>
    <row r="28" ht="15">
      <c r="C28" s="18"/>
    </row>
    <row r="29" ht="15">
      <c r="C29" s="18"/>
    </row>
    <row r="30" ht="15">
      <c r="C30" s="18"/>
    </row>
    <row r="31" ht="15">
      <c r="C31" s="18"/>
    </row>
    <row r="32" spans="2:4" ht="15">
      <c r="B32" s="59"/>
      <c r="C32" s="60"/>
      <c r="D32" s="59"/>
    </row>
    <row r="33" ht="15">
      <c r="C33" s="18"/>
    </row>
    <row r="34" ht="15">
      <c r="B34" s="18"/>
    </row>
    <row r="36" spans="1:10" ht="15">
      <c r="A36" s="61"/>
      <c r="B36" s="53"/>
      <c r="C36" s="61"/>
      <c r="D36" s="61"/>
      <c r="E36" s="61"/>
      <c r="F36" s="61"/>
      <c r="G36" s="61"/>
      <c r="H36" s="61"/>
      <c r="I36" s="61"/>
      <c r="J36" s="61"/>
    </row>
    <row r="37" spans="1:10" ht="15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ht="15">
      <c r="A38" s="61"/>
      <c r="B38" s="62"/>
      <c r="C38" s="25"/>
      <c r="D38" s="25"/>
      <c r="E38" s="25"/>
      <c r="F38" s="25"/>
      <c r="G38" s="25"/>
      <c r="H38" s="25"/>
      <c r="I38" s="61"/>
      <c r="J38" s="61"/>
    </row>
    <row r="39" spans="1:10" ht="15">
      <c r="A39" s="61"/>
      <c r="B39" s="33"/>
      <c r="C39" s="63"/>
      <c r="D39" s="63"/>
      <c r="E39" s="63"/>
      <c r="F39" s="63"/>
      <c r="G39" s="63"/>
      <c r="H39" s="63"/>
      <c r="I39" s="61"/>
      <c r="J39" s="61"/>
    </row>
    <row r="40" spans="1:10" ht="15">
      <c r="A40" s="61"/>
      <c r="B40" s="33"/>
      <c r="C40" s="63"/>
      <c r="D40" s="63"/>
      <c r="E40" s="63"/>
      <c r="F40" s="63"/>
      <c r="G40" s="63"/>
      <c r="H40" s="63"/>
      <c r="I40" s="61"/>
      <c r="J40" s="61"/>
    </row>
    <row r="41" spans="1:10" ht="15">
      <c r="A41" s="61"/>
      <c r="B41" s="33"/>
      <c r="C41" s="63"/>
      <c r="D41" s="63"/>
      <c r="E41" s="63"/>
      <c r="F41" s="63"/>
      <c r="G41" s="63"/>
      <c r="H41" s="63"/>
      <c r="I41" s="61"/>
      <c r="J41" s="61"/>
    </row>
    <row r="42" spans="1:10" ht="15">
      <c r="A42" s="61"/>
      <c r="B42" s="33"/>
      <c r="C42" s="63"/>
      <c r="D42" s="63"/>
      <c r="E42" s="63"/>
      <c r="F42" s="63"/>
      <c r="G42" s="63"/>
      <c r="H42" s="63"/>
      <c r="I42" s="61"/>
      <c r="J42" s="61"/>
    </row>
    <row r="43" spans="1:10" ht="15">
      <c r="A43" s="61"/>
      <c r="B43" s="33"/>
      <c r="C43" s="63"/>
      <c r="D43" s="63"/>
      <c r="E43" s="63"/>
      <c r="F43" s="63"/>
      <c r="G43" s="63"/>
      <c r="H43" s="63"/>
      <c r="I43" s="61"/>
      <c r="J43" s="61"/>
    </row>
    <row r="44" spans="1:10" ht="15">
      <c r="A44" s="61"/>
      <c r="B44" s="33"/>
      <c r="C44" s="63"/>
      <c r="D44" s="63"/>
      <c r="E44" s="63"/>
      <c r="F44" s="63"/>
      <c r="G44" s="63"/>
      <c r="H44" s="63"/>
      <c r="I44" s="61"/>
      <c r="J44" s="61"/>
    </row>
    <row r="45" spans="1:10" ht="15">
      <c r="A45" s="61"/>
      <c r="B45" s="33"/>
      <c r="C45" s="63"/>
      <c r="D45" s="63"/>
      <c r="E45" s="63"/>
      <c r="F45" s="63"/>
      <c r="G45" s="63"/>
      <c r="H45" s="63"/>
      <c r="I45" s="61"/>
      <c r="J45" s="61"/>
    </row>
    <row r="46" spans="1:10" ht="15">
      <c r="A46" s="61"/>
      <c r="B46" s="33"/>
      <c r="C46" s="63"/>
      <c r="D46" s="63"/>
      <c r="E46" s="63"/>
      <c r="F46" s="63"/>
      <c r="G46" s="63"/>
      <c r="H46" s="63"/>
      <c r="I46" s="61"/>
      <c r="J46" s="61"/>
    </row>
    <row r="47" spans="1:10" ht="15">
      <c r="A47" s="61"/>
      <c r="B47" s="33"/>
      <c r="C47" s="63"/>
      <c r="D47" s="63"/>
      <c r="E47" s="63"/>
      <c r="F47" s="63"/>
      <c r="G47" s="63"/>
      <c r="H47" s="63"/>
      <c r="I47" s="61"/>
      <c r="J47" s="61"/>
    </row>
    <row r="48" spans="1:10" ht="15">
      <c r="A48" s="61"/>
      <c r="B48" s="33"/>
      <c r="C48" s="63"/>
      <c r="D48" s="63"/>
      <c r="E48" s="63"/>
      <c r="F48" s="63"/>
      <c r="G48" s="63"/>
      <c r="H48" s="63"/>
      <c r="I48" s="61"/>
      <c r="J48" s="61"/>
    </row>
    <row r="49" spans="1:10" ht="15">
      <c r="A49" s="61"/>
      <c r="B49" s="33"/>
      <c r="C49" s="63"/>
      <c r="D49" s="63"/>
      <c r="E49" s="63"/>
      <c r="F49" s="63"/>
      <c r="G49" s="63"/>
      <c r="H49" s="63"/>
      <c r="I49" s="61"/>
      <c r="J49" s="61"/>
    </row>
    <row r="50" spans="1:10" ht="15">
      <c r="A50" s="61"/>
      <c r="B50" s="33"/>
      <c r="C50" s="63"/>
      <c r="D50" s="63"/>
      <c r="E50" s="63"/>
      <c r="F50" s="63"/>
      <c r="G50" s="63"/>
      <c r="H50" s="63"/>
      <c r="I50" s="61"/>
      <c r="J50" s="61"/>
    </row>
    <row r="51" spans="1:10" ht="15">
      <c r="A51" s="61"/>
      <c r="B51" s="33"/>
      <c r="C51" s="63"/>
      <c r="D51" s="63"/>
      <c r="E51" s="63"/>
      <c r="F51" s="63"/>
      <c r="G51" s="63"/>
      <c r="H51" s="63"/>
      <c r="I51" s="61"/>
      <c r="J51" s="61"/>
    </row>
    <row r="52" spans="1:10" ht="15">
      <c r="A52" s="61"/>
      <c r="B52" s="61"/>
      <c r="C52" s="61"/>
      <c r="D52" s="61"/>
      <c r="E52" s="61"/>
      <c r="F52" s="61"/>
      <c r="G52" s="61"/>
      <c r="H52" s="61"/>
      <c r="I52" s="61"/>
      <c r="J52" s="61"/>
    </row>
    <row r="53" spans="1:10" ht="15">
      <c r="A53" s="61"/>
      <c r="B53" s="33"/>
      <c r="C53" s="61"/>
      <c r="D53" s="61"/>
      <c r="E53" s="61"/>
      <c r="F53" s="61"/>
      <c r="G53" s="61"/>
      <c r="H53" s="61"/>
      <c r="I53" s="61"/>
      <c r="J53" s="61"/>
    </row>
    <row r="54" spans="1:10" ht="15">
      <c r="A54" s="61"/>
      <c r="B54" s="33"/>
      <c r="C54" s="61"/>
      <c r="D54" s="61"/>
      <c r="E54" s="61"/>
      <c r="F54" s="61"/>
      <c r="G54" s="61"/>
      <c r="H54" s="61"/>
      <c r="I54" s="61"/>
      <c r="J54" s="61"/>
    </row>
    <row r="55" spans="1:10" ht="15">
      <c r="A55" s="61"/>
      <c r="B55" s="33"/>
      <c r="C55" s="61"/>
      <c r="D55" s="61"/>
      <c r="E55" s="61"/>
      <c r="F55" s="61"/>
      <c r="G55" s="61"/>
      <c r="H55" s="61"/>
      <c r="I55" s="61"/>
      <c r="J55" s="61"/>
    </row>
    <row r="56" spans="1:10" ht="15">
      <c r="A56" s="61"/>
      <c r="B56" s="61"/>
      <c r="C56" s="61"/>
      <c r="D56" s="61"/>
      <c r="E56" s="61"/>
      <c r="F56" s="61"/>
      <c r="G56" s="61"/>
      <c r="H56" s="61"/>
      <c r="I56" s="61"/>
      <c r="J56" s="61"/>
    </row>
    <row r="57" spans="1:10" ht="15">
      <c r="A57" s="61"/>
      <c r="B57" s="61"/>
      <c r="C57" s="61"/>
      <c r="D57" s="61"/>
      <c r="E57" s="61"/>
      <c r="F57" s="61"/>
      <c r="G57" s="61"/>
      <c r="H57" s="61"/>
      <c r="I57" s="61"/>
      <c r="J57" s="61"/>
    </row>
    <row r="58" spans="1:11" ht="15">
      <c r="A58" s="61"/>
      <c r="B58" s="62"/>
      <c r="C58" s="25"/>
      <c r="D58" s="25"/>
      <c r="E58" s="25"/>
      <c r="F58" s="25"/>
      <c r="G58" s="25"/>
      <c r="H58" s="25"/>
      <c r="I58" s="25"/>
      <c r="J58" s="25"/>
      <c r="K58" s="64"/>
    </row>
    <row r="59" spans="1:11" ht="15">
      <c r="A59" s="61"/>
      <c r="B59" s="53"/>
      <c r="C59" s="65"/>
      <c r="D59" s="65"/>
      <c r="E59" s="65"/>
      <c r="F59" s="65"/>
      <c r="G59" s="65"/>
      <c r="H59" s="65"/>
      <c r="I59" s="65"/>
      <c r="J59" s="65"/>
      <c r="K59" s="66"/>
    </row>
    <row r="60" spans="1:11" ht="15">
      <c r="A60" s="61"/>
      <c r="B60" s="53"/>
      <c r="C60" s="65"/>
      <c r="D60" s="65"/>
      <c r="E60" s="65"/>
      <c r="F60" s="65"/>
      <c r="G60" s="65"/>
      <c r="H60" s="65"/>
      <c r="I60" s="65"/>
      <c r="J60" s="65"/>
      <c r="K60" s="66"/>
    </row>
    <row r="61" spans="1:11" ht="15">
      <c r="A61" s="61"/>
      <c r="B61" s="53"/>
      <c r="C61" s="65"/>
      <c r="D61" s="65"/>
      <c r="E61" s="65"/>
      <c r="F61" s="65"/>
      <c r="G61" s="65"/>
      <c r="H61" s="65"/>
      <c r="I61" s="65"/>
      <c r="J61" s="65"/>
      <c r="K61" s="66"/>
    </row>
    <row r="62" spans="1:11" ht="15">
      <c r="A62" s="61"/>
      <c r="B62" s="53"/>
      <c r="C62" s="65"/>
      <c r="D62" s="65"/>
      <c r="E62" s="65"/>
      <c r="F62" s="65"/>
      <c r="G62" s="65"/>
      <c r="H62" s="65"/>
      <c r="I62" s="65"/>
      <c r="J62" s="65"/>
      <c r="K62" s="66"/>
    </row>
    <row r="63" spans="1:11" ht="15">
      <c r="A63" s="61"/>
      <c r="B63" s="53"/>
      <c r="C63" s="65"/>
      <c r="D63" s="65"/>
      <c r="E63" s="65"/>
      <c r="F63" s="65"/>
      <c r="G63" s="65"/>
      <c r="H63" s="65"/>
      <c r="I63" s="65"/>
      <c r="J63" s="65"/>
      <c r="K63" s="66"/>
    </row>
    <row r="64" spans="1:11" ht="15">
      <c r="A64" s="61"/>
      <c r="B64" s="53"/>
      <c r="C64" s="65"/>
      <c r="D64" s="65"/>
      <c r="E64" s="65"/>
      <c r="F64" s="65"/>
      <c r="G64" s="65"/>
      <c r="H64" s="65"/>
      <c r="I64" s="65"/>
      <c r="J64" s="65"/>
      <c r="K64" s="66"/>
    </row>
    <row r="65" spans="1:11" ht="15">
      <c r="A65" s="61"/>
      <c r="B65" s="53"/>
      <c r="C65" s="65"/>
      <c r="D65" s="65"/>
      <c r="E65" s="65"/>
      <c r="F65" s="65"/>
      <c r="G65" s="65"/>
      <c r="H65" s="65"/>
      <c r="I65" s="65"/>
      <c r="J65" s="65"/>
      <c r="K65" s="66"/>
    </row>
    <row r="66" spans="1:11" ht="15">
      <c r="A66" s="61"/>
      <c r="B66" s="53"/>
      <c r="C66" s="65"/>
      <c r="D66" s="65"/>
      <c r="E66" s="65"/>
      <c r="F66" s="65"/>
      <c r="G66" s="65"/>
      <c r="H66" s="65"/>
      <c r="I66" s="65"/>
      <c r="J66" s="65"/>
      <c r="K66" s="66"/>
    </row>
    <row r="67" spans="1:11" ht="15">
      <c r="A67" s="61"/>
      <c r="B67" s="53"/>
      <c r="C67" s="65"/>
      <c r="D67" s="65"/>
      <c r="E67" s="65"/>
      <c r="F67" s="65"/>
      <c r="G67" s="65"/>
      <c r="H67" s="65"/>
      <c r="I67" s="65"/>
      <c r="J67" s="65"/>
      <c r="K67" s="66"/>
    </row>
    <row r="68" spans="1:11" ht="15">
      <c r="A68" s="61"/>
      <c r="B68" s="53"/>
      <c r="C68" s="65"/>
      <c r="D68" s="65"/>
      <c r="E68" s="65"/>
      <c r="F68" s="65"/>
      <c r="G68" s="65"/>
      <c r="H68" s="65"/>
      <c r="I68" s="65"/>
      <c r="J68" s="65"/>
      <c r="K68" s="66"/>
    </row>
    <row r="69" spans="1:11" ht="15">
      <c r="A69" s="61"/>
      <c r="B69" s="53"/>
      <c r="C69" s="65"/>
      <c r="D69" s="65"/>
      <c r="E69" s="65"/>
      <c r="F69" s="65"/>
      <c r="G69" s="65"/>
      <c r="H69" s="65"/>
      <c r="I69" s="65"/>
      <c r="J69" s="65"/>
      <c r="K69" s="66"/>
    </row>
    <row r="70" spans="1:11" ht="15">
      <c r="A70" s="61"/>
      <c r="B70" s="53"/>
      <c r="C70" s="65"/>
      <c r="D70" s="65"/>
      <c r="E70" s="65"/>
      <c r="F70" s="65"/>
      <c r="G70" s="65"/>
      <c r="H70" s="65"/>
      <c r="I70" s="65"/>
      <c r="J70" s="65"/>
      <c r="K70" s="66"/>
    </row>
    <row r="71" spans="1:11" ht="15">
      <c r="A71" s="61"/>
      <c r="B71" s="53"/>
      <c r="C71" s="65"/>
      <c r="D71" s="65"/>
      <c r="E71" s="65"/>
      <c r="F71" s="65"/>
      <c r="G71" s="65"/>
      <c r="H71" s="65"/>
      <c r="I71" s="65"/>
      <c r="J71" s="65"/>
      <c r="K71" s="6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AB54"/>
  <sheetViews>
    <sheetView showGridLines="0" workbookViewId="0" topLeftCell="A1">
      <selection activeCell="C2" sqref="C2"/>
    </sheetView>
  </sheetViews>
  <sheetFormatPr defaultColWidth="11.421875" defaultRowHeight="15"/>
  <cols>
    <col min="1" max="1" width="2.8515625" style="67" customWidth="1"/>
    <col min="2" max="2" width="5.140625" style="67" customWidth="1"/>
    <col min="3" max="3" width="12.8515625" style="67" customWidth="1"/>
    <col min="4" max="5" width="6.140625" style="67" customWidth="1"/>
    <col min="6" max="16" width="11.421875" style="67" customWidth="1"/>
    <col min="17" max="17" width="7.8515625" style="67" bestFit="1" customWidth="1"/>
    <col min="18" max="25" width="7.7109375" style="67" customWidth="1"/>
    <col min="26" max="28" width="7.8515625" style="67" bestFit="1" customWidth="1"/>
    <col min="29" max="16384" width="11.421875" style="67" customWidth="1"/>
  </cols>
  <sheetData>
    <row r="1" spans="3:17" ht="11.25" customHeight="1">
      <c r="C1" s="12"/>
      <c r="Q1" s="68"/>
    </row>
    <row r="2" ht="15">
      <c r="C2" s="9" t="s">
        <v>137</v>
      </c>
    </row>
    <row r="3" ht="15">
      <c r="C3" s="8" t="s">
        <v>79</v>
      </c>
    </row>
    <row r="4" ht="15">
      <c r="Q4" s="69"/>
    </row>
    <row r="5" ht="15">
      <c r="Q5" s="69"/>
    </row>
    <row r="6" ht="15">
      <c r="Q6" s="69"/>
    </row>
    <row r="7" ht="15">
      <c r="Q7" s="69"/>
    </row>
    <row r="8" ht="15">
      <c r="Q8" s="69"/>
    </row>
    <row r="9" ht="15">
      <c r="Q9" s="69"/>
    </row>
    <row r="10" ht="15">
      <c r="Q10" s="69"/>
    </row>
    <row r="11" ht="15">
      <c r="Q11" s="69"/>
    </row>
    <row r="12" ht="15">
      <c r="Q12" s="69"/>
    </row>
    <row r="13" ht="15">
      <c r="Q13" s="69"/>
    </row>
    <row r="14" ht="15">
      <c r="Q14" s="69"/>
    </row>
    <row r="15" ht="15">
      <c r="Q15" s="69"/>
    </row>
    <row r="16" ht="15">
      <c r="Q16" s="69"/>
    </row>
    <row r="17" ht="15">
      <c r="Q17" s="69"/>
    </row>
    <row r="18" ht="15">
      <c r="Q18" s="69"/>
    </row>
    <row r="19" ht="15">
      <c r="Q19" s="69"/>
    </row>
    <row r="20" ht="15">
      <c r="Q20" s="69"/>
    </row>
    <row r="21" ht="15">
      <c r="Q21" s="69"/>
    </row>
    <row r="22" ht="15">
      <c r="Q22" s="69"/>
    </row>
    <row r="23" ht="15">
      <c r="Q23" s="69"/>
    </row>
    <row r="24" ht="15">
      <c r="Q24" s="69"/>
    </row>
    <row r="25" spans="3:17" ht="15">
      <c r="C25" s="191" t="s">
        <v>151</v>
      </c>
      <c r="Q25" s="69"/>
    </row>
    <row r="26" spans="3:17" ht="15">
      <c r="C26" s="70" t="s">
        <v>84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Q26" s="69"/>
    </row>
    <row r="27" ht="15">
      <c r="Q27" s="69"/>
    </row>
    <row r="28" spans="3:18" ht="15">
      <c r="C28" s="71" t="s">
        <v>49</v>
      </c>
      <c r="D28" s="71">
        <v>2012</v>
      </c>
      <c r="E28" s="71">
        <v>2016</v>
      </c>
      <c r="O28" s="72"/>
      <c r="P28" s="72"/>
      <c r="Q28" s="72"/>
      <c r="R28" s="72"/>
    </row>
    <row r="29" spans="3:18" ht="15">
      <c r="C29" s="67" t="s">
        <v>50</v>
      </c>
      <c r="D29" s="73">
        <v>15.978524877671113</v>
      </c>
      <c r="E29" s="73">
        <v>21.832800647342026</v>
      </c>
      <c r="F29" s="74"/>
      <c r="G29" s="75"/>
      <c r="H29" s="75"/>
      <c r="O29" s="76"/>
      <c r="P29" s="76"/>
      <c r="Q29" s="76"/>
      <c r="R29" s="76"/>
    </row>
    <row r="30" spans="3:18" ht="15">
      <c r="C30" s="67" t="s">
        <v>51</v>
      </c>
      <c r="D30" s="73">
        <v>10.255562925318598</v>
      </c>
      <c r="E30" s="73">
        <v>12.21944678236913</v>
      </c>
      <c r="F30" s="74"/>
      <c r="G30" s="75"/>
      <c r="H30" s="75"/>
      <c r="O30" s="76"/>
      <c r="P30" s="76"/>
      <c r="Q30" s="76"/>
      <c r="R30" s="76"/>
    </row>
    <row r="31" spans="3:18" ht="15">
      <c r="C31" s="67" t="s">
        <v>52</v>
      </c>
      <c r="D31" s="73">
        <v>8.774988020856691</v>
      </c>
      <c r="E31" s="73">
        <v>10.893802890847635</v>
      </c>
      <c r="F31" s="74"/>
      <c r="G31" s="75"/>
      <c r="H31" s="75"/>
      <c r="O31" s="76"/>
      <c r="P31" s="76"/>
      <c r="Q31" s="76"/>
      <c r="R31" s="76"/>
    </row>
    <row r="32" spans="3:18" ht="15">
      <c r="C32" s="67" t="s">
        <v>53</v>
      </c>
      <c r="D32" s="73">
        <v>12.721555140645766</v>
      </c>
      <c r="E32" s="73">
        <v>8.624966509792673</v>
      </c>
      <c r="F32" s="74"/>
      <c r="G32" s="75"/>
      <c r="H32" s="75"/>
      <c r="O32" s="76"/>
      <c r="P32" s="76"/>
      <c r="Q32" s="76"/>
      <c r="R32" s="76"/>
    </row>
    <row r="33" spans="3:18" ht="15">
      <c r="C33" s="67" t="s">
        <v>54</v>
      </c>
      <c r="D33" s="73">
        <v>12.275494331445783</v>
      </c>
      <c r="E33" s="73">
        <v>8.414147346087127</v>
      </c>
      <c r="F33" s="74"/>
      <c r="G33" s="75"/>
      <c r="H33" s="75"/>
      <c r="O33" s="76"/>
      <c r="P33" s="76"/>
      <c r="Q33" s="76"/>
      <c r="R33" s="76"/>
    </row>
    <row r="34" spans="3:18" ht="15">
      <c r="C34" s="67" t="s">
        <v>55</v>
      </c>
      <c r="D34" s="73">
        <v>10.021409030503738</v>
      </c>
      <c r="E34" s="73">
        <v>5.246230829393442</v>
      </c>
      <c r="F34" s="74"/>
      <c r="G34" s="75"/>
      <c r="H34" s="75"/>
      <c r="O34" s="76"/>
      <c r="P34" s="76"/>
      <c r="Q34" s="76"/>
      <c r="R34" s="76"/>
    </row>
    <row r="35" spans="3:18" ht="15">
      <c r="C35" s="67" t="s">
        <v>56</v>
      </c>
      <c r="D35" s="73">
        <v>7.5527613400589635</v>
      </c>
      <c r="E35" s="73">
        <v>3.904024508066066</v>
      </c>
      <c r="F35" s="74"/>
      <c r="G35" s="75"/>
      <c r="H35" s="75"/>
      <c r="O35" s="76"/>
      <c r="P35" s="76"/>
      <c r="Q35" s="76"/>
      <c r="R35" s="76"/>
    </row>
    <row r="36" spans="3:18" ht="15">
      <c r="C36" s="67" t="s">
        <v>57</v>
      </c>
      <c r="D36" s="73">
        <v>5.508871647315138</v>
      </c>
      <c r="E36" s="73">
        <v>6.846183198876353</v>
      </c>
      <c r="F36" s="74"/>
      <c r="G36" s="75"/>
      <c r="H36" s="75"/>
      <c r="O36" s="76"/>
      <c r="P36" s="76"/>
      <c r="Q36" s="76"/>
      <c r="R36" s="76"/>
    </row>
    <row r="37" spans="3:18" ht="15">
      <c r="C37" s="67" t="s">
        <v>58</v>
      </c>
      <c r="D37" s="73">
        <v>3.890212036737613</v>
      </c>
      <c r="E37" s="73">
        <v>6.291774805080228</v>
      </c>
      <c r="F37" s="74"/>
      <c r="G37" s="75"/>
      <c r="H37" s="75"/>
      <c r="O37" s="76"/>
      <c r="P37" s="76"/>
      <c r="Q37" s="76"/>
      <c r="R37" s="76"/>
    </row>
    <row r="38" spans="3:18" ht="15">
      <c r="C38" s="67" t="s">
        <v>59</v>
      </c>
      <c r="D38" s="73">
        <v>10.72316258825029</v>
      </c>
      <c r="E38" s="73">
        <v>11.86974136087965</v>
      </c>
      <c r="F38" s="74"/>
      <c r="G38" s="75"/>
      <c r="H38" s="75"/>
      <c r="O38" s="76"/>
      <c r="P38" s="76"/>
      <c r="Q38" s="76"/>
      <c r="R38" s="76"/>
    </row>
    <row r="39" spans="3:18" ht="15">
      <c r="C39" s="67" t="s">
        <v>60</v>
      </c>
      <c r="D39" s="73">
        <v>2.282469379421366</v>
      </c>
      <c r="E39" s="73">
        <v>3.6309609186194725</v>
      </c>
      <c r="F39" s="74"/>
      <c r="G39" s="75"/>
      <c r="H39" s="75"/>
      <c r="O39" s="76"/>
      <c r="P39" s="76"/>
      <c r="Q39" s="76"/>
      <c r="R39" s="76"/>
    </row>
    <row r="40" spans="3:18" ht="15">
      <c r="C40" s="67" t="s">
        <v>40</v>
      </c>
      <c r="D40" s="73">
        <v>0.015106702891281307</v>
      </c>
      <c r="E40" s="73">
        <v>0.22418818384297082</v>
      </c>
      <c r="F40" s="74"/>
      <c r="G40" s="75"/>
      <c r="H40" s="75"/>
      <c r="O40" s="76"/>
      <c r="P40" s="76"/>
      <c r="Q40" s="76"/>
      <c r="R40" s="76"/>
    </row>
    <row r="42" spans="4:28" s="77" customFormat="1" ht="15">
      <c r="D42" s="67"/>
      <c r="E42" s="67"/>
      <c r="J42" s="67"/>
      <c r="Q42" s="67"/>
      <c r="R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4:5" ht="15">
      <c r="D43" s="77"/>
      <c r="E43" s="77"/>
    </row>
    <row r="44" spans="4:28" s="77" customFormat="1" ht="15">
      <c r="D44" s="67"/>
      <c r="E44" s="67"/>
      <c r="J44" s="67"/>
      <c r="Q44" s="67"/>
      <c r="T44" s="67"/>
      <c r="U44" s="67"/>
      <c r="V44" s="67"/>
      <c r="W44" s="67"/>
      <c r="X44" s="67"/>
      <c r="Y44" s="67"/>
      <c r="AA44" s="67"/>
      <c r="AB44" s="67"/>
    </row>
    <row r="47" spans="4:5" ht="15">
      <c r="D47" s="77"/>
      <c r="E47" s="77"/>
    </row>
    <row r="48" spans="4:28" s="77" customFormat="1" ht="15">
      <c r="D48" s="67"/>
      <c r="E48" s="67"/>
      <c r="J48" s="67"/>
      <c r="Q48" s="67"/>
      <c r="R48" s="67"/>
      <c r="T48" s="67"/>
      <c r="U48" s="67"/>
      <c r="V48" s="67"/>
      <c r="W48" s="67"/>
      <c r="X48" s="67"/>
      <c r="Y48" s="67"/>
      <c r="Z48" s="67"/>
      <c r="AA48" s="67"/>
      <c r="AB48" s="67"/>
    </row>
    <row r="50" ht="15">
      <c r="Z50" s="77"/>
    </row>
    <row r="53" spans="4:5" ht="15">
      <c r="D53" s="77"/>
      <c r="E53" s="77"/>
    </row>
    <row r="54" spans="4:28" s="77" customFormat="1" ht="15">
      <c r="D54" s="67"/>
      <c r="E54" s="67"/>
      <c r="J54" s="67"/>
      <c r="Q54" s="67"/>
      <c r="R54" s="67"/>
      <c r="T54" s="67"/>
      <c r="U54" s="67"/>
      <c r="V54" s="67"/>
      <c r="W54" s="67"/>
      <c r="X54" s="67"/>
      <c r="Y54" s="67"/>
      <c r="Z54" s="67"/>
      <c r="AA54" s="67"/>
      <c r="AB54" s="67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T106"/>
  <sheetViews>
    <sheetView showGridLines="0" workbookViewId="0" topLeftCell="A1">
      <selection activeCell="C2" sqref="C2"/>
    </sheetView>
  </sheetViews>
  <sheetFormatPr defaultColWidth="11.421875" defaultRowHeight="15"/>
  <cols>
    <col min="1" max="1" width="2.140625" style="78" customWidth="1"/>
    <col min="2" max="2" width="5.28125" style="78" customWidth="1"/>
    <col min="3" max="3" width="7.8515625" style="78" customWidth="1"/>
    <col min="4" max="4" width="9.7109375" style="78" bestFit="1" customWidth="1"/>
    <col min="5" max="10" width="11.421875" style="78" customWidth="1"/>
    <col min="11" max="11" width="11.7109375" style="78" bestFit="1" customWidth="1"/>
    <col min="12" max="16384" width="11.421875" style="78" customWidth="1"/>
  </cols>
  <sheetData>
    <row r="1" ht="11.25" customHeight="1">
      <c r="C1" s="12"/>
    </row>
    <row r="2" ht="15">
      <c r="C2" s="10" t="s">
        <v>139</v>
      </c>
    </row>
    <row r="3" ht="15">
      <c r="C3" s="83" t="s">
        <v>80</v>
      </c>
    </row>
    <row r="4" ht="15">
      <c r="C4" s="79"/>
    </row>
    <row r="5" ht="15">
      <c r="C5" s="79"/>
    </row>
    <row r="6" ht="15">
      <c r="C6" s="79"/>
    </row>
    <row r="7" ht="15">
      <c r="C7" s="79"/>
    </row>
    <row r="8" ht="15">
      <c r="C8" s="79"/>
    </row>
    <row r="9" ht="15">
      <c r="C9" s="79"/>
    </row>
    <row r="10" ht="15">
      <c r="C10" s="79"/>
    </row>
    <row r="11" ht="15">
      <c r="C11" s="79"/>
    </row>
    <row r="12" ht="15">
      <c r="C12" s="79"/>
    </row>
    <row r="13" ht="15">
      <c r="C13" s="79"/>
    </row>
    <row r="14" ht="15">
      <c r="C14" s="79"/>
    </row>
    <row r="15" ht="15">
      <c r="C15" s="79"/>
    </row>
    <row r="16" ht="15">
      <c r="C16" s="79"/>
    </row>
    <row r="17" ht="15">
      <c r="C17" s="79"/>
    </row>
    <row r="18" ht="15">
      <c r="C18" s="79"/>
    </row>
    <row r="19" ht="15">
      <c r="C19" s="79"/>
    </row>
    <row r="20" ht="15">
      <c r="C20" s="79"/>
    </row>
    <row r="21" ht="15">
      <c r="C21" s="79"/>
    </row>
    <row r="22" ht="15">
      <c r="C22" s="79"/>
    </row>
    <row r="23" ht="15">
      <c r="C23" s="79"/>
    </row>
    <row r="24" ht="15">
      <c r="C24" s="79"/>
    </row>
    <row r="25" ht="15">
      <c r="C25" s="79"/>
    </row>
    <row r="26" ht="15">
      <c r="C26" s="79"/>
    </row>
    <row r="27" ht="15">
      <c r="C27" s="79"/>
    </row>
    <row r="28" ht="15">
      <c r="C28" s="79"/>
    </row>
    <row r="29" ht="15">
      <c r="C29" s="79"/>
    </row>
    <row r="30" ht="15">
      <c r="C30" s="79"/>
    </row>
    <row r="31" ht="15">
      <c r="C31" s="79"/>
    </row>
    <row r="32" ht="15">
      <c r="C32" s="79"/>
    </row>
    <row r="33" ht="15">
      <c r="C33" s="80"/>
    </row>
    <row r="58" ht="15">
      <c r="C58" s="80"/>
    </row>
    <row r="60" spans="3:8" ht="15">
      <c r="C60" s="81"/>
      <c r="D60" s="82"/>
      <c r="E60" s="82"/>
      <c r="F60" s="82"/>
      <c r="G60" s="82"/>
      <c r="H60" s="82"/>
    </row>
    <row r="61" spans="3:8" ht="15">
      <c r="C61" s="81"/>
      <c r="D61" s="82"/>
      <c r="E61" s="82"/>
      <c r="F61" s="82"/>
      <c r="G61" s="82"/>
      <c r="H61" s="82"/>
    </row>
    <row r="62" spans="3:8" ht="15">
      <c r="C62" s="81"/>
      <c r="D62" s="82"/>
      <c r="E62" s="82"/>
      <c r="F62" s="82"/>
      <c r="G62" s="82"/>
      <c r="H62" s="82"/>
    </row>
    <row r="63" spans="3:8" ht="15">
      <c r="C63" s="81"/>
      <c r="D63" s="82"/>
      <c r="E63" s="82"/>
      <c r="F63" s="82"/>
      <c r="G63" s="82"/>
      <c r="H63" s="82"/>
    </row>
    <row r="64" spans="3:13" ht="15">
      <c r="C64" s="192" t="s">
        <v>152</v>
      </c>
      <c r="J64" s="85"/>
      <c r="K64" s="85"/>
      <c r="L64" s="85"/>
      <c r="M64" s="85"/>
    </row>
    <row r="65" spans="3:13" ht="15">
      <c r="C65" s="84" t="s">
        <v>84</v>
      </c>
      <c r="J65" s="85"/>
      <c r="K65" s="85"/>
      <c r="L65" s="85"/>
      <c r="M65" s="85"/>
    </row>
    <row r="66" spans="10:13" ht="15">
      <c r="J66" s="85"/>
      <c r="K66" s="85"/>
      <c r="L66" s="85"/>
      <c r="M66" s="85"/>
    </row>
    <row r="67" spans="10:13" ht="15">
      <c r="J67" s="85"/>
      <c r="K67" s="85"/>
      <c r="L67" s="85"/>
      <c r="M67" s="85"/>
    </row>
    <row r="68" spans="3:16" ht="15">
      <c r="C68" s="80" t="s">
        <v>77</v>
      </c>
      <c r="J68" s="85"/>
      <c r="K68" s="85"/>
      <c r="L68" s="85"/>
      <c r="M68" s="85"/>
      <c r="O68" s="67"/>
      <c r="P68" s="86"/>
    </row>
    <row r="69" spans="4:20" ht="15">
      <c r="D69" s="78" t="s">
        <v>61</v>
      </c>
      <c r="E69" s="78" t="s">
        <v>62</v>
      </c>
      <c r="F69" s="78" t="s">
        <v>63</v>
      </c>
      <c r="G69" s="78" t="s">
        <v>64</v>
      </c>
      <c r="H69" s="78" t="s">
        <v>65</v>
      </c>
      <c r="P69" s="87"/>
      <c r="Q69" s="86"/>
      <c r="R69" s="86"/>
      <c r="S69" s="86"/>
      <c r="T69" s="67"/>
    </row>
    <row r="70" spans="3:20" ht="15">
      <c r="C70" s="78" t="s">
        <v>26</v>
      </c>
      <c r="D70" s="88">
        <v>285</v>
      </c>
      <c r="E70" s="88">
        <v>481</v>
      </c>
      <c r="F70" s="88">
        <v>456</v>
      </c>
      <c r="G70" s="88">
        <v>126</v>
      </c>
      <c r="H70" s="88">
        <v>32</v>
      </c>
      <c r="J70" s="16"/>
      <c r="P70" s="87"/>
      <c r="Q70" s="87"/>
      <c r="R70" s="87"/>
      <c r="S70" s="87"/>
      <c r="T70" s="89"/>
    </row>
    <row r="71" spans="3:20" ht="15">
      <c r="C71" s="78" t="s">
        <v>25</v>
      </c>
      <c r="D71" s="88">
        <v>257</v>
      </c>
      <c r="E71" s="88">
        <v>773</v>
      </c>
      <c r="F71" s="88">
        <v>315</v>
      </c>
      <c r="G71" s="88">
        <v>79</v>
      </c>
      <c r="H71" s="88">
        <v>20</v>
      </c>
      <c r="J71" s="16"/>
      <c r="P71" s="87"/>
      <c r="Q71" s="87"/>
      <c r="R71" s="87"/>
      <c r="S71" s="87"/>
      <c r="T71" s="89"/>
    </row>
    <row r="72" spans="4:20" ht="15">
      <c r="D72" s="88"/>
      <c r="E72" s="88"/>
      <c r="F72" s="88"/>
      <c r="G72" s="88"/>
      <c r="H72" s="88"/>
      <c r="J72" s="16"/>
      <c r="P72" s="87"/>
      <c r="Q72" s="87"/>
      <c r="R72" s="87"/>
      <c r="S72" s="87"/>
      <c r="T72" s="89"/>
    </row>
    <row r="73" spans="3:20" ht="15">
      <c r="C73" s="81" t="s">
        <v>75</v>
      </c>
      <c r="D73" s="88">
        <v>3140</v>
      </c>
      <c r="E73" s="88">
        <v>8144</v>
      </c>
      <c r="F73" s="88">
        <v>3020</v>
      </c>
      <c r="G73" s="88">
        <v>1432</v>
      </c>
      <c r="H73" s="88">
        <v>172</v>
      </c>
      <c r="J73" s="16"/>
      <c r="P73" s="87"/>
      <c r="Q73" s="87"/>
      <c r="R73" s="87"/>
      <c r="S73" s="87"/>
      <c r="T73" s="89"/>
    </row>
    <row r="74" spans="3:20" ht="15">
      <c r="C74" s="90" t="s">
        <v>24</v>
      </c>
      <c r="D74" s="88">
        <v>679</v>
      </c>
      <c r="E74" s="88">
        <v>1068</v>
      </c>
      <c r="F74" s="88">
        <v>555</v>
      </c>
      <c r="G74" s="88">
        <v>170</v>
      </c>
      <c r="H74" s="88">
        <v>57</v>
      </c>
      <c r="J74" s="16"/>
      <c r="P74" s="87"/>
      <c r="Q74" s="87"/>
      <c r="R74" s="87"/>
      <c r="S74" s="87"/>
      <c r="T74" s="89"/>
    </row>
    <row r="75" spans="3:20" ht="15">
      <c r="C75" s="90" t="s">
        <v>23</v>
      </c>
      <c r="D75" s="88">
        <v>186</v>
      </c>
      <c r="E75" s="88">
        <v>609</v>
      </c>
      <c r="F75" s="88">
        <v>334</v>
      </c>
      <c r="G75" s="88">
        <v>297</v>
      </c>
      <c r="H75" s="88">
        <v>133</v>
      </c>
      <c r="J75" s="16"/>
      <c r="P75" s="87"/>
      <c r="Q75" s="87"/>
      <c r="R75" s="87"/>
      <c r="S75" s="87"/>
      <c r="T75" s="89"/>
    </row>
    <row r="76" spans="3:20" ht="12.75" customHeight="1">
      <c r="C76" s="90" t="s">
        <v>22</v>
      </c>
      <c r="D76" s="88">
        <v>435</v>
      </c>
      <c r="E76" s="88">
        <v>1510</v>
      </c>
      <c r="F76" s="88">
        <v>678</v>
      </c>
      <c r="G76" s="88">
        <v>451</v>
      </c>
      <c r="H76" s="88">
        <v>131</v>
      </c>
      <c r="J76" s="16"/>
      <c r="P76" s="87"/>
      <c r="Q76" s="87"/>
      <c r="R76" s="87"/>
      <c r="S76" s="87"/>
      <c r="T76" s="89"/>
    </row>
    <row r="77" spans="3:20" ht="15">
      <c r="C77" s="90" t="s">
        <v>21</v>
      </c>
      <c r="D77" s="88">
        <v>194</v>
      </c>
      <c r="E77" s="88">
        <v>508</v>
      </c>
      <c r="F77" s="88">
        <v>347</v>
      </c>
      <c r="G77" s="88">
        <v>108</v>
      </c>
      <c r="H77" s="88">
        <v>33</v>
      </c>
      <c r="J77" s="16"/>
      <c r="P77" s="87"/>
      <c r="Q77" s="87"/>
      <c r="R77" s="87"/>
      <c r="S77" s="87"/>
      <c r="T77" s="89"/>
    </row>
    <row r="78" spans="3:20" ht="15">
      <c r="C78" s="90" t="s">
        <v>20</v>
      </c>
      <c r="D78" s="88">
        <v>577</v>
      </c>
      <c r="E78" s="88">
        <v>1041</v>
      </c>
      <c r="F78" s="88">
        <v>1016</v>
      </c>
      <c r="G78" s="88">
        <v>476</v>
      </c>
      <c r="H78" s="88">
        <v>174</v>
      </c>
      <c r="J78" s="16"/>
      <c r="P78" s="87"/>
      <c r="Q78" s="87"/>
      <c r="R78" s="87"/>
      <c r="S78" s="87"/>
      <c r="T78" s="89"/>
    </row>
    <row r="79" spans="3:20" ht="15">
      <c r="C79" s="90" t="s">
        <v>19</v>
      </c>
      <c r="D79" s="88">
        <v>316</v>
      </c>
      <c r="E79" s="88">
        <v>809</v>
      </c>
      <c r="F79" s="88">
        <v>609</v>
      </c>
      <c r="G79" s="88">
        <v>436</v>
      </c>
      <c r="H79" s="88">
        <v>231</v>
      </c>
      <c r="J79" s="16"/>
      <c r="P79" s="86"/>
      <c r="Q79" s="87"/>
      <c r="R79" s="87"/>
      <c r="S79" s="87"/>
      <c r="T79" s="89"/>
    </row>
    <row r="80" spans="3:20" ht="15">
      <c r="C80" s="90" t="s">
        <v>18</v>
      </c>
      <c r="D80" s="88">
        <v>2414</v>
      </c>
      <c r="E80" s="88">
        <v>6158</v>
      </c>
      <c r="F80" s="88">
        <v>5387</v>
      </c>
      <c r="G80" s="88">
        <v>3850</v>
      </c>
      <c r="H80" s="88">
        <v>2174</v>
      </c>
      <c r="J80" s="16"/>
      <c r="P80" s="87"/>
      <c r="Q80" s="87"/>
      <c r="R80" s="87"/>
      <c r="S80" s="87"/>
      <c r="T80" s="89"/>
    </row>
    <row r="81" spans="3:20" ht="15">
      <c r="C81" s="90" t="s">
        <v>17</v>
      </c>
      <c r="D81" s="88">
        <v>271</v>
      </c>
      <c r="E81" s="88">
        <v>849</v>
      </c>
      <c r="F81" s="88">
        <v>412</v>
      </c>
      <c r="G81" s="88">
        <v>195</v>
      </c>
      <c r="H81" s="88">
        <v>37</v>
      </c>
      <c r="J81" s="16"/>
      <c r="P81" s="87"/>
      <c r="Q81" s="87"/>
      <c r="R81" s="87"/>
      <c r="S81" s="87"/>
      <c r="T81" s="89"/>
    </row>
    <row r="82" spans="3:20" ht="15">
      <c r="C82" s="90" t="s">
        <v>16</v>
      </c>
      <c r="D82" s="88">
        <v>959</v>
      </c>
      <c r="E82" s="88">
        <v>2401</v>
      </c>
      <c r="F82" s="88">
        <v>1559</v>
      </c>
      <c r="G82" s="88">
        <v>487</v>
      </c>
      <c r="H82" s="88">
        <v>80</v>
      </c>
      <c r="J82" s="16"/>
      <c r="P82" s="87"/>
      <c r="Q82" s="87"/>
      <c r="R82" s="87"/>
      <c r="S82" s="87"/>
      <c r="T82" s="89"/>
    </row>
    <row r="83" spans="3:20" ht="15">
      <c r="C83" s="90" t="s">
        <v>15</v>
      </c>
      <c r="D83" s="88">
        <v>215</v>
      </c>
      <c r="E83" s="88">
        <v>1452</v>
      </c>
      <c r="F83" s="88">
        <v>536</v>
      </c>
      <c r="G83" s="88">
        <v>386</v>
      </c>
      <c r="H83" s="88">
        <v>212</v>
      </c>
      <c r="J83" s="16"/>
      <c r="P83" s="87"/>
      <c r="Q83" s="87"/>
      <c r="R83" s="87"/>
      <c r="S83" s="87"/>
      <c r="T83" s="89"/>
    </row>
    <row r="84" spans="3:20" ht="15">
      <c r="C84" s="90" t="s">
        <v>14</v>
      </c>
      <c r="D84" s="88">
        <v>175</v>
      </c>
      <c r="E84" s="88">
        <v>251</v>
      </c>
      <c r="F84" s="88">
        <v>95</v>
      </c>
      <c r="G84" s="88">
        <v>25</v>
      </c>
      <c r="H84" s="88">
        <v>9</v>
      </c>
      <c r="J84" s="16"/>
      <c r="P84" s="87"/>
      <c r="Q84" s="87"/>
      <c r="R84" s="87"/>
      <c r="S84" s="87"/>
      <c r="T84" s="89"/>
    </row>
    <row r="85" spans="3:20" ht="15">
      <c r="C85" s="90" t="s">
        <v>13</v>
      </c>
      <c r="D85" s="88">
        <v>373</v>
      </c>
      <c r="E85" s="88">
        <v>812</v>
      </c>
      <c r="F85" s="88">
        <v>383</v>
      </c>
      <c r="G85" s="88">
        <v>315</v>
      </c>
      <c r="H85" s="88">
        <v>78</v>
      </c>
      <c r="J85" s="16"/>
      <c r="P85" s="87"/>
      <c r="Q85" s="87"/>
      <c r="R85" s="87"/>
      <c r="S85" s="87"/>
      <c r="T85" s="89"/>
    </row>
    <row r="86" spans="3:20" ht="15">
      <c r="C86" s="90" t="s">
        <v>12</v>
      </c>
      <c r="D86" s="88">
        <v>183</v>
      </c>
      <c r="E86" s="88">
        <v>301</v>
      </c>
      <c r="F86" s="88">
        <v>175</v>
      </c>
      <c r="G86" s="88">
        <v>151</v>
      </c>
      <c r="H86" s="88">
        <v>77</v>
      </c>
      <c r="J86" s="16"/>
      <c r="P86" s="87"/>
      <c r="Q86" s="87"/>
      <c r="R86" s="87"/>
      <c r="S86" s="87"/>
      <c r="T86" s="89"/>
    </row>
    <row r="87" spans="3:20" ht="15">
      <c r="C87" s="91" t="s">
        <v>11</v>
      </c>
      <c r="D87" s="88">
        <v>2</v>
      </c>
      <c r="E87" s="88">
        <v>12</v>
      </c>
      <c r="F87" s="88">
        <v>29</v>
      </c>
      <c r="G87" s="88">
        <v>14</v>
      </c>
      <c r="H87" s="88">
        <v>8</v>
      </c>
      <c r="J87" s="16"/>
      <c r="P87" s="87"/>
      <c r="Q87" s="87"/>
      <c r="R87" s="87"/>
      <c r="S87" s="87"/>
      <c r="T87" s="89"/>
    </row>
    <row r="88" spans="3:20" ht="15">
      <c r="C88" s="90" t="s">
        <v>10</v>
      </c>
      <c r="D88" s="88">
        <v>655</v>
      </c>
      <c r="E88" s="88">
        <v>2806</v>
      </c>
      <c r="F88" s="88">
        <v>2737</v>
      </c>
      <c r="G88" s="88">
        <v>1283</v>
      </c>
      <c r="H88" s="88" t="s">
        <v>74</v>
      </c>
      <c r="J88" s="16"/>
      <c r="P88" s="87"/>
      <c r="Q88" s="87"/>
      <c r="R88" s="87"/>
      <c r="S88" s="87"/>
      <c r="T88" s="89"/>
    </row>
    <row r="89" spans="3:20" ht="15">
      <c r="C89" s="78" t="s">
        <v>27</v>
      </c>
      <c r="D89" s="88">
        <v>97</v>
      </c>
      <c r="E89" s="88">
        <v>217</v>
      </c>
      <c r="F89" s="88">
        <v>262</v>
      </c>
      <c r="G89" s="88">
        <v>123</v>
      </c>
      <c r="H89" s="88">
        <v>61</v>
      </c>
      <c r="J89" s="16"/>
      <c r="P89" s="87"/>
      <c r="Q89" s="87"/>
      <c r="R89" s="87"/>
      <c r="S89" s="87"/>
      <c r="T89" s="89"/>
    </row>
    <row r="90" spans="3:20" ht="12" customHeight="1">
      <c r="C90" s="90" t="s">
        <v>9</v>
      </c>
      <c r="D90" s="88">
        <v>2597</v>
      </c>
      <c r="E90" s="88">
        <v>6780</v>
      </c>
      <c r="F90" s="88">
        <v>2650</v>
      </c>
      <c r="G90" s="88">
        <v>1330</v>
      </c>
      <c r="H90" s="88">
        <v>152</v>
      </c>
      <c r="J90" s="16"/>
      <c r="P90" s="87"/>
      <c r="Q90" s="87"/>
      <c r="R90" s="87"/>
      <c r="S90" s="87"/>
      <c r="T90" s="89"/>
    </row>
    <row r="91" spans="3:20" ht="15">
      <c r="C91" s="90" t="s">
        <v>8</v>
      </c>
      <c r="D91" s="88">
        <v>2517</v>
      </c>
      <c r="E91" s="88">
        <v>4118</v>
      </c>
      <c r="F91" s="88">
        <v>3160</v>
      </c>
      <c r="G91" s="88">
        <v>2712</v>
      </c>
      <c r="H91" s="88">
        <v>944</v>
      </c>
      <c r="J91" s="16"/>
      <c r="P91" s="87"/>
      <c r="Q91" s="87"/>
      <c r="R91" s="87"/>
      <c r="S91" s="87"/>
      <c r="T91" s="89"/>
    </row>
    <row r="92" spans="3:20" ht="15">
      <c r="C92" s="90" t="s">
        <v>7</v>
      </c>
      <c r="D92" s="88">
        <v>24</v>
      </c>
      <c r="E92" s="88">
        <v>68</v>
      </c>
      <c r="F92" s="88">
        <v>296</v>
      </c>
      <c r="G92" s="88">
        <v>499</v>
      </c>
      <c r="H92" s="88">
        <v>529</v>
      </c>
      <c r="J92" s="16"/>
      <c r="P92" s="87"/>
      <c r="Q92" s="87"/>
      <c r="R92" s="87"/>
      <c r="S92" s="87"/>
      <c r="T92" s="89"/>
    </row>
    <row r="93" spans="3:20" ht="15">
      <c r="C93" s="90" t="s">
        <v>6</v>
      </c>
      <c r="D93" s="88" t="s">
        <v>74</v>
      </c>
      <c r="E93" s="88">
        <v>132</v>
      </c>
      <c r="F93" s="88">
        <v>249</v>
      </c>
      <c r="G93" s="88">
        <v>230</v>
      </c>
      <c r="H93" s="88">
        <v>37</v>
      </c>
      <c r="J93" s="16"/>
      <c r="P93" s="87"/>
      <c r="Q93" s="87"/>
      <c r="R93" s="87"/>
      <c r="S93" s="87"/>
      <c r="T93" s="89"/>
    </row>
    <row r="94" spans="3:20" ht="15">
      <c r="C94" s="90" t="s">
        <v>5</v>
      </c>
      <c r="D94" s="88">
        <v>37</v>
      </c>
      <c r="E94" s="88">
        <v>165</v>
      </c>
      <c r="F94" s="88">
        <v>98</v>
      </c>
      <c r="G94" s="88">
        <v>74</v>
      </c>
      <c r="H94" s="88">
        <v>24</v>
      </c>
      <c r="J94" s="16"/>
      <c r="P94" s="87"/>
      <c r="Q94" s="87"/>
      <c r="R94" s="87"/>
      <c r="S94" s="87"/>
      <c r="T94" s="89"/>
    </row>
    <row r="95" spans="3:20" ht="12.75" customHeight="1">
      <c r="C95" s="90" t="s">
        <v>138</v>
      </c>
      <c r="D95" s="88">
        <v>10391</v>
      </c>
      <c r="E95" s="88">
        <v>9050</v>
      </c>
      <c r="F95" s="88">
        <v>3189</v>
      </c>
      <c r="G95" s="88">
        <v>886</v>
      </c>
      <c r="H95" s="88">
        <v>210</v>
      </c>
      <c r="J95" s="16"/>
      <c r="P95" s="87"/>
      <c r="Q95" s="87"/>
      <c r="R95" s="87"/>
      <c r="S95" s="87"/>
      <c r="T95" s="89"/>
    </row>
    <row r="96" spans="3:20" ht="12.75" customHeight="1">
      <c r="C96" s="90" t="s">
        <v>4</v>
      </c>
      <c r="D96" s="88">
        <v>421</v>
      </c>
      <c r="E96" s="88">
        <v>593</v>
      </c>
      <c r="F96" s="88">
        <v>302</v>
      </c>
      <c r="G96" s="88">
        <v>69</v>
      </c>
      <c r="H96" s="88">
        <v>16</v>
      </c>
      <c r="J96" s="16"/>
      <c r="P96" s="87"/>
      <c r="Q96" s="87"/>
      <c r="R96" s="87"/>
      <c r="S96" s="87"/>
      <c r="T96" s="89"/>
    </row>
    <row r="97" spans="3:20" ht="12.75" customHeight="1">
      <c r="C97" s="90" t="s">
        <v>3</v>
      </c>
      <c r="D97" s="88">
        <v>54</v>
      </c>
      <c r="E97" s="88">
        <v>1179</v>
      </c>
      <c r="F97" s="88">
        <v>1486</v>
      </c>
      <c r="G97" s="88">
        <v>1017</v>
      </c>
      <c r="H97" s="88">
        <v>450</v>
      </c>
      <c r="J97" s="16"/>
      <c r="P97" s="87"/>
      <c r="Q97" s="87"/>
      <c r="R97" s="87"/>
      <c r="S97" s="87"/>
      <c r="T97" s="89"/>
    </row>
    <row r="98" spans="3:20" ht="12.75" customHeight="1">
      <c r="C98" s="90" t="s">
        <v>2</v>
      </c>
      <c r="D98" s="88">
        <v>341</v>
      </c>
      <c r="E98" s="88">
        <v>425</v>
      </c>
      <c r="F98" s="88">
        <v>684</v>
      </c>
      <c r="G98" s="88">
        <v>545</v>
      </c>
      <c r="H98" s="88">
        <v>271</v>
      </c>
      <c r="J98" s="16"/>
      <c r="P98" s="87"/>
      <c r="Q98" s="87"/>
      <c r="R98" s="87"/>
      <c r="S98" s="87"/>
      <c r="T98" s="89"/>
    </row>
    <row r="99" spans="3:20" ht="12.75" customHeight="1">
      <c r="C99" s="90" t="s">
        <v>1</v>
      </c>
      <c r="D99" s="88">
        <v>315</v>
      </c>
      <c r="E99" s="88">
        <v>1031</v>
      </c>
      <c r="F99" s="88">
        <v>638</v>
      </c>
      <c r="G99" s="88">
        <v>253</v>
      </c>
      <c r="H99" s="88">
        <v>75</v>
      </c>
      <c r="J99" s="16"/>
      <c r="P99" s="21"/>
      <c r="Q99" s="87"/>
      <c r="R99" s="87"/>
      <c r="S99" s="87"/>
      <c r="T99" s="89"/>
    </row>
    <row r="100" spans="3:20" ht="12.75" customHeight="1">
      <c r="C100" s="90"/>
      <c r="D100" s="88"/>
      <c r="E100" s="88"/>
      <c r="F100" s="88"/>
      <c r="G100" s="88"/>
      <c r="H100" s="88"/>
      <c r="J100" s="16"/>
      <c r="P100" s="21"/>
      <c r="Q100" s="87"/>
      <c r="R100" s="87"/>
      <c r="S100" s="87"/>
      <c r="T100" s="89"/>
    </row>
    <row r="101" spans="3:20" ht="12.75" customHeight="1">
      <c r="C101" s="78" t="s">
        <v>87</v>
      </c>
      <c r="D101" s="88">
        <v>27568</v>
      </c>
      <c r="E101" s="88">
        <v>52489</v>
      </c>
      <c r="F101" s="88">
        <v>30886</v>
      </c>
      <c r="G101" s="88">
        <v>17814</v>
      </c>
      <c r="H101" s="88">
        <v>6375</v>
      </c>
      <c r="J101" s="16"/>
      <c r="P101" s="26"/>
      <c r="Q101" s="21"/>
      <c r="R101" s="21"/>
      <c r="S101" s="21"/>
      <c r="T101" s="89"/>
    </row>
    <row r="102" spans="4:20" ht="12.75" customHeight="1">
      <c r="D102" s="88"/>
      <c r="E102" s="88"/>
      <c r="F102" s="88"/>
      <c r="G102" s="88"/>
      <c r="H102" s="88"/>
      <c r="P102" s="26"/>
      <c r="Q102" s="26"/>
      <c r="R102" s="26"/>
      <c r="S102" s="26"/>
      <c r="T102" s="89"/>
    </row>
    <row r="103" spans="4:8" ht="12.75" customHeight="1">
      <c r="D103" s="92"/>
      <c r="E103" s="114"/>
      <c r="F103" s="92"/>
      <c r="G103" s="16"/>
      <c r="H103" s="92"/>
    </row>
    <row r="104" ht="12.75" customHeight="1">
      <c r="C104" s="93"/>
    </row>
    <row r="105" ht="12.75" customHeight="1">
      <c r="C105" s="94"/>
    </row>
    <row r="106" ht="12.75" customHeight="1">
      <c r="C106" s="77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41"/>
  <sheetViews>
    <sheetView showGridLines="0" workbookViewId="0" topLeftCell="A1">
      <selection activeCell="B2" sqref="B2"/>
    </sheetView>
  </sheetViews>
  <sheetFormatPr defaultColWidth="8.8515625" defaultRowHeight="15"/>
  <cols>
    <col min="1" max="1" width="5.00390625" style="17" customWidth="1"/>
    <col min="2" max="2" width="16.28125" style="17" customWidth="1"/>
    <col min="3" max="6" width="10.421875" style="17" customWidth="1"/>
    <col min="7" max="16384" width="8.8515625" style="17" customWidth="1"/>
  </cols>
  <sheetData>
    <row r="1" ht="15">
      <c r="B1" s="12"/>
    </row>
    <row r="2" ht="15">
      <c r="B2" s="106" t="s">
        <v>153</v>
      </c>
    </row>
    <row r="3" ht="15">
      <c r="B3" s="37" t="s">
        <v>78</v>
      </c>
    </row>
    <row r="5" spans="2:9" ht="36">
      <c r="B5" s="132"/>
      <c r="C5" s="23" t="s">
        <v>66</v>
      </c>
      <c r="D5" s="23" t="s">
        <v>67</v>
      </c>
      <c r="E5" s="23" t="s">
        <v>68</v>
      </c>
      <c r="F5" s="23" t="s">
        <v>34</v>
      </c>
      <c r="H5" s="95"/>
      <c r="I5" s="95"/>
    </row>
    <row r="6" spans="2:9" ht="15">
      <c r="B6" s="138" t="s">
        <v>141</v>
      </c>
      <c r="C6" s="199">
        <f>SUM(C7:C34)</f>
        <v>152599</v>
      </c>
      <c r="D6" s="199">
        <f>SUM(D7:D34)</f>
        <v>220922</v>
      </c>
      <c r="E6" s="199">
        <f>SUM(E7:E34)</f>
        <v>1222411</v>
      </c>
      <c r="F6" s="199">
        <f>SUM(F7:F34)</f>
        <v>1596087</v>
      </c>
      <c r="G6" s="52"/>
      <c r="H6" s="96"/>
      <c r="I6" s="95"/>
    </row>
    <row r="7" spans="2:9" ht="15">
      <c r="B7" s="5" t="s">
        <v>94</v>
      </c>
      <c r="C7" s="193" t="s">
        <v>148</v>
      </c>
      <c r="D7" s="202" t="s">
        <v>148</v>
      </c>
      <c r="E7" s="202" t="s">
        <v>148</v>
      </c>
      <c r="F7" s="202" t="s">
        <v>148</v>
      </c>
      <c r="H7" s="96"/>
      <c r="I7" s="95"/>
    </row>
    <row r="8" spans="2:9" ht="15">
      <c r="B8" s="27" t="s">
        <v>95</v>
      </c>
      <c r="C8" s="194">
        <v>2804</v>
      </c>
      <c r="D8" s="194">
        <v>1801</v>
      </c>
      <c r="E8" s="194">
        <v>30805</v>
      </c>
      <c r="F8" s="194">
        <v>35409</v>
      </c>
      <c r="H8" s="96"/>
      <c r="I8" s="95"/>
    </row>
    <row r="9" spans="2:9" ht="15">
      <c r="B9" s="27" t="s">
        <v>96</v>
      </c>
      <c r="C9" s="194">
        <v>6256</v>
      </c>
      <c r="D9" s="194">
        <v>42144</v>
      </c>
      <c r="E9" s="194">
        <v>1915</v>
      </c>
      <c r="F9" s="194">
        <v>50315</v>
      </c>
      <c r="H9" s="96"/>
      <c r="I9" s="95"/>
    </row>
    <row r="10" spans="2:9" ht="15">
      <c r="B10" s="27" t="s">
        <v>97</v>
      </c>
      <c r="C10" s="194">
        <v>1479</v>
      </c>
      <c r="D10" s="194">
        <v>3569</v>
      </c>
      <c r="E10" s="194">
        <v>11043</v>
      </c>
      <c r="F10" s="194">
        <v>16094</v>
      </c>
      <c r="H10" s="96"/>
      <c r="I10" s="95"/>
    </row>
    <row r="11" spans="2:9" ht="15">
      <c r="B11" s="27" t="s">
        <v>130</v>
      </c>
      <c r="C11" s="194">
        <v>23079</v>
      </c>
      <c r="D11" s="194">
        <v>66396</v>
      </c>
      <c r="E11" s="194">
        <v>226237</v>
      </c>
      <c r="F11" s="194">
        <v>315711</v>
      </c>
      <c r="H11" s="96"/>
      <c r="I11" s="95"/>
    </row>
    <row r="12" spans="2:9" ht="15">
      <c r="B12" s="27" t="s">
        <v>99</v>
      </c>
      <c r="C12" s="194">
        <v>304</v>
      </c>
      <c r="D12" s="194">
        <v>452</v>
      </c>
      <c r="E12" s="194">
        <v>5949</v>
      </c>
      <c r="F12" s="194">
        <v>6716</v>
      </c>
      <c r="H12" s="96"/>
      <c r="I12" s="95"/>
    </row>
    <row r="13" spans="2:9" ht="15">
      <c r="B13" s="27" t="s">
        <v>100</v>
      </c>
      <c r="C13" s="194">
        <v>2297</v>
      </c>
      <c r="D13" s="194">
        <v>187</v>
      </c>
      <c r="E13" s="194">
        <v>9132</v>
      </c>
      <c r="F13" s="194">
        <v>11616</v>
      </c>
      <c r="H13" s="96"/>
      <c r="I13" s="95"/>
    </row>
    <row r="14" spans="2:9" ht="15">
      <c r="B14" s="27" t="s">
        <v>101</v>
      </c>
      <c r="C14" s="194">
        <v>5180</v>
      </c>
      <c r="D14" s="194">
        <v>2893</v>
      </c>
      <c r="E14" s="194">
        <v>12771</v>
      </c>
      <c r="F14" s="194">
        <v>20903</v>
      </c>
      <c r="H14" s="96"/>
      <c r="I14" s="95"/>
    </row>
    <row r="15" spans="2:9" ht="15">
      <c r="B15" s="27" t="s">
        <v>102</v>
      </c>
      <c r="C15" s="194">
        <v>11011</v>
      </c>
      <c r="D15" s="194">
        <v>3449</v>
      </c>
      <c r="E15" s="194">
        <v>202530</v>
      </c>
      <c r="F15" s="194">
        <v>216997</v>
      </c>
      <c r="H15" s="96"/>
      <c r="I15" s="95"/>
    </row>
    <row r="16" spans="2:9" ht="15">
      <c r="B16" s="29" t="s">
        <v>103</v>
      </c>
      <c r="C16" s="195">
        <v>14096</v>
      </c>
      <c r="D16" s="195">
        <v>5004</v>
      </c>
      <c r="E16" s="195">
        <v>136743</v>
      </c>
      <c r="F16" s="195">
        <v>155843</v>
      </c>
      <c r="H16" s="96"/>
      <c r="I16" s="95"/>
    </row>
    <row r="17" spans="2:9" ht="15">
      <c r="B17" s="30" t="s">
        <v>104</v>
      </c>
      <c r="C17" s="196">
        <v>858</v>
      </c>
      <c r="D17" s="196">
        <v>1499</v>
      </c>
      <c r="E17" s="196">
        <v>8966</v>
      </c>
      <c r="F17" s="196">
        <v>11337</v>
      </c>
      <c r="H17" s="96"/>
      <c r="I17" s="95"/>
    </row>
    <row r="18" spans="2:9" ht="15">
      <c r="B18" s="31" t="s">
        <v>120</v>
      </c>
      <c r="C18" s="197" t="s">
        <v>148</v>
      </c>
      <c r="D18" s="203" t="s">
        <v>148</v>
      </c>
      <c r="E18" s="203" t="s">
        <v>148</v>
      </c>
      <c r="F18" s="203" t="s">
        <v>148</v>
      </c>
      <c r="H18" s="96"/>
      <c r="I18" s="95"/>
    </row>
    <row r="19" spans="2:9" ht="15">
      <c r="B19" s="27" t="s">
        <v>105</v>
      </c>
      <c r="C19" s="194">
        <v>268</v>
      </c>
      <c r="D19" s="203" t="s">
        <v>148</v>
      </c>
      <c r="E19" s="194">
        <v>433</v>
      </c>
      <c r="F19" s="194">
        <v>703</v>
      </c>
      <c r="H19" s="96"/>
      <c r="I19" s="95"/>
    </row>
    <row r="20" spans="2:9" ht="15">
      <c r="B20" s="27" t="s">
        <v>106</v>
      </c>
      <c r="C20" s="194">
        <v>427</v>
      </c>
      <c r="D20" s="194">
        <v>1338</v>
      </c>
      <c r="E20" s="194">
        <v>12462</v>
      </c>
      <c r="F20" s="194">
        <v>14227</v>
      </c>
      <c r="H20" s="96"/>
      <c r="I20" s="95"/>
    </row>
    <row r="21" spans="2:9" ht="15">
      <c r="B21" s="27" t="s">
        <v>107</v>
      </c>
      <c r="C21" s="194">
        <v>1694</v>
      </c>
      <c r="D21" s="194">
        <v>2822</v>
      </c>
      <c r="E21" s="194">
        <v>26454</v>
      </c>
      <c r="F21" s="194">
        <v>30974</v>
      </c>
      <c r="H21" s="96"/>
      <c r="I21" s="95"/>
    </row>
    <row r="22" spans="2:9" ht="15">
      <c r="B22" s="27" t="s">
        <v>108</v>
      </c>
      <c r="C22" s="194">
        <v>882</v>
      </c>
      <c r="D22" s="194">
        <v>849</v>
      </c>
      <c r="E22" s="194">
        <v>7590</v>
      </c>
      <c r="F22" s="194">
        <v>9324</v>
      </c>
      <c r="H22" s="96"/>
      <c r="I22" s="95"/>
    </row>
    <row r="23" spans="2:9" ht="15">
      <c r="B23" s="27" t="s">
        <v>109</v>
      </c>
      <c r="C23" s="203" t="s">
        <v>148</v>
      </c>
      <c r="D23" s="203" t="s">
        <v>148</v>
      </c>
      <c r="E23" s="203" t="s">
        <v>148</v>
      </c>
      <c r="F23" s="203" t="s">
        <v>148</v>
      </c>
      <c r="H23" s="96"/>
      <c r="I23" s="95"/>
    </row>
    <row r="24" spans="2:9" ht="15">
      <c r="B24" s="27" t="s">
        <v>140</v>
      </c>
      <c r="C24" s="203" t="s">
        <v>148</v>
      </c>
      <c r="D24" s="203" t="s">
        <v>148</v>
      </c>
      <c r="E24" s="203" t="s">
        <v>148</v>
      </c>
      <c r="F24" s="203" t="s">
        <v>148</v>
      </c>
      <c r="H24" s="96"/>
      <c r="I24" s="95"/>
    </row>
    <row r="25" spans="2:9" ht="15">
      <c r="B25" s="27" t="s">
        <v>110</v>
      </c>
      <c r="C25" s="203" t="s">
        <v>148</v>
      </c>
      <c r="D25" s="203" t="s">
        <v>148</v>
      </c>
      <c r="E25" s="203" t="s">
        <v>148</v>
      </c>
      <c r="F25" s="203" t="s">
        <v>148</v>
      </c>
      <c r="H25" s="96"/>
      <c r="I25" s="95"/>
    </row>
    <row r="26" spans="2:9" ht="15">
      <c r="B26" s="27" t="s">
        <v>111</v>
      </c>
      <c r="C26" s="194">
        <v>3479</v>
      </c>
      <c r="D26" s="194">
        <v>4819</v>
      </c>
      <c r="E26" s="194">
        <v>16780</v>
      </c>
      <c r="F26" s="194">
        <v>25082</v>
      </c>
      <c r="H26" s="96"/>
      <c r="I26" s="95"/>
    </row>
    <row r="27" spans="2:9" ht="15">
      <c r="B27" s="27" t="s">
        <v>112</v>
      </c>
      <c r="C27" s="194">
        <v>21675</v>
      </c>
      <c r="D27" s="194">
        <v>10322</v>
      </c>
      <c r="E27" s="194">
        <v>258748</v>
      </c>
      <c r="F27" s="194">
        <v>290749</v>
      </c>
      <c r="H27" s="96"/>
      <c r="I27" s="95"/>
    </row>
    <row r="28" spans="2:9" ht="15">
      <c r="B28" s="27" t="s">
        <v>113</v>
      </c>
      <c r="C28" s="194">
        <v>1866</v>
      </c>
      <c r="D28" s="194">
        <v>455</v>
      </c>
      <c r="E28" s="194">
        <v>32556</v>
      </c>
      <c r="F28" s="194">
        <v>34877</v>
      </c>
      <c r="H28" s="96"/>
      <c r="I28" s="95"/>
    </row>
    <row r="29" spans="2:9" ht="15">
      <c r="B29" s="27" t="s">
        <v>114</v>
      </c>
      <c r="C29" s="194">
        <v>9857</v>
      </c>
      <c r="D29" s="194">
        <v>10988</v>
      </c>
      <c r="E29" s="194">
        <v>27331</v>
      </c>
      <c r="F29" s="194">
        <v>48176</v>
      </c>
      <c r="H29" s="96"/>
      <c r="I29" s="95"/>
    </row>
    <row r="30" spans="2:9" ht="15">
      <c r="B30" s="27" t="s">
        <v>115</v>
      </c>
      <c r="C30" s="194">
        <v>819</v>
      </c>
      <c r="D30" s="194">
        <v>2055</v>
      </c>
      <c r="E30" s="194">
        <v>15827</v>
      </c>
      <c r="F30" s="194">
        <v>18707</v>
      </c>
      <c r="H30" s="96"/>
      <c r="I30" s="95"/>
    </row>
    <row r="31" spans="2:9" ht="15">
      <c r="B31" s="27" t="s">
        <v>116</v>
      </c>
      <c r="C31" s="194">
        <v>1998</v>
      </c>
      <c r="D31" s="194">
        <v>1529</v>
      </c>
      <c r="E31" s="194">
        <v>32597</v>
      </c>
      <c r="F31" s="194">
        <v>36139</v>
      </c>
      <c r="H31" s="96"/>
      <c r="I31" s="95"/>
    </row>
    <row r="32" spans="2:9" ht="15">
      <c r="B32" s="27" t="s">
        <v>121</v>
      </c>
      <c r="C32" s="194">
        <v>2033</v>
      </c>
      <c r="D32" s="194">
        <v>20277</v>
      </c>
      <c r="E32" s="194">
        <v>4522</v>
      </c>
      <c r="F32" s="194">
        <v>26837</v>
      </c>
      <c r="H32" s="96"/>
      <c r="I32" s="95"/>
    </row>
    <row r="33" spans="2:9" ht="15">
      <c r="B33" s="29" t="s">
        <v>117</v>
      </c>
      <c r="C33" s="195">
        <v>2686</v>
      </c>
      <c r="D33" s="195">
        <v>32516</v>
      </c>
      <c r="E33" s="195">
        <v>7451</v>
      </c>
      <c r="F33" s="195">
        <v>42673</v>
      </c>
      <c r="H33" s="96"/>
      <c r="I33" s="95"/>
    </row>
    <row r="34" spans="2:9" ht="15">
      <c r="B34" s="130" t="s">
        <v>122</v>
      </c>
      <c r="C34" s="198">
        <v>37551</v>
      </c>
      <c r="D34" s="198">
        <v>5558</v>
      </c>
      <c r="E34" s="198">
        <v>133569</v>
      </c>
      <c r="F34" s="198">
        <v>176678</v>
      </c>
      <c r="H34" s="96"/>
      <c r="I34" s="95"/>
    </row>
    <row r="35" spans="2:9" ht="15">
      <c r="B35" s="31" t="s">
        <v>157</v>
      </c>
      <c r="C35" s="197">
        <v>10181</v>
      </c>
      <c r="D35" s="197" t="s">
        <v>148</v>
      </c>
      <c r="E35" s="197">
        <v>10751</v>
      </c>
      <c r="F35" s="197">
        <v>20932</v>
      </c>
      <c r="H35" s="96"/>
      <c r="I35" s="95"/>
    </row>
    <row r="36" spans="2:9" ht="15">
      <c r="B36" s="139" t="s">
        <v>119</v>
      </c>
      <c r="C36" s="200" t="s">
        <v>148</v>
      </c>
      <c r="D36" s="200" t="s">
        <v>148</v>
      </c>
      <c r="E36" s="200" t="s">
        <v>148</v>
      </c>
      <c r="F36" s="200" t="s">
        <v>148</v>
      </c>
      <c r="H36" s="96"/>
      <c r="I36" s="95"/>
    </row>
    <row r="37" spans="8:9" ht="15">
      <c r="H37" s="95"/>
      <c r="I37" s="95"/>
    </row>
    <row r="38" spans="2:9" ht="15">
      <c r="B38" s="17" t="s">
        <v>91</v>
      </c>
      <c r="H38" s="95"/>
      <c r="I38" s="95"/>
    </row>
    <row r="39" ht="15">
      <c r="B39" s="201" t="s">
        <v>154</v>
      </c>
    </row>
    <row r="40" spans="2:6" ht="15">
      <c r="B40" s="17" t="s">
        <v>158</v>
      </c>
      <c r="C40" s="70"/>
      <c r="D40" s="70"/>
      <c r="E40" s="70"/>
      <c r="F40" s="70"/>
    </row>
    <row r="41" ht="15">
      <c r="B41" s="70" t="s">
        <v>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freight transport by vehicle characteristics</dc:title>
  <dc:subject/>
  <dc:creator>Daniel Ganea</dc:creator>
  <cp:keywords/>
  <dc:description/>
  <cp:lastModifiedBy>Daniel Ganea</cp:lastModifiedBy>
  <dcterms:created xsi:type="dcterms:W3CDTF">2012-01-27T10:32:05Z</dcterms:created>
  <dcterms:modified xsi:type="dcterms:W3CDTF">2017-11-29T14:36:04Z</dcterms:modified>
  <cp:category/>
  <cp:version/>
  <cp:contentType/>
  <cp:contentStatus/>
</cp:coreProperties>
</file>