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4385" yWindow="65521" windowWidth="14430" windowHeight="11760" activeTab="4"/>
  </bookViews>
  <sheets>
    <sheet name="Table 1" sheetId="15" r:id="rId1"/>
    <sheet name="Table 2" sheetId="16" r:id="rId2"/>
    <sheet name="Fig. 1" sheetId="17" r:id="rId3"/>
    <sheet name="Fig. 2" sheetId="11" r:id="rId4"/>
    <sheet name="Fig. 3" sheetId="12" r:id="rId5"/>
    <sheet name="Fig. 4" sheetId="6" r:id="rId6"/>
    <sheet name="Fig. 5" sheetId="10" r:id="rId7"/>
    <sheet name="Fig. 6" sheetId="8" r:id="rId8"/>
    <sheet name="Fig. 7" sheetId="5" r:id="rId9"/>
    <sheet name="Fig. 8" sheetId="4" r:id="rId10"/>
    <sheet name="Fig. 9" sheetId="7" r:id="rId11"/>
    <sheet name="Fig. 10" sheetId="13" r:id="rId12"/>
    <sheet name="Fig. 11" sheetId="18" r:id="rId13"/>
    <sheet name="Fig. 12" sheetId="20" r:id="rId14"/>
    <sheet name="Fig. 13" sheetId="19" r:id="rId15"/>
    <sheet name="Fig. 14" sheetId="21" r:id="rId16"/>
    <sheet name="DiagramInfo" sheetId="14" state="hidden" r:id="rId17"/>
  </sheets>
  <definedNames/>
  <calcPr calcId="145621"/>
</workbook>
</file>

<file path=xl/sharedStrings.xml><?xml version="1.0" encoding="utf-8"?>
<sst xmlns="http://schemas.openxmlformats.org/spreadsheetml/2006/main" count="245" uniqueCount="61">
  <si>
    <t>Austria</t>
  </si>
  <si>
    <t>Germany*</t>
  </si>
  <si>
    <t>Denmark</t>
  </si>
  <si>
    <t>Finland</t>
  </si>
  <si>
    <t>Latvia</t>
  </si>
  <si>
    <t>Norway</t>
  </si>
  <si>
    <t>Portugal</t>
  </si>
  <si>
    <t>Sweden</t>
  </si>
  <si>
    <t>Exporters Only</t>
  </si>
  <si>
    <t>Domestic</t>
  </si>
  <si>
    <t>Foreign</t>
  </si>
  <si>
    <t>Exporters</t>
  </si>
  <si>
    <t>Non-exporters</t>
  </si>
  <si>
    <t>Fig. 2 Diagram 1</t>
  </si>
  <si>
    <t>SøjlerStablet</t>
  </si>
  <si>
    <t>forløb</t>
  </si>
  <si>
    <t>13 * 7</t>
  </si>
  <si>
    <t>Ingen</t>
  </si>
  <si>
    <t>Kolonner</t>
  </si>
  <si>
    <t>Vandret</t>
  </si>
  <si>
    <t>Fig. 1 Diagram 1</t>
  </si>
  <si>
    <t>Fig. 4 Diagram 1</t>
  </si>
  <si>
    <t>SøjlerSidestilletLiggende</t>
  </si>
  <si>
    <t>Fig. 4 Diagram 3</t>
  </si>
  <si>
    <t>SøjlerSidestillet</t>
  </si>
  <si>
    <t>Fig. 9 Diagram 2</t>
  </si>
  <si>
    <t>Fig. 8 Diagram 2</t>
  </si>
  <si>
    <t>dstpal</t>
  </si>
  <si>
    <t>Number of enterprises</t>
  </si>
  <si>
    <t>Employment (FTE)</t>
  </si>
  <si>
    <t>Employment (FTE) in traders and non-traders in manufacturing, 2008 and 2012</t>
  </si>
  <si>
    <t>Domestic with foreign affiliates</t>
  </si>
  <si>
    <t>Domestic without foreign affiliates</t>
  </si>
  <si>
    <t>Two-way traders</t>
  </si>
  <si>
    <t>Number of traders and non-traders in manufacturing, 2008 and 2012</t>
  </si>
  <si>
    <t>Export shares by control in manufacturing, 2008 and  2012</t>
  </si>
  <si>
    <t>Domestic 2008</t>
  </si>
  <si>
    <t>Foreign 2008</t>
  </si>
  <si>
    <t>Domestic 2012</t>
  </si>
  <si>
    <t>Foreign 2012</t>
  </si>
  <si>
    <t>x-axis position</t>
  </si>
  <si>
    <t xml:space="preserve">* German figures for 2008 are replaced by figures for 2009 </t>
  </si>
  <si>
    <t>International enterprises</t>
  </si>
  <si>
    <t>Domestic enterprises</t>
  </si>
  <si>
    <t>Share in total number of enterprises (%)</t>
  </si>
  <si>
    <t>Share in total employment (%)</t>
  </si>
  <si>
    <t>Employment (FTE) for international and domestic enterprises in manufacturing, 2008 and 2012</t>
  </si>
  <si>
    <t>Share of international enterprises broken down by control in manufacturing, 2008 and 2012</t>
  </si>
  <si>
    <t>Share of employment (FTE) in international enterprises broken down by control in manufacturing, 2008 and 2012</t>
  </si>
  <si>
    <t>Average employment (FTE) in domestically and foreign controlled international enterprises in manufacturing, 2008 and 2012</t>
  </si>
  <si>
    <t>Export shares of two-way traders and exporters only in manufacturing, 2008 and 2012</t>
  </si>
  <si>
    <t>Export shares for domestically and foreign controlled enterprises in manufacturing, 2008 and 2012</t>
  </si>
  <si>
    <t>Export intensity (export/turnover) of domestically and foreign controlled enterprises in manufacturing, 2008 and 2012</t>
  </si>
  <si>
    <t>Export/employment (FTE) of domestically and foreign controlled enterprises in manufacturing, 2008 and 2012</t>
  </si>
  <si>
    <t>Import shares for domestically and foreign controlled enterprises in wholesale and retail trade, 2008 and 2012</t>
  </si>
  <si>
    <t>Import shares by control in wholesale and retail trade, 2008 and 2012</t>
  </si>
  <si>
    <t>Import intensity (import/purchases) of domestically and foreign controlled enterprises in wholesale and retail trade, 2008 and 2012</t>
  </si>
  <si>
    <t>All eight countries</t>
  </si>
  <si>
    <t>Development of employment (FTE) in exporters and non-exporters in manufacturing from 2008 to 2012, (index 2008 = 100)</t>
  </si>
  <si>
    <t>Development of value added in exporters and non-exporters in manufacturing from 2008 to 2012, (index 2008 = 100)</t>
  </si>
  <si>
    <t>International traders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</si>
</sst>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_ * #,##0.00_ ;_ * \-#,##0.00_ ;_ * &quot;-&quot;??_ ;_ @_ "/>
    <numFmt numFmtId="166" formatCode="0.0"/>
    <numFmt numFmtId="167" formatCode="#,##0.0"/>
    <numFmt numFmtId="168" formatCode="#,##0.0_i"/>
    <numFmt numFmtId="169" formatCode="#,##0_i"/>
    <numFmt numFmtId="170" formatCode="_-* #,##0_-;\-* #,##0_-;_-* &quot;-&quot;??_-;_-@_-"/>
    <numFmt numFmtId="171" formatCode="_-* #,##0.0_-;\-* #,##0.0_-;_-* &quot;-&quot;??_-;_-@_-"/>
    <numFmt numFmtId="172" formatCode="0.0%"/>
    <numFmt numFmtId="173" formatCode="0.000000000000000%"/>
    <numFmt numFmtId="174" formatCode="#\ ##0_i"/>
    <numFmt numFmtId="175" formatCode="#\ ###\ ##0_i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Arial"/>
      <family val="2"/>
    </font>
    <font>
      <sz val="10"/>
      <name val="MS Sans Serif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2" borderId="1" applyNumberFormat="0" applyAlignment="0" applyProtection="0"/>
    <xf numFmtId="0" fontId="0" fillId="3" borderId="2" applyNumberFormat="0" applyFont="0" applyAlignment="0" applyProtection="0"/>
    <xf numFmtId="0" fontId="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165" fontId="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3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16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>
      <alignment/>
      <protection/>
    </xf>
    <xf numFmtId="0" fontId="0" fillId="3" borderId="2" applyNumberFormat="0" applyFont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8" fillId="0" borderId="0" applyFill="0" applyBorder="0" applyProtection="0">
      <alignment horizontal="right"/>
    </xf>
  </cellStyleXfs>
  <cellXfs count="173">
    <xf numFmtId="0" fontId="0" fillId="0" borderId="0" xfId="0"/>
    <xf numFmtId="0" fontId="5" fillId="0" borderId="0" xfId="0" applyFont="1" applyAlignment="1">
      <alignment horizontal="right" vertical="center" wrapText="1" indent="2"/>
    </xf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/>
    <xf numFmtId="166" fontId="8" fillId="0" borderId="0" xfId="0" applyNumberFormat="1" applyFont="1"/>
    <xf numFmtId="0" fontId="8" fillId="0" borderId="0" xfId="0" applyFont="1" applyBorder="1"/>
    <xf numFmtId="0" fontId="8" fillId="0" borderId="0" xfId="0" applyFont="1" applyBorder="1" applyAlignment="1">
      <alignment horizontal="justify" vertical="center"/>
    </xf>
    <xf numFmtId="3" fontId="8" fillId="0" borderId="0" xfId="0" applyNumberFormat="1" applyFont="1" applyAlignment="1">
      <alignment/>
    </xf>
    <xf numFmtId="167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/>
    </xf>
    <xf numFmtId="3" fontId="8" fillId="0" borderId="0" xfId="0" applyNumberFormat="1" applyFont="1"/>
    <xf numFmtId="3" fontId="7" fillId="0" borderId="0" xfId="0" applyNumberFormat="1" applyFont="1"/>
    <xf numFmtId="0" fontId="9" fillId="0" borderId="0" xfId="0" applyFont="1" applyBorder="1" applyAlignment="1">
      <alignment vertical="center"/>
    </xf>
    <xf numFmtId="9" fontId="8" fillId="0" borderId="0" xfId="15" applyFont="1"/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5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5" borderId="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justify" vertical="center"/>
    </xf>
    <xf numFmtId="0" fontId="10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justify" vertical="center"/>
    </xf>
    <xf numFmtId="167" fontId="8" fillId="0" borderId="7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9" fontId="8" fillId="0" borderId="0" xfId="15" applyFont="1" applyBorder="1" applyAlignment="1">
      <alignment vertical="center"/>
    </xf>
    <xf numFmtId="9" fontId="8" fillId="0" borderId="7" xfId="15" applyFont="1" applyBorder="1" applyAlignment="1">
      <alignment vertical="center"/>
    </xf>
    <xf numFmtId="9" fontId="8" fillId="0" borderId="9" xfId="15" applyFont="1" applyBorder="1" applyAlignment="1">
      <alignment horizontal="right" vertical="center"/>
    </xf>
    <xf numFmtId="9" fontId="8" fillId="0" borderId="8" xfId="15" applyFont="1" applyBorder="1" applyAlignment="1">
      <alignment horizontal="right" vertical="center"/>
    </xf>
    <xf numFmtId="9" fontId="8" fillId="0" borderId="3" xfId="15" applyFont="1" applyBorder="1" applyAlignment="1">
      <alignment horizontal="right" vertical="center"/>
    </xf>
    <xf numFmtId="9" fontId="8" fillId="0" borderId="0" xfId="15" applyFont="1" applyBorder="1" applyAlignment="1">
      <alignment horizontal="right" vertical="center"/>
    </xf>
    <xf numFmtId="9" fontId="8" fillId="0" borderId="4" xfId="15" applyFont="1" applyBorder="1" applyAlignment="1">
      <alignment horizontal="right" vertical="center"/>
    </xf>
    <xf numFmtId="9" fontId="8" fillId="0" borderId="7" xfId="15" applyFont="1" applyBorder="1" applyAlignment="1">
      <alignment horizontal="right" vertical="center"/>
    </xf>
    <xf numFmtId="0" fontId="8" fillId="0" borderId="0" xfId="0" applyFont="1" applyAlignment="1">
      <alignment wrapText="1"/>
    </xf>
    <xf numFmtId="0" fontId="7" fillId="5" borderId="8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wrapText="1"/>
    </xf>
    <xf numFmtId="0" fontId="7" fillId="5" borderId="8" xfId="0" applyFont="1" applyFill="1" applyBorder="1" applyAlignment="1">
      <alignment horizontal="center" wrapText="1"/>
    </xf>
    <xf numFmtId="166" fontId="8" fillId="0" borderId="3" xfId="0" applyNumberFormat="1" applyFont="1" applyBorder="1" applyAlignment="1">
      <alignment horizontal="right" vertical="center"/>
    </xf>
    <xf numFmtId="166" fontId="8" fillId="0" borderId="0" xfId="0" applyNumberFormat="1" applyFont="1" applyBorder="1" applyAlignment="1">
      <alignment horizontal="right" vertical="center"/>
    </xf>
    <xf numFmtId="166" fontId="8" fillId="0" borderId="4" xfId="0" applyNumberFormat="1" applyFont="1" applyBorder="1" applyAlignment="1">
      <alignment horizontal="right" vertical="center"/>
    </xf>
    <xf numFmtId="0" fontId="7" fillId="5" borderId="5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justify" vertical="center" wrapText="1"/>
    </xf>
    <xf numFmtId="9" fontId="8" fillId="0" borderId="0" xfId="15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justify" vertical="center" wrapText="1"/>
    </xf>
    <xf numFmtId="9" fontId="8" fillId="0" borderId="7" xfId="15" applyFont="1" applyBorder="1" applyAlignment="1">
      <alignment vertical="center" wrapText="1"/>
    </xf>
    <xf numFmtId="0" fontId="7" fillId="5" borderId="6" xfId="0" applyFont="1" applyFill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70" fontId="8" fillId="0" borderId="0" xfId="18" applyNumberFormat="1" applyFont="1" applyBorder="1" applyAlignment="1">
      <alignment vertical="center"/>
    </xf>
    <xf numFmtId="170" fontId="8" fillId="0" borderId="7" xfId="18" applyNumberFormat="1" applyFont="1" applyBorder="1" applyAlignment="1">
      <alignment vertical="center"/>
    </xf>
    <xf numFmtId="1" fontId="8" fillId="0" borderId="0" xfId="0" applyNumberFormat="1" applyFont="1"/>
    <xf numFmtId="0" fontId="8" fillId="0" borderId="7" xfId="0" applyFont="1" applyBorder="1"/>
    <xf numFmtId="0" fontId="7" fillId="5" borderId="6" xfId="0" applyFont="1" applyFill="1" applyBorder="1" applyAlignment="1">
      <alignment horizontal="left" vertical="center" wrapText="1"/>
    </xf>
    <xf numFmtId="170" fontId="8" fillId="0" borderId="3" xfId="18" applyNumberFormat="1" applyFont="1" applyBorder="1" applyAlignment="1">
      <alignment vertical="center"/>
    </xf>
    <xf numFmtId="170" fontId="8" fillId="0" borderId="4" xfId="18" applyNumberFormat="1" applyFont="1" applyBorder="1" applyAlignment="1">
      <alignment vertical="center"/>
    </xf>
    <xf numFmtId="0" fontId="7" fillId="5" borderId="10" xfId="0" applyFont="1" applyFill="1" applyBorder="1" applyAlignment="1">
      <alignment horizontal="center" wrapText="1"/>
    </xf>
    <xf numFmtId="1" fontId="8" fillId="0" borderId="11" xfId="0" applyNumberFormat="1" applyFont="1" applyBorder="1"/>
    <xf numFmtId="1" fontId="8" fillId="0" borderId="12" xfId="0" applyNumberFormat="1" applyFont="1" applyBorder="1"/>
    <xf numFmtId="1" fontId="8" fillId="0" borderId="3" xfId="0" applyNumberFormat="1" applyFont="1" applyBorder="1"/>
    <xf numFmtId="1" fontId="8" fillId="0" borderId="4" xfId="0" applyNumberFormat="1" applyFont="1" applyBorder="1"/>
    <xf numFmtId="9" fontId="8" fillId="0" borderId="0" xfId="0" applyNumberFormat="1" applyFont="1" applyBorder="1"/>
    <xf numFmtId="9" fontId="8" fillId="0" borderId="7" xfId="0" applyNumberFormat="1" applyFont="1" applyBorder="1"/>
    <xf numFmtId="0" fontId="7" fillId="5" borderId="13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9" fontId="8" fillId="0" borderId="3" xfId="0" applyNumberFormat="1" applyFont="1" applyBorder="1"/>
    <xf numFmtId="9" fontId="8" fillId="0" borderId="4" xfId="0" applyNumberFormat="1" applyFont="1" applyBorder="1"/>
    <xf numFmtId="171" fontId="8" fillId="0" borderId="0" xfId="18" applyNumberFormat="1" applyFont="1" applyBorder="1" applyAlignment="1">
      <alignment vertical="center"/>
    </xf>
    <xf numFmtId="171" fontId="8" fillId="0" borderId="3" xfId="18" applyNumberFormat="1" applyFont="1" applyBorder="1"/>
    <xf numFmtId="171" fontId="8" fillId="0" borderId="0" xfId="18" applyNumberFormat="1" applyFont="1" applyBorder="1"/>
    <xf numFmtId="171" fontId="8" fillId="0" borderId="7" xfId="18" applyNumberFormat="1" applyFont="1" applyBorder="1" applyAlignment="1">
      <alignment vertical="center"/>
    </xf>
    <xf numFmtId="171" fontId="8" fillId="0" borderId="4" xfId="18" applyNumberFormat="1" applyFont="1" applyBorder="1"/>
    <xf numFmtId="171" fontId="8" fillId="0" borderId="7" xfId="18" applyNumberFormat="1" applyFont="1" applyBorder="1"/>
    <xf numFmtId="169" fontId="8" fillId="0" borderId="4" xfId="76" applyNumberFormat="1" applyFont="1" applyBorder="1" applyAlignment="1">
      <alignment horizontal="right"/>
    </xf>
    <xf numFmtId="169" fontId="8" fillId="0" borderId="7" xfId="76" applyNumberFormat="1" applyFont="1" applyBorder="1" applyAlignment="1">
      <alignment horizontal="right"/>
    </xf>
    <xf numFmtId="9" fontId="8" fillId="0" borderId="0" xfId="15" applyFont="1" applyBorder="1"/>
    <xf numFmtId="9" fontId="8" fillId="0" borderId="7" xfId="15" applyFont="1" applyBorder="1"/>
    <xf numFmtId="172" fontId="8" fillId="0" borderId="0" xfId="15" applyNumberFormat="1" applyFont="1" applyBorder="1" applyAlignment="1">
      <alignment vertical="center"/>
    </xf>
    <xf numFmtId="172" fontId="8" fillId="0" borderId="7" xfId="15" applyNumberFormat="1" applyFont="1" applyBorder="1" applyAlignment="1">
      <alignment vertical="center"/>
    </xf>
    <xf numFmtId="9" fontId="8" fillId="0" borderId="0" xfId="0" applyNumberFormat="1" applyFont="1"/>
    <xf numFmtId="173" fontId="8" fillId="0" borderId="0" xfId="0" applyNumberFormat="1" applyFo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72" fontId="8" fillId="0" borderId="0" xfId="0" applyNumberFormat="1" applyFont="1" applyBorder="1"/>
    <xf numFmtId="0" fontId="7" fillId="5" borderId="6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9" fontId="8" fillId="0" borderId="0" xfId="15" applyFont="1" applyAlignment="1">
      <alignment/>
    </xf>
    <xf numFmtId="172" fontId="8" fillId="0" borderId="0" xfId="15" applyNumberFormat="1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2" fontId="8" fillId="0" borderId="0" xfId="15" applyNumberFormat="1" applyFont="1"/>
    <xf numFmtId="0" fontId="7" fillId="0" borderId="0" xfId="0" applyFont="1" applyBorder="1"/>
    <xf numFmtId="172" fontId="8" fillId="0" borderId="0" xfId="15" applyNumberFormat="1" applyFont="1" applyBorder="1"/>
    <xf numFmtId="0" fontId="7" fillId="5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168" fontId="8" fillId="0" borderId="3" xfId="76" applyBorder="1" applyAlignment="1">
      <alignment horizontal="right"/>
    </xf>
    <xf numFmtId="168" fontId="8" fillId="0" borderId="0" xfId="76" applyBorder="1" applyAlignment="1">
      <alignment horizontal="right"/>
    </xf>
    <xf numFmtId="168" fontId="8" fillId="0" borderId="11" xfId="76" applyBorder="1" applyAlignment="1">
      <alignment horizontal="right"/>
    </xf>
    <xf numFmtId="168" fontId="8" fillId="0" borderId="4" xfId="76" applyBorder="1" applyAlignment="1">
      <alignment horizontal="right"/>
    </xf>
    <xf numFmtId="168" fontId="8" fillId="0" borderId="7" xfId="76" applyBorder="1" applyAlignment="1">
      <alignment horizontal="right"/>
    </xf>
    <xf numFmtId="168" fontId="8" fillId="0" borderId="12" xfId="76" applyBorder="1" applyAlignment="1">
      <alignment horizontal="right"/>
    </xf>
    <xf numFmtId="168" fontId="8" fillId="0" borderId="8" xfId="76" applyBorder="1" applyAlignment="1">
      <alignment horizontal="right"/>
    </xf>
    <xf numFmtId="168" fontId="8" fillId="0" borderId="9" xfId="76" applyBorder="1" applyAlignment="1">
      <alignment horizontal="right"/>
    </xf>
    <xf numFmtId="168" fontId="8" fillId="0" borderId="16" xfId="76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7" fillId="5" borderId="8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169" fontId="8" fillId="6" borderId="9" xfId="76" applyNumberFormat="1" applyFont="1" applyFill="1" applyBorder="1" applyAlignment="1">
      <alignment horizontal="right"/>
    </xf>
    <xf numFmtId="169" fontId="8" fillId="6" borderId="8" xfId="76" applyNumberFormat="1" applyFont="1" applyFill="1" applyBorder="1" applyAlignment="1">
      <alignment horizontal="right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166" fontId="8" fillId="0" borderId="9" xfId="0" applyNumberFormat="1" applyFont="1" applyBorder="1" applyAlignment="1">
      <alignment horizontal="right" vertical="center"/>
    </xf>
    <xf numFmtId="166" fontId="8" fillId="0" borderId="8" xfId="0" applyNumberFormat="1" applyFont="1" applyBorder="1" applyAlignment="1">
      <alignment horizontal="right" vertical="center"/>
    </xf>
    <xf numFmtId="0" fontId="7" fillId="5" borderId="8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5" borderId="6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174" fontId="8" fillId="6" borderId="9" xfId="76" applyNumberFormat="1" applyFont="1" applyFill="1" applyBorder="1" applyAlignment="1">
      <alignment horizontal="right"/>
    </xf>
    <xf numFmtId="174" fontId="8" fillId="0" borderId="4" xfId="76" applyNumberFormat="1" applyFont="1" applyBorder="1" applyAlignment="1">
      <alignment horizontal="right"/>
    </xf>
    <xf numFmtId="174" fontId="8" fillId="6" borderId="8" xfId="76" applyNumberFormat="1" applyFont="1" applyFill="1" applyBorder="1" applyAlignment="1">
      <alignment horizontal="right"/>
    </xf>
    <xf numFmtId="174" fontId="8" fillId="0" borderId="7" xfId="76" applyNumberFormat="1" applyFont="1" applyBorder="1" applyAlignment="1">
      <alignment horizontal="right"/>
    </xf>
    <xf numFmtId="174" fontId="8" fillId="0" borderId="21" xfId="76" applyNumberFormat="1" applyFont="1" applyBorder="1" applyAlignment="1">
      <alignment horizontal="right"/>
    </xf>
    <xf numFmtId="174" fontId="8" fillId="0" borderId="22" xfId="76" applyNumberFormat="1" applyFont="1" applyBorder="1" applyAlignment="1">
      <alignment horizontal="right"/>
    </xf>
    <xf numFmtId="169" fontId="8" fillId="0" borderId="21" xfId="76" applyNumberFormat="1" applyFont="1" applyBorder="1" applyAlignment="1">
      <alignment horizontal="right"/>
    </xf>
    <xf numFmtId="169" fontId="8" fillId="0" borderId="22" xfId="76" applyNumberFormat="1" applyFont="1" applyBorder="1" applyAlignment="1">
      <alignment horizontal="right"/>
    </xf>
    <xf numFmtId="174" fontId="8" fillId="0" borderId="23" xfId="76" applyNumberFormat="1" applyFont="1" applyBorder="1" applyAlignment="1">
      <alignment horizontal="right"/>
    </xf>
    <xf numFmtId="174" fontId="8" fillId="0" borderId="24" xfId="76" applyNumberFormat="1" applyFont="1" applyBorder="1" applyAlignment="1">
      <alignment horizontal="right"/>
    </xf>
    <xf numFmtId="169" fontId="8" fillId="0" borderId="23" xfId="76" applyNumberFormat="1" applyFont="1" applyBorder="1" applyAlignment="1">
      <alignment horizontal="right"/>
    </xf>
    <xf numFmtId="169" fontId="8" fillId="0" borderId="24" xfId="76" applyNumberFormat="1" applyFont="1" applyBorder="1" applyAlignment="1">
      <alignment horizontal="right"/>
    </xf>
    <xf numFmtId="174" fontId="8" fillId="0" borderId="25" xfId="76" applyNumberFormat="1" applyFont="1" applyBorder="1" applyAlignment="1">
      <alignment horizontal="right"/>
    </xf>
    <xf numFmtId="174" fontId="8" fillId="0" borderId="26" xfId="76" applyNumberFormat="1" applyFont="1" applyBorder="1" applyAlignment="1">
      <alignment horizontal="right"/>
    </xf>
    <xf numFmtId="169" fontId="8" fillId="0" borderId="25" xfId="76" applyNumberFormat="1" applyFont="1" applyBorder="1" applyAlignment="1">
      <alignment horizontal="right"/>
    </xf>
    <xf numFmtId="169" fontId="8" fillId="0" borderId="26" xfId="76" applyNumberFormat="1" applyFont="1" applyBorder="1" applyAlignment="1">
      <alignment horizontal="right"/>
    </xf>
    <xf numFmtId="0" fontId="7" fillId="5" borderId="16" xfId="0" applyFont="1" applyFill="1" applyBorder="1" applyAlignment="1">
      <alignment horizontal="left"/>
    </xf>
    <xf numFmtId="0" fontId="7" fillId="5" borderId="27" xfId="0" applyFont="1" applyFill="1" applyBorder="1" applyAlignment="1">
      <alignment horizontal="left" vertical="center"/>
    </xf>
    <xf numFmtId="0" fontId="7" fillId="5" borderId="28" xfId="0" applyFont="1" applyFill="1" applyBorder="1" applyAlignment="1">
      <alignment horizontal="left" vertical="center"/>
    </xf>
    <xf numFmtId="0" fontId="10" fillId="6" borderId="16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5" fontId="8" fillId="6" borderId="9" xfId="76" applyNumberFormat="1" applyFont="1" applyFill="1" applyBorder="1" applyAlignment="1">
      <alignment horizontal="right"/>
    </xf>
    <xf numFmtId="175" fontId="8" fillId="0" borderId="4" xfId="76" applyNumberFormat="1" applyFont="1" applyBorder="1" applyAlignment="1">
      <alignment horizontal="right"/>
    </xf>
    <xf numFmtId="175" fontId="8" fillId="6" borderId="8" xfId="76" applyNumberFormat="1" applyFont="1" applyFill="1" applyBorder="1" applyAlignment="1">
      <alignment horizontal="right"/>
    </xf>
    <xf numFmtId="175" fontId="8" fillId="0" borderId="7" xfId="76" applyNumberFormat="1" applyFont="1" applyBorder="1" applyAlignment="1">
      <alignment horizontal="right"/>
    </xf>
    <xf numFmtId="175" fontId="8" fillId="0" borderId="21" xfId="76" applyNumberFormat="1" applyFont="1" applyBorder="1" applyAlignment="1">
      <alignment horizontal="right"/>
    </xf>
    <xf numFmtId="175" fontId="8" fillId="0" borderId="22" xfId="76" applyNumberFormat="1" applyFont="1" applyBorder="1" applyAlignment="1">
      <alignment horizontal="right"/>
    </xf>
    <xf numFmtId="175" fontId="8" fillId="0" borderId="23" xfId="76" applyNumberFormat="1" applyFont="1" applyBorder="1" applyAlignment="1">
      <alignment horizontal="right"/>
    </xf>
    <xf numFmtId="175" fontId="8" fillId="0" borderId="24" xfId="76" applyNumberFormat="1" applyFont="1" applyBorder="1" applyAlignment="1">
      <alignment horizontal="right"/>
    </xf>
    <xf numFmtId="175" fontId="8" fillId="0" borderId="25" xfId="76" applyNumberFormat="1" applyFont="1" applyBorder="1" applyAlignment="1">
      <alignment horizontal="right"/>
    </xf>
    <xf numFmtId="175" fontId="8" fillId="0" borderId="26" xfId="76" applyNumberFormat="1" applyFont="1" applyBorder="1" applyAlignment="1">
      <alignment horizontal="right"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Beregning 2" xfId="24"/>
    <cellStyle name="Bemærk! 2" xfId="25"/>
    <cellStyle name="Ugyldig 2" xfId="26"/>
    <cellStyle name="Advarselstekst 2" xfId="27"/>
    <cellStyle name="Normal 9" xfId="28"/>
    <cellStyle name="Normal 8" xfId="29"/>
    <cellStyle name="Normal 2 3" xfId="30"/>
    <cellStyle name="Normal 3 4" xfId="31"/>
    <cellStyle name="Normal 4 5" xfId="32"/>
    <cellStyle name="Komma 2" xfId="33"/>
    <cellStyle name="Normal 5 7" xfId="34"/>
    <cellStyle name="Normal 3 2" xfId="35"/>
    <cellStyle name="Normal 4 2" xfId="36"/>
    <cellStyle name="Normal 6" xfId="37"/>
    <cellStyle name="Normal 7" xfId="38"/>
    <cellStyle name="Normal 4 4" xfId="39"/>
    <cellStyle name="Normal 5 5" xfId="40"/>
    <cellStyle name="Normal 3 2 3" xfId="41"/>
    <cellStyle name="Normal 4 2 3" xfId="42"/>
    <cellStyle name="Normal 4 3" xfId="43"/>
    <cellStyle name="Normal 3 2 2" xfId="44"/>
    <cellStyle name="Normal 5 4" xfId="45"/>
    <cellStyle name="Normal 4 2 2" xfId="46"/>
    <cellStyle name="Normal 5 2" xfId="47"/>
    <cellStyle name="Normal 5 3" xfId="48"/>
    <cellStyle name="Normal 5 3 2" xfId="49"/>
    <cellStyle name="Komma 2 2" xfId="50"/>
    <cellStyle name="Normal 3 3" xfId="51"/>
    <cellStyle name="Normal 2 2" xfId="52"/>
    <cellStyle name="Normal 6 2" xfId="53"/>
    <cellStyle name="Normal 7 2" xfId="54"/>
    <cellStyle name="Bemærk! 3" xfId="55"/>
    <cellStyle name="Normal 5 6" xfId="56"/>
    <cellStyle name="Normal 6 3" xfId="57"/>
    <cellStyle name="Normal 9 2" xfId="58"/>
    <cellStyle name="Normal 10" xfId="59"/>
    <cellStyle name="Normal 3 3 3" xfId="60"/>
    <cellStyle name="Normal 7 3" xfId="61"/>
    <cellStyle name="Normal 5 4 3" xfId="62"/>
    <cellStyle name="Komma 2 3" xfId="63"/>
    <cellStyle name="Komma 3" xfId="64"/>
    <cellStyle name="Normal 4 3 3" xfId="65"/>
    <cellStyle name="Bemærk! 4" xfId="66"/>
    <cellStyle name="Normal 2 4" xfId="67"/>
    <cellStyle name="Normal 3 5" xfId="68"/>
    <cellStyle name="Normal 5 8" xfId="69"/>
    <cellStyle name="Normal 4 3 2" xfId="70"/>
    <cellStyle name="Normal 7 4" xfId="71"/>
    <cellStyle name="Normal 3 3 2" xfId="72"/>
    <cellStyle name="Normal 6 4" xfId="73"/>
    <cellStyle name="Normal 5 4 2" xfId="74"/>
    <cellStyle name="Normal 5 3 3" xfId="75"/>
    <cellStyle name="NumberCellStyl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International traders 2008</c:v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1'!$O$4:$O$11</c:f>
              <c:strCache/>
            </c:strRef>
          </c:cat>
          <c:val>
            <c:numRef>
              <c:f>'Fig. 1'!$P$4:$P$11</c:f>
              <c:numCache/>
            </c:numRef>
          </c:val>
        </c:ser>
        <c:ser>
          <c:idx val="1"/>
          <c:order val="1"/>
          <c:tx>
            <c:v>Domestic enterprises 2008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1'!$O$4:$O$11</c:f>
              <c:strCache/>
            </c:strRef>
          </c:cat>
          <c:val>
            <c:numRef>
              <c:f>'Fig. 1'!$R$4:$R$11</c:f>
              <c:numCache/>
            </c:numRef>
          </c:val>
        </c:ser>
        <c:gapWidth val="70"/>
        <c:axId val="43879996"/>
        <c:axId val="59375645"/>
      </c:barChart>
      <c:scatterChart>
        <c:scatterStyle val="lineMarker"/>
        <c:varyColors val="0"/>
        <c:ser>
          <c:idx val="2"/>
          <c:order val="2"/>
          <c:tx>
            <c:v>International traders 2012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'Fig. 1'!$T$4:$T$11</c:f>
              <c:numCache/>
            </c:numRef>
          </c:xVal>
          <c:yVal>
            <c:numRef>
              <c:f>'Fig. 1'!$Q$4:$Q$11</c:f>
              <c:numCache/>
            </c:numRef>
          </c:yVal>
          <c:smooth val="0"/>
        </c:ser>
        <c:ser>
          <c:idx val="3"/>
          <c:order val="3"/>
          <c:tx>
            <c:v>Domestic enterprises 2012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'Fig. 1'!$U$4:$U$11</c:f>
              <c:numCache/>
            </c:numRef>
          </c:xVal>
          <c:yVal>
            <c:numRef>
              <c:f>'Fig. 1'!$S$4:$S$11</c:f>
              <c:numCache/>
            </c:numRef>
          </c:yVal>
          <c:smooth val="0"/>
        </c:ser>
        <c:axId val="43879996"/>
        <c:axId val="59375645"/>
      </c:scatterChart>
      <c:catAx>
        <c:axId val="438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375645"/>
        <c:crosses val="autoZero"/>
        <c:auto val="1"/>
        <c:lblOffset val="100"/>
        <c:noMultiLvlLbl val="0"/>
      </c:catAx>
      <c:valAx>
        <c:axId val="59375645"/>
        <c:scaling>
          <c:orientation val="minMax"/>
          <c:max val="1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879996"/>
        <c:crosses val="autoZero"/>
        <c:crossBetween val="between"/>
        <c:dispUnits/>
        <c:majorUnit val="25"/>
        <c:minorUnit val="5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10'!$P$3</c:f>
              <c:strCache>
                <c:ptCount val="1"/>
                <c:pt idx="0">
                  <c:v>Domestic 2008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10'!$O$4:$O$11</c:f>
              <c:strCache/>
            </c:strRef>
          </c:cat>
          <c:val>
            <c:numRef>
              <c:f>'Fig. 10'!$P$4:$P$11</c:f>
              <c:numCache/>
            </c:numRef>
          </c:val>
        </c:ser>
        <c:ser>
          <c:idx val="1"/>
          <c:order val="1"/>
          <c:tx>
            <c:strRef>
              <c:f>'Fig. 10'!$Q$3</c:f>
              <c:strCache>
                <c:ptCount val="1"/>
                <c:pt idx="0">
                  <c:v>Foreign 2008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10'!$O$4:$O$11</c:f>
              <c:strCache/>
            </c:strRef>
          </c:cat>
          <c:val>
            <c:numRef>
              <c:f>'Fig. 10'!$Q$4:$Q$11</c:f>
              <c:numCache/>
            </c:numRef>
          </c:val>
        </c:ser>
        <c:gapWidth val="70"/>
        <c:axId val="1163222"/>
        <c:axId val="10468999"/>
      </c:barChart>
      <c:scatterChart>
        <c:scatterStyle val="lineMarker"/>
        <c:varyColors val="0"/>
        <c:ser>
          <c:idx val="2"/>
          <c:order val="2"/>
          <c:tx>
            <c:strRef>
              <c:f>'Fig. 10'!$R$3</c:f>
              <c:strCache>
                <c:ptCount val="1"/>
                <c:pt idx="0">
                  <c:v>Domestic 2012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'Fig. 10'!$T$4:$T$11</c:f>
              <c:numCache/>
            </c:numRef>
          </c:xVal>
          <c:yVal>
            <c:numRef>
              <c:f>'Fig. 10'!$R$4:$R$11</c:f>
              <c:numCache/>
            </c:numRef>
          </c:yVal>
          <c:smooth val="0"/>
        </c:ser>
        <c:ser>
          <c:idx val="3"/>
          <c:order val="3"/>
          <c:tx>
            <c:strRef>
              <c:f>'Fig. 10'!$S$3</c:f>
              <c:strCache>
                <c:ptCount val="1"/>
                <c:pt idx="0">
                  <c:v>Foreign 2012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'Fig. 10'!$U$4:$U$11</c:f>
              <c:numCache/>
            </c:numRef>
          </c:xVal>
          <c:yVal>
            <c:numRef>
              <c:f>'Fig. 10'!$S$4:$S$11</c:f>
              <c:numCache/>
            </c:numRef>
          </c:yVal>
          <c:smooth val="0"/>
        </c:ser>
        <c:axId val="1163222"/>
        <c:axId val="10468999"/>
      </c:scatterChart>
      <c:catAx>
        <c:axId val="116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468999"/>
        <c:crosses val="autoZero"/>
        <c:auto val="1"/>
        <c:lblOffset val="100"/>
        <c:noMultiLvlLbl val="0"/>
      </c:catAx>
      <c:valAx>
        <c:axId val="104689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\ 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6322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11'!$P$2</c:f>
              <c:strCache>
                <c:ptCount val="1"/>
                <c:pt idx="0">
                  <c:v>Domestic 2008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11'!$O$3:$O$10</c:f>
              <c:strCache/>
            </c:strRef>
          </c:cat>
          <c:val>
            <c:numRef>
              <c:f>'Fig. 11'!$P$3:$P$10</c:f>
              <c:numCache/>
            </c:numRef>
          </c:val>
        </c:ser>
        <c:ser>
          <c:idx val="1"/>
          <c:order val="1"/>
          <c:tx>
            <c:strRef>
              <c:f>'Fig. 11'!$Q$2</c:f>
              <c:strCache>
                <c:ptCount val="1"/>
                <c:pt idx="0">
                  <c:v>Foreign 2008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11'!$O$3:$O$10</c:f>
              <c:strCache/>
            </c:strRef>
          </c:cat>
          <c:val>
            <c:numRef>
              <c:f>'Fig. 11'!$Q$3:$Q$10</c:f>
              <c:numCache/>
            </c:numRef>
          </c:val>
        </c:ser>
        <c:gapWidth val="70"/>
        <c:axId val="27112128"/>
        <c:axId val="42682561"/>
      </c:barChart>
      <c:scatterChart>
        <c:scatterStyle val="lineMarker"/>
        <c:varyColors val="0"/>
        <c:ser>
          <c:idx val="2"/>
          <c:order val="2"/>
          <c:tx>
            <c:strRef>
              <c:f>'Fig. 11'!$R$2</c:f>
              <c:strCache>
                <c:ptCount val="1"/>
                <c:pt idx="0">
                  <c:v>Domestic 2012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'Fig. 11'!$T$3:$T$10</c:f>
              <c:numCache/>
            </c:numRef>
          </c:xVal>
          <c:yVal>
            <c:numRef>
              <c:f>'Fig. 11'!$R$3:$R$10</c:f>
              <c:numCache/>
            </c:numRef>
          </c:yVal>
          <c:smooth val="0"/>
        </c:ser>
        <c:ser>
          <c:idx val="3"/>
          <c:order val="3"/>
          <c:tx>
            <c:strRef>
              <c:f>'Fig. 11'!$S$2</c:f>
              <c:strCache>
                <c:ptCount val="1"/>
                <c:pt idx="0">
                  <c:v>Foreign 2012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'Fig. 11'!$U$3:$U$10</c:f>
              <c:numCache/>
            </c:numRef>
          </c:xVal>
          <c:yVal>
            <c:numRef>
              <c:f>'Fig. 11'!$S$3:$S$10</c:f>
              <c:numCache/>
            </c:numRef>
          </c:yVal>
          <c:smooth val="0"/>
        </c:ser>
        <c:axId val="27112128"/>
        <c:axId val="42682561"/>
      </c:scatterChart>
      <c:catAx>
        <c:axId val="2711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682561"/>
        <c:crosses val="autoZero"/>
        <c:auto val="1"/>
        <c:lblOffset val="100"/>
        <c:noMultiLvlLbl val="0"/>
      </c:catAx>
      <c:valAx>
        <c:axId val="42682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11212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'Fig. 12'!$Q$3</c:f>
              <c:strCache>
                <c:ptCount val="1"/>
                <c:pt idx="0">
                  <c:v>Domestic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12'!$O$4:$P$17</c:f>
              <c:multiLvlStrCache/>
            </c:multiLvlStrRef>
          </c:cat>
          <c:val>
            <c:numRef>
              <c:f>'Fig. 12'!$Q$4:$Q$17</c:f>
              <c:numCache/>
            </c:numRef>
          </c:val>
        </c:ser>
        <c:ser>
          <c:idx val="1"/>
          <c:order val="1"/>
          <c:tx>
            <c:strRef>
              <c:f>'Fig. 12'!$R$3</c:f>
              <c:strCache>
                <c:ptCount val="1"/>
                <c:pt idx="0">
                  <c:v>Foreign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12'!$O$4:$P$17</c:f>
              <c:multiLvlStrCache/>
            </c:multiLvlStrRef>
          </c:cat>
          <c:val>
            <c:numRef>
              <c:f>'Fig. 12'!$R$4:$R$17</c:f>
              <c:numCache/>
            </c:numRef>
          </c:val>
        </c:ser>
        <c:overlap val="100"/>
        <c:gapWidth val="50"/>
        <c:axId val="48598730"/>
        <c:axId val="34735387"/>
      </c:barChart>
      <c:catAx>
        <c:axId val="485987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735387"/>
        <c:crosses val="autoZero"/>
        <c:auto val="1"/>
        <c:lblOffset val="100"/>
        <c:noMultiLvlLbl val="0"/>
      </c:catAx>
      <c:valAx>
        <c:axId val="34735387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59873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'Fig. 13'!$Q$2</c:f>
              <c:strCache>
                <c:ptCount val="1"/>
                <c:pt idx="0">
                  <c:v>Domestic without foreign affiliates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13'!$O$3:$P$10</c:f>
              <c:multiLvlStrCache/>
            </c:multiLvlStrRef>
          </c:cat>
          <c:val>
            <c:numRef>
              <c:f>'Fig. 13'!$Q$3:$Q$10</c:f>
              <c:numCache/>
            </c:numRef>
          </c:val>
        </c:ser>
        <c:ser>
          <c:idx val="1"/>
          <c:order val="1"/>
          <c:tx>
            <c:strRef>
              <c:f>'Fig. 13'!$R$2</c:f>
              <c:strCache>
                <c:ptCount val="1"/>
                <c:pt idx="0">
                  <c:v>Domestic with foreign affiliates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13'!$O$3:$P$10</c:f>
              <c:multiLvlStrCache/>
            </c:multiLvlStrRef>
          </c:cat>
          <c:val>
            <c:numRef>
              <c:f>'Fig. 13'!$R$3:$R$10</c:f>
              <c:numCache/>
            </c:numRef>
          </c:val>
        </c:ser>
        <c:ser>
          <c:idx val="2"/>
          <c:order val="2"/>
          <c:tx>
            <c:strRef>
              <c:f>'Fig. 13'!$S$2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13'!$O$3:$P$10</c:f>
              <c:multiLvlStrCache/>
            </c:multiLvlStrRef>
          </c:cat>
          <c:val>
            <c:numRef>
              <c:f>'Fig. 13'!$S$3:$S$10</c:f>
              <c:numCache/>
            </c:numRef>
          </c:val>
        </c:ser>
        <c:overlap val="100"/>
        <c:gapWidth val="70"/>
        <c:axId val="44183028"/>
        <c:axId val="62102933"/>
      </c:barChart>
      <c:catAx>
        <c:axId val="441830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2102933"/>
        <c:crosses val="autoZero"/>
        <c:auto val="1"/>
        <c:lblOffset val="100"/>
        <c:noMultiLvlLbl val="0"/>
      </c:catAx>
      <c:valAx>
        <c:axId val="62102933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\ 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18302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14'!$Q$2</c:f>
              <c:strCache>
                <c:ptCount val="1"/>
                <c:pt idx="0">
                  <c:v>Domestic 2008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14'!$P$3:$P$9</c:f>
              <c:strCache/>
            </c:strRef>
          </c:cat>
          <c:val>
            <c:numRef>
              <c:f>'Fig. 14'!$Q$3:$Q$9</c:f>
              <c:numCache/>
            </c:numRef>
          </c:val>
        </c:ser>
        <c:ser>
          <c:idx val="1"/>
          <c:order val="1"/>
          <c:tx>
            <c:strRef>
              <c:f>'Fig. 14'!$R$2</c:f>
              <c:strCache>
                <c:ptCount val="1"/>
                <c:pt idx="0">
                  <c:v>Foreign 2008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14'!$P$3:$P$9</c:f>
              <c:strCache/>
            </c:strRef>
          </c:cat>
          <c:val>
            <c:numRef>
              <c:f>'Fig. 14'!$R$3:$R$9</c:f>
              <c:numCache/>
            </c:numRef>
          </c:val>
        </c:ser>
        <c:gapWidth val="70"/>
        <c:axId val="22055486"/>
        <c:axId val="64281647"/>
      </c:barChart>
      <c:scatterChart>
        <c:scatterStyle val="lineMarker"/>
        <c:varyColors val="0"/>
        <c:ser>
          <c:idx val="2"/>
          <c:order val="2"/>
          <c:tx>
            <c:strRef>
              <c:f>'Fig. 14'!$S$2</c:f>
              <c:strCache>
                <c:ptCount val="1"/>
                <c:pt idx="0">
                  <c:v>Domestic 2012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'Fig. 14'!$U$3:$U$9</c:f>
              <c:numCache/>
            </c:numRef>
          </c:xVal>
          <c:yVal>
            <c:numRef>
              <c:f>'Fig. 14'!$S$3:$S$9</c:f>
              <c:numCache/>
            </c:numRef>
          </c:yVal>
          <c:smooth val="0"/>
        </c:ser>
        <c:ser>
          <c:idx val="3"/>
          <c:order val="3"/>
          <c:tx>
            <c:strRef>
              <c:f>'Fig. 14'!$T$2</c:f>
              <c:strCache>
                <c:ptCount val="1"/>
                <c:pt idx="0">
                  <c:v>Foreign 2012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'Fig. 14'!$V$3:$V$9</c:f>
              <c:numCache/>
            </c:numRef>
          </c:xVal>
          <c:yVal>
            <c:numRef>
              <c:f>'Fig. 14'!$T$3:$T$9</c:f>
              <c:numCache/>
            </c:numRef>
          </c:yVal>
          <c:smooth val="0"/>
        </c:ser>
        <c:axId val="22055486"/>
        <c:axId val="64281647"/>
      </c:scatterChart>
      <c:catAx>
        <c:axId val="2205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281647"/>
        <c:crosses val="autoZero"/>
        <c:auto val="1"/>
        <c:lblOffset val="100"/>
        <c:noMultiLvlLbl val="0"/>
      </c:catAx>
      <c:valAx>
        <c:axId val="642816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\ 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05548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'Fig. 2'!$Q$2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2'!$O$3:$P$18</c:f>
              <c:multiLvlStrCache/>
            </c:multiLvlStrRef>
          </c:cat>
          <c:val>
            <c:numRef>
              <c:f>'Fig. 2'!$Q$3:$Q$18</c:f>
              <c:numCache/>
            </c:numRef>
          </c:val>
        </c:ser>
        <c:ser>
          <c:idx val="1"/>
          <c:order val="1"/>
          <c:tx>
            <c:strRef>
              <c:f>'Fig. 2'!$R$2</c:f>
              <c:strCache>
                <c:ptCount val="1"/>
                <c:pt idx="0">
                  <c:v>Foreign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2'!$O$3:$P$18</c:f>
              <c:multiLvlStrCache/>
            </c:multiLvlStrRef>
          </c:cat>
          <c:val>
            <c:numRef>
              <c:f>'Fig. 2'!$R$3:$R$18</c:f>
              <c:numCache/>
            </c:numRef>
          </c:val>
        </c:ser>
        <c:overlap val="100"/>
        <c:gapWidth val="50"/>
        <c:axId val="64618758"/>
        <c:axId val="44697911"/>
      </c:barChart>
      <c:catAx>
        <c:axId val="64618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697911"/>
        <c:crosses val="autoZero"/>
        <c:auto val="1"/>
        <c:lblOffset val="100"/>
        <c:noMultiLvlLbl val="0"/>
      </c:catAx>
      <c:valAx>
        <c:axId val="44697911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\ %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61875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3'!$P$2</c:f>
              <c:strCache>
                <c:ptCount val="1"/>
                <c:pt idx="0">
                  <c:v>Domestic 2008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3'!$O$3:$O$10</c:f>
              <c:strCache/>
            </c:strRef>
          </c:cat>
          <c:val>
            <c:numRef>
              <c:f>'Fig. 3'!$P$3:$P$10</c:f>
              <c:numCache/>
            </c:numRef>
          </c:val>
        </c:ser>
        <c:ser>
          <c:idx val="1"/>
          <c:order val="1"/>
          <c:tx>
            <c:strRef>
              <c:f>'Fig. 3'!$Q$2</c:f>
              <c:strCache>
                <c:ptCount val="1"/>
                <c:pt idx="0">
                  <c:v>Foreign 2008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3'!$O$3:$O$10</c:f>
              <c:strCache/>
            </c:strRef>
          </c:cat>
          <c:val>
            <c:numRef>
              <c:f>'Fig. 3'!$Q$3:$Q$10</c:f>
              <c:numCache/>
            </c:numRef>
          </c:val>
        </c:ser>
        <c:gapWidth val="70"/>
        <c:axId val="66736880"/>
        <c:axId val="63761009"/>
      </c:barChart>
      <c:scatterChart>
        <c:scatterStyle val="lineMarker"/>
        <c:varyColors val="0"/>
        <c:ser>
          <c:idx val="2"/>
          <c:order val="2"/>
          <c:tx>
            <c:strRef>
              <c:f>'Fig. 3'!$R$2</c:f>
              <c:strCache>
                <c:ptCount val="1"/>
                <c:pt idx="0">
                  <c:v>Domestic 2012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'Fig. 3'!$T$3:$T$10</c:f>
              <c:numCache/>
            </c:numRef>
          </c:xVal>
          <c:yVal>
            <c:numRef>
              <c:f>'Fig. 3'!$R$3:$R$10</c:f>
              <c:numCache/>
            </c:numRef>
          </c:yVal>
          <c:smooth val="0"/>
        </c:ser>
        <c:ser>
          <c:idx val="3"/>
          <c:order val="3"/>
          <c:tx>
            <c:strRef>
              <c:f>'Fig. 3'!$S$2</c:f>
              <c:strCache>
                <c:ptCount val="1"/>
                <c:pt idx="0">
                  <c:v>Foreign 2012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'Fig. 3'!$U$3:$U$10</c:f>
              <c:numCache/>
            </c:numRef>
          </c:xVal>
          <c:yVal>
            <c:numRef>
              <c:f>'Fig. 3'!$S$3:$S$10</c:f>
              <c:numCache/>
            </c:numRef>
          </c:yVal>
          <c:smooth val="0"/>
        </c:ser>
        <c:axId val="66736880"/>
        <c:axId val="63761009"/>
      </c:scatterChart>
      <c:catAx>
        <c:axId val="6673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761009"/>
        <c:crosses val="autoZero"/>
        <c:auto val="1"/>
        <c:lblOffset val="100"/>
        <c:noMultiLvlLbl val="0"/>
      </c:catAx>
      <c:valAx>
        <c:axId val="637610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73688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'Fig. 4'!$Q$2</c:f>
              <c:strCache>
                <c:ptCount val="1"/>
                <c:pt idx="0">
                  <c:v>Domestic without foreign affiliates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4'!$O$3:$P$12</c:f>
              <c:multiLvlStrCache/>
            </c:multiLvlStrRef>
          </c:cat>
          <c:val>
            <c:numRef>
              <c:f>'Fig. 4'!$Q$3:$Q$12</c:f>
              <c:numCache/>
            </c:numRef>
          </c:val>
        </c:ser>
        <c:ser>
          <c:idx val="1"/>
          <c:order val="1"/>
          <c:tx>
            <c:strRef>
              <c:f>'Fig. 4'!$R$2</c:f>
              <c:strCache>
                <c:ptCount val="1"/>
                <c:pt idx="0">
                  <c:v>Domestic with foreign affiliates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4'!$O$3:$P$12</c:f>
              <c:multiLvlStrCache/>
            </c:multiLvlStrRef>
          </c:cat>
          <c:val>
            <c:numRef>
              <c:f>'Fig. 4'!$R$3:$R$12</c:f>
              <c:numCache/>
            </c:numRef>
          </c:val>
        </c:ser>
        <c:ser>
          <c:idx val="2"/>
          <c:order val="2"/>
          <c:tx>
            <c:strRef>
              <c:f>'Fig. 4'!$S$2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4'!$O$3:$P$12</c:f>
              <c:multiLvlStrCache/>
            </c:multiLvlStrRef>
          </c:cat>
          <c:val>
            <c:numRef>
              <c:f>'Fig. 4'!$S$3:$S$12</c:f>
              <c:numCache/>
            </c:numRef>
          </c:val>
        </c:ser>
        <c:overlap val="100"/>
        <c:gapWidth val="70"/>
        <c:axId val="36978170"/>
        <c:axId val="64368075"/>
      </c:barChart>
      <c:catAx>
        <c:axId val="36978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368075"/>
        <c:crosses val="autoZero"/>
        <c:auto val="1"/>
        <c:lblOffset val="100"/>
        <c:noMultiLvlLbl val="0"/>
      </c:catAx>
      <c:valAx>
        <c:axId val="64368075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\ 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97817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5'!$P$4</c:f>
              <c:strCache>
                <c:ptCount val="1"/>
                <c:pt idx="0">
                  <c:v>Exporters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5'!$O$5:$O$12</c:f>
              <c:strCache/>
            </c:strRef>
          </c:cat>
          <c:val>
            <c:numRef>
              <c:f>'Fig. 5'!$P$5:$P$12</c:f>
              <c:numCache/>
            </c:numRef>
          </c:val>
        </c:ser>
        <c:ser>
          <c:idx val="1"/>
          <c:order val="1"/>
          <c:tx>
            <c:strRef>
              <c:f>'Fig. 5'!$Q$4</c:f>
              <c:strCache>
                <c:ptCount val="1"/>
                <c:pt idx="0">
                  <c:v>Non-exporters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5'!$O$5:$O$12</c:f>
              <c:strCache/>
            </c:strRef>
          </c:cat>
          <c:val>
            <c:numRef>
              <c:f>'Fig. 5'!$Q$5:$Q$12</c:f>
              <c:numCache/>
            </c:numRef>
          </c:val>
        </c:ser>
        <c:axId val="42441764"/>
        <c:axId val="46431557"/>
      </c:barChart>
      <c:catAx>
        <c:axId val="4244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431557"/>
        <c:crosses val="autoZero"/>
        <c:auto val="1"/>
        <c:lblOffset val="100"/>
        <c:noMultiLvlLbl val="0"/>
      </c:catAx>
      <c:valAx>
        <c:axId val="464315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44176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6'!$P$2</c:f>
              <c:strCache>
                <c:ptCount val="1"/>
                <c:pt idx="0">
                  <c:v>Exporters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6'!$O$3:$O$10</c:f>
              <c:strCache/>
            </c:strRef>
          </c:cat>
          <c:val>
            <c:numRef>
              <c:f>'Fig. 6'!$P$3:$P$10</c:f>
              <c:numCache/>
            </c:numRef>
          </c:val>
        </c:ser>
        <c:ser>
          <c:idx val="1"/>
          <c:order val="1"/>
          <c:tx>
            <c:strRef>
              <c:f>'Fig. 6'!$Q$2</c:f>
              <c:strCache>
                <c:ptCount val="1"/>
                <c:pt idx="0">
                  <c:v>Non-exporters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6'!$O$3:$O$10</c:f>
              <c:strCache/>
            </c:strRef>
          </c:cat>
          <c:val>
            <c:numRef>
              <c:f>'Fig. 6'!$Q$3:$Q$10</c:f>
              <c:numCache/>
            </c:numRef>
          </c:val>
        </c:ser>
        <c:axId val="15230830"/>
        <c:axId val="2859743"/>
      </c:barChart>
      <c:catAx>
        <c:axId val="1523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59743"/>
        <c:crosses val="autoZero"/>
        <c:auto val="1"/>
        <c:lblOffset val="100"/>
        <c:noMultiLvlLbl val="0"/>
      </c:catAx>
      <c:valAx>
        <c:axId val="2859743"/>
        <c:scaling>
          <c:orientation val="minMax"/>
          <c:max val="1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23083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'Fig. 7'!$Q$3</c:f>
              <c:strCache>
                <c:ptCount val="1"/>
                <c:pt idx="0">
                  <c:v>Domestic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7'!$O$4:$P$19</c:f>
              <c:multiLvlStrCache/>
            </c:multiLvlStrRef>
          </c:cat>
          <c:val>
            <c:numRef>
              <c:f>'Fig. 7'!$Q$4:$Q$19</c:f>
              <c:numCache/>
            </c:numRef>
          </c:val>
        </c:ser>
        <c:ser>
          <c:idx val="1"/>
          <c:order val="1"/>
          <c:tx>
            <c:strRef>
              <c:f>'Fig. 7'!$R$3</c:f>
              <c:strCache>
                <c:ptCount val="1"/>
                <c:pt idx="0">
                  <c:v>Foreign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7'!$O$4:$P$19</c:f>
              <c:multiLvlStrCache/>
            </c:multiLvlStrRef>
          </c:cat>
          <c:val>
            <c:numRef>
              <c:f>'Fig. 7'!$R$4:$R$19</c:f>
              <c:numCache/>
            </c:numRef>
          </c:val>
        </c:ser>
        <c:overlap val="100"/>
        <c:gapWidth val="50"/>
        <c:axId val="25737688"/>
        <c:axId val="30312601"/>
      </c:barChart>
      <c:catAx>
        <c:axId val="25737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312601"/>
        <c:crosses val="autoZero"/>
        <c:auto val="1"/>
        <c:lblOffset val="100"/>
        <c:noMultiLvlLbl val="0"/>
      </c:catAx>
      <c:valAx>
        <c:axId val="30312601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73768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'Fig. 8'!$Q$2</c:f>
              <c:strCache>
                <c:ptCount val="1"/>
                <c:pt idx="0">
                  <c:v>Two-way traders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8'!$O$3:$P$18</c:f>
              <c:multiLvlStrCache/>
            </c:multiLvlStrRef>
          </c:cat>
          <c:val>
            <c:numRef>
              <c:f>'Fig. 8'!$Q$3:$Q$18</c:f>
              <c:numCache/>
            </c:numRef>
          </c:val>
        </c:ser>
        <c:ser>
          <c:idx val="1"/>
          <c:order val="1"/>
          <c:tx>
            <c:strRef>
              <c:f>'Fig. 8'!$R$2</c:f>
              <c:strCache>
                <c:ptCount val="1"/>
                <c:pt idx="0">
                  <c:v>Exporters Only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8'!$O$3:$P$18</c:f>
              <c:multiLvlStrCache/>
            </c:multiLvlStrRef>
          </c:cat>
          <c:val>
            <c:numRef>
              <c:f>'Fig. 8'!$R$3:$R$18</c:f>
              <c:numCache/>
            </c:numRef>
          </c:val>
        </c:ser>
        <c:overlap val="100"/>
        <c:gapWidth val="70"/>
        <c:axId val="4377954"/>
        <c:axId val="39401587"/>
      </c:barChart>
      <c:catAx>
        <c:axId val="4377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401587"/>
        <c:crosses val="autoZero"/>
        <c:auto val="1"/>
        <c:lblOffset val="100"/>
        <c:noMultiLvlLbl val="0"/>
      </c:catAx>
      <c:valAx>
        <c:axId val="3940158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\ 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7795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'Fig. 9'!$Q$2</c:f>
              <c:strCache>
                <c:ptCount val="1"/>
                <c:pt idx="0">
                  <c:v>Domestic without foreign affiliates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9'!$O$3:$P$10</c:f>
              <c:multiLvlStrCache/>
            </c:multiLvlStrRef>
          </c:cat>
          <c:val>
            <c:numRef>
              <c:f>'Fig. 9'!$Q$3:$Q$10</c:f>
              <c:numCache/>
            </c:numRef>
          </c:val>
        </c:ser>
        <c:ser>
          <c:idx val="1"/>
          <c:order val="1"/>
          <c:tx>
            <c:strRef>
              <c:f>'Fig. 9'!$R$2</c:f>
              <c:strCache>
                <c:ptCount val="1"/>
                <c:pt idx="0">
                  <c:v>Domestic with foreign affiliates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9'!$O$3:$P$10</c:f>
              <c:multiLvlStrCache/>
            </c:multiLvlStrRef>
          </c:cat>
          <c:val>
            <c:numRef>
              <c:f>'Fig. 9'!$R$3:$R$10</c:f>
              <c:numCache/>
            </c:numRef>
          </c:val>
        </c:ser>
        <c:ser>
          <c:idx val="2"/>
          <c:order val="2"/>
          <c:tx>
            <c:strRef>
              <c:f>'Fig. 9'!$S$2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'Fig. 9'!$O$3:$P$10</c:f>
              <c:multiLvlStrCache/>
            </c:multiLvlStrRef>
          </c:cat>
          <c:val>
            <c:numRef>
              <c:f>'Fig. 9'!$S$3:$S$10</c:f>
              <c:numCache/>
            </c:numRef>
          </c:val>
        </c:ser>
        <c:overlap val="100"/>
        <c:gapWidth val="70"/>
        <c:axId val="19069964"/>
        <c:axId val="37411949"/>
      </c:barChart>
      <c:catAx>
        <c:axId val="19069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411949"/>
        <c:crosses val="autoZero"/>
        <c:auto val="1"/>
        <c:lblOffset val="100"/>
        <c:noMultiLvlLbl val="0"/>
      </c:catAx>
      <c:valAx>
        <c:axId val="37411949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\ 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069964"/>
        <c:crosses val="autoZero"/>
        <c:crossBetween val="between"/>
        <c:dispUnits/>
        <c:minorUnit val="0.1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171450</xdr:rowOff>
    </xdr:from>
    <xdr:to>
      <xdr:col>13</xdr:col>
      <xdr:colOff>323850</xdr:colOff>
      <xdr:row>23</xdr:row>
      <xdr:rowOff>66675</xdr:rowOff>
    </xdr:to>
    <xdr:graphicFrame macro="">
      <xdr:nvGraphicFramePr>
        <xdr:cNvPr id="4" name="Chart 3"/>
        <xdr:cNvGraphicFramePr/>
      </xdr:nvGraphicFramePr>
      <xdr:xfrm>
        <a:off x="200025" y="171450"/>
        <a:ext cx="7620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28575</xdr:rowOff>
    </xdr:from>
    <xdr:to>
      <xdr:col>13</xdr:col>
      <xdr:colOff>314325</xdr:colOff>
      <xdr:row>25</xdr:row>
      <xdr:rowOff>114300</xdr:rowOff>
    </xdr:to>
    <xdr:graphicFrame macro="">
      <xdr:nvGraphicFramePr>
        <xdr:cNvPr id="3" name="Chart 2"/>
        <xdr:cNvGraphicFramePr/>
      </xdr:nvGraphicFramePr>
      <xdr:xfrm>
        <a:off x="190500" y="638175"/>
        <a:ext cx="7620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13</xdr:col>
      <xdr:colOff>304800</xdr:colOff>
      <xdr:row>24</xdr:row>
      <xdr:rowOff>95250</xdr:rowOff>
    </xdr:to>
    <xdr:graphicFrame macro="">
      <xdr:nvGraphicFramePr>
        <xdr:cNvPr id="4" name="Chart 3"/>
        <xdr:cNvGraphicFramePr/>
      </xdr:nvGraphicFramePr>
      <xdr:xfrm>
        <a:off x="180975" y="466725"/>
        <a:ext cx="7620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13</xdr:col>
      <xdr:colOff>314325</xdr:colOff>
      <xdr:row>21</xdr:row>
      <xdr:rowOff>9525</xdr:rowOff>
    </xdr:to>
    <xdr:graphicFrame macro="">
      <xdr:nvGraphicFramePr>
        <xdr:cNvPr id="2" name="Chart 1"/>
        <xdr:cNvGraphicFramePr/>
      </xdr:nvGraphicFramePr>
      <xdr:xfrm>
        <a:off x="190500" y="400050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152400</xdr:rowOff>
    </xdr:from>
    <xdr:to>
      <xdr:col>13</xdr:col>
      <xdr:colOff>314325</xdr:colOff>
      <xdr:row>21</xdr:row>
      <xdr:rowOff>114300</xdr:rowOff>
    </xdr:to>
    <xdr:graphicFrame macro="">
      <xdr:nvGraphicFramePr>
        <xdr:cNvPr id="2" name="Chart 1"/>
        <xdr:cNvGraphicFramePr/>
      </xdr:nvGraphicFramePr>
      <xdr:xfrm>
        <a:off x="190500" y="619125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2</xdr:row>
      <xdr:rowOff>19050</xdr:rowOff>
    </xdr:from>
    <xdr:to>
      <xdr:col>13</xdr:col>
      <xdr:colOff>323850</xdr:colOff>
      <xdr:row>24</xdr:row>
      <xdr:rowOff>104775</xdr:rowOff>
    </xdr:to>
    <xdr:graphicFrame macro="">
      <xdr:nvGraphicFramePr>
        <xdr:cNvPr id="3" name="Chart 2"/>
        <xdr:cNvGraphicFramePr/>
      </xdr:nvGraphicFramePr>
      <xdr:xfrm>
        <a:off x="200025" y="476250"/>
        <a:ext cx="7620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9525</xdr:rowOff>
    </xdr:from>
    <xdr:to>
      <xdr:col>13</xdr:col>
      <xdr:colOff>304800</xdr:colOff>
      <xdr:row>23</xdr:row>
      <xdr:rowOff>9525</xdr:rowOff>
    </xdr:to>
    <xdr:graphicFrame macro="">
      <xdr:nvGraphicFramePr>
        <xdr:cNvPr id="3" name="Chart 2"/>
        <xdr:cNvGraphicFramePr/>
      </xdr:nvGraphicFramePr>
      <xdr:xfrm>
        <a:off x="180975" y="390525"/>
        <a:ext cx="76200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11</xdr:row>
      <xdr:rowOff>85725</xdr:rowOff>
    </xdr:from>
    <xdr:to>
      <xdr:col>16</xdr:col>
      <xdr:colOff>238125</xdr:colOff>
      <xdr:row>40</xdr:row>
      <xdr:rowOff>9525</xdr:rowOff>
    </xdr:to>
    <xdr:graphicFrame macro="">
      <xdr:nvGraphicFramePr>
        <xdr:cNvPr id="4" name="Chart 3"/>
        <xdr:cNvGraphicFramePr/>
      </xdr:nvGraphicFramePr>
      <xdr:xfrm>
        <a:off x="200025" y="1952625"/>
        <a:ext cx="95250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304800</xdr:rowOff>
    </xdr:from>
    <xdr:to>
      <xdr:col>13</xdr:col>
      <xdr:colOff>314325</xdr:colOff>
      <xdr:row>21</xdr:row>
      <xdr:rowOff>114300</xdr:rowOff>
    </xdr:to>
    <xdr:graphicFrame macro="">
      <xdr:nvGraphicFramePr>
        <xdr:cNvPr id="2" name="Chart 1"/>
        <xdr:cNvGraphicFramePr/>
      </xdr:nvGraphicFramePr>
      <xdr:xfrm>
        <a:off x="190500" y="457200"/>
        <a:ext cx="7620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13</xdr:col>
      <xdr:colOff>323850</xdr:colOff>
      <xdr:row>20</xdr:row>
      <xdr:rowOff>142875</xdr:rowOff>
    </xdr:to>
    <xdr:graphicFrame macro="">
      <xdr:nvGraphicFramePr>
        <xdr:cNvPr id="3" name="Chart 2"/>
        <xdr:cNvGraphicFramePr/>
      </xdr:nvGraphicFramePr>
      <xdr:xfrm>
        <a:off x="200025" y="361950"/>
        <a:ext cx="7620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0</xdr:rowOff>
    </xdr:from>
    <xdr:to>
      <xdr:col>13</xdr:col>
      <xdr:colOff>304800</xdr:colOff>
      <xdr:row>22</xdr:row>
      <xdr:rowOff>0</xdr:rowOff>
    </xdr:to>
    <xdr:graphicFrame macro="">
      <xdr:nvGraphicFramePr>
        <xdr:cNvPr id="3" name="Chart 2"/>
        <xdr:cNvGraphicFramePr/>
      </xdr:nvGraphicFramePr>
      <xdr:xfrm>
        <a:off x="180975" y="342900"/>
        <a:ext cx="762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13</xdr:col>
      <xdr:colOff>314325</xdr:colOff>
      <xdr:row>21</xdr:row>
      <xdr:rowOff>9525</xdr:rowOff>
    </xdr:to>
    <xdr:graphicFrame macro="">
      <xdr:nvGraphicFramePr>
        <xdr:cNvPr id="2" name="Chart 1"/>
        <xdr:cNvGraphicFramePr/>
      </xdr:nvGraphicFramePr>
      <xdr:xfrm>
        <a:off x="190500" y="400050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13</xdr:col>
      <xdr:colOff>333375</xdr:colOff>
      <xdr:row>21</xdr:row>
      <xdr:rowOff>66675</xdr:rowOff>
    </xdr:to>
    <xdr:graphicFrame macro="">
      <xdr:nvGraphicFramePr>
        <xdr:cNvPr id="2" name="Chart 1"/>
        <xdr:cNvGraphicFramePr/>
      </xdr:nvGraphicFramePr>
      <xdr:xfrm>
        <a:off x="209550" y="466725"/>
        <a:ext cx="76200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295275</xdr:rowOff>
    </xdr:from>
    <xdr:to>
      <xdr:col>13</xdr:col>
      <xdr:colOff>295275</xdr:colOff>
      <xdr:row>19</xdr:row>
      <xdr:rowOff>47625</xdr:rowOff>
    </xdr:to>
    <xdr:graphicFrame macro="">
      <xdr:nvGraphicFramePr>
        <xdr:cNvPr id="4" name="Chart 3"/>
        <xdr:cNvGraphicFramePr/>
      </xdr:nvGraphicFramePr>
      <xdr:xfrm>
        <a:off x="171450" y="447675"/>
        <a:ext cx="76200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workbookViewId="0" topLeftCell="A1">
      <selection activeCell="B2" sqref="B2:J15"/>
    </sheetView>
  </sheetViews>
  <sheetFormatPr defaultColWidth="9.140625" defaultRowHeight="15"/>
  <cols>
    <col min="1" max="1" width="4.7109375" style="11" bestFit="1" customWidth="1"/>
    <col min="2" max="2" width="15.7109375" style="11" customWidth="1"/>
    <col min="3" max="10" width="10.7109375" style="11" customWidth="1"/>
    <col min="11" max="16384" width="9.140625" style="11" customWidth="1"/>
  </cols>
  <sheetData>
    <row r="1" ht="15">
      <c r="B1" s="100" t="s">
        <v>34</v>
      </c>
    </row>
    <row r="3" spans="2:10" ht="15">
      <c r="B3" s="155"/>
      <c r="C3" s="131" t="s">
        <v>28</v>
      </c>
      <c r="D3" s="132"/>
      <c r="E3" s="132"/>
      <c r="F3" s="132"/>
      <c r="G3" s="131" t="s">
        <v>44</v>
      </c>
      <c r="H3" s="132"/>
      <c r="I3" s="132"/>
      <c r="J3" s="132"/>
    </row>
    <row r="4" spans="2:10" ht="15">
      <c r="B4" s="156"/>
      <c r="C4" s="133" t="s">
        <v>60</v>
      </c>
      <c r="D4" s="134"/>
      <c r="E4" s="133" t="s">
        <v>43</v>
      </c>
      <c r="F4" s="134"/>
      <c r="G4" s="133" t="s">
        <v>60</v>
      </c>
      <c r="H4" s="134"/>
      <c r="I4" s="133" t="s">
        <v>43</v>
      </c>
      <c r="J4" s="134"/>
    </row>
    <row r="5" spans="2:10" ht="15">
      <c r="B5" s="157"/>
      <c r="C5" s="123">
        <v>2008</v>
      </c>
      <c r="D5" s="124">
        <v>2012</v>
      </c>
      <c r="E5" s="125">
        <v>2008</v>
      </c>
      <c r="F5" s="126">
        <v>2012</v>
      </c>
      <c r="G5" s="123">
        <v>2008</v>
      </c>
      <c r="H5" s="124">
        <v>2012</v>
      </c>
      <c r="I5" s="125">
        <v>2008</v>
      </c>
      <c r="J5" s="126">
        <v>2012</v>
      </c>
    </row>
    <row r="6" spans="2:14" ht="15">
      <c r="B6" s="158" t="s">
        <v>57</v>
      </c>
      <c r="C6" s="139">
        <f>SUM(C7:C14)</f>
        <v>93416</v>
      </c>
      <c r="D6" s="141">
        <f aca="true" t="shared" si="0" ref="D6:F6">SUM(D7:D14)</f>
        <v>93817</v>
      </c>
      <c r="E6" s="139">
        <f t="shared" si="0"/>
        <v>310535</v>
      </c>
      <c r="F6" s="141">
        <f t="shared" si="0"/>
        <v>319964</v>
      </c>
      <c r="G6" s="121">
        <f aca="true" t="shared" si="1" ref="G6:G14">C6/($C6+$E6)*100</f>
        <v>23.125577112075472</v>
      </c>
      <c r="H6" s="122">
        <f aca="true" t="shared" si="2" ref="H6:H14">D6/($D6+$F6)*100</f>
        <v>22.673104854983674</v>
      </c>
      <c r="I6" s="121">
        <f aca="true" t="shared" si="3" ref="I6:I14">E6/($C6+$E6)*100</f>
        <v>76.87442288792452</v>
      </c>
      <c r="J6" s="122">
        <f aca="true" t="shared" si="4" ref="J6:J14">F6/($D6+$F6)*100</f>
        <v>77.32689514501632</v>
      </c>
      <c r="L6" s="8"/>
      <c r="M6" s="8"/>
      <c r="N6" s="8"/>
    </row>
    <row r="7" spans="2:14" ht="15">
      <c r="B7" s="159" t="s">
        <v>2</v>
      </c>
      <c r="C7" s="143">
        <v>5958</v>
      </c>
      <c r="D7" s="144">
        <v>5856</v>
      </c>
      <c r="E7" s="143">
        <v>10669</v>
      </c>
      <c r="F7" s="144">
        <v>9644</v>
      </c>
      <c r="G7" s="145">
        <f t="shared" si="1"/>
        <v>35.83328321404944</v>
      </c>
      <c r="H7" s="146">
        <f t="shared" si="2"/>
        <v>37.78064516129032</v>
      </c>
      <c r="I7" s="145">
        <f t="shared" si="3"/>
        <v>64.16671678595056</v>
      </c>
      <c r="J7" s="146">
        <f t="shared" si="4"/>
        <v>62.21935483870967</v>
      </c>
      <c r="L7" s="8"/>
      <c r="M7" s="8"/>
      <c r="N7" s="8"/>
    </row>
    <row r="8" spans="2:14" ht="15">
      <c r="B8" s="160" t="s">
        <v>1</v>
      </c>
      <c r="C8" s="147">
        <v>48652</v>
      </c>
      <c r="D8" s="148">
        <v>50576</v>
      </c>
      <c r="E8" s="147">
        <v>130061</v>
      </c>
      <c r="F8" s="148">
        <v>153554</v>
      </c>
      <c r="G8" s="149">
        <f t="shared" si="1"/>
        <v>27.223537179723916</v>
      </c>
      <c r="H8" s="150">
        <f t="shared" si="2"/>
        <v>24.776368000783812</v>
      </c>
      <c r="I8" s="149">
        <f t="shared" si="3"/>
        <v>72.7764628202761</v>
      </c>
      <c r="J8" s="150">
        <f t="shared" si="4"/>
        <v>75.2236319992162</v>
      </c>
      <c r="L8" s="8"/>
      <c r="M8" s="8"/>
      <c r="N8" s="8"/>
    </row>
    <row r="9" spans="2:14" ht="15">
      <c r="B9" s="160" t="s">
        <v>4</v>
      </c>
      <c r="C9" s="147">
        <v>1236</v>
      </c>
      <c r="D9" s="148">
        <v>1238</v>
      </c>
      <c r="E9" s="147">
        <v>4976</v>
      </c>
      <c r="F9" s="148">
        <v>6455</v>
      </c>
      <c r="G9" s="149">
        <f t="shared" si="1"/>
        <v>19.89697359948487</v>
      </c>
      <c r="H9" s="150">
        <f t="shared" si="2"/>
        <v>16.09255167034967</v>
      </c>
      <c r="I9" s="149">
        <f t="shared" si="3"/>
        <v>80.10302640051513</v>
      </c>
      <c r="J9" s="150">
        <f t="shared" si="4"/>
        <v>83.90744832965034</v>
      </c>
      <c r="L9" s="8"/>
      <c r="M9" s="8"/>
      <c r="N9" s="8"/>
    </row>
    <row r="10" spans="2:14" ht="15">
      <c r="B10" s="160" t="s">
        <v>0</v>
      </c>
      <c r="C10" s="147">
        <v>10299</v>
      </c>
      <c r="D10" s="148">
        <v>10319</v>
      </c>
      <c r="E10" s="147">
        <v>15782</v>
      </c>
      <c r="F10" s="148">
        <v>14683</v>
      </c>
      <c r="G10" s="149">
        <f t="shared" si="1"/>
        <v>39.48851654461102</v>
      </c>
      <c r="H10" s="150">
        <f t="shared" si="2"/>
        <v>41.27269818414527</v>
      </c>
      <c r="I10" s="149">
        <f t="shared" si="3"/>
        <v>60.51148345538898</v>
      </c>
      <c r="J10" s="150">
        <f t="shared" si="4"/>
        <v>58.72730181585473</v>
      </c>
      <c r="L10" s="8"/>
      <c r="M10" s="8"/>
      <c r="N10" s="8"/>
    </row>
    <row r="11" spans="2:14" ht="15">
      <c r="B11" s="160" t="s">
        <v>6</v>
      </c>
      <c r="C11" s="147">
        <v>13244</v>
      </c>
      <c r="D11" s="148">
        <v>12785</v>
      </c>
      <c r="E11" s="147">
        <v>69803</v>
      </c>
      <c r="F11" s="148">
        <v>56268</v>
      </c>
      <c r="G11" s="149">
        <f t="shared" si="1"/>
        <v>15.947595939648632</v>
      </c>
      <c r="H11" s="150">
        <f t="shared" si="2"/>
        <v>18.5147640218383</v>
      </c>
      <c r="I11" s="149">
        <f t="shared" si="3"/>
        <v>84.05240406035136</v>
      </c>
      <c r="J11" s="150">
        <f t="shared" si="4"/>
        <v>81.4852359781617</v>
      </c>
      <c r="L11" s="8"/>
      <c r="M11" s="8"/>
      <c r="N11" s="8"/>
    </row>
    <row r="12" spans="2:14" ht="15">
      <c r="B12" s="160" t="s">
        <v>3</v>
      </c>
      <c r="C12" s="147">
        <v>3593</v>
      </c>
      <c r="D12" s="148">
        <v>3263</v>
      </c>
      <c r="E12" s="147">
        <v>19713</v>
      </c>
      <c r="F12" s="148">
        <v>18864</v>
      </c>
      <c r="G12" s="149">
        <f t="shared" si="1"/>
        <v>15.416630910495153</v>
      </c>
      <c r="H12" s="150">
        <f t="shared" si="2"/>
        <v>14.746689564785104</v>
      </c>
      <c r="I12" s="149">
        <f t="shared" si="3"/>
        <v>84.58336908950484</v>
      </c>
      <c r="J12" s="150">
        <f t="shared" si="4"/>
        <v>85.25331043521489</v>
      </c>
      <c r="L12" s="8"/>
      <c r="M12" s="8"/>
      <c r="N12" s="8"/>
    </row>
    <row r="13" spans="2:14" ht="15">
      <c r="B13" s="161" t="s">
        <v>7</v>
      </c>
      <c r="C13" s="151">
        <v>6338</v>
      </c>
      <c r="D13" s="152">
        <v>5763</v>
      </c>
      <c r="E13" s="151">
        <v>46075</v>
      </c>
      <c r="F13" s="152">
        <v>47020</v>
      </c>
      <c r="G13" s="153">
        <f t="shared" si="1"/>
        <v>12.092419819510427</v>
      </c>
      <c r="H13" s="154">
        <f t="shared" si="2"/>
        <v>10.91828808517894</v>
      </c>
      <c r="I13" s="153">
        <f t="shared" si="3"/>
        <v>87.90758018048957</v>
      </c>
      <c r="J13" s="154">
        <f t="shared" si="4"/>
        <v>89.08171191482106</v>
      </c>
      <c r="L13" s="8"/>
      <c r="M13" s="8"/>
      <c r="N13" s="8"/>
    </row>
    <row r="14" spans="1:14" ht="15">
      <c r="A14" s="120"/>
      <c r="B14" s="162" t="s">
        <v>5</v>
      </c>
      <c r="C14" s="140">
        <v>4096</v>
      </c>
      <c r="D14" s="142">
        <v>4017</v>
      </c>
      <c r="E14" s="140">
        <v>13456</v>
      </c>
      <c r="F14" s="142">
        <v>13476</v>
      </c>
      <c r="G14" s="85">
        <f t="shared" si="1"/>
        <v>23.336371923427528</v>
      </c>
      <c r="H14" s="86">
        <f t="shared" si="2"/>
        <v>22.963471102726803</v>
      </c>
      <c r="I14" s="85">
        <f t="shared" si="3"/>
        <v>76.66362807657246</v>
      </c>
      <c r="J14" s="86">
        <f t="shared" si="4"/>
        <v>77.0365288972732</v>
      </c>
      <c r="L14" s="8"/>
      <c r="M14" s="8"/>
      <c r="N14" s="8"/>
    </row>
    <row r="15" spans="2:14" ht="15">
      <c r="B15" s="101" t="s">
        <v>41</v>
      </c>
      <c r="N15" s="8"/>
    </row>
    <row r="16" ht="15">
      <c r="N16" s="8"/>
    </row>
    <row r="17" spans="5:14" ht="15">
      <c r="E17" s="98"/>
      <c r="K17" s="3"/>
      <c r="N17" s="8"/>
    </row>
    <row r="18" spans="11:14" ht="15">
      <c r="K18" s="3"/>
      <c r="N18" s="8"/>
    </row>
    <row r="19" spans="3:14" ht="15">
      <c r="C19" s="99"/>
      <c r="E19" s="99"/>
      <c r="K19" s="3"/>
      <c r="N19" s="8"/>
    </row>
    <row r="20" spans="11:14" ht="15">
      <c r="K20" s="3"/>
      <c r="N20" s="8"/>
    </row>
    <row r="21" spans="2:14" ht="15">
      <c r="B21" s="3"/>
      <c r="C21" s="3"/>
      <c r="D21" s="3"/>
      <c r="E21" s="3"/>
      <c r="F21" s="3"/>
      <c r="G21" s="3"/>
      <c r="H21" s="3"/>
      <c r="I21" s="3"/>
      <c r="J21" s="3"/>
      <c r="K21" s="3"/>
      <c r="N21" s="8"/>
    </row>
    <row r="22" ht="15">
      <c r="N22" s="8"/>
    </row>
    <row r="23" ht="15">
      <c r="N23" s="8"/>
    </row>
    <row r="24" ht="15">
      <c r="N24" s="8"/>
    </row>
    <row r="25" ht="15">
      <c r="N25" s="8"/>
    </row>
    <row r="26" ht="15">
      <c r="N26" s="8"/>
    </row>
    <row r="27" ht="15">
      <c r="N27" s="8"/>
    </row>
    <row r="28" ht="15">
      <c r="N28" s="8"/>
    </row>
    <row r="29" ht="15">
      <c r="N29" s="8"/>
    </row>
    <row r="30" ht="15">
      <c r="N30" s="8"/>
    </row>
    <row r="31" ht="15">
      <c r="N31" s="8"/>
    </row>
    <row r="32" ht="15">
      <c r="N32" s="8"/>
    </row>
    <row r="33" ht="15">
      <c r="N33" s="8"/>
    </row>
  </sheetData>
  <mergeCells count="6">
    <mergeCell ref="C3:F3"/>
    <mergeCell ref="C4:D4"/>
    <mergeCell ref="E4:F4"/>
    <mergeCell ref="G4:H4"/>
    <mergeCell ref="I4:J4"/>
    <mergeCell ref="G3:J3"/>
  </mergeCells>
  <printOptions/>
  <pageMargins left="0.7" right="0.7" top="0.75" bottom="0.75" header="0.3" footer="0.3"/>
  <pageSetup horizontalDpi="600" verticalDpi="600" orientation="portrait" paperSize="9" r:id="rId1"/>
  <ignoredErrors>
    <ignoredError sqref="H6:H14 I6:I1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"/>
  <sheetViews>
    <sheetView showGridLines="0" workbookViewId="0" topLeftCell="A1">
      <selection activeCell="O2" sqref="O2:R18"/>
    </sheetView>
  </sheetViews>
  <sheetFormatPr defaultColWidth="9.140625" defaultRowHeight="15"/>
  <cols>
    <col min="1" max="1" width="2.7109375" style="3" customWidth="1"/>
    <col min="2" max="14" width="9.140625" style="3" customWidth="1"/>
    <col min="15" max="15" width="11.57421875" style="3" bestFit="1" customWidth="1"/>
    <col min="16" max="16384" width="9.140625" style="3" customWidth="1"/>
  </cols>
  <sheetData>
    <row r="2" spans="2:18" ht="24" customHeight="1">
      <c r="B2" s="117" t="s">
        <v>50</v>
      </c>
      <c r="H2" s="10"/>
      <c r="O2" s="47"/>
      <c r="P2" s="48"/>
      <c r="Q2" s="97" t="s">
        <v>33</v>
      </c>
      <c r="R2" s="97" t="s">
        <v>8</v>
      </c>
    </row>
    <row r="3" spans="8:18" ht="15">
      <c r="H3" s="10"/>
      <c r="O3" s="49" t="s">
        <v>2</v>
      </c>
      <c r="P3" s="50">
        <v>2008</v>
      </c>
      <c r="Q3" s="51">
        <v>0.86</v>
      </c>
      <c r="R3" s="51">
        <v>0.14</v>
      </c>
    </row>
    <row r="4" spans="8:18" ht="15">
      <c r="H4" s="10"/>
      <c r="O4" s="49"/>
      <c r="P4" s="50">
        <v>2012</v>
      </c>
      <c r="Q4" s="51">
        <v>0.85</v>
      </c>
      <c r="R4" s="51">
        <v>0.15</v>
      </c>
    </row>
    <row r="5" spans="8:18" ht="15">
      <c r="H5" s="1"/>
      <c r="O5" s="49" t="s">
        <v>1</v>
      </c>
      <c r="P5" s="50">
        <v>2009</v>
      </c>
      <c r="Q5" s="51">
        <v>0.93</v>
      </c>
      <c r="R5" s="51">
        <v>0.07</v>
      </c>
    </row>
    <row r="6" spans="15:18" ht="15">
      <c r="O6" s="49"/>
      <c r="P6" s="50">
        <v>2012</v>
      </c>
      <c r="Q6" s="51">
        <v>0.93</v>
      </c>
      <c r="R6" s="51">
        <v>0.07</v>
      </c>
    </row>
    <row r="7" spans="15:18" ht="15">
      <c r="O7" s="49" t="s">
        <v>4</v>
      </c>
      <c r="P7" s="50">
        <v>2008</v>
      </c>
      <c r="Q7" s="51">
        <v>0.9</v>
      </c>
      <c r="R7" s="51">
        <v>0.1</v>
      </c>
    </row>
    <row r="8" spans="15:18" ht="15">
      <c r="O8" s="49"/>
      <c r="P8" s="50">
        <v>2012</v>
      </c>
      <c r="Q8" s="51">
        <v>0.89</v>
      </c>
      <c r="R8" s="51">
        <v>0.11</v>
      </c>
    </row>
    <row r="9" spans="15:18" ht="15">
      <c r="O9" s="49" t="s">
        <v>0</v>
      </c>
      <c r="P9" s="50">
        <v>2008</v>
      </c>
      <c r="Q9" s="51">
        <v>0.96</v>
      </c>
      <c r="R9" s="51">
        <v>0.04</v>
      </c>
    </row>
    <row r="10" spans="15:18" ht="15">
      <c r="O10" s="49"/>
      <c r="P10" s="50">
        <v>2012</v>
      </c>
      <c r="Q10" s="51">
        <v>0.96</v>
      </c>
      <c r="R10" s="51">
        <v>0.04</v>
      </c>
    </row>
    <row r="11" spans="15:18" ht="15">
      <c r="O11" s="49" t="s">
        <v>6</v>
      </c>
      <c r="P11" s="50">
        <v>2008</v>
      </c>
      <c r="Q11" s="51">
        <v>0.9</v>
      </c>
      <c r="R11" s="51">
        <v>0.1</v>
      </c>
    </row>
    <row r="12" spans="15:18" ht="15">
      <c r="O12" s="49"/>
      <c r="P12" s="50">
        <v>2012</v>
      </c>
      <c r="Q12" s="51">
        <v>0.91</v>
      </c>
      <c r="R12" s="51">
        <v>0.09</v>
      </c>
    </row>
    <row r="13" spans="15:18" ht="15">
      <c r="O13" s="49" t="s">
        <v>3</v>
      </c>
      <c r="P13" s="50">
        <v>2008</v>
      </c>
      <c r="Q13" s="51">
        <v>0.9</v>
      </c>
      <c r="R13" s="51">
        <v>0.1</v>
      </c>
    </row>
    <row r="14" spans="15:18" ht="15">
      <c r="O14" s="49"/>
      <c r="P14" s="50">
        <v>2012</v>
      </c>
      <c r="Q14" s="51">
        <v>0.88</v>
      </c>
      <c r="R14" s="51">
        <v>0.12</v>
      </c>
    </row>
    <row r="15" spans="15:18" ht="15">
      <c r="O15" s="49" t="s">
        <v>7</v>
      </c>
      <c r="P15" s="50">
        <v>2008</v>
      </c>
      <c r="Q15" s="51">
        <v>0.91</v>
      </c>
      <c r="R15" s="51">
        <v>0.09</v>
      </c>
    </row>
    <row r="16" spans="15:18" ht="15">
      <c r="O16" s="49"/>
      <c r="P16" s="50">
        <v>2012</v>
      </c>
      <c r="Q16" s="51">
        <v>0.91</v>
      </c>
      <c r="R16" s="51">
        <v>0.09</v>
      </c>
    </row>
    <row r="17" spans="15:18" ht="15">
      <c r="O17" s="49" t="s">
        <v>5</v>
      </c>
      <c r="P17" s="50">
        <v>2008</v>
      </c>
      <c r="Q17" s="51">
        <v>0.96</v>
      </c>
      <c r="R17" s="51">
        <v>0.04</v>
      </c>
    </row>
    <row r="18" spans="15:18" ht="15">
      <c r="O18" s="52"/>
      <c r="P18" s="53">
        <v>2012</v>
      </c>
      <c r="Q18" s="54">
        <v>0.93</v>
      </c>
      <c r="R18" s="54">
        <v>0.07</v>
      </c>
    </row>
    <row r="19" spans="15:18" ht="15">
      <c r="O19" s="39"/>
      <c r="P19" s="39"/>
      <c r="Q19" s="39"/>
      <c r="R19" s="39"/>
    </row>
    <row r="22" ht="15">
      <c r="B22" s="11"/>
    </row>
    <row r="23" spans="2:13" ht="15">
      <c r="B23" s="136" t="s">
        <v>41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</row>
  </sheetData>
  <mergeCells count="1">
    <mergeCell ref="B23:M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9"/>
  <sheetViews>
    <sheetView showGridLines="0" workbookViewId="0" topLeftCell="A1">
      <selection activeCell="O2" sqref="O2:S10"/>
    </sheetView>
  </sheetViews>
  <sheetFormatPr defaultColWidth="9.140625" defaultRowHeight="15"/>
  <cols>
    <col min="1" max="1" width="2.7109375" style="3" customWidth="1"/>
    <col min="2" max="14" width="9.140625" style="3" customWidth="1"/>
    <col min="15" max="15" width="11.140625" style="3" customWidth="1"/>
    <col min="16" max="16" width="9.140625" style="3" customWidth="1"/>
    <col min="17" max="19" width="16.00390625" style="3" customWidth="1"/>
    <col min="20" max="20" width="9.140625" style="15" customWidth="1"/>
    <col min="21" max="16384" width="9.140625" style="3" customWidth="1"/>
  </cols>
  <sheetData>
    <row r="2" spans="2:19" ht="24">
      <c r="B2" s="117" t="s">
        <v>35</v>
      </c>
      <c r="O2" s="55"/>
      <c r="P2" s="55"/>
      <c r="Q2" s="97" t="s">
        <v>32</v>
      </c>
      <c r="R2" s="97" t="s">
        <v>31</v>
      </c>
      <c r="S2" s="19" t="s">
        <v>10</v>
      </c>
    </row>
    <row r="3" spans="3:19" ht="15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58" t="s">
        <v>2</v>
      </c>
      <c r="P3" s="56">
        <v>2008</v>
      </c>
      <c r="Q3" s="87">
        <v>0.20672573305814917</v>
      </c>
      <c r="R3" s="87">
        <v>0.4974033948550163</v>
      </c>
      <c r="S3" s="87">
        <v>0.2958708720868346</v>
      </c>
    </row>
    <row r="4" spans="15:19" ht="15">
      <c r="O4" s="58"/>
      <c r="P4" s="56">
        <v>2012</v>
      </c>
      <c r="Q4" s="87">
        <v>0.15986234981616593</v>
      </c>
      <c r="R4" s="87">
        <v>0.4881957662473136</v>
      </c>
      <c r="S4" s="87">
        <v>0.35194188393652054</v>
      </c>
    </row>
    <row r="5" spans="15:19" ht="15">
      <c r="O5" s="58" t="s">
        <v>4</v>
      </c>
      <c r="P5" s="56">
        <v>2008</v>
      </c>
      <c r="Q5" s="87">
        <v>0.4889099080356278</v>
      </c>
      <c r="R5" s="87">
        <v>0.10119563079621613</v>
      </c>
      <c r="S5" s="87">
        <v>0.40989446116815614</v>
      </c>
    </row>
    <row r="6" spans="15:19" ht="15">
      <c r="O6" s="58"/>
      <c r="P6" s="56">
        <v>2012</v>
      </c>
      <c r="Q6" s="87">
        <v>0.5093038605659956</v>
      </c>
      <c r="R6" s="87">
        <v>0.08466997377720326</v>
      </c>
      <c r="S6" s="87">
        <v>0.406026165656801</v>
      </c>
    </row>
    <row r="7" spans="15:19" ht="15">
      <c r="O7" s="58" t="s">
        <v>0</v>
      </c>
      <c r="P7" s="56">
        <v>2008</v>
      </c>
      <c r="Q7" s="87">
        <v>0.35131370387885963</v>
      </c>
      <c r="R7" s="87">
        <v>0.20334085071692712</v>
      </c>
      <c r="S7" s="87">
        <v>0.4453454454042132</v>
      </c>
    </row>
    <row r="8" spans="15:19" ht="15">
      <c r="O8" s="58"/>
      <c r="P8" s="56">
        <v>2012</v>
      </c>
      <c r="Q8" s="87">
        <v>0.3333111287132631</v>
      </c>
      <c r="R8" s="87">
        <v>0.22420776079287122</v>
      </c>
      <c r="S8" s="87">
        <v>0.4424811104938657</v>
      </c>
    </row>
    <row r="9" spans="15:19" ht="15">
      <c r="O9" s="58" t="s">
        <v>7</v>
      </c>
      <c r="P9" s="56">
        <v>2008</v>
      </c>
      <c r="Q9" s="87">
        <v>0.5132648630110566</v>
      </c>
      <c r="R9" s="87">
        <v>0.03175627531535581</v>
      </c>
      <c r="S9" s="87">
        <v>0.4549788616735875</v>
      </c>
    </row>
    <row r="10" spans="15:19" ht="15">
      <c r="O10" s="59"/>
      <c r="P10" s="57">
        <v>2012</v>
      </c>
      <c r="Q10" s="88">
        <v>0.4162153150605539</v>
      </c>
      <c r="R10" s="88">
        <v>0.04006687818797026</v>
      </c>
      <c r="S10" s="88">
        <v>0.5437178067514757</v>
      </c>
    </row>
    <row r="13" ht="15">
      <c r="T13" s="3"/>
    </row>
    <row r="14" ht="15">
      <c r="T14" s="3"/>
    </row>
    <row r="15" ht="15">
      <c r="T15" s="3"/>
    </row>
    <row r="16" ht="15">
      <c r="T16" s="3"/>
    </row>
    <row r="17" ht="15">
      <c r="T17" s="3"/>
    </row>
    <row r="18" ht="15">
      <c r="T18" s="3"/>
    </row>
    <row r="19" spans="1:20" ht="15">
      <c r="A19" s="12"/>
      <c r="T19" s="3"/>
    </row>
    <row r="20" spans="1:20" ht="15">
      <c r="A20" s="12"/>
      <c r="T20" s="3"/>
    </row>
    <row r="21" spans="1:20" ht="15">
      <c r="A21" s="12"/>
      <c r="B21" s="11"/>
      <c r="T21" s="3"/>
    </row>
    <row r="22" spans="1:20" ht="15">
      <c r="A22" s="12"/>
      <c r="T22" s="3"/>
    </row>
    <row r="23" ht="15">
      <c r="T23" s="3"/>
    </row>
    <row r="24" ht="15">
      <c r="T24" s="3"/>
    </row>
    <row r="25" ht="15">
      <c r="T25" s="3"/>
    </row>
    <row r="26" ht="15">
      <c r="T26" s="3"/>
    </row>
    <row r="27" ht="15">
      <c r="T27" s="3"/>
    </row>
    <row r="28" ht="15">
      <c r="T28" s="3"/>
    </row>
    <row r="29" ht="15">
      <c r="T29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8"/>
  <sheetViews>
    <sheetView showGridLines="0" workbookViewId="0" topLeftCell="A1">
      <selection activeCell="O3" sqref="O3:U11"/>
    </sheetView>
  </sheetViews>
  <sheetFormatPr defaultColWidth="9.140625" defaultRowHeight="15"/>
  <cols>
    <col min="1" max="1" width="2.7109375" style="3" customWidth="1"/>
    <col min="2" max="17" width="9.140625" style="3" customWidth="1"/>
    <col min="18" max="16384" width="9.140625" style="3" customWidth="1"/>
  </cols>
  <sheetData>
    <row r="1" ht="12"/>
    <row r="2" ht="12">
      <c r="Q2" s="5"/>
    </row>
    <row r="3" spans="1:21" s="39" customFormat="1" ht="24" customHeight="1">
      <c r="A3" s="3"/>
      <c r="B3" s="100" t="s">
        <v>52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4"/>
      <c r="P3" s="97" t="s">
        <v>36</v>
      </c>
      <c r="Q3" s="97" t="s">
        <v>37</v>
      </c>
      <c r="R3" s="96" t="s">
        <v>38</v>
      </c>
      <c r="S3" s="97" t="s">
        <v>39</v>
      </c>
      <c r="T3" s="137" t="s">
        <v>40</v>
      </c>
      <c r="U3" s="138"/>
    </row>
    <row r="4" spans="15:21" ht="12">
      <c r="O4" s="75" t="s">
        <v>2</v>
      </c>
      <c r="P4" s="31">
        <v>0.5332571319631779</v>
      </c>
      <c r="Q4" s="31">
        <v>0.5542970441355161</v>
      </c>
      <c r="R4" s="77">
        <v>0.5086162883054094</v>
      </c>
      <c r="S4" s="72">
        <v>0.5770610436717934</v>
      </c>
      <c r="T4" s="56">
        <v>0.8</v>
      </c>
      <c r="U4" s="6">
        <v>1.2</v>
      </c>
    </row>
    <row r="5" spans="1:21" ht="1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75" t="s">
        <v>1</v>
      </c>
      <c r="P5" s="31">
        <v>0.3865914032565354</v>
      </c>
      <c r="Q5" s="31">
        <v>0.4122663900500452</v>
      </c>
      <c r="R5" s="77">
        <v>0.4606785981626265</v>
      </c>
      <c r="S5" s="72">
        <v>0.41243350115473265</v>
      </c>
      <c r="T5" s="56">
        <f>T4+1</f>
        <v>1.8</v>
      </c>
      <c r="U5" s="6">
        <f aca="true" t="shared" si="0" ref="U5:U11">U4+1</f>
        <v>2.2</v>
      </c>
    </row>
    <row r="6" spans="15:21" ht="12">
      <c r="O6" s="75" t="s">
        <v>4</v>
      </c>
      <c r="P6" s="31">
        <v>0.5652928478297907</v>
      </c>
      <c r="Q6" s="31">
        <v>0.6236324095397817</v>
      </c>
      <c r="R6" s="77">
        <v>0.6170329591895984</v>
      </c>
      <c r="S6" s="72">
        <v>0.7157891827069259</v>
      </c>
      <c r="T6" s="56">
        <f aca="true" t="shared" si="1" ref="T6:T11">T5+1</f>
        <v>2.8</v>
      </c>
      <c r="U6" s="6">
        <f t="shared" si="0"/>
        <v>3.2</v>
      </c>
    </row>
    <row r="7" spans="2:21" ht="12">
      <c r="B7" s="5"/>
      <c r="O7" s="75" t="s">
        <v>0</v>
      </c>
      <c r="P7" s="31">
        <v>0.5498511919892873</v>
      </c>
      <c r="Q7" s="31">
        <v>0.618139320685471</v>
      </c>
      <c r="R7" s="77">
        <v>0.5349224959558418</v>
      </c>
      <c r="S7" s="72">
        <v>0.5991605393196195</v>
      </c>
      <c r="T7" s="56">
        <f t="shared" si="1"/>
        <v>3.8</v>
      </c>
      <c r="U7" s="6">
        <f t="shared" si="0"/>
        <v>4.2</v>
      </c>
    </row>
    <row r="8" spans="2:21" ht="12">
      <c r="B8" s="5"/>
      <c r="O8" s="75" t="s">
        <v>6</v>
      </c>
      <c r="P8" s="31">
        <v>0.43608532715636883</v>
      </c>
      <c r="Q8" s="31">
        <v>0.6581980930303757</v>
      </c>
      <c r="R8" s="77">
        <v>0.47221792965150267</v>
      </c>
      <c r="S8" s="72">
        <v>0.668245229866641</v>
      </c>
      <c r="T8" s="56">
        <f t="shared" si="1"/>
        <v>4.8</v>
      </c>
      <c r="U8" s="6">
        <f t="shared" si="0"/>
        <v>5.2</v>
      </c>
    </row>
    <row r="9" spans="2:21" ht="12">
      <c r="B9" s="5"/>
      <c r="O9" s="75" t="s">
        <v>3</v>
      </c>
      <c r="P9" s="31">
        <v>0.4051116118267821</v>
      </c>
      <c r="Q9" s="31">
        <v>0.6234020941994292</v>
      </c>
      <c r="R9" s="77">
        <v>0.40437709155516877</v>
      </c>
      <c r="S9" s="72">
        <v>0.6431780624797573</v>
      </c>
      <c r="T9" s="56">
        <f t="shared" si="1"/>
        <v>5.8</v>
      </c>
      <c r="U9" s="6">
        <f t="shared" si="0"/>
        <v>6.2</v>
      </c>
    </row>
    <row r="10" spans="15:21" ht="12">
      <c r="O10" s="75" t="s">
        <v>7</v>
      </c>
      <c r="P10" s="31">
        <v>0.5214793669461807</v>
      </c>
      <c r="Q10" s="31">
        <v>0.5907249593216155</v>
      </c>
      <c r="R10" s="77">
        <v>0.5123457800661544</v>
      </c>
      <c r="S10" s="72">
        <v>0.5961453017270377</v>
      </c>
      <c r="T10" s="56">
        <f t="shared" si="1"/>
        <v>6.8</v>
      </c>
      <c r="U10" s="6">
        <f t="shared" si="0"/>
        <v>7.2</v>
      </c>
    </row>
    <row r="11" spans="15:21" ht="12">
      <c r="O11" s="76" t="s">
        <v>5</v>
      </c>
      <c r="P11" s="32">
        <v>0.5156958926483957</v>
      </c>
      <c r="Q11" s="32">
        <v>0.6475899278616142</v>
      </c>
      <c r="R11" s="78">
        <v>0.4913369651074617</v>
      </c>
      <c r="S11" s="73">
        <v>0.5115153779770394</v>
      </c>
      <c r="T11" s="57">
        <f t="shared" si="1"/>
        <v>7.8</v>
      </c>
      <c r="U11" s="63">
        <f t="shared" si="0"/>
        <v>8.2</v>
      </c>
    </row>
    <row r="12" ht="12"/>
    <row r="13" ht="12"/>
    <row r="14" ht="12">
      <c r="B14" s="5"/>
    </row>
    <row r="15" ht="12"/>
    <row r="16" ht="12">
      <c r="B16" s="5"/>
    </row>
    <row r="17" ht="12"/>
    <row r="18" ht="12">
      <c r="B18" s="5"/>
    </row>
    <row r="19" ht="12"/>
    <row r="20" ht="12"/>
    <row r="21" ht="12"/>
    <row r="22" ht="12"/>
    <row r="23" ht="12"/>
    <row r="24" ht="12"/>
    <row r="25" ht="12"/>
    <row r="26" ht="12"/>
    <row r="27" spans="2:13" ht="15">
      <c r="B27" s="136" t="s">
        <v>41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</row>
    <row r="28" ht="15">
      <c r="B28" s="11"/>
    </row>
  </sheetData>
  <mergeCells count="2">
    <mergeCell ref="T3:U3"/>
    <mergeCell ref="B27:M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6"/>
  <sheetViews>
    <sheetView showGridLines="0" workbookViewId="0" topLeftCell="A1">
      <selection activeCell="O2" sqref="O2:U10"/>
    </sheetView>
  </sheetViews>
  <sheetFormatPr defaultColWidth="9.140625" defaultRowHeight="15"/>
  <cols>
    <col min="1" max="1" width="2.7109375" style="3" customWidth="1"/>
    <col min="2" max="14" width="9.140625" style="3" customWidth="1"/>
    <col min="15" max="15" width="11.57421875" style="3" bestFit="1" customWidth="1"/>
    <col min="16" max="16384" width="9.140625" style="3" customWidth="1"/>
  </cols>
  <sheetData>
    <row r="1" ht="12"/>
    <row r="2" spans="2:21" ht="24">
      <c r="B2" s="100" t="s">
        <v>53</v>
      </c>
      <c r="O2" s="64"/>
      <c r="P2" s="96" t="s">
        <v>36</v>
      </c>
      <c r="Q2" s="97" t="s">
        <v>37</v>
      </c>
      <c r="R2" s="96" t="s">
        <v>38</v>
      </c>
      <c r="S2" s="67" t="s">
        <v>39</v>
      </c>
      <c r="T2" s="138" t="s">
        <v>40</v>
      </c>
      <c r="U2" s="138"/>
    </row>
    <row r="3" spans="15:21" ht="12">
      <c r="O3" s="16" t="s">
        <v>2</v>
      </c>
      <c r="P3" s="65">
        <v>153.1936701607204</v>
      </c>
      <c r="Q3" s="60">
        <v>176.0584334615418</v>
      </c>
      <c r="R3" s="70">
        <v>210.53416459273856</v>
      </c>
      <c r="S3" s="68">
        <v>263.9413744967589</v>
      </c>
      <c r="T3" s="6">
        <v>0.8</v>
      </c>
      <c r="U3" s="6">
        <f>12/10</f>
        <v>1.2</v>
      </c>
    </row>
    <row r="4" spans="15:21" ht="12">
      <c r="O4" s="16" t="s">
        <v>1</v>
      </c>
      <c r="P4" s="65">
        <v>97.92013433515243</v>
      </c>
      <c r="Q4" s="60">
        <v>144.46062480205532</v>
      </c>
      <c r="R4" s="70">
        <v>142.3829966056656</v>
      </c>
      <c r="S4" s="68">
        <v>192.0037353602073</v>
      </c>
      <c r="T4" s="6">
        <f>T3+1</f>
        <v>1.8</v>
      </c>
      <c r="U4" s="6">
        <f aca="true" t="shared" si="0" ref="U4:U10">U3+1</f>
        <v>2.2</v>
      </c>
    </row>
    <row r="5" spans="15:21" ht="12">
      <c r="O5" s="16" t="s">
        <v>4</v>
      </c>
      <c r="P5" s="65">
        <v>34.09074596023764</v>
      </c>
      <c r="Q5" s="60">
        <v>48.614325147432744</v>
      </c>
      <c r="R5" s="70">
        <v>66.6864488266125</v>
      </c>
      <c r="S5" s="68">
        <v>89.38715519035394</v>
      </c>
      <c r="T5" s="56">
        <f aca="true" t="shared" si="1" ref="T5:T10">T4+1</f>
        <v>2.8</v>
      </c>
      <c r="U5" s="6">
        <f t="shared" si="0"/>
        <v>3.2</v>
      </c>
    </row>
    <row r="6" spans="15:21" ht="12">
      <c r="O6" s="16" t="s">
        <v>0</v>
      </c>
      <c r="P6" s="65">
        <v>164.1549145179331</v>
      </c>
      <c r="Q6" s="60">
        <v>227.00482433494292</v>
      </c>
      <c r="R6" s="70">
        <v>177.8589999171078</v>
      </c>
      <c r="S6" s="68">
        <v>245.9834760382128</v>
      </c>
      <c r="T6" s="56">
        <f t="shared" si="1"/>
        <v>3.8</v>
      </c>
      <c r="U6" s="6">
        <f t="shared" si="0"/>
        <v>4.2</v>
      </c>
    </row>
    <row r="7" spans="15:21" ht="12">
      <c r="O7" s="16" t="s">
        <v>6</v>
      </c>
      <c r="P7" s="65">
        <v>61.542594143289286</v>
      </c>
      <c r="Q7" s="60">
        <v>120.25062178280317</v>
      </c>
      <c r="R7" s="70">
        <v>74.74532916731097</v>
      </c>
      <c r="S7" s="68">
        <v>137.64401197059695</v>
      </c>
      <c r="T7" s="56">
        <f t="shared" si="1"/>
        <v>4.8</v>
      </c>
      <c r="U7" s="6">
        <f t="shared" si="0"/>
        <v>5.2</v>
      </c>
    </row>
    <row r="8" spans="15:21" ht="12">
      <c r="O8" s="16" t="s">
        <v>3</v>
      </c>
      <c r="P8" s="65">
        <v>199.53417398776898</v>
      </c>
      <c r="Q8" s="60">
        <v>268.5077635883211</v>
      </c>
      <c r="R8" s="70">
        <v>214.7877280177187</v>
      </c>
      <c r="S8" s="68">
        <v>246.8801085384861</v>
      </c>
      <c r="T8" s="56">
        <f t="shared" si="1"/>
        <v>5.8</v>
      </c>
      <c r="U8" s="6">
        <f t="shared" si="0"/>
        <v>6.2</v>
      </c>
    </row>
    <row r="9" spans="15:21" s="39" customFormat="1" ht="12" customHeight="1">
      <c r="O9" s="16" t="s">
        <v>7</v>
      </c>
      <c r="P9" s="65">
        <v>178.16498171162627</v>
      </c>
      <c r="Q9" s="60">
        <v>204.48392714397508</v>
      </c>
      <c r="R9" s="70">
        <v>197.99082048823604</v>
      </c>
      <c r="S9" s="68">
        <v>294.6549682296343</v>
      </c>
      <c r="T9" s="56">
        <f t="shared" si="1"/>
        <v>6.8</v>
      </c>
      <c r="U9" s="6">
        <f t="shared" si="0"/>
        <v>7.2</v>
      </c>
    </row>
    <row r="10" spans="15:21" ht="12">
      <c r="O10" s="17" t="s">
        <v>5</v>
      </c>
      <c r="P10" s="66">
        <v>240.10916720498415</v>
      </c>
      <c r="Q10" s="61">
        <v>330.4093985146352</v>
      </c>
      <c r="R10" s="71">
        <v>253.46306478315006</v>
      </c>
      <c r="S10" s="69">
        <v>333.67897302493753</v>
      </c>
      <c r="T10" s="57">
        <f t="shared" si="1"/>
        <v>7.8</v>
      </c>
      <c r="U10" s="63">
        <f t="shared" si="0"/>
        <v>8.2</v>
      </c>
    </row>
    <row r="11" spans="18:19" ht="12">
      <c r="R11" s="62"/>
      <c r="S11" s="62"/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spans="2:14" ht="15">
      <c r="B26" s="136" t="s">
        <v>41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01"/>
    </row>
  </sheetData>
  <mergeCells count="2">
    <mergeCell ref="T2:U2"/>
    <mergeCell ref="B26:M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1"/>
  <sheetViews>
    <sheetView showGridLines="0" workbookViewId="0" topLeftCell="A1">
      <selection activeCell="O3" sqref="O3:R17"/>
    </sheetView>
  </sheetViews>
  <sheetFormatPr defaultColWidth="9.140625" defaultRowHeight="15"/>
  <cols>
    <col min="1" max="1" width="2.7109375" style="3" customWidth="1"/>
    <col min="2" max="14" width="9.140625" style="3" customWidth="1"/>
    <col min="15" max="15" width="11.57421875" style="3" bestFit="1" customWidth="1"/>
    <col min="16" max="19" width="9.140625" style="3" customWidth="1"/>
    <col min="20" max="16384" width="9.140625" style="3" customWidth="1"/>
  </cols>
  <sheetData>
    <row r="1" ht="15">
      <c r="B1" s="117" t="s">
        <v>54</v>
      </c>
    </row>
    <row r="3" spans="15:18" ht="15">
      <c r="O3" s="20"/>
      <c r="P3" s="22"/>
      <c r="Q3" s="19" t="s">
        <v>9</v>
      </c>
      <c r="R3" s="19" t="s">
        <v>10</v>
      </c>
    </row>
    <row r="4" spans="15:21" ht="15">
      <c r="O4" s="21" t="s">
        <v>2</v>
      </c>
      <c r="P4" s="23">
        <v>2008</v>
      </c>
      <c r="Q4" s="89">
        <v>0.5771292350486283</v>
      </c>
      <c r="R4" s="89">
        <v>0.42287076495137166</v>
      </c>
      <c r="T4" s="102"/>
      <c r="U4" s="102"/>
    </row>
    <row r="5" spans="15:21" ht="15">
      <c r="O5" s="21"/>
      <c r="P5" s="23">
        <v>2012</v>
      </c>
      <c r="Q5" s="89">
        <v>0.5848655500514631</v>
      </c>
      <c r="R5" s="89">
        <v>0.4151344499485369</v>
      </c>
      <c r="T5" s="102"/>
      <c r="U5" s="102"/>
    </row>
    <row r="6" spans="15:21" ht="15">
      <c r="O6" s="21" t="s">
        <v>1</v>
      </c>
      <c r="P6" s="23">
        <v>2009</v>
      </c>
      <c r="Q6" s="89">
        <v>0.6127888849251935</v>
      </c>
      <c r="R6" s="89">
        <v>0.3872111150748065</v>
      </c>
      <c r="T6" s="102"/>
      <c r="U6" s="102"/>
    </row>
    <row r="7" spans="15:21" ht="15">
      <c r="O7" s="21"/>
      <c r="P7" s="23">
        <v>2012</v>
      </c>
      <c r="Q7" s="89">
        <v>0.5403679748326836</v>
      </c>
      <c r="R7" s="89">
        <v>0.45963202516731627</v>
      </c>
      <c r="T7" s="102"/>
      <c r="U7" s="102"/>
    </row>
    <row r="8" spans="15:21" ht="15">
      <c r="O8" s="21" t="s">
        <v>4</v>
      </c>
      <c r="P8" s="23">
        <v>2008</v>
      </c>
      <c r="Q8" s="89">
        <v>0.4283100262271992</v>
      </c>
      <c r="R8" s="89">
        <v>0.5716899737728007</v>
      </c>
      <c r="T8" s="102"/>
      <c r="U8" s="102"/>
    </row>
    <row r="9" spans="15:21" ht="15">
      <c r="O9" s="21"/>
      <c r="P9" s="23">
        <v>2012</v>
      </c>
      <c r="Q9" s="89">
        <v>0.39063469775759496</v>
      </c>
      <c r="R9" s="89">
        <v>0.609365302242405</v>
      </c>
      <c r="T9" s="102"/>
      <c r="U9" s="102"/>
    </row>
    <row r="10" spans="15:21" ht="15">
      <c r="O10" s="21" t="s">
        <v>0</v>
      </c>
      <c r="P10" s="23">
        <v>2008</v>
      </c>
      <c r="Q10" s="89">
        <v>0.4866317205013993</v>
      </c>
      <c r="R10" s="89">
        <v>0.5133682794986008</v>
      </c>
      <c r="T10" s="102"/>
      <c r="U10" s="102"/>
    </row>
    <row r="11" spans="15:21" ht="15">
      <c r="O11" s="21"/>
      <c r="P11" s="23">
        <v>2012</v>
      </c>
      <c r="Q11" s="89">
        <v>0.43126465554648236</v>
      </c>
      <c r="R11" s="89">
        <v>0.5687353444535176</v>
      </c>
      <c r="T11" s="102"/>
      <c r="U11" s="102"/>
    </row>
    <row r="12" spans="15:21" ht="15">
      <c r="O12" s="21" t="s">
        <v>6</v>
      </c>
      <c r="P12" s="23">
        <v>2008</v>
      </c>
      <c r="Q12" s="89">
        <v>0.5043386330983498</v>
      </c>
      <c r="R12" s="89">
        <v>0.49566136690165025</v>
      </c>
      <c r="T12" s="102"/>
      <c r="U12" s="102"/>
    </row>
    <row r="13" spans="15:21" ht="15">
      <c r="O13" s="21"/>
      <c r="P13" s="23">
        <v>2012</v>
      </c>
      <c r="Q13" s="89">
        <v>0.531584713261736</v>
      </c>
      <c r="R13" s="89">
        <v>0.468415286738264</v>
      </c>
      <c r="T13" s="102"/>
      <c r="U13" s="102"/>
    </row>
    <row r="14" spans="15:21" ht="15">
      <c r="O14" s="21" t="s">
        <v>7</v>
      </c>
      <c r="P14" s="23">
        <v>2008</v>
      </c>
      <c r="Q14" s="89">
        <v>0.3316234557697182</v>
      </c>
      <c r="R14" s="89">
        <v>0.6683765442302817</v>
      </c>
      <c r="T14" s="102"/>
      <c r="U14" s="102"/>
    </row>
    <row r="15" spans="15:21" ht="15">
      <c r="O15" s="21"/>
      <c r="P15" s="23">
        <v>2012</v>
      </c>
      <c r="Q15" s="89">
        <v>0.35781831824901067</v>
      </c>
      <c r="R15" s="89">
        <v>0.6421816817509892</v>
      </c>
      <c r="T15" s="102"/>
      <c r="U15" s="102"/>
    </row>
    <row r="16" spans="15:21" ht="15">
      <c r="O16" s="21" t="s">
        <v>5</v>
      </c>
      <c r="P16" s="23">
        <v>2008</v>
      </c>
      <c r="Q16" s="89">
        <v>0.5007896501602157</v>
      </c>
      <c r="R16" s="89">
        <v>0.4992103498397843</v>
      </c>
      <c r="T16" s="102"/>
      <c r="U16" s="102"/>
    </row>
    <row r="17" spans="15:21" ht="15">
      <c r="O17" s="24"/>
      <c r="P17" s="25">
        <v>2012</v>
      </c>
      <c r="Q17" s="90">
        <v>0.4757728108794598</v>
      </c>
      <c r="R17" s="90">
        <v>0.5242271891205402</v>
      </c>
      <c r="T17" s="102"/>
      <c r="U17" s="102"/>
    </row>
    <row r="22" spans="2:13" ht="15">
      <c r="B22" s="136" t="s">
        <v>41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</row>
    <row r="24" ht="24" customHeight="1"/>
    <row r="31" spans="2:14" ht="15">
      <c r="B31" s="15"/>
      <c r="D31" s="15"/>
      <c r="F31" s="15"/>
      <c r="J31" s="15"/>
      <c r="K31" s="15"/>
      <c r="L31" s="15"/>
      <c r="M31" s="15"/>
      <c r="N31" s="15"/>
    </row>
  </sheetData>
  <mergeCells count="1">
    <mergeCell ref="B22:M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0"/>
  <sheetViews>
    <sheetView showGridLines="0" workbookViewId="0" topLeftCell="A1">
      <selection activeCell="R6" sqref="R6:S6"/>
    </sheetView>
  </sheetViews>
  <sheetFormatPr defaultColWidth="9.140625" defaultRowHeight="15"/>
  <cols>
    <col min="1" max="1" width="2.7109375" style="3" customWidth="1"/>
    <col min="2" max="14" width="9.140625" style="3" customWidth="1"/>
    <col min="15" max="15" width="11.57421875" style="3" bestFit="1" customWidth="1"/>
    <col min="16" max="16" width="9.140625" style="3" customWidth="1"/>
    <col min="17" max="19" width="15.28125" style="3" customWidth="1"/>
    <col min="20" max="16384" width="9.140625" style="3" customWidth="1"/>
  </cols>
  <sheetData>
    <row r="2" spans="2:19" s="39" customFormat="1" ht="24.75" customHeight="1">
      <c r="B2" s="100" t="s">
        <v>55</v>
      </c>
      <c r="O2" s="47"/>
      <c r="P2" s="48"/>
      <c r="Q2" s="97" t="s">
        <v>32</v>
      </c>
      <c r="R2" s="97" t="s">
        <v>31</v>
      </c>
      <c r="S2" s="97" t="s">
        <v>10</v>
      </c>
    </row>
    <row r="3" spans="1:19" ht="12" customHeight="1">
      <c r="A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21" t="s">
        <v>2</v>
      </c>
      <c r="P3" s="23">
        <v>2008</v>
      </c>
      <c r="Q3" s="89">
        <v>0.4444697930895664</v>
      </c>
      <c r="R3" s="89">
        <v>0.13265944195906385</v>
      </c>
      <c r="S3" s="89">
        <v>0.4228707649513698</v>
      </c>
    </row>
    <row r="4" spans="15:19" ht="15">
      <c r="O4" s="21"/>
      <c r="P4" s="23">
        <v>2012</v>
      </c>
      <c r="Q4" s="89">
        <v>0.40586809624326625</v>
      </c>
      <c r="R4" s="89">
        <v>0.17899745380819707</v>
      </c>
      <c r="S4" s="89">
        <v>0.4151344499485366</v>
      </c>
    </row>
    <row r="5" spans="15:19" ht="15">
      <c r="O5" s="21" t="s">
        <v>4</v>
      </c>
      <c r="P5" s="23">
        <v>2008</v>
      </c>
      <c r="Q5" s="89">
        <v>0.38504285304222974</v>
      </c>
      <c r="R5" s="89">
        <v>0.04326717318496956</v>
      </c>
      <c r="S5" s="89">
        <v>0.5716899737728007</v>
      </c>
    </row>
    <row r="6" spans="15:19" ht="15">
      <c r="O6" s="21"/>
      <c r="P6" s="23">
        <v>2012</v>
      </c>
      <c r="Q6" s="89">
        <v>0.35088995768069964</v>
      </c>
      <c r="R6" s="89">
        <v>0.03974474007689473</v>
      </c>
      <c r="S6" s="89">
        <v>0.6093653022424056</v>
      </c>
    </row>
    <row r="7" spans="15:19" ht="15">
      <c r="O7" s="21" t="s">
        <v>0</v>
      </c>
      <c r="P7" s="23">
        <v>2008</v>
      </c>
      <c r="Q7" s="89">
        <v>0.45732672655345663</v>
      </c>
      <c r="R7" s="89">
        <v>0.029304993947942632</v>
      </c>
      <c r="S7" s="89">
        <v>0.5133682794986008</v>
      </c>
    </row>
    <row r="8" spans="15:19" ht="15">
      <c r="O8" s="21"/>
      <c r="P8" s="23">
        <v>2012</v>
      </c>
      <c r="Q8" s="89">
        <v>0.40168247453663103</v>
      </c>
      <c r="R8" s="89">
        <v>0.029582181009851362</v>
      </c>
      <c r="S8" s="89">
        <v>0.5687353444535176</v>
      </c>
    </row>
    <row r="9" spans="15:19" ht="15">
      <c r="O9" s="21" t="s">
        <v>7</v>
      </c>
      <c r="P9" s="23">
        <v>2008</v>
      </c>
      <c r="Q9" s="89">
        <v>0.3077136116250036</v>
      </c>
      <c r="R9" s="89">
        <v>0.02390984414471462</v>
      </c>
      <c r="S9" s="89">
        <v>0.6683765442302817</v>
      </c>
    </row>
    <row r="10" spans="15:19" ht="15">
      <c r="O10" s="24"/>
      <c r="P10" s="25">
        <v>2012</v>
      </c>
      <c r="Q10" s="90">
        <v>0.33543697958117913</v>
      </c>
      <c r="R10" s="90">
        <v>0.022381338667831506</v>
      </c>
      <c r="S10" s="90">
        <v>0.6421816817509894</v>
      </c>
    </row>
    <row r="14" spans="15:21" ht="15">
      <c r="O14" s="6"/>
      <c r="P14" s="6"/>
      <c r="Q14" s="94"/>
      <c r="R14" s="94"/>
      <c r="S14" s="93"/>
      <c r="T14" s="6"/>
      <c r="U14" s="6"/>
    </row>
    <row r="15" spans="15:21" ht="15">
      <c r="O15" s="103"/>
      <c r="P15" s="6"/>
      <c r="Q15" s="104"/>
      <c r="R15" s="104"/>
      <c r="S15" s="104"/>
      <c r="T15" s="6"/>
      <c r="U15" s="95"/>
    </row>
    <row r="16" spans="15:21" ht="15">
      <c r="O16" s="103"/>
      <c r="P16" s="6"/>
      <c r="Q16" s="104"/>
      <c r="R16" s="104"/>
      <c r="S16" s="104"/>
      <c r="T16" s="6"/>
      <c r="U16" s="95"/>
    </row>
    <row r="17" spans="15:21" ht="15">
      <c r="O17" s="103"/>
      <c r="P17" s="6"/>
      <c r="Q17" s="104"/>
      <c r="R17" s="104"/>
      <c r="S17" s="104"/>
      <c r="T17" s="6"/>
      <c r="U17" s="95"/>
    </row>
    <row r="18" spans="15:21" ht="15">
      <c r="O18" s="103"/>
      <c r="P18" s="6"/>
      <c r="Q18" s="104"/>
      <c r="R18" s="104"/>
      <c r="S18" s="104"/>
      <c r="T18" s="6"/>
      <c r="U18" s="95"/>
    </row>
    <row r="19" spans="15:21" ht="15">
      <c r="O19" s="103"/>
      <c r="P19" s="6"/>
      <c r="Q19" s="104"/>
      <c r="R19" s="104"/>
      <c r="S19" s="104"/>
      <c r="T19" s="6"/>
      <c r="U19" s="95"/>
    </row>
    <row r="20" spans="15:21" ht="15">
      <c r="O20" s="103"/>
      <c r="P20" s="6"/>
      <c r="Q20" s="104"/>
      <c r="R20" s="104"/>
      <c r="S20" s="104"/>
      <c r="T20" s="6"/>
      <c r="U20" s="95"/>
    </row>
    <row r="21" spans="15:21" ht="15">
      <c r="O21" s="103"/>
      <c r="P21" s="6"/>
      <c r="Q21" s="104"/>
      <c r="R21" s="104"/>
      <c r="S21" s="104"/>
      <c r="T21" s="6"/>
      <c r="U21" s="95"/>
    </row>
    <row r="22" spans="2:21" ht="15">
      <c r="B22" s="11"/>
      <c r="O22" s="103"/>
      <c r="P22" s="6"/>
      <c r="Q22" s="104"/>
      <c r="R22" s="104"/>
      <c r="S22" s="104"/>
      <c r="T22" s="6"/>
      <c r="U22" s="95"/>
    </row>
    <row r="23" spans="15:21" ht="15">
      <c r="O23" s="103"/>
      <c r="P23" s="6"/>
      <c r="Q23" s="104"/>
      <c r="R23" s="104"/>
      <c r="S23" s="104"/>
      <c r="T23" s="6"/>
      <c r="U23" s="95"/>
    </row>
    <row r="24" spans="15:21" ht="15">
      <c r="O24" s="103"/>
      <c r="P24" s="6"/>
      <c r="Q24" s="104"/>
      <c r="R24" s="104"/>
      <c r="S24" s="104"/>
      <c r="T24" s="6"/>
      <c r="U24" s="95"/>
    </row>
    <row r="25" spans="15:21" ht="15">
      <c r="O25" s="103"/>
      <c r="P25" s="6"/>
      <c r="Q25" s="104"/>
      <c r="R25" s="104"/>
      <c r="S25" s="104"/>
      <c r="T25" s="6"/>
      <c r="U25" s="6"/>
    </row>
    <row r="26" spans="15:21" ht="15">
      <c r="O26" s="103"/>
      <c r="P26" s="6"/>
      <c r="Q26" s="104"/>
      <c r="R26" s="104"/>
      <c r="S26" s="104"/>
      <c r="T26" s="6"/>
      <c r="U26" s="6"/>
    </row>
    <row r="27" spans="2:18" ht="15">
      <c r="B27" s="117"/>
      <c r="Q27" s="15"/>
      <c r="R27" s="15"/>
    </row>
    <row r="28" spans="17:18" ht="15">
      <c r="Q28" s="15"/>
      <c r="R28" s="15"/>
    </row>
    <row r="29" spans="17:18" ht="15">
      <c r="Q29" s="15"/>
      <c r="R29" s="15"/>
    </row>
    <row r="30" spans="17:18" ht="15">
      <c r="Q30" s="15"/>
      <c r="R30" s="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6"/>
  <sheetViews>
    <sheetView showGridLines="0" workbookViewId="0" topLeftCell="A1">
      <selection activeCell="O35" sqref="O35"/>
    </sheetView>
  </sheetViews>
  <sheetFormatPr defaultColWidth="9.140625" defaultRowHeight="15"/>
  <cols>
    <col min="1" max="1" width="2.7109375" style="3" customWidth="1"/>
    <col min="2" max="14" width="9.140625" style="3" customWidth="1"/>
    <col min="15" max="15" width="12.7109375" style="3" customWidth="1"/>
    <col min="16" max="16" width="11.57421875" style="3" bestFit="1" customWidth="1"/>
    <col min="17" max="23" width="9.140625" style="3" customWidth="1"/>
    <col min="24" max="24" width="20.28125" style="3" bestFit="1" customWidth="1"/>
    <col min="25" max="16384" width="9.140625" style="3" customWidth="1"/>
  </cols>
  <sheetData>
    <row r="1" ht="12"/>
    <row r="2" spans="2:22" ht="24">
      <c r="B2" s="100" t="s">
        <v>56</v>
      </c>
      <c r="P2" s="74"/>
      <c r="Q2" s="97" t="s">
        <v>36</v>
      </c>
      <c r="R2" s="97" t="s">
        <v>37</v>
      </c>
      <c r="S2" s="96" t="s">
        <v>38</v>
      </c>
      <c r="T2" s="97" t="s">
        <v>39</v>
      </c>
      <c r="U2" s="138" t="s">
        <v>40</v>
      </c>
      <c r="V2" s="138"/>
    </row>
    <row r="3" spans="2:22" ht="12">
      <c r="B3" s="5"/>
      <c r="P3" s="75" t="s">
        <v>2</v>
      </c>
      <c r="Q3" s="31">
        <v>0.2129786630589329</v>
      </c>
      <c r="R3" s="31">
        <v>0.41258503380062295</v>
      </c>
      <c r="S3" s="77">
        <v>0.21143488424302367</v>
      </c>
      <c r="T3" s="72">
        <v>0.396759286820771</v>
      </c>
      <c r="U3" s="6">
        <v>0.8</v>
      </c>
      <c r="V3" s="6">
        <f>12/10</f>
        <v>1.2</v>
      </c>
    </row>
    <row r="4" spans="2:22" ht="12">
      <c r="B4" s="11"/>
      <c r="P4" s="75" t="s">
        <v>1</v>
      </c>
      <c r="Q4" s="31">
        <v>0.10674894332761066</v>
      </c>
      <c r="R4" s="31">
        <v>0.2980412100756478</v>
      </c>
      <c r="S4" s="77">
        <v>0.10918807284764377</v>
      </c>
      <c r="T4" s="72">
        <v>0.30609164515265297</v>
      </c>
      <c r="U4" s="6">
        <f>U3+1</f>
        <v>1.8</v>
      </c>
      <c r="V4" s="6">
        <f aca="true" t="shared" si="0" ref="V4:V9">V3+1</f>
        <v>2.2</v>
      </c>
    </row>
    <row r="5" spans="16:22" ht="12">
      <c r="P5" s="75" t="s">
        <v>4</v>
      </c>
      <c r="Q5" s="31">
        <v>0.2562549887559994</v>
      </c>
      <c r="R5" s="31">
        <v>0.44072430748993263</v>
      </c>
      <c r="S5" s="77">
        <v>0.2692759458061053</v>
      </c>
      <c r="T5" s="72">
        <v>0.395323298650861</v>
      </c>
      <c r="U5" s="56">
        <f aca="true" t="shared" si="1" ref="U5:U9">U4+1</f>
        <v>2.8</v>
      </c>
      <c r="V5" s="6">
        <f t="shared" si="0"/>
        <v>3.2</v>
      </c>
    </row>
    <row r="6" spans="16:22" ht="12" customHeight="1">
      <c r="P6" s="75" t="s">
        <v>0</v>
      </c>
      <c r="Q6" s="31">
        <v>0.22155890028930558</v>
      </c>
      <c r="R6" s="31">
        <v>0.2958597504848921</v>
      </c>
      <c r="S6" s="77">
        <v>0.21760842086248558</v>
      </c>
      <c r="T6" s="72">
        <v>0.29861613252744723</v>
      </c>
      <c r="U6" s="56">
        <f t="shared" si="1"/>
        <v>3.8</v>
      </c>
      <c r="V6" s="6">
        <f t="shared" si="0"/>
        <v>4.2</v>
      </c>
    </row>
    <row r="7" spans="16:22" ht="12">
      <c r="P7" s="75" t="s">
        <v>6</v>
      </c>
      <c r="Q7" s="31">
        <v>0.1509704753561214</v>
      </c>
      <c r="R7" s="31">
        <v>0.4225528809711355</v>
      </c>
      <c r="S7" s="77">
        <v>0.14969239604972695</v>
      </c>
      <c r="T7" s="72">
        <v>0.3913613327070011</v>
      </c>
      <c r="U7" s="56">
        <f t="shared" si="1"/>
        <v>4.8</v>
      </c>
      <c r="V7" s="6">
        <f t="shared" si="0"/>
        <v>5.2</v>
      </c>
    </row>
    <row r="8" spans="16:22" s="39" customFormat="1" ht="12" customHeight="1">
      <c r="P8" s="75" t="s">
        <v>7</v>
      </c>
      <c r="Q8" s="31">
        <v>0.3917714375259004</v>
      </c>
      <c r="R8" s="31">
        <v>0.5290468381833183</v>
      </c>
      <c r="S8" s="77">
        <v>0.3388765858589877</v>
      </c>
      <c r="T8" s="72">
        <v>0.4928146648338841</v>
      </c>
      <c r="U8" s="56">
        <f t="shared" si="1"/>
        <v>5.8</v>
      </c>
      <c r="V8" s="6">
        <f t="shared" si="0"/>
        <v>6.2</v>
      </c>
    </row>
    <row r="9" spans="16:22" ht="12">
      <c r="P9" s="76" t="s">
        <v>5</v>
      </c>
      <c r="Q9" s="32">
        <v>0.1450122876061955</v>
      </c>
      <c r="R9" s="32">
        <v>0.3054944097964369</v>
      </c>
      <c r="S9" s="78">
        <v>0.1398592698980359</v>
      </c>
      <c r="T9" s="73">
        <v>0.38109317629567907</v>
      </c>
      <c r="U9" s="57">
        <f t="shared" si="1"/>
        <v>6.8</v>
      </c>
      <c r="V9" s="63">
        <f t="shared" si="0"/>
        <v>7.2</v>
      </c>
    </row>
    <row r="10" spans="2:22" ht="12">
      <c r="B10" s="5"/>
      <c r="U10" s="6"/>
      <c r="V10" s="6"/>
    </row>
    <row r="11" ht="12">
      <c r="B11" s="5"/>
    </row>
    <row r="12" ht="12"/>
    <row r="13" ht="12">
      <c r="X13" s="91"/>
    </row>
    <row r="14" ht="12">
      <c r="X14" s="92"/>
    </row>
    <row r="15" ht="12"/>
    <row r="16" ht="12">
      <c r="B16" s="5"/>
    </row>
    <row r="17" ht="12"/>
    <row r="18" ht="12">
      <c r="B18" s="5"/>
    </row>
    <row r="19" ht="12"/>
    <row r="20" ht="12">
      <c r="B20" s="5"/>
    </row>
    <row r="21" ht="12"/>
    <row r="22" ht="12"/>
    <row r="23" ht="12"/>
    <row r="24" ht="12"/>
    <row r="25" ht="12"/>
    <row r="26" spans="2:13" ht="15">
      <c r="B26" s="136" t="s">
        <v>41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</row>
  </sheetData>
  <mergeCells count="2">
    <mergeCell ref="U2:V2"/>
    <mergeCell ref="B26:M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"/>
  <sheetViews>
    <sheetView workbookViewId="0" topLeftCell="A1"/>
  </sheetViews>
  <sheetFormatPr defaultColWidth="9.140625" defaultRowHeight="15"/>
  <cols>
    <col min="1" max="16384" width="9.140625" style="3" customWidth="1"/>
  </cols>
  <sheetData>
    <row r="1" spans="1:49" ht="15">
      <c r="A1" s="3" t="s">
        <v>13</v>
      </c>
      <c r="B1" s="3" t="s">
        <v>14</v>
      </c>
      <c r="C1" s="3" t="s">
        <v>15</v>
      </c>
      <c r="D1" s="3" t="s">
        <v>16</v>
      </c>
      <c r="E1" s="3" t="s">
        <v>17</v>
      </c>
      <c r="F1" s="3" t="s">
        <v>18</v>
      </c>
      <c r="G1" s="3" t="s">
        <v>19</v>
      </c>
      <c r="T1" s="3">
        <v>13930752</v>
      </c>
      <c r="U1" s="3">
        <v>15054453</v>
      </c>
      <c r="V1" s="3">
        <v>3900928</v>
      </c>
      <c r="W1" s="3">
        <v>0</v>
      </c>
      <c r="X1" s="3">
        <v>0</v>
      </c>
      <c r="Y1" s="3">
        <v>0</v>
      </c>
      <c r="Z1" s="3">
        <v>0</v>
      </c>
      <c r="AA1" s="3">
        <v>0</v>
      </c>
      <c r="AB1" s="3">
        <v>0</v>
      </c>
      <c r="AC1" s="3">
        <v>0</v>
      </c>
      <c r="AD1" s="3">
        <v>0</v>
      </c>
      <c r="AE1" s="3">
        <v>0</v>
      </c>
      <c r="AF1" s="3">
        <v>0</v>
      </c>
      <c r="AG1" s="3">
        <v>0</v>
      </c>
      <c r="AH1" s="3">
        <v>0</v>
      </c>
      <c r="AI1" s="3">
        <v>0</v>
      </c>
      <c r="AJ1" s="3">
        <v>0</v>
      </c>
      <c r="AK1" s="3">
        <v>0</v>
      </c>
      <c r="AL1" s="3">
        <v>0</v>
      </c>
      <c r="AM1" s="3">
        <v>0</v>
      </c>
      <c r="AN1" s="3">
        <v>0</v>
      </c>
      <c r="AO1" s="3">
        <v>0</v>
      </c>
      <c r="AP1" s="3">
        <v>0</v>
      </c>
      <c r="AQ1" s="3">
        <v>0</v>
      </c>
      <c r="AR1" s="3">
        <v>0</v>
      </c>
      <c r="AS1" s="3">
        <v>0</v>
      </c>
      <c r="AT1" s="3">
        <v>0</v>
      </c>
      <c r="AU1" s="3">
        <v>0</v>
      </c>
      <c r="AV1" s="3">
        <v>0</v>
      </c>
      <c r="AW1" s="3">
        <v>0</v>
      </c>
    </row>
    <row r="2" spans="1:49" ht="15">
      <c r="A2" s="3" t="s">
        <v>20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T2" s="3">
        <v>13930752</v>
      </c>
      <c r="U2" s="3">
        <v>15054453</v>
      </c>
      <c r="V2" s="3">
        <v>3900928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</row>
    <row r="3" spans="1:49" ht="15">
      <c r="A3" s="3" t="s">
        <v>21</v>
      </c>
      <c r="B3" s="3" t="s">
        <v>22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T3" s="3">
        <v>13930752</v>
      </c>
      <c r="U3" s="3">
        <v>7449206</v>
      </c>
      <c r="V3" s="3">
        <v>226030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</row>
    <row r="4" spans="1:49" ht="15">
      <c r="A4" s="3" t="s">
        <v>23</v>
      </c>
      <c r="B4" s="3" t="s">
        <v>24</v>
      </c>
      <c r="C4" s="3" t="s">
        <v>15</v>
      </c>
      <c r="D4" s="3" t="s">
        <v>16</v>
      </c>
      <c r="E4" s="3" t="s">
        <v>17</v>
      </c>
      <c r="F4" s="3" t="s">
        <v>18</v>
      </c>
      <c r="G4" s="3" t="s">
        <v>19</v>
      </c>
      <c r="T4" s="3">
        <v>13930752</v>
      </c>
      <c r="U4" s="3">
        <v>7449206</v>
      </c>
      <c r="V4" s="3">
        <v>226030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</row>
    <row r="5" spans="1:49" ht="15">
      <c r="A5" s="3" t="s">
        <v>25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T5" s="3">
        <v>13930752</v>
      </c>
      <c r="U5" s="3">
        <v>15054453</v>
      </c>
      <c r="V5" s="3">
        <v>3900928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</row>
    <row r="6" spans="1:49" ht="15">
      <c r="A6" s="3" t="s">
        <v>26</v>
      </c>
      <c r="B6" s="3" t="s">
        <v>14</v>
      </c>
      <c r="C6" s="3" t="s">
        <v>27</v>
      </c>
      <c r="D6" s="3" t="s">
        <v>16</v>
      </c>
      <c r="E6" s="3" t="s">
        <v>17</v>
      </c>
      <c r="F6" s="3" t="s">
        <v>18</v>
      </c>
      <c r="G6" s="3" t="s">
        <v>19</v>
      </c>
      <c r="T6" s="3">
        <v>13930752</v>
      </c>
      <c r="U6" s="3">
        <v>3900928</v>
      </c>
      <c r="V6" s="3">
        <v>3900928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showGridLines="0" workbookViewId="0" topLeftCell="A1">
      <selection activeCell="K25" sqref="K25"/>
    </sheetView>
  </sheetViews>
  <sheetFormatPr defaultColWidth="9.140625" defaultRowHeight="15"/>
  <cols>
    <col min="1" max="1" width="2.7109375" style="11" customWidth="1"/>
    <col min="2" max="2" width="15.7109375" style="11" customWidth="1"/>
    <col min="3" max="10" width="10.7109375" style="11" customWidth="1"/>
    <col min="11" max="16384" width="9.140625" style="11" customWidth="1"/>
  </cols>
  <sheetData>
    <row r="1" ht="15">
      <c r="B1" s="100" t="s">
        <v>30</v>
      </c>
    </row>
    <row r="3" spans="2:10" ht="15">
      <c r="B3" s="155"/>
      <c r="C3" s="131" t="s">
        <v>29</v>
      </c>
      <c r="D3" s="132"/>
      <c r="E3" s="132"/>
      <c r="F3" s="132"/>
      <c r="G3" s="131" t="s">
        <v>45</v>
      </c>
      <c r="H3" s="132"/>
      <c r="I3" s="132"/>
      <c r="J3" s="132"/>
    </row>
    <row r="4" spans="2:10" ht="15">
      <c r="B4" s="156"/>
      <c r="C4" s="133" t="s">
        <v>60</v>
      </c>
      <c r="D4" s="134"/>
      <c r="E4" s="133" t="s">
        <v>43</v>
      </c>
      <c r="F4" s="134"/>
      <c r="G4" s="133" t="s">
        <v>60</v>
      </c>
      <c r="H4" s="134"/>
      <c r="I4" s="133" t="s">
        <v>43</v>
      </c>
      <c r="J4" s="134"/>
    </row>
    <row r="5" spans="2:10" ht="15">
      <c r="B5" s="157"/>
      <c r="C5" s="123">
        <v>2008</v>
      </c>
      <c r="D5" s="124">
        <v>2012</v>
      </c>
      <c r="E5" s="125">
        <v>2008</v>
      </c>
      <c r="F5" s="126">
        <v>2012</v>
      </c>
      <c r="G5" s="123">
        <v>2008</v>
      </c>
      <c r="H5" s="124">
        <v>2012</v>
      </c>
      <c r="I5" s="125">
        <v>2008</v>
      </c>
      <c r="J5" s="126">
        <v>2012</v>
      </c>
    </row>
    <row r="6" spans="2:10" ht="15">
      <c r="B6" s="158" t="s">
        <v>57</v>
      </c>
      <c r="C6" s="163">
        <f>SUM(C7:C14)</f>
        <v>6966301</v>
      </c>
      <c r="D6" s="165">
        <f aca="true" t="shared" si="0" ref="D6:F6">SUM(D7:D14)</f>
        <v>6973857</v>
      </c>
      <c r="E6" s="163">
        <f t="shared" si="0"/>
        <v>2298797</v>
      </c>
      <c r="F6" s="165">
        <f t="shared" si="0"/>
        <v>2303326</v>
      </c>
      <c r="G6" s="121">
        <f aca="true" t="shared" si="1" ref="G6:G14">C6/($C6+$E6)*100</f>
        <v>75.18863804786523</v>
      </c>
      <c r="H6" s="122">
        <f aca="true" t="shared" si="2" ref="H6:H14">D6/($D6+$F6)*100</f>
        <v>75.17214007743515</v>
      </c>
      <c r="I6" s="121">
        <f aca="true" t="shared" si="3" ref="I6:I14">E6/($C6+$E6)*100</f>
        <v>24.811361952134774</v>
      </c>
      <c r="J6" s="122">
        <f aca="true" t="shared" si="4" ref="J6:J14">F6/($D6+$F6)*100</f>
        <v>24.82785992256486</v>
      </c>
    </row>
    <row r="7" spans="2:10" ht="15">
      <c r="B7" s="159" t="s">
        <v>2</v>
      </c>
      <c r="C7" s="167">
        <v>296896</v>
      </c>
      <c r="D7" s="168">
        <v>229597</v>
      </c>
      <c r="E7" s="167">
        <v>50981</v>
      </c>
      <c r="F7" s="168">
        <v>34211</v>
      </c>
      <c r="G7" s="145">
        <f t="shared" si="1"/>
        <v>85.34510760987361</v>
      </c>
      <c r="H7" s="146">
        <f t="shared" si="2"/>
        <v>87.0318565016982</v>
      </c>
      <c r="I7" s="145">
        <f t="shared" si="3"/>
        <v>14.654892390126395</v>
      </c>
      <c r="J7" s="146">
        <f t="shared" si="4"/>
        <v>12.968143498301796</v>
      </c>
    </row>
    <row r="8" spans="2:10" ht="15">
      <c r="B8" s="160" t="s">
        <v>1</v>
      </c>
      <c r="C8" s="169">
        <v>4599206</v>
      </c>
      <c r="D8" s="170">
        <v>4904099</v>
      </c>
      <c r="E8" s="169">
        <v>1582068</v>
      </c>
      <c r="F8" s="170">
        <v>1706105</v>
      </c>
      <c r="G8" s="149">
        <f t="shared" si="1"/>
        <v>74.40547045803179</v>
      </c>
      <c r="H8" s="150">
        <f t="shared" si="2"/>
        <v>74.18982833207568</v>
      </c>
      <c r="I8" s="149">
        <f t="shared" si="3"/>
        <v>25.594529541968207</v>
      </c>
      <c r="J8" s="150">
        <f t="shared" si="4"/>
        <v>25.81017166792432</v>
      </c>
    </row>
    <row r="9" spans="2:10" ht="15">
      <c r="B9" s="160" t="s">
        <v>4</v>
      </c>
      <c r="C9" s="169">
        <v>86726</v>
      </c>
      <c r="D9" s="170">
        <v>59553</v>
      </c>
      <c r="E9" s="169">
        <v>31057</v>
      </c>
      <c r="F9" s="170">
        <v>18852</v>
      </c>
      <c r="G9" s="149">
        <f t="shared" si="1"/>
        <v>73.63201820296648</v>
      </c>
      <c r="H9" s="150">
        <f t="shared" si="2"/>
        <v>75.95561507556916</v>
      </c>
      <c r="I9" s="149">
        <f t="shared" si="3"/>
        <v>26.36798179703353</v>
      </c>
      <c r="J9" s="150">
        <f t="shared" si="4"/>
        <v>24.04438492443084</v>
      </c>
    </row>
    <row r="10" spans="2:10" ht="15">
      <c r="B10" s="160" t="s">
        <v>0</v>
      </c>
      <c r="C10" s="169">
        <v>505229</v>
      </c>
      <c r="D10" s="170">
        <v>494937</v>
      </c>
      <c r="E10" s="169">
        <v>77859</v>
      </c>
      <c r="F10" s="170">
        <v>68073</v>
      </c>
      <c r="G10" s="149">
        <f t="shared" si="1"/>
        <v>86.64712702027825</v>
      </c>
      <c r="H10" s="150">
        <f t="shared" si="2"/>
        <v>87.90909575318378</v>
      </c>
      <c r="I10" s="149">
        <f t="shared" si="3"/>
        <v>13.352872979721758</v>
      </c>
      <c r="J10" s="150">
        <f t="shared" si="4"/>
        <v>12.09090424681622</v>
      </c>
    </row>
    <row r="11" spans="2:10" ht="15">
      <c r="B11" s="160" t="s">
        <v>6</v>
      </c>
      <c r="C11" s="169">
        <v>472089</v>
      </c>
      <c r="D11" s="170">
        <v>416118</v>
      </c>
      <c r="E11" s="169">
        <v>261250</v>
      </c>
      <c r="F11" s="170">
        <v>191897</v>
      </c>
      <c r="G11" s="149">
        <f t="shared" si="1"/>
        <v>64.37527528196372</v>
      </c>
      <c r="H11" s="150">
        <f t="shared" si="2"/>
        <v>68.43877206976802</v>
      </c>
      <c r="I11" s="149">
        <f t="shared" si="3"/>
        <v>35.62472471803627</v>
      </c>
      <c r="J11" s="150">
        <f t="shared" si="4"/>
        <v>31.561227930231983</v>
      </c>
    </row>
    <row r="12" spans="2:10" ht="15">
      <c r="B12" s="160" t="s">
        <v>3</v>
      </c>
      <c r="C12" s="169">
        <v>363573</v>
      </c>
      <c r="D12" s="170">
        <v>301769</v>
      </c>
      <c r="E12" s="169">
        <v>84685</v>
      </c>
      <c r="F12" s="170">
        <v>83202</v>
      </c>
      <c r="G12" s="149">
        <f t="shared" si="1"/>
        <v>81.10797799481549</v>
      </c>
      <c r="H12" s="150">
        <f t="shared" si="2"/>
        <v>78.3874629517548</v>
      </c>
      <c r="I12" s="149">
        <f t="shared" si="3"/>
        <v>18.892022005184515</v>
      </c>
      <c r="J12" s="150">
        <f t="shared" si="4"/>
        <v>21.61253704824519</v>
      </c>
    </row>
    <row r="13" spans="2:10" ht="15">
      <c r="B13" s="161" t="s">
        <v>7</v>
      </c>
      <c r="C13" s="171">
        <v>478920</v>
      </c>
      <c r="D13" s="172">
        <v>414940</v>
      </c>
      <c r="E13" s="171">
        <v>133164</v>
      </c>
      <c r="F13" s="172">
        <v>129552</v>
      </c>
      <c r="G13" s="153">
        <f t="shared" si="1"/>
        <v>78.24416256592232</v>
      </c>
      <c r="H13" s="154">
        <f t="shared" si="2"/>
        <v>76.20681295592956</v>
      </c>
      <c r="I13" s="153">
        <f t="shared" si="3"/>
        <v>21.755837434077677</v>
      </c>
      <c r="J13" s="154">
        <f t="shared" si="4"/>
        <v>23.793187044070436</v>
      </c>
    </row>
    <row r="14" spans="2:10" ht="15">
      <c r="B14" s="162" t="s">
        <v>5</v>
      </c>
      <c r="C14" s="164">
        <v>163662</v>
      </c>
      <c r="D14" s="166">
        <v>152844</v>
      </c>
      <c r="E14" s="164">
        <v>77733</v>
      </c>
      <c r="F14" s="166">
        <v>71434</v>
      </c>
      <c r="G14" s="85">
        <f t="shared" si="1"/>
        <v>67.79842167401976</v>
      </c>
      <c r="H14" s="86">
        <f t="shared" si="2"/>
        <v>68.1493503598213</v>
      </c>
      <c r="I14" s="85">
        <f t="shared" si="3"/>
        <v>32.20157832598024</v>
      </c>
      <c r="J14" s="86">
        <f t="shared" si="4"/>
        <v>31.85064964017871</v>
      </c>
    </row>
    <row r="15" ht="15">
      <c r="B15" s="119" t="s">
        <v>41</v>
      </c>
    </row>
    <row r="17" ht="15">
      <c r="E17" s="98"/>
    </row>
    <row r="18" spans="2:10" ht="15">
      <c r="B18" s="3"/>
      <c r="C18" s="3"/>
      <c r="D18" s="3"/>
      <c r="E18" s="3"/>
      <c r="F18" s="3"/>
      <c r="G18" s="3"/>
      <c r="H18" s="3"/>
      <c r="I18" s="3"/>
      <c r="J18" s="3"/>
    </row>
    <row r="19" spans="2:10" ht="15">
      <c r="B19" s="3"/>
      <c r="G19" s="3"/>
      <c r="H19" s="12"/>
      <c r="I19" s="12"/>
      <c r="J19" s="3"/>
    </row>
    <row r="20" spans="2:10" ht="15">
      <c r="B20" s="3"/>
      <c r="G20" s="3"/>
      <c r="H20" s="12"/>
      <c r="I20" s="12"/>
      <c r="J20" s="3"/>
    </row>
    <row r="21" spans="2:10" ht="15">
      <c r="B21" s="3"/>
      <c r="G21" s="3"/>
      <c r="H21" s="12"/>
      <c r="I21" s="12"/>
      <c r="J21" s="3"/>
    </row>
  </sheetData>
  <mergeCells count="6">
    <mergeCell ref="C3:F3"/>
    <mergeCell ref="C4:D4"/>
    <mergeCell ref="E4:F4"/>
    <mergeCell ref="G4:H4"/>
    <mergeCell ref="I4:J4"/>
    <mergeCell ref="G3:J3"/>
  </mergeCells>
  <printOptions/>
  <pageMargins left="0.7" right="0.7" top="0.75" bottom="0.75" header="0.3" footer="0.3"/>
  <pageSetup horizontalDpi="600" verticalDpi="600" orientation="portrait" paperSize="9" r:id="rId1"/>
  <ignoredErrors>
    <ignoredError sqref="H6:H14 I6:I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showGridLines="0" workbookViewId="0" topLeftCell="A1">
      <selection activeCell="D28" sqref="D28"/>
    </sheetView>
  </sheetViews>
  <sheetFormatPr defaultColWidth="9.140625" defaultRowHeight="15"/>
  <cols>
    <col min="1" max="1" width="2.7109375" style="3" customWidth="1"/>
    <col min="2" max="14" width="9.140625" style="3" customWidth="1"/>
    <col min="15" max="21" width="12.7109375" style="3" customWidth="1"/>
    <col min="22" max="16384" width="9.140625" style="3" customWidth="1"/>
  </cols>
  <sheetData>
    <row r="1" ht="15">
      <c r="B1" s="100" t="s">
        <v>46</v>
      </c>
    </row>
    <row r="2" spans="15:21" ht="12" customHeight="1">
      <c r="O2" s="107"/>
      <c r="P2" s="135" t="s">
        <v>42</v>
      </c>
      <c r="Q2" s="135"/>
      <c r="R2" s="135" t="s">
        <v>43</v>
      </c>
      <c r="S2" s="135"/>
      <c r="T2" s="135" t="s">
        <v>40</v>
      </c>
      <c r="U2" s="135"/>
    </row>
    <row r="3" spans="15:21" ht="12" customHeight="1">
      <c r="O3" s="106"/>
      <c r="P3" s="105">
        <v>2008</v>
      </c>
      <c r="Q3" s="105">
        <v>2012</v>
      </c>
      <c r="R3" s="105">
        <v>2008</v>
      </c>
      <c r="S3" s="105">
        <v>2012</v>
      </c>
      <c r="T3" s="105">
        <v>2008</v>
      </c>
      <c r="U3" s="105">
        <v>2012</v>
      </c>
    </row>
    <row r="4" spans="15:21" ht="12">
      <c r="O4" s="28" t="s">
        <v>2</v>
      </c>
      <c r="P4" s="115">
        <v>49.83148707620007</v>
      </c>
      <c r="Q4" s="116">
        <v>39.20713797814208</v>
      </c>
      <c r="R4" s="114">
        <v>4.778423469865967</v>
      </c>
      <c r="S4" s="114">
        <v>3.5473869763583576</v>
      </c>
      <c r="T4" s="115">
        <v>0.8</v>
      </c>
      <c r="U4" s="114">
        <f>12/10</f>
        <v>1.2</v>
      </c>
    </row>
    <row r="5" spans="15:21" ht="12">
      <c r="O5" s="21" t="s">
        <v>1</v>
      </c>
      <c r="P5" s="108">
        <v>94.53272219024912</v>
      </c>
      <c r="Q5" s="110">
        <v>96.9649438468839</v>
      </c>
      <c r="R5" s="109">
        <v>12.164046101444706</v>
      </c>
      <c r="S5" s="109">
        <v>11.110781874780207</v>
      </c>
      <c r="T5" s="108">
        <f>T4+1</f>
        <v>1.8</v>
      </c>
      <c r="U5" s="109">
        <f aca="true" t="shared" si="0" ref="U5:U11">U4+1</f>
        <v>2.2</v>
      </c>
    </row>
    <row r="6" spans="15:21" ht="12">
      <c r="O6" s="21" t="s">
        <v>4</v>
      </c>
      <c r="P6" s="108">
        <v>70.16666666666667</v>
      </c>
      <c r="Q6" s="110">
        <v>48.10420032310178</v>
      </c>
      <c r="R6" s="109">
        <v>6.241358520900322</v>
      </c>
      <c r="S6" s="109">
        <v>2.920526723470178</v>
      </c>
      <c r="T6" s="108">
        <f aca="true" t="shared" si="1" ref="T6:T11">T5+1</f>
        <v>2.8</v>
      </c>
      <c r="U6" s="109">
        <f t="shared" si="0"/>
        <v>3.2</v>
      </c>
    </row>
    <row r="7" spans="15:21" ht="12">
      <c r="O7" s="21" t="s">
        <v>0</v>
      </c>
      <c r="P7" s="108">
        <v>49.05612195358773</v>
      </c>
      <c r="Q7" s="110">
        <v>47.96365926930904</v>
      </c>
      <c r="R7" s="109">
        <v>4.933405145102015</v>
      </c>
      <c r="S7" s="109">
        <v>4.636177892801198</v>
      </c>
      <c r="T7" s="108">
        <f t="shared" si="1"/>
        <v>3.8</v>
      </c>
      <c r="U7" s="109">
        <f t="shared" si="0"/>
        <v>4.2</v>
      </c>
    </row>
    <row r="8" spans="15:21" ht="12">
      <c r="O8" s="21" t="s">
        <v>6</v>
      </c>
      <c r="P8" s="108">
        <v>35.64549984898822</v>
      </c>
      <c r="Q8" s="110">
        <v>32.54736018771998</v>
      </c>
      <c r="R8" s="109">
        <v>3.7426758162256637</v>
      </c>
      <c r="S8" s="109">
        <v>3.4104108907371864</v>
      </c>
      <c r="T8" s="108">
        <f t="shared" si="1"/>
        <v>4.8</v>
      </c>
      <c r="U8" s="109">
        <f t="shared" si="0"/>
        <v>5.2</v>
      </c>
    </row>
    <row r="9" spans="2:21" ht="12">
      <c r="B9" s="12"/>
      <c r="C9" s="12"/>
      <c r="O9" s="21" t="s">
        <v>3</v>
      </c>
      <c r="P9" s="108">
        <v>101.1892568883941</v>
      </c>
      <c r="Q9" s="110">
        <v>92.4820717131474</v>
      </c>
      <c r="R9" s="109">
        <v>4.29589610916654</v>
      </c>
      <c r="S9" s="109">
        <v>4.410623409669212</v>
      </c>
      <c r="T9" s="108">
        <f t="shared" si="1"/>
        <v>5.8</v>
      </c>
      <c r="U9" s="109">
        <f t="shared" si="0"/>
        <v>6.2</v>
      </c>
    </row>
    <row r="10" spans="15:21" ht="12">
      <c r="O10" s="21" t="s">
        <v>7</v>
      </c>
      <c r="P10" s="108">
        <v>75.5632691700852</v>
      </c>
      <c r="Q10" s="110">
        <v>72.00069408294291</v>
      </c>
      <c r="R10" s="109">
        <v>2.8901573521432447</v>
      </c>
      <c r="S10" s="109">
        <v>2.75525308379413</v>
      </c>
      <c r="T10" s="108">
        <f t="shared" si="1"/>
        <v>6.8</v>
      </c>
      <c r="U10" s="109">
        <f t="shared" si="0"/>
        <v>7.2</v>
      </c>
    </row>
    <row r="11" spans="15:21" ht="12">
      <c r="O11" s="24" t="s">
        <v>5</v>
      </c>
      <c r="P11" s="111">
        <v>39.95654296875</v>
      </c>
      <c r="Q11" s="113">
        <v>38.049290515309934</v>
      </c>
      <c r="R11" s="112">
        <v>5.776828180737217</v>
      </c>
      <c r="S11" s="112">
        <v>5.300831107153458</v>
      </c>
      <c r="T11" s="111">
        <f t="shared" si="1"/>
        <v>7.8</v>
      </c>
      <c r="U11" s="112">
        <f t="shared" si="0"/>
        <v>8.2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spans="2:14" ht="15">
      <c r="B25" s="136" t="s">
        <v>41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01"/>
    </row>
  </sheetData>
  <mergeCells count="4">
    <mergeCell ref="T2:U2"/>
    <mergeCell ref="P2:Q2"/>
    <mergeCell ref="R2:S2"/>
    <mergeCell ref="B25:M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showGridLines="0" workbookViewId="0" topLeftCell="A1">
      <selection activeCell="O12" sqref="O12:R12"/>
    </sheetView>
  </sheetViews>
  <sheetFormatPr defaultColWidth="9.140625" defaultRowHeight="15"/>
  <cols>
    <col min="1" max="1" width="2.7109375" style="3" customWidth="1"/>
    <col min="2" max="16384" width="9.140625" style="3" customWidth="1"/>
  </cols>
  <sheetData>
    <row r="1" ht="15">
      <c r="O1" s="2"/>
    </row>
    <row r="2" spans="2:18" ht="15">
      <c r="B2" s="117" t="s">
        <v>47</v>
      </c>
      <c r="O2" s="20"/>
      <c r="P2" s="22"/>
      <c r="Q2" s="19" t="s">
        <v>9</v>
      </c>
      <c r="R2" s="19" t="s">
        <v>10</v>
      </c>
    </row>
    <row r="3" spans="15:18" ht="15">
      <c r="O3" s="21" t="s">
        <v>2</v>
      </c>
      <c r="P3" s="23">
        <v>2008</v>
      </c>
      <c r="Q3" s="89">
        <v>0.9180933199060087</v>
      </c>
      <c r="R3" s="89">
        <v>0.08190668009399127</v>
      </c>
    </row>
    <row r="4" spans="15:18" ht="15">
      <c r="O4" s="21"/>
      <c r="P4" s="23">
        <v>2012</v>
      </c>
      <c r="Q4" s="89">
        <v>0.9205942622950821</v>
      </c>
      <c r="R4" s="89">
        <v>0.07940573770491803</v>
      </c>
    </row>
    <row r="5" spans="15:18" ht="15">
      <c r="O5" s="21" t="s">
        <v>1</v>
      </c>
      <c r="P5" s="23">
        <v>2009</v>
      </c>
      <c r="Q5" s="89">
        <v>0.9063757159666249</v>
      </c>
      <c r="R5" s="89">
        <v>0.09362428403337497</v>
      </c>
    </row>
    <row r="6" spans="15:18" ht="15">
      <c r="O6" s="21"/>
      <c r="P6" s="23">
        <v>2012</v>
      </c>
      <c r="Q6" s="89">
        <v>0.9065894719120734</v>
      </c>
      <c r="R6" s="89">
        <v>0.09341052808792677</v>
      </c>
    </row>
    <row r="7" spans="15:18" ht="15">
      <c r="O7" s="21" t="s">
        <v>4</v>
      </c>
      <c r="P7" s="23">
        <v>2008</v>
      </c>
      <c r="Q7" s="89">
        <v>0.8001618122977346</v>
      </c>
      <c r="R7" s="89">
        <v>0.19983818770226539</v>
      </c>
    </row>
    <row r="8" spans="15:18" ht="15">
      <c r="O8" s="21"/>
      <c r="P8" s="23">
        <v>2012</v>
      </c>
      <c r="Q8" s="89">
        <v>0.7875605815831987</v>
      </c>
      <c r="R8" s="89">
        <v>0.2124394184168013</v>
      </c>
    </row>
    <row r="9" spans="15:18" ht="15">
      <c r="O9" s="21" t="s">
        <v>0</v>
      </c>
      <c r="P9" s="23">
        <v>2008</v>
      </c>
      <c r="Q9" s="89">
        <v>0.9109622293426546</v>
      </c>
      <c r="R9" s="89">
        <v>0.08903777065734537</v>
      </c>
    </row>
    <row r="10" spans="15:18" ht="15">
      <c r="O10" s="21"/>
      <c r="P10" s="23">
        <v>2012</v>
      </c>
      <c r="Q10" s="89">
        <v>0.9114255257292374</v>
      </c>
      <c r="R10" s="89">
        <v>0.08857447427076269</v>
      </c>
    </row>
    <row r="11" spans="15:18" ht="15">
      <c r="O11" s="21" t="s">
        <v>6</v>
      </c>
      <c r="P11" s="23">
        <v>2008</v>
      </c>
      <c r="Q11" s="89">
        <v>0.9487315010570825</v>
      </c>
      <c r="R11" s="89">
        <v>0.05126849894291754</v>
      </c>
    </row>
    <row r="12" spans="15:18" ht="15">
      <c r="O12" s="21"/>
      <c r="P12" s="23">
        <v>2012</v>
      </c>
      <c r="Q12" s="89">
        <v>0.9543214704732109</v>
      </c>
      <c r="R12" s="89">
        <v>0.045678529526789205</v>
      </c>
    </row>
    <row r="13" spans="15:18" ht="15">
      <c r="O13" s="21" t="s">
        <v>3</v>
      </c>
      <c r="P13" s="23">
        <v>2008</v>
      </c>
      <c r="Q13" s="89">
        <v>0.8808794878931254</v>
      </c>
      <c r="R13" s="89">
        <v>0.11912051210687448</v>
      </c>
    </row>
    <row r="14" spans="15:18" ht="15">
      <c r="O14" s="21"/>
      <c r="P14" s="23">
        <v>2012</v>
      </c>
      <c r="Q14" s="89">
        <v>0.8813974869751763</v>
      </c>
      <c r="R14" s="89">
        <v>0.11860251302482379</v>
      </c>
    </row>
    <row r="15" spans="15:18" ht="15">
      <c r="O15" s="21" t="s">
        <v>7</v>
      </c>
      <c r="P15" s="23">
        <v>2008</v>
      </c>
      <c r="Q15" s="89">
        <v>0.8389081729252129</v>
      </c>
      <c r="R15" s="89">
        <v>0.161091827074787</v>
      </c>
    </row>
    <row r="16" spans="15:18" ht="15">
      <c r="O16" s="21"/>
      <c r="P16" s="23">
        <v>2012</v>
      </c>
      <c r="Q16" s="89">
        <v>0.8304702411938226</v>
      </c>
      <c r="R16" s="89">
        <v>0.16952975880617735</v>
      </c>
    </row>
    <row r="17" spans="15:18" ht="15">
      <c r="O17" s="21" t="s">
        <v>5</v>
      </c>
      <c r="P17" s="23">
        <v>2008</v>
      </c>
      <c r="Q17" s="89">
        <v>0.90625</v>
      </c>
      <c r="R17" s="89">
        <v>0.09375</v>
      </c>
    </row>
    <row r="18" spans="15:18" ht="15">
      <c r="O18" s="24"/>
      <c r="P18" s="25">
        <v>2012</v>
      </c>
      <c r="Q18" s="90">
        <v>0.9029126213592233</v>
      </c>
      <c r="R18" s="90">
        <v>0.0970873786407767</v>
      </c>
    </row>
    <row r="20" ht="15">
      <c r="Q20" s="5"/>
    </row>
    <row r="24" spans="2:13" ht="15">
      <c r="B24" s="136" t="s">
        <v>41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</row>
  </sheetData>
  <mergeCells count="1">
    <mergeCell ref="B24:M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7"/>
  <sheetViews>
    <sheetView showGridLines="0" tabSelected="1" workbookViewId="0" topLeftCell="A22">
      <selection activeCell="I48" sqref="I48"/>
    </sheetView>
  </sheetViews>
  <sheetFormatPr defaultColWidth="9.140625" defaultRowHeight="15"/>
  <cols>
    <col min="1" max="1" width="2.7109375" style="3" customWidth="1"/>
    <col min="2" max="14" width="9.140625" style="3" customWidth="1"/>
    <col min="15" max="15" width="11.57421875" style="3" bestFit="1" customWidth="1"/>
    <col min="16" max="16384" width="9.140625" style="3" customWidth="1"/>
  </cols>
  <sheetData>
    <row r="1" ht="15">
      <c r="B1" s="100" t="s">
        <v>49</v>
      </c>
    </row>
    <row r="2" spans="2:21" ht="24">
      <c r="B2" s="11"/>
      <c r="O2" s="74"/>
      <c r="P2" s="97" t="s">
        <v>36</v>
      </c>
      <c r="Q2" s="97" t="s">
        <v>37</v>
      </c>
      <c r="R2" s="96" t="s">
        <v>38</v>
      </c>
      <c r="S2" s="97" t="s">
        <v>39</v>
      </c>
      <c r="T2" s="137" t="s">
        <v>40</v>
      </c>
      <c r="U2" s="138"/>
    </row>
    <row r="3" spans="15:21" ht="12">
      <c r="O3" s="75" t="s">
        <v>2</v>
      </c>
      <c r="P3" s="79">
        <v>40.51954844606932</v>
      </c>
      <c r="Q3" s="79">
        <v>154.20983606557377</v>
      </c>
      <c r="R3" s="80">
        <v>30.151177889074383</v>
      </c>
      <c r="S3" s="81">
        <v>144.19784946236558</v>
      </c>
      <c r="T3" s="56">
        <v>0.8</v>
      </c>
      <c r="U3" s="6">
        <v>1.2</v>
      </c>
    </row>
    <row r="4" spans="15:21" ht="12">
      <c r="O4" s="75" t="s">
        <v>1</v>
      </c>
      <c r="P4" s="79">
        <v>81.85238645967706</v>
      </c>
      <c r="Q4" s="79">
        <v>249.04037940379405</v>
      </c>
      <c r="R4" s="80">
        <v>80.57005897149253</v>
      </c>
      <c r="S4" s="81">
        <v>256.0789471890148</v>
      </c>
      <c r="T4" s="56">
        <f>T3+1</f>
        <v>1.8</v>
      </c>
      <c r="U4" s="6">
        <f aca="true" t="shared" si="0" ref="U4:U10">U3+1</f>
        <v>2.2</v>
      </c>
    </row>
    <row r="5" spans="15:21" ht="12" customHeight="1">
      <c r="O5" s="75" t="s">
        <v>4</v>
      </c>
      <c r="P5" s="79">
        <v>62.088978766430735</v>
      </c>
      <c r="Q5" s="79">
        <v>102.51012145748987</v>
      </c>
      <c r="R5" s="80">
        <v>41.545641025641025</v>
      </c>
      <c r="S5" s="81">
        <v>72.41825095057034</v>
      </c>
      <c r="T5" s="56">
        <f aca="true" t="shared" si="1" ref="T5:T10">T4+1</f>
        <v>2.8</v>
      </c>
      <c r="U5" s="6">
        <f t="shared" si="0"/>
        <v>3.2</v>
      </c>
    </row>
    <row r="6" spans="15:21" ht="12">
      <c r="O6" s="75" t="s">
        <v>0</v>
      </c>
      <c r="P6" s="79">
        <v>35.29503304199531</v>
      </c>
      <c r="Q6" s="79">
        <v>189.8484187568157</v>
      </c>
      <c r="R6" s="80">
        <v>34.59808612440192</v>
      </c>
      <c r="S6" s="81">
        <v>185.4945295404814</v>
      </c>
      <c r="T6" s="56">
        <f t="shared" si="1"/>
        <v>3.8</v>
      </c>
      <c r="U6" s="6">
        <f t="shared" si="0"/>
        <v>4.2</v>
      </c>
    </row>
    <row r="7" spans="15:21" ht="12">
      <c r="O7" s="75" t="s">
        <v>6</v>
      </c>
      <c r="P7" s="79">
        <v>29.21758853959411</v>
      </c>
      <c r="Q7" s="79">
        <v>154.59499263622976</v>
      </c>
      <c r="R7" s="80">
        <v>26.305220883534137</v>
      </c>
      <c r="S7" s="81">
        <v>162.95890410958904</v>
      </c>
      <c r="T7" s="56">
        <f t="shared" si="1"/>
        <v>4.8</v>
      </c>
      <c r="U7" s="6">
        <f t="shared" si="0"/>
        <v>5.2</v>
      </c>
    </row>
    <row r="8" spans="15:21" ht="12">
      <c r="O8" s="75" t="s">
        <v>3</v>
      </c>
      <c r="P8" s="79">
        <v>86.12072669826223</v>
      </c>
      <c r="Q8" s="79">
        <v>212.61845794392522</v>
      </c>
      <c r="R8" s="80">
        <v>82.04495827538221</v>
      </c>
      <c r="S8" s="81">
        <v>170.04573643410848</v>
      </c>
      <c r="T8" s="56">
        <f t="shared" si="1"/>
        <v>5.8</v>
      </c>
      <c r="U8" s="6">
        <f t="shared" si="0"/>
        <v>6.2</v>
      </c>
    </row>
    <row r="9" spans="15:21" ht="12">
      <c r="O9" s="75" t="s">
        <v>7</v>
      </c>
      <c r="P9" s="79">
        <v>52.82997931164191</v>
      </c>
      <c r="Q9" s="79">
        <v>193.9500489715965</v>
      </c>
      <c r="R9" s="80">
        <v>48.38967822816548</v>
      </c>
      <c r="S9" s="81">
        <v>187.6632548618219</v>
      </c>
      <c r="T9" s="56">
        <f t="shared" si="1"/>
        <v>6.8</v>
      </c>
      <c r="U9" s="6">
        <f t="shared" si="0"/>
        <v>7.2</v>
      </c>
    </row>
    <row r="10" spans="15:21" ht="12">
      <c r="O10" s="76" t="s">
        <v>5</v>
      </c>
      <c r="P10" s="82">
        <v>31.200915948275863</v>
      </c>
      <c r="Q10" s="82">
        <v>124.594609375</v>
      </c>
      <c r="R10" s="83">
        <v>29.412914254204576</v>
      </c>
      <c r="S10" s="84">
        <v>118.36702564102563</v>
      </c>
      <c r="T10" s="57">
        <f t="shared" si="1"/>
        <v>7.8</v>
      </c>
      <c r="U10" s="63">
        <f t="shared" si="0"/>
        <v>8.2</v>
      </c>
    </row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7" spans="3:13" ht="15">
      <c r="C47" s="136" t="s">
        <v>41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</row>
  </sheetData>
  <mergeCells count="2">
    <mergeCell ref="T2:U2"/>
    <mergeCell ref="C47:M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"/>
  <sheetViews>
    <sheetView showGridLines="0" workbookViewId="0" topLeftCell="A1">
      <selection activeCell="O2" sqref="O2:S12"/>
    </sheetView>
  </sheetViews>
  <sheetFormatPr defaultColWidth="9.140625" defaultRowHeight="15"/>
  <cols>
    <col min="1" max="1" width="2.7109375" style="3" customWidth="1"/>
    <col min="2" max="14" width="9.140625" style="3" customWidth="1"/>
    <col min="15" max="15" width="11.57421875" style="3" bestFit="1" customWidth="1"/>
    <col min="16" max="16" width="9.140625" style="3" customWidth="1"/>
    <col min="17" max="19" width="15.28125" style="3" customWidth="1"/>
    <col min="20" max="16384" width="9.140625" style="3" customWidth="1"/>
  </cols>
  <sheetData>
    <row r="2" spans="2:19" s="39" customFormat="1" ht="24.75" customHeight="1">
      <c r="B2" s="117" t="s">
        <v>48</v>
      </c>
      <c r="O2" s="40"/>
      <c r="P2" s="40"/>
      <c r="Q2" s="41" t="s">
        <v>32</v>
      </c>
      <c r="R2" s="42" t="s">
        <v>31</v>
      </c>
      <c r="S2" s="43" t="s">
        <v>10</v>
      </c>
    </row>
    <row r="3" spans="1:19" ht="12" customHeight="1">
      <c r="A3" s="11"/>
      <c r="B3" s="1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28" t="s">
        <v>2</v>
      </c>
      <c r="P3" s="29">
        <v>2008</v>
      </c>
      <c r="Q3" s="33">
        <v>0.36770309690254604</v>
      </c>
      <c r="R3" s="34">
        <v>0.3788266092746912</v>
      </c>
      <c r="S3" s="34">
        <v>0.2534702938227626</v>
      </c>
    </row>
    <row r="4" spans="15:19" ht="15">
      <c r="O4" s="21"/>
      <c r="P4" s="27">
        <v>2012</v>
      </c>
      <c r="Q4" s="35">
        <v>0.32803614191361485</v>
      </c>
      <c r="R4" s="36">
        <v>0.37992232830077904</v>
      </c>
      <c r="S4" s="36">
        <v>0.2920415297856062</v>
      </c>
    </row>
    <row r="5" spans="15:19" ht="15">
      <c r="O5" s="21" t="s">
        <v>4</v>
      </c>
      <c r="P5" s="27">
        <v>2008</v>
      </c>
      <c r="Q5" s="35">
        <v>0.6555473560408643</v>
      </c>
      <c r="R5" s="36">
        <v>0.052498673984733533</v>
      </c>
      <c r="S5" s="36">
        <v>0.29195396997440215</v>
      </c>
    </row>
    <row r="6" spans="15:19" ht="15">
      <c r="O6" s="21"/>
      <c r="P6" s="27">
        <v>2012</v>
      </c>
      <c r="Q6" s="35">
        <v>0.6173996272228099</v>
      </c>
      <c r="R6" s="36">
        <v>0.06278441052507851</v>
      </c>
      <c r="S6" s="36">
        <v>0.31981596225211156</v>
      </c>
    </row>
    <row r="7" spans="15:19" ht="15">
      <c r="O7" s="21" t="s">
        <v>0</v>
      </c>
      <c r="P7" s="27">
        <v>2008</v>
      </c>
      <c r="Q7" s="35">
        <v>0.5166963891621423</v>
      </c>
      <c r="R7" s="36">
        <v>0.13872521173566837</v>
      </c>
      <c r="S7" s="36">
        <v>0.3445783991021893</v>
      </c>
    </row>
    <row r="8" spans="15:19" ht="15">
      <c r="O8" s="21"/>
      <c r="P8" s="27">
        <v>2012</v>
      </c>
      <c r="Q8" s="35">
        <v>0.513271386055195</v>
      </c>
      <c r="R8" s="36">
        <v>0.14417592542081115</v>
      </c>
      <c r="S8" s="36">
        <v>0.34255268852399395</v>
      </c>
    </row>
    <row r="9" spans="15:19" ht="15">
      <c r="O9" s="21" t="s">
        <v>7</v>
      </c>
      <c r="P9" s="27">
        <v>2008</v>
      </c>
      <c r="Q9" s="35">
        <v>0.5248081496279544</v>
      </c>
      <c r="R9" s="36">
        <v>0.049561090515751874</v>
      </c>
      <c r="S9" s="36">
        <v>0.4256307598562937</v>
      </c>
    </row>
    <row r="10" spans="15:19" ht="15">
      <c r="O10" s="21"/>
      <c r="P10" s="27">
        <v>2012</v>
      </c>
      <c r="Q10" s="35">
        <v>0.49124451727960666</v>
      </c>
      <c r="R10" s="36">
        <v>0.06689159878536656</v>
      </c>
      <c r="S10" s="36">
        <v>0.44186388393502674</v>
      </c>
    </row>
    <row r="11" spans="15:19" ht="15">
      <c r="O11" s="21" t="s">
        <v>5</v>
      </c>
      <c r="P11" s="27">
        <v>2008</v>
      </c>
      <c r="Q11" s="35">
        <v>0.629713361301117</v>
      </c>
      <c r="R11" s="36">
        <v>0.07795065358125255</v>
      </c>
      <c r="S11" s="36">
        <v>0.29233598511763054</v>
      </c>
    </row>
    <row r="12" spans="15:19" ht="15">
      <c r="O12" s="24"/>
      <c r="P12" s="30">
        <v>2012</v>
      </c>
      <c r="Q12" s="37">
        <v>0.5352852435342806</v>
      </c>
      <c r="R12" s="38">
        <v>0.16268650251910813</v>
      </c>
      <c r="S12" s="38">
        <v>0.3020282539466114</v>
      </c>
    </row>
    <row r="22" ht="15">
      <c r="B22" s="11"/>
    </row>
    <row r="23" spans="2:13" ht="15">
      <c r="B23" s="136" t="s">
        <v>41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</row>
  </sheetData>
  <mergeCells count="1">
    <mergeCell ref="B23:M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2"/>
  <sheetViews>
    <sheetView showGridLines="0" workbookViewId="0" topLeftCell="B1">
      <selection activeCell="O4" sqref="O4:Q12"/>
    </sheetView>
  </sheetViews>
  <sheetFormatPr defaultColWidth="9.140625" defaultRowHeight="15"/>
  <cols>
    <col min="1" max="1" width="2.7109375" style="3" customWidth="1"/>
    <col min="2" max="14" width="9.140625" style="3" customWidth="1"/>
    <col min="15" max="15" width="11.57421875" style="3" bestFit="1" customWidth="1"/>
    <col min="16" max="17" width="12.140625" style="3" customWidth="1"/>
    <col min="18" max="16384" width="9.140625" style="3" customWidth="1"/>
  </cols>
  <sheetData>
    <row r="2" ht="15">
      <c r="B2" s="117" t="s">
        <v>58</v>
      </c>
    </row>
    <row r="4" spans="15:17" ht="15">
      <c r="O4" s="129"/>
      <c r="P4" s="130" t="s">
        <v>11</v>
      </c>
      <c r="Q4" s="118" t="s">
        <v>12</v>
      </c>
    </row>
    <row r="5" spans="15:17" ht="15">
      <c r="O5" s="28" t="s">
        <v>2</v>
      </c>
      <c r="P5" s="127">
        <v>77.98921593136734</v>
      </c>
      <c r="Q5" s="128">
        <v>69.21563059725442</v>
      </c>
    </row>
    <row r="6" spans="15:17" ht="15">
      <c r="O6" s="21" t="s">
        <v>1</v>
      </c>
      <c r="P6" s="44">
        <v>106.287483833414</v>
      </c>
      <c r="Q6" s="45">
        <v>108.29577951886344</v>
      </c>
    </row>
    <row r="7" spans="15:17" ht="15">
      <c r="O7" s="21" t="s">
        <v>4</v>
      </c>
      <c r="P7" s="44">
        <v>72.95983379501385</v>
      </c>
      <c r="Q7" s="45">
        <v>56.44209464054582</v>
      </c>
    </row>
    <row r="8" spans="15:17" ht="15">
      <c r="O8" s="21" t="s">
        <v>0</v>
      </c>
      <c r="P8" s="44">
        <v>97.23366713687808</v>
      </c>
      <c r="Q8" s="45">
        <v>94.66168058686333</v>
      </c>
    </row>
    <row r="9" spans="15:17" ht="15">
      <c r="O9" s="21" t="s">
        <v>6</v>
      </c>
      <c r="P9" s="44">
        <v>93.10751523976604</v>
      </c>
      <c r="Q9" s="45">
        <v>72.40018608669646</v>
      </c>
    </row>
    <row r="10" spans="15:17" ht="15">
      <c r="O10" s="21" t="s">
        <v>3</v>
      </c>
      <c r="P10" s="44">
        <v>80.69830645176236</v>
      </c>
      <c r="Q10" s="45">
        <v>99.3013655637112</v>
      </c>
    </row>
    <row r="11" spans="15:17" ht="15">
      <c r="O11" s="21" t="s">
        <v>7</v>
      </c>
      <c r="P11" s="44">
        <v>86.27585920215787</v>
      </c>
      <c r="Q11" s="45">
        <v>95.44078719578256</v>
      </c>
    </row>
    <row r="12" spans="15:17" ht="15">
      <c r="O12" s="24" t="s">
        <v>5</v>
      </c>
      <c r="P12" s="46">
        <v>92.17949675023658</v>
      </c>
      <c r="Q12" s="26">
        <v>93.42228800516695</v>
      </c>
    </row>
    <row r="13" spans="15:17" ht="15">
      <c r="O13" s="21"/>
      <c r="P13" s="7"/>
      <c r="Q13" s="9"/>
    </row>
    <row r="14" spans="15:17" ht="15">
      <c r="O14" s="21"/>
      <c r="P14" s="7"/>
      <c r="Q14" s="9"/>
    </row>
    <row r="15" spans="15:17" ht="15">
      <c r="O15" s="21"/>
      <c r="P15" s="7"/>
      <c r="Q15" s="9"/>
    </row>
    <row r="16" spans="15:17" ht="15">
      <c r="O16" s="21"/>
      <c r="P16" s="7"/>
      <c r="Q16" s="9"/>
    </row>
    <row r="17" spans="15:17" ht="15">
      <c r="O17" s="21"/>
      <c r="P17" s="7"/>
      <c r="Q17" s="9"/>
    </row>
    <row r="18" spans="15:17" ht="15">
      <c r="O18" s="21"/>
      <c r="P18" s="7"/>
      <c r="Q18" s="9"/>
    </row>
    <row r="19" spans="15:17" ht="15">
      <c r="O19" s="21"/>
      <c r="P19" s="7"/>
      <c r="Q19" s="9"/>
    </row>
    <row r="20" spans="15:17" ht="15">
      <c r="O20" s="21"/>
      <c r="P20" s="7"/>
      <c r="Q20" s="9"/>
    </row>
    <row r="21" spans="15:17" ht="15">
      <c r="O21" s="21"/>
      <c r="P21" s="7"/>
      <c r="Q21" s="9"/>
    </row>
    <row r="22" spans="15:17" ht="15">
      <c r="O22" s="14"/>
      <c r="P22" s="6"/>
      <c r="Q22" s="6"/>
    </row>
    <row r="23" spans="2:17" ht="15">
      <c r="B23" s="136" t="s">
        <v>41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O23" s="14"/>
      <c r="P23" s="6"/>
      <c r="Q23" s="6"/>
    </row>
    <row r="24" spans="15:17" ht="15">
      <c r="O24" s="6"/>
      <c r="P24" s="6"/>
      <c r="Q24" s="6"/>
    </row>
    <row r="34" s="12" customFormat="1" ht="15"/>
    <row r="35" s="12" customFormat="1" ht="15"/>
    <row r="36" s="12" customFormat="1" ht="15"/>
    <row r="37" s="12" customFormat="1" ht="15"/>
    <row r="38" s="12" customFormat="1" ht="15"/>
    <row r="39" s="12" customFormat="1" ht="15"/>
    <row r="40" s="12" customFormat="1" ht="15"/>
    <row r="41" s="12" customFormat="1" ht="15"/>
    <row r="42" s="12" customFormat="1" ht="15"/>
    <row r="43" s="13" customFormat="1" ht="15"/>
    <row r="44" spans="2:22" ht="15">
      <c r="B44" s="12"/>
      <c r="D44" s="12"/>
      <c r="F44" s="12"/>
      <c r="H44" s="12"/>
      <c r="M44" s="12"/>
      <c r="N44" s="12"/>
      <c r="O44" s="12"/>
      <c r="P44" s="12"/>
      <c r="Q44" s="12"/>
      <c r="R44" s="12"/>
      <c r="T44" s="12"/>
      <c r="V44" s="12"/>
    </row>
    <row r="45" spans="2:22" ht="15">
      <c r="B45" s="12"/>
      <c r="D45" s="12"/>
      <c r="F45" s="12"/>
      <c r="H45" s="12"/>
      <c r="M45" s="12"/>
      <c r="N45" s="12"/>
      <c r="O45" s="12"/>
      <c r="P45" s="12"/>
      <c r="Q45" s="12"/>
      <c r="R45" s="12"/>
      <c r="T45" s="12"/>
      <c r="V45" s="12"/>
    </row>
    <row r="46" spans="2:22" s="4" customFormat="1" ht="15">
      <c r="B46" s="13"/>
      <c r="D46" s="13"/>
      <c r="F46" s="13"/>
      <c r="H46" s="13"/>
      <c r="M46" s="13"/>
      <c r="N46" s="13"/>
      <c r="O46" s="13"/>
      <c r="P46" s="13"/>
      <c r="Q46" s="13"/>
      <c r="R46" s="13"/>
      <c r="T46" s="13"/>
      <c r="V46" s="13"/>
    </row>
    <row r="47" spans="2:18" ht="15">
      <c r="B47" s="4"/>
      <c r="D47" s="4"/>
      <c r="F47" s="4"/>
      <c r="H47" s="4"/>
      <c r="O47" s="12"/>
      <c r="P47" s="12"/>
      <c r="Q47" s="12"/>
      <c r="R47" s="4"/>
    </row>
    <row r="48" spans="2:18" ht="15">
      <c r="B48" s="4"/>
      <c r="D48" s="4"/>
      <c r="F48" s="4"/>
      <c r="H48" s="4"/>
      <c r="O48" s="12"/>
      <c r="P48" s="12"/>
      <c r="Q48" s="12"/>
      <c r="R48" s="4"/>
    </row>
    <row r="49" spans="15:17" ht="15">
      <c r="O49" s="12"/>
      <c r="P49" s="12"/>
      <c r="Q49" s="12"/>
    </row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pans="2:22" ht="15">
      <c r="B57" s="12"/>
      <c r="D57" s="12"/>
      <c r="F57" s="12"/>
      <c r="H57" s="12"/>
      <c r="M57" s="12"/>
      <c r="N57" s="12"/>
      <c r="O57" s="12"/>
      <c r="P57" s="12"/>
      <c r="Q57" s="12"/>
      <c r="R57" s="12"/>
      <c r="T57" s="12"/>
      <c r="V57" s="12"/>
    </row>
    <row r="58" spans="2:22" ht="15">
      <c r="B58" s="12"/>
      <c r="D58" s="12"/>
      <c r="F58" s="12"/>
      <c r="H58" s="12"/>
      <c r="M58" s="12"/>
      <c r="N58" s="12"/>
      <c r="O58" s="12"/>
      <c r="P58" s="12"/>
      <c r="Q58" s="12"/>
      <c r="R58" s="12"/>
      <c r="T58" s="12"/>
      <c r="V58" s="12"/>
    </row>
    <row r="59" spans="2:22" s="4" customFormat="1" ht="15">
      <c r="B59" s="13"/>
      <c r="D59" s="13"/>
      <c r="F59" s="13"/>
      <c r="H59" s="13"/>
      <c r="M59" s="13"/>
      <c r="N59" s="13"/>
      <c r="O59" s="13"/>
      <c r="P59" s="13"/>
      <c r="Q59" s="13"/>
      <c r="R59" s="13"/>
      <c r="T59" s="13"/>
      <c r="V59" s="13"/>
    </row>
    <row r="60" spans="2:22" ht="15">
      <c r="B60" s="12"/>
      <c r="D60" s="12"/>
      <c r="F60" s="12"/>
      <c r="H60" s="12"/>
      <c r="M60" s="12"/>
      <c r="N60" s="12"/>
      <c r="O60" s="12"/>
      <c r="P60" s="12"/>
      <c r="Q60" s="12"/>
      <c r="R60" s="12"/>
      <c r="T60" s="12"/>
      <c r="V60" s="12"/>
    </row>
    <row r="61" spans="2:22" ht="15">
      <c r="B61" s="12"/>
      <c r="D61" s="12"/>
      <c r="F61" s="12"/>
      <c r="H61" s="12"/>
      <c r="M61" s="12"/>
      <c r="N61" s="12"/>
      <c r="O61" s="12"/>
      <c r="P61" s="12"/>
      <c r="Q61" s="12"/>
      <c r="R61" s="12"/>
      <c r="T61" s="12"/>
      <c r="V61" s="12"/>
    </row>
    <row r="62" spans="2:22" s="4" customFormat="1" ht="15">
      <c r="B62" s="13"/>
      <c r="D62" s="13"/>
      <c r="F62" s="13"/>
      <c r="H62" s="13"/>
      <c r="M62" s="13"/>
      <c r="N62" s="13"/>
      <c r="O62" s="13"/>
      <c r="P62" s="13"/>
      <c r="Q62" s="13"/>
      <c r="R62" s="13"/>
      <c r="T62" s="13"/>
      <c r="V62" s="13"/>
    </row>
  </sheetData>
  <mergeCells count="1">
    <mergeCell ref="B23:L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3"/>
  <sheetViews>
    <sheetView showGridLines="0" workbookViewId="0" topLeftCell="A1">
      <selection activeCell="O2" sqref="O2:Q10"/>
    </sheetView>
  </sheetViews>
  <sheetFormatPr defaultColWidth="9.140625" defaultRowHeight="15"/>
  <cols>
    <col min="1" max="1" width="2.7109375" style="3" customWidth="1"/>
    <col min="2" max="14" width="9.140625" style="3" customWidth="1"/>
    <col min="15" max="15" width="11.57421875" style="3" bestFit="1" customWidth="1"/>
    <col min="16" max="16" width="12.7109375" style="3" customWidth="1"/>
    <col min="17" max="17" width="12.7109375" style="3" bestFit="1" customWidth="1"/>
    <col min="18" max="16384" width="9.140625" style="3" customWidth="1"/>
  </cols>
  <sheetData>
    <row r="2" spans="2:17" ht="15">
      <c r="B2" s="117" t="s">
        <v>59</v>
      </c>
      <c r="O2" s="20"/>
      <c r="P2" s="22" t="s">
        <v>11</v>
      </c>
      <c r="Q2" s="19" t="s">
        <v>12</v>
      </c>
    </row>
    <row r="3" spans="15:17" ht="15">
      <c r="O3" s="21" t="s">
        <v>2</v>
      </c>
      <c r="P3" s="44">
        <v>102.56062143329291</v>
      </c>
      <c r="Q3" s="45">
        <v>72.32931993846607</v>
      </c>
    </row>
    <row r="4" spans="15:17" ht="15">
      <c r="O4" s="21" t="s">
        <v>1</v>
      </c>
      <c r="P4" s="44">
        <v>108.00463286104731</v>
      </c>
      <c r="Q4" s="45">
        <v>90.95333711641713</v>
      </c>
    </row>
    <row r="5" spans="15:17" ht="15">
      <c r="O5" s="21" t="s">
        <v>4</v>
      </c>
      <c r="P5" s="44">
        <v>116.17144013780232</v>
      </c>
      <c r="Q5" s="45">
        <v>77.13698979611199</v>
      </c>
    </row>
    <row r="6" spans="15:17" ht="15">
      <c r="O6" s="21" t="s">
        <v>0</v>
      </c>
      <c r="P6" s="44">
        <v>103.60552083626227</v>
      </c>
      <c r="Q6" s="45">
        <v>100.09862159610648</v>
      </c>
    </row>
    <row r="7" spans="15:17" ht="15">
      <c r="O7" s="21" t="s">
        <v>6</v>
      </c>
      <c r="P7" s="44">
        <v>92.27783353562228</v>
      </c>
      <c r="Q7" s="45">
        <v>72.39104040245482</v>
      </c>
    </row>
    <row r="8" spans="15:17" ht="15">
      <c r="O8" s="21" t="s">
        <v>3</v>
      </c>
      <c r="P8" s="44">
        <v>72.59631714263638</v>
      </c>
      <c r="Q8" s="45">
        <v>95.67486909763355</v>
      </c>
    </row>
    <row r="9" spans="15:17" ht="15">
      <c r="O9" s="21" t="s">
        <v>7</v>
      </c>
      <c r="P9" s="44">
        <v>108.02139037433155</v>
      </c>
      <c r="Q9" s="45">
        <v>106.66666666666667</v>
      </c>
    </row>
    <row r="10" spans="15:17" ht="15">
      <c r="O10" s="24" t="s">
        <v>5</v>
      </c>
      <c r="P10" s="46">
        <v>106.77475390851187</v>
      </c>
      <c r="Q10" s="26">
        <v>117.93761597596536</v>
      </c>
    </row>
    <row r="23" spans="2:12" ht="15">
      <c r="B23" s="136" t="s">
        <v>41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</row>
  </sheetData>
  <mergeCells count="1">
    <mergeCell ref="B23:L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2"/>
  <sheetViews>
    <sheetView showGridLines="0" workbookViewId="0" topLeftCell="A1">
      <selection activeCell="O3" sqref="O3:R19"/>
    </sheetView>
  </sheetViews>
  <sheetFormatPr defaultColWidth="9.140625" defaultRowHeight="15"/>
  <cols>
    <col min="1" max="1" width="2.7109375" style="3" customWidth="1"/>
    <col min="2" max="14" width="9.140625" style="3" customWidth="1"/>
    <col min="15" max="15" width="11.57421875" style="3" bestFit="1" customWidth="1"/>
    <col min="16" max="23" width="9.140625" style="3" customWidth="1"/>
    <col min="24" max="16384" width="9.140625" style="3" customWidth="1"/>
  </cols>
  <sheetData>
    <row r="1" ht="15">
      <c r="B1" s="117" t="s">
        <v>51</v>
      </c>
    </row>
    <row r="3" spans="15:18" ht="15">
      <c r="O3" s="20"/>
      <c r="P3" s="22"/>
      <c r="Q3" s="19" t="s">
        <v>9</v>
      </c>
      <c r="R3" s="19" t="s">
        <v>10</v>
      </c>
    </row>
    <row r="4" spans="15:18" ht="15">
      <c r="O4" s="21" t="s">
        <v>2</v>
      </c>
      <c r="P4" s="23">
        <v>2008</v>
      </c>
      <c r="Q4" s="31">
        <v>0.7</v>
      </c>
      <c r="R4" s="31">
        <v>0.3</v>
      </c>
    </row>
    <row r="5" spans="15:18" ht="15">
      <c r="O5" s="21"/>
      <c r="P5" s="23">
        <v>2012</v>
      </c>
      <c r="Q5" s="31">
        <v>0.65</v>
      </c>
      <c r="R5" s="31">
        <v>0.35</v>
      </c>
    </row>
    <row r="6" spans="15:18" ht="15">
      <c r="O6" s="21" t="s">
        <v>1</v>
      </c>
      <c r="P6" s="23">
        <v>2009</v>
      </c>
      <c r="Q6" s="31">
        <v>0.73</v>
      </c>
      <c r="R6" s="31">
        <v>0.27</v>
      </c>
    </row>
    <row r="7" spans="15:18" ht="15">
      <c r="O7" s="21"/>
      <c r="P7" s="23">
        <v>2012</v>
      </c>
      <c r="Q7" s="31">
        <v>0.69</v>
      </c>
      <c r="R7" s="31">
        <v>0.31</v>
      </c>
    </row>
    <row r="8" spans="15:18" ht="15">
      <c r="O8" s="21" t="s">
        <v>4</v>
      </c>
      <c r="P8" s="23">
        <v>2008</v>
      </c>
      <c r="Q8" s="31">
        <v>0.59</v>
      </c>
      <c r="R8" s="31">
        <v>0.41</v>
      </c>
    </row>
    <row r="9" spans="15:18" ht="15">
      <c r="O9" s="21"/>
      <c r="P9" s="23">
        <v>2012</v>
      </c>
      <c r="Q9" s="31">
        <v>0.59</v>
      </c>
      <c r="R9" s="31">
        <v>0.41</v>
      </c>
    </row>
    <row r="10" spans="15:18" ht="15">
      <c r="O10" s="21" t="s">
        <v>0</v>
      </c>
      <c r="P10" s="23">
        <v>2008</v>
      </c>
      <c r="Q10" s="31">
        <v>0.55</v>
      </c>
      <c r="R10" s="31">
        <v>0.45</v>
      </c>
    </row>
    <row r="11" spans="15:18" ht="15">
      <c r="O11" s="21"/>
      <c r="P11" s="23">
        <v>2012</v>
      </c>
      <c r="Q11" s="31">
        <v>0.56</v>
      </c>
      <c r="R11" s="31">
        <v>0.44</v>
      </c>
    </row>
    <row r="12" spans="15:18" ht="15">
      <c r="O12" s="21" t="s">
        <v>6</v>
      </c>
      <c r="P12" s="23">
        <v>2008</v>
      </c>
      <c r="Q12" s="31">
        <v>0.61</v>
      </c>
      <c r="R12" s="31">
        <v>0.39</v>
      </c>
    </row>
    <row r="13" spans="15:18" ht="15">
      <c r="O13" s="21"/>
      <c r="P13" s="23">
        <v>2012</v>
      </c>
      <c r="Q13" s="31">
        <v>0.62</v>
      </c>
      <c r="R13" s="31">
        <v>0.38</v>
      </c>
    </row>
    <row r="14" spans="15:18" ht="15">
      <c r="O14" s="21" t="s">
        <v>3</v>
      </c>
      <c r="P14" s="23">
        <v>2008</v>
      </c>
      <c r="Q14" s="31">
        <v>0.68</v>
      </c>
      <c r="R14" s="31">
        <v>0.32</v>
      </c>
    </row>
    <row r="15" spans="15:18" ht="15">
      <c r="O15" s="21"/>
      <c r="P15" s="23">
        <v>2012</v>
      </c>
      <c r="Q15" s="31">
        <v>0.77</v>
      </c>
      <c r="R15" s="31">
        <v>0.23</v>
      </c>
    </row>
    <row r="16" spans="15:18" ht="15">
      <c r="O16" s="21" t="s">
        <v>7</v>
      </c>
      <c r="P16" s="23">
        <v>2008</v>
      </c>
      <c r="Q16" s="31">
        <v>0.55</v>
      </c>
      <c r="R16" s="31">
        <v>0.45</v>
      </c>
    </row>
    <row r="17" spans="15:18" ht="15">
      <c r="O17" s="21"/>
      <c r="P17" s="23">
        <v>2012</v>
      </c>
      <c r="Q17" s="31">
        <v>0.46</v>
      </c>
      <c r="R17" s="31">
        <v>0.54</v>
      </c>
    </row>
    <row r="18" spans="15:18" ht="15">
      <c r="O18" s="21" t="s">
        <v>5</v>
      </c>
      <c r="P18" s="23">
        <v>2008</v>
      </c>
      <c r="Q18" s="31">
        <v>0.58</v>
      </c>
      <c r="R18" s="31">
        <v>0.42</v>
      </c>
    </row>
    <row r="19" spans="15:18" ht="15">
      <c r="O19" s="24"/>
      <c r="P19" s="25">
        <v>2012</v>
      </c>
      <c r="Q19" s="32">
        <v>0.55</v>
      </c>
      <c r="R19" s="32">
        <v>0.45</v>
      </c>
    </row>
    <row r="22" spans="2:13" ht="15">
      <c r="B22" s="136" t="s">
        <v>41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</row>
  </sheetData>
  <mergeCells count="1">
    <mergeCell ref="B22:M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Kamilla Elkjær</dc:creator>
  <cp:keywords/>
  <dc:description/>
  <cp:lastModifiedBy>VERDON Dominique (ESTAT)</cp:lastModifiedBy>
  <cp:lastPrinted>2016-02-10T10:45:42Z</cp:lastPrinted>
  <dcterms:created xsi:type="dcterms:W3CDTF">2015-12-10T14:06:37Z</dcterms:created>
  <dcterms:modified xsi:type="dcterms:W3CDTF">2016-02-15T15:19:16Z</dcterms:modified>
  <cp:category/>
  <cp:version/>
  <cp:contentType/>
  <cp:contentStatus/>
</cp:coreProperties>
</file>