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worksheets/sheet11.xml" ContentType="application/vnd.openxmlformats-officedocument.spreadsheetml.work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9.xml" ContentType="application/vnd.ms-office.chartcolorstyle+xml"/>
  <Override PartName="/xl/charts/style19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style2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style9.xml" ContentType="application/vnd.ms-office.chartstyle+xml"/>
  <Override PartName="/xl/charts/style11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9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11.xml" ContentType="application/vnd.ms-office.chartcolorstyle+xml"/>
  <Override PartName="/xl/charts/colors17.xml" ContentType="application/vnd.ms-office.chartcolorstyle+xml"/>
  <Override PartName="/xl/charts/colors15.xml" ContentType="application/vnd.ms-office.chartcolorstyle+xml"/>
  <Override PartName="/xl/charts/style15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.xml" ContentType="application/vnd.ms-office.chartcolorstyle+xml"/>
  <Override PartName="/xl/charts/style17.xml" ContentType="application/vnd.ms-office.chartstyle+xml"/>
  <Override PartName="/xl/charts/style1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style12.xml" ContentType="application/vnd.ms-office.chartstyle+xml"/>
  <Override PartName="/xl/charts/colors12.xml" ContentType="application/vnd.ms-office.chartcolorstyle+xml"/>
  <Override PartName="/xl/charts/colors13.xml" ContentType="application/vnd.ms-office.chartcolorstyle+xml"/>
  <Override PartName="/xl/charts/style13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760" tabRatio="771" activeTab="3"/>
  </bookViews>
  <sheets>
    <sheet name="Fig 1" sheetId="2" r:id="rId1"/>
    <sheet name="Fig 2" sheetId="1" r:id="rId2"/>
    <sheet name="Fig 3" sheetId="5" r:id="rId3"/>
    <sheet name="Fig 4ab" sheetId="23" r:id="rId4"/>
    <sheet name="Fig 5ab" sheetId="8" r:id="rId5"/>
    <sheet name="Fig 6" sheetId="9" r:id="rId6"/>
    <sheet name="Fig 7" sheetId="10" r:id="rId7"/>
    <sheet name="Fig 8" sheetId="15" r:id="rId8"/>
    <sheet name="Fig 9" sheetId="16" r:id="rId9"/>
    <sheet name=" Fig 10" sheetId="17" r:id="rId10"/>
    <sheet name="Fig 11" sheetId="18" r:id="rId11"/>
    <sheet name="Fig 12" sheetId="19" r:id="rId12"/>
    <sheet name="Fig 13" sheetId="22" r:id="rId13"/>
  </sheets>
  <externalReferences>
    <externalReference r:id="rId16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<sst xmlns="http://schemas.openxmlformats.org/spreadsheetml/2006/main" count="2169" uniqueCount="221">
  <si>
    <t>Persons in employment by working time flexibility, educational attainment level and professional status [lfso_19fxwt01]</t>
  </si>
  <si>
    <t>Last update</t>
  </si>
  <si>
    <t>Extracted on</t>
  </si>
  <si>
    <t>Source of data</t>
  </si>
  <si>
    <t>Eurostat</t>
  </si>
  <si>
    <t>WSTATUS</t>
  </si>
  <si>
    <t>Employed persons</t>
  </si>
  <si>
    <t>AGE</t>
  </si>
  <si>
    <t>From 15 to 74 years</t>
  </si>
  <si>
    <t>UNIT</t>
  </si>
  <si>
    <t>Thousand persons</t>
  </si>
  <si>
    <t>TIME</t>
  </si>
  <si>
    <t>2019</t>
  </si>
  <si>
    <t>GEO</t>
  </si>
  <si>
    <t>European Union - 27 countries (from 2020)</t>
  </si>
  <si>
    <t>ISCED11</t>
  </si>
  <si>
    <t xml:space="preserve">All ISCED 2011 levels </t>
  </si>
  <si>
    <t>SEX/WTFLEX</t>
  </si>
  <si>
    <t>Total</t>
  </si>
  <si>
    <t>Person can fully decide</t>
  </si>
  <si>
    <t>Person can decide with certain restrictions</t>
  </si>
  <si>
    <t>Employer or organisation mainly decides</t>
  </si>
  <si>
    <t>Males</t>
  </si>
  <si>
    <t>Females</t>
  </si>
  <si>
    <t>AGE/WTFLEX</t>
  </si>
  <si>
    <t>From 15 to 34 years</t>
  </si>
  <si>
    <t>From 35 to 49 years</t>
  </si>
  <si>
    <t>From 50 to 74 years</t>
  </si>
  <si>
    <t>ISCED11/WTFLEX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</si>
  <si>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</si>
  <si>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</si>
  <si>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</si>
  <si>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WSTATUS/WTFLEX</t>
  </si>
  <si>
    <t>Employees</t>
  </si>
  <si>
    <t>Self-employed persons</t>
  </si>
  <si>
    <t>Self-employed persons with employees (employers)</t>
  </si>
  <si>
    <t>Self-employed persons without employees (own-account workers)</t>
  </si>
  <si>
    <t>Contributing family workers</t>
  </si>
  <si>
    <t>Sex</t>
  </si>
  <si>
    <t>Educational attainment level</t>
  </si>
  <si>
    <t>Professional status</t>
  </si>
  <si>
    <t>Age (years)</t>
  </si>
  <si>
    <t>Low</t>
  </si>
  <si>
    <t>High</t>
  </si>
  <si>
    <t xml:space="preserve">15-34 </t>
  </si>
  <si>
    <t xml:space="preserve">35-49 </t>
  </si>
  <si>
    <t xml:space="preserve">50-74 </t>
  </si>
  <si>
    <t>Calculated percentages</t>
  </si>
  <si>
    <t>Medium</t>
  </si>
  <si>
    <t>SEX</t>
  </si>
  <si>
    <t>GEO/WTFLEX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</si>
  <si>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</si>
  <si>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</si>
  <si>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</si>
  <si>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</si>
  <si>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</si>
  <si>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</si>
  <si>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</si>
  <si>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</si>
  <si>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</si>
  <si>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</si>
  <si>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</si>
  <si>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</si>
  <si>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</si>
  <si>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</si>
  <si>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</si>
  <si>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</si>
  <si>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</si>
  <si>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</si>
  <si>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</si>
  <si>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</si>
  <si>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</si>
  <si>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</si>
  <si>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</si>
  <si>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</si>
  <si>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</si>
  <si>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</si>
  <si>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</si>
  <si>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</si>
  <si>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</si>
  <si>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</si>
  <si>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</si>
  <si>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Turkey</t>
  </si>
  <si>
    <t xml:space="preserve">Total </t>
  </si>
  <si>
    <t>EU-27</t>
  </si>
  <si>
    <t>Germany</t>
  </si>
  <si>
    <t>Fixed values</t>
  </si>
  <si>
    <t>EMP_CONT</t>
  </si>
  <si>
    <t>Small</t>
  </si>
  <si>
    <t>Large</t>
  </si>
  <si>
    <t>Low reliability</t>
  </si>
  <si>
    <t>Men</t>
  </si>
  <si>
    <t>Women</t>
  </si>
  <si>
    <t>Calculated totals</t>
  </si>
  <si>
    <t>Persons in employment by working time flexibility, economic activity (NACE Rev. 2) and occupation [lfso_19fxwt03]</t>
  </si>
  <si>
    <t>ISCO08</t>
  </si>
  <si>
    <t>NACE_R2/WTFLEX</t>
  </si>
  <si>
    <t>Agriculture, forestry and fishing</t>
  </si>
  <si>
    <t>Industry (except construction)</t>
  </si>
  <si>
    <t>Construction</t>
  </si>
  <si>
    <t>Wholesale and retail trade, transport,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</si>
  <si>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</si>
  <si>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</si>
  <si>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</si>
  <si>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</si>
  <si>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administration, defence, education, human health and social work activities</t>
  </si>
  <si>
    <t>Arts, entertainment and recreation; other service activities; activities of household and extra-territorial organizations and bodies</t>
  </si>
  <si>
    <t>NACE_R2</t>
  </si>
  <si>
    <t>Total - all NACE activities</t>
  </si>
  <si>
    <t>ISCO08/WTFLEX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</si>
  <si>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</si>
  <si>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</si>
  <si>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</si>
  <si>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</si>
  <si>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</si>
  <si>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</si>
  <si>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</si>
  <si>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</si>
  <si>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</si>
  <si>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Armed forces occupations</t>
  </si>
  <si>
    <t>:</t>
  </si>
  <si>
    <t>Very low reliability</t>
  </si>
  <si>
    <t>NACE</t>
  </si>
  <si>
    <t>ISCO</t>
  </si>
  <si>
    <t xml:space="preserve">Men </t>
  </si>
  <si>
    <t>15-34</t>
  </si>
  <si>
    <t>35-49</t>
  </si>
  <si>
    <t>50-74</t>
  </si>
  <si>
    <r>
      <t>Source:</t>
    </r>
    <r>
      <rPr>
        <sz val="9"/>
        <color theme="1"/>
        <rFont val="Arial"/>
        <family val="2"/>
      </rPr>
      <t xml:space="preserve"> Eurostat (online data code: lfso_19fxwt01)</t>
    </r>
  </si>
  <si>
    <t>SIZES</t>
  </si>
  <si>
    <t>Self-employed persons with employees</t>
  </si>
  <si>
    <t>Self-employed persons without employees</t>
  </si>
  <si>
    <t>Persons in employment by level of difficulty to take one or two hours off at short notice, educational attainment level and professional status [lfso_19fxwt04]</t>
  </si>
  <si>
    <r>
      <t>Source:</t>
    </r>
    <r>
      <rPr>
        <sz val="9"/>
        <color theme="1"/>
        <rFont val="Arial"/>
        <family val="2"/>
      </rPr>
      <t xml:space="preserve"> Eurostat (online data code: lfso_19fxwt04)</t>
    </r>
  </si>
  <si>
    <t>GEO/LEV_DIFF</t>
  </si>
  <si>
    <t>Very easy</t>
  </si>
  <si>
    <t>Fairly easy</t>
  </si>
  <si>
    <t>Fairly difficult</t>
  </si>
  <si>
    <t>Very difficult</t>
  </si>
  <si>
    <t>Fairly easy or very easy</t>
  </si>
  <si>
    <t>Fairly difficult or very difficult</t>
  </si>
  <si>
    <t>SEX/LEV_DIFF</t>
  </si>
  <si>
    <t>AGE/LEV_DIFF</t>
  </si>
  <si>
    <t>ISCED11/LEV_DIFF</t>
  </si>
  <si>
    <t>WSTATUS/LEV_DIFF</t>
  </si>
  <si>
    <t>Easy</t>
  </si>
  <si>
    <t>Difficult</t>
  </si>
  <si>
    <t>Persons in employment by level of difficulty to take one or two hours off at short notice, household composition and working from home [lfso_19fxwt05]</t>
  </si>
  <si>
    <t>FREQUENC</t>
  </si>
  <si>
    <t>Calculated percentages (easy)</t>
  </si>
  <si>
    <t>HHSTATUS</t>
  </si>
  <si>
    <t>Single person living with children</t>
  </si>
  <si>
    <t>Single person living without children</t>
  </si>
  <si>
    <t>Person in a couple living with children</t>
  </si>
  <si>
    <t>Person in a couple living without children</t>
  </si>
  <si>
    <t>Person in another type of household living with children</t>
  </si>
  <si>
    <t>Person in another type of household living without children</t>
  </si>
  <si>
    <t xml:space="preserve">Single person </t>
  </si>
  <si>
    <t>Person in a couple</t>
  </si>
  <si>
    <t>Person in another type of household</t>
  </si>
  <si>
    <t>Without children</t>
  </si>
  <si>
    <t>Sometimes</t>
  </si>
  <si>
    <t>Usually</t>
  </si>
  <si>
    <t>Never</t>
  </si>
  <si>
    <t>Persons in employment by level of difficulty to take one or two days of leave at short notice, educational attainment level and professional status [lfso_19fxwt07]</t>
  </si>
  <si>
    <t>Persons in employment by frequency of adapting working time to fulfil work tasks, educational attainment level and professional status [lfso_19fxwt11]</t>
  </si>
  <si>
    <r>
      <t>Source:</t>
    </r>
    <r>
      <rPr>
        <sz val="9"/>
        <color theme="1"/>
        <rFont val="Arial"/>
        <family val="2"/>
      </rPr>
      <t xml:space="preserve"> Eurostat (online data code: lfso_19fxwt11)</t>
    </r>
  </si>
  <si>
    <t>GEO/FREQUENC</t>
  </si>
  <si>
    <t>Once a week</t>
  </si>
  <si>
    <t>Once a month</t>
  </si>
  <si>
    <t>Rarely or never</t>
  </si>
  <si>
    <t>SEX/FREQUENC</t>
  </si>
  <si>
    <t>AGE/FREQUENC</t>
  </si>
  <si>
    <t>ISCO08/FREQUENC</t>
  </si>
  <si>
    <r>
      <t>Source:</t>
    </r>
    <r>
      <rPr>
        <sz val="9"/>
        <color theme="1"/>
        <rFont val="Arial"/>
        <family val="2"/>
      </rPr>
      <t xml:space="preserve"> Eurostat (online data code: lfso_19fxwt12)</t>
    </r>
  </si>
  <si>
    <t>Persons in employment by frequency of work-related contacts during leisure time (in last two months), educational attainment level and professional status [lfso_19fxwt14]</t>
  </si>
  <si>
    <r>
      <t>Source:</t>
    </r>
    <r>
      <rPr>
        <sz val="9"/>
        <color theme="1"/>
        <rFont val="Arial"/>
        <family val="2"/>
      </rPr>
      <t xml:space="preserve"> Eurostat (online data code: lfso_19fxwt14)</t>
    </r>
  </si>
  <si>
    <t>Occasionally</t>
  </si>
  <si>
    <t>Several times with direct action required</t>
  </si>
  <si>
    <t>Several times without direct actions required</t>
  </si>
  <si>
    <t>ISCED11/FREQUENC</t>
  </si>
  <si>
    <t>WSTATUS/FREQUENC</t>
  </si>
  <si>
    <t>Persons in employment by frequency of work-related contacts during leisure time (in last two months), economic activity (NACE Rev. 2) and occupation [lfso_19fxwt16]</t>
  </si>
  <si>
    <t>With</t>
  </si>
  <si>
    <t>Without</t>
  </si>
  <si>
    <t>With  children</t>
  </si>
  <si>
    <t>Fixed values (easy)</t>
  </si>
  <si>
    <t xml:space="preserve">Germany </t>
  </si>
  <si>
    <t>Calculated total</t>
  </si>
  <si>
    <r>
      <t>Source:</t>
    </r>
    <r>
      <rPr>
        <sz val="9"/>
        <color theme="1"/>
        <rFont val="Arial"/>
        <family val="2"/>
      </rPr>
      <t xml:space="preserve"> Eurostat (online data code: lfso_19fxwt16)</t>
    </r>
  </si>
  <si>
    <t>Employees by frequency of adapting working time to fulfil work tasks, type of employment contract and size of firm [lfso_19fxwt12]</t>
  </si>
  <si>
    <t>Small-sized firm</t>
  </si>
  <si>
    <t>Medium-sized firm</t>
  </si>
  <si>
    <t>Large sized firm</t>
  </si>
  <si>
    <t>Self-employed persons (total)</t>
  </si>
  <si>
    <t>NACE_R2/FREQUENC</t>
  </si>
  <si>
    <t>Footnote: very low reliability for person who can fully decide in armed forces occupations</t>
  </si>
  <si>
    <t>Persons in employment by level of difficulty to take one or two days of leave at short notice, household composition and working from home [lfso_19fxwt09]</t>
  </si>
  <si>
    <t xml:space="preserve">Footnotes: </t>
  </si>
  <si>
    <t xml:space="preserve">(1) Economic activity: low reliability for women in construction; </t>
  </si>
  <si>
    <r>
      <t xml:space="preserve">Employed persons by level of difficulty to take </t>
    </r>
    <r>
      <rPr>
        <b/>
        <u val="single"/>
        <sz val="9"/>
        <color rgb="FF000000"/>
        <rFont val="Arial"/>
        <family val="2"/>
      </rPr>
      <t>one or two hours off</t>
    </r>
    <r>
      <rPr>
        <b/>
        <sz val="9"/>
        <color rgb="FF000000"/>
        <rFont val="Arial"/>
        <family val="2"/>
      </rPr>
      <t xml:space="preserve"> by country, 2019</t>
    </r>
  </si>
  <si>
    <r>
      <t>Employed persons by level of difficulty to take</t>
    </r>
    <r>
      <rPr>
        <b/>
        <u val="single"/>
        <sz val="9"/>
        <color rgb="FF000000"/>
        <rFont val="Arial"/>
        <family val="2"/>
      </rPr>
      <t xml:space="preserve"> one or two days of leave</t>
    </r>
    <r>
      <rPr>
        <b/>
        <sz val="9"/>
        <color rgb="FF000000"/>
        <rFont val="Arial"/>
        <family val="2"/>
      </rPr>
      <t xml:space="preserve"> by country, 2019</t>
    </r>
  </si>
  <si>
    <r>
      <t>Source:</t>
    </r>
    <r>
      <rPr>
        <sz val="9"/>
        <color theme="1"/>
        <rFont val="Arial"/>
        <family val="2"/>
      </rPr>
      <t xml:space="preserve"> Eurostat (online data code: lfso_19fxwt04 and lfso_19fxwt07)</t>
    </r>
  </si>
  <si>
    <t xml:space="preserve">Fixed values </t>
  </si>
  <si>
    <t>Footnote: Data not available for contributing family workers for whom it is very difficult to take one or two hours off at short notice because of very low reliability</t>
  </si>
  <si>
    <t>Occupations</t>
  </si>
  <si>
    <t>Economic activity</t>
  </si>
  <si>
    <r>
      <t>Source:</t>
    </r>
    <r>
      <rPr>
        <sz val="9"/>
        <color theme="1"/>
        <rFont val="Arial"/>
        <family val="2"/>
      </rPr>
      <t xml:space="preserve"> Eurostat (online data code: lfso_19fxwt03)</t>
    </r>
  </si>
  <si>
    <r>
      <t>Source:</t>
    </r>
    <r>
      <rPr>
        <sz val="9"/>
        <color theme="1"/>
        <rFont val="Arial"/>
        <family val="2"/>
      </rPr>
      <t xml:space="preserve"> Eurostat (online data code: lfso_19fxwt05)</t>
    </r>
  </si>
  <si>
    <r>
      <t>Source:</t>
    </r>
    <r>
      <rPr>
        <sz val="9"/>
        <color theme="1"/>
        <rFont val="Arial"/>
        <family val="2"/>
      </rPr>
      <t xml:space="preserve"> Eurostat (online data code: lfso_19fxwt07)</t>
    </r>
  </si>
  <si>
    <t>Employed persons by degree to decide on working time by economic activity and occupation EU-27, 2019 (%)</t>
  </si>
  <si>
    <t>Employed persons by level of difficulty to take one or two hours off or one or two days of leave at short notice by country, 2019 (%)</t>
  </si>
  <si>
    <t>Employed persons by level of difficulty to take one or two hours off or one or two days of leave at short notice by population groups, EU-27, 2019 (%)</t>
  </si>
  <si>
    <t>Employed persons for whom it is easy to take one or two hours off by household composition and country, 2019 (%)</t>
  </si>
  <si>
    <t>Employed persons contacted several times during leisure time for work-related action by sex, economic activity and occupation, EU-27, 2019 (%)</t>
  </si>
  <si>
    <t>Calculated totals (by household type)</t>
  </si>
  <si>
    <t>Footnote: : No EU-27 aggregate available; no data available for Denmark, Finland and Sweden; low reliability for Bulgaria: usually, sometimes; low reliability for Croatia: usually.</t>
  </si>
  <si>
    <t xml:space="preserve">Footnote: No EU-27 aggregate available; no data available for Denmark, Finland, Sweden,  Iceland, Norway and Switzerland; low reliability for single persons in Croatia and Slovenia </t>
  </si>
  <si>
    <t>Footnote: low reliability for contributing family members with who have been contacted several times without direct actions required</t>
  </si>
  <si>
    <t xml:space="preserve">(2) Occupations: (very) low reliability for women in plant and machine operators and assemblers and in armed forces occupations. </t>
  </si>
  <si>
    <t>Footnote: Data not available for Switzerland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</si>
</sst>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#,##0.0"/>
    <numFmt numFmtId="166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rgb="FF000000"/>
      <name val="Arial"/>
      <family val="2"/>
    </font>
    <font>
      <b/>
      <u val="single"/>
      <sz val="9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6"/>
      <name val="Arial"/>
      <family val="2"/>
    </font>
    <font>
      <b/>
      <sz val="14"/>
      <color theme="5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4" fillId="0" borderId="0" xfId="0" applyFont="1"/>
    <xf numFmtId="0" fontId="4" fillId="3" borderId="0" xfId="0" applyFont="1" applyFill="1"/>
    <xf numFmtId="0" fontId="5" fillId="0" borderId="0" xfId="0" applyFont="1"/>
    <xf numFmtId="0" fontId="6" fillId="0" borderId="0" xfId="0" applyFont="1"/>
    <xf numFmtId="0" fontId="5" fillId="4" borderId="0" xfId="0" applyFont="1" applyFill="1"/>
    <xf numFmtId="0" fontId="4" fillId="4" borderId="0" xfId="0" applyFont="1" applyFill="1"/>
    <xf numFmtId="0" fontId="4" fillId="0" borderId="0" xfId="0" applyFont="1" applyFill="1"/>
    <xf numFmtId="166" fontId="4" fillId="0" borderId="0" xfId="0" applyNumberFormat="1" applyFont="1"/>
    <xf numFmtId="0" fontId="3" fillId="0" borderId="2" xfId="0" applyNumberFormat="1" applyFont="1" applyFill="1" applyBorder="1" applyAlignment="1">
      <alignment/>
    </xf>
    <xf numFmtId="165" fontId="4" fillId="0" borderId="0" xfId="0" applyNumberFormat="1" applyFont="1"/>
    <xf numFmtId="166" fontId="5" fillId="4" borderId="0" xfId="0" applyNumberFormat="1" applyFont="1" applyFill="1"/>
    <xf numFmtId="0" fontId="4" fillId="5" borderId="0" xfId="0" applyFont="1" applyFill="1"/>
    <xf numFmtId="0" fontId="3" fillId="2" borderId="0" xfId="0" applyNumberFormat="1" applyFont="1" applyFill="1" applyBorder="1" applyAlignment="1">
      <alignment/>
    </xf>
    <xf numFmtId="0" fontId="4" fillId="0" borderId="0" xfId="0" applyFont="1" applyFill="1" applyBorder="1"/>
    <xf numFmtId="0" fontId="2" fillId="4" borderId="0" xfId="0" applyNumberFormat="1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0" fontId="3" fillId="5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Fill="1" applyBorder="1" applyAlignment="1">
      <alignment/>
    </xf>
    <xf numFmtId="0" fontId="3" fillId="6" borderId="1" xfId="0" applyNumberFormat="1" applyFont="1" applyFill="1" applyBorder="1" applyAlignment="1">
      <alignment/>
    </xf>
    <xf numFmtId="0" fontId="4" fillId="4" borderId="0" xfId="0" applyFont="1" applyFill="1" applyBorder="1"/>
    <xf numFmtId="0" fontId="5" fillId="0" borderId="0" xfId="0" applyFont="1" applyFill="1" applyBorder="1"/>
    <xf numFmtId="165" fontId="4" fillId="0" borderId="0" xfId="0" applyNumberFormat="1" applyFont="1" applyFill="1" applyBorder="1"/>
    <xf numFmtId="0" fontId="3" fillId="0" borderId="1" xfId="0" applyNumberFormat="1" applyFont="1" applyFill="1" applyBorder="1" applyAlignment="1">
      <alignment/>
    </xf>
    <xf numFmtId="0" fontId="5" fillId="4" borderId="0" xfId="0" applyFont="1" applyFill="1" applyBorder="1"/>
    <xf numFmtId="0" fontId="2" fillId="4" borderId="0" xfId="0" applyFont="1" applyFill="1"/>
    <xf numFmtId="0" fontId="3" fillId="4" borderId="0" xfId="0" applyFont="1" applyFill="1"/>
    <xf numFmtId="165" fontId="4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0" fontId="7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3" xfId="0" applyNumberFormat="1" applyFont="1" applyFill="1" applyBorder="1" applyAlignment="1">
      <alignment/>
    </xf>
    <xf numFmtId="165" fontId="3" fillId="0" borderId="4" xfId="0" applyNumberFormat="1" applyFont="1" applyFill="1" applyBorder="1" applyAlignment="1">
      <alignment/>
    </xf>
    <xf numFmtId="166" fontId="4" fillId="0" borderId="0" xfId="0" applyNumberFormat="1" applyFont="1" applyFill="1" applyBorder="1"/>
    <xf numFmtId="0" fontId="7" fillId="0" borderId="0" xfId="0" applyFont="1" applyFill="1" applyBorder="1"/>
    <xf numFmtId="166" fontId="3" fillId="0" borderId="0" xfId="0" applyNumberFormat="1" applyFont="1" applyFill="1" applyBorder="1"/>
    <xf numFmtId="166" fontId="4" fillId="0" borderId="0" xfId="0" applyNumberFormat="1" applyFont="1" applyFill="1"/>
    <xf numFmtId="0" fontId="3" fillId="0" borderId="0" xfId="0" applyFont="1" applyFill="1"/>
    <xf numFmtId="0" fontId="8" fillId="0" borderId="0" xfId="0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Fill="1"/>
    <xf numFmtId="0" fontId="6" fillId="0" borderId="0" xfId="0" applyFont="1" applyFill="1" applyAlignment="1">
      <alignment/>
    </xf>
    <xf numFmtId="0" fontId="8" fillId="0" borderId="0" xfId="0" applyFont="1"/>
    <xf numFmtId="166" fontId="3" fillId="0" borderId="0" xfId="0" applyNumberFormat="1" applyFont="1"/>
    <xf numFmtId="0" fontId="4" fillId="7" borderId="0" xfId="0" applyFont="1" applyFill="1"/>
    <xf numFmtId="166" fontId="4" fillId="7" borderId="0" xfId="0" applyNumberFormat="1" applyFont="1" applyFill="1"/>
    <xf numFmtId="0" fontId="5" fillId="5" borderId="0" xfId="0" applyFont="1" applyFill="1"/>
    <xf numFmtId="0" fontId="5" fillId="8" borderId="0" xfId="0" applyFont="1" applyFill="1"/>
    <xf numFmtId="0" fontId="5" fillId="8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9" fillId="0" borderId="0" xfId="0" applyFont="1" applyAlignment="1">
      <alignment horizontal="left" vertical="center" readingOrder="1"/>
    </xf>
    <xf numFmtId="166" fontId="4" fillId="3" borderId="0" xfId="0" applyNumberFormat="1" applyFont="1" applyFill="1"/>
    <xf numFmtId="166" fontId="7" fillId="0" borderId="0" xfId="0" applyNumberFormat="1" applyFont="1"/>
    <xf numFmtId="0" fontId="3" fillId="3" borderId="1" xfId="0" applyNumberFormat="1" applyFont="1" applyFill="1" applyBorder="1" applyAlignment="1">
      <alignment/>
    </xf>
    <xf numFmtId="165" fontId="3" fillId="6" borderId="1" xfId="0" applyNumberFormat="1" applyFont="1" applyFill="1" applyBorder="1" applyAlignment="1">
      <alignment/>
    </xf>
    <xf numFmtId="0" fontId="4" fillId="4" borderId="0" xfId="0" applyFont="1" applyFill="1" applyAlignment="1">
      <alignment horizontal="center"/>
    </xf>
    <xf numFmtId="0" fontId="9" fillId="9" borderId="0" xfId="0" applyFont="1" applyFill="1" applyAlignment="1">
      <alignment horizontal="center" vertical="center" wrapText="1" readingOrder="1"/>
    </xf>
    <xf numFmtId="0" fontId="9" fillId="10" borderId="0" xfId="0" applyFont="1" applyFill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degree to decide on working time by country, 2019 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"/>
          <c:w val="0.97075"/>
          <c:h val="0.7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1'!$M$14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1'!$L$15:$L$50</c:f>
              <c:strCache/>
            </c:strRef>
          </c:cat>
          <c:val>
            <c:numRef>
              <c:f>'Fig 1'!$M$15:$M$50</c:f>
              <c:numCache/>
            </c:numRef>
          </c:val>
        </c:ser>
        <c:ser>
          <c:idx val="1"/>
          <c:order val="1"/>
          <c:tx>
            <c:strRef>
              <c:f>'Fig 1'!$N$14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1'!$L$15:$L$50</c:f>
              <c:strCache/>
            </c:strRef>
          </c:cat>
          <c:val>
            <c:numRef>
              <c:f>'Fig 1'!$N$15:$N$50</c:f>
              <c:numCache/>
            </c:numRef>
          </c:val>
        </c:ser>
        <c:ser>
          <c:idx val="2"/>
          <c:order val="2"/>
          <c:tx>
            <c:strRef>
              <c:f>'Fig 1'!$O$14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1'!$L$15:$L$50</c:f>
              <c:strCache/>
            </c:strRef>
          </c:cat>
          <c:val>
            <c:numRef>
              <c:f>'Fig 1'!$O$15:$O$50</c:f>
              <c:numCache/>
            </c:numRef>
          </c:val>
        </c:ser>
        <c:overlap val="100"/>
        <c:gapWidth val="55"/>
        <c:axId val="20112385"/>
        <c:axId val="46793738"/>
      </c:barChart>
      <c:catAx>
        <c:axId val="20112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93738"/>
        <c:crosses val="autoZero"/>
        <c:auto val="1"/>
        <c:lblOffset val="100"/>
        <c:noMultiLvlLbl val="0"/>
      </c:catAx>
      <c:valAx>
        <c:axId val="4679373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01123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6375"/>
          <c:w val="0.9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575"/>
          <c:y val="0.1085"/>
          <c:w val="0.4765"/>
          <c:h val="0.7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5ab'!$V$34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5ab'!$V$35:$V$51</c:f>
              <c:numCache/>
            </c:numRef>
          </c:val>
        </c:ser>
        <c:ser>
          <c:idx val="1"/>
          <c:order val="1"/>
          <c:tx>
            <c:strRef>
              <c:f>'Fig 5ab'!$W$34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5ab'!$W$35:$W$51</c:f>
              <c:numCache/>
            </c:numRef>
          </c:val>
        </c:ser>
        <c:ser>
          <c:idx val="2"/>
          <c:order val="2"/>
          <c:tx>
            <c:strRef>
              <c:f>'Fig 5ab'!$X$34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5ab'!$X$35:$X$51</c:f>
              <c:numCache/>
            </c:numRef>
          </c:val>
        </c:ser>
        <c:ser>
          <c:idx val="3"/>
          <c:order val="3"/>
          <c:tx>
            <c:strRef>
              <c:f>'Fig 5ab'!$Y$34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5ab'!$Y$35:$Y$51</c:f>
              <c:numCache/>
            </c:numRef>
          </c:val>
        </c:ser>
        <c:overlap val="100"/>
        <c:gapWidth val="55"/>
        <c:axId val="65545131"/>
        <c:axId val="53035268"/>
      </c:barChart>
      <c:catAx>
        <c:axId val="655451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3035268"/>
        <c:crosses val="autoZero"/>
        <c:auto val="1"/>
        <c:lblOffset val="100"/>
        <c:noMultiLvlLbl val="0"/>
      </c:catAx>
      <c:valAx>
        <c:axId val="53035268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55451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"/>
          <c:y val="0.92925"/>
          <c:w val="0.468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level of difficulty to take one or two hours off or one or two days of leave at short notice by population groups, EU-27, 2019 (%)</a:t>
            </a:r>
          </a:p>
        </c:rich>
      </c:tx>
      <c:layout>
        <c:manualLayout>
          <c:xMode val="edge"/>
          <c:yMode val="edge"/>
          <c:x val="0.00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09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5ab'!$A$1:$B$1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5ab'!$A$2:$B$2</c:f>
              <c:numCache/>
            </c:numRef>
          </c:val>
        </c:ser>
        <c:axId val="7555365"/>
        <c:axId val="889422"/>
      </c:barChart>
      <c:catAx>
        <c:axId val="7555365"/>
        <c:scaling>
          <c:orientation val="minMax"/>
        </c:scaling>
        <c:axPos val="b"/>
        <c:delete val="1"/>
        <c:majorTickMark val="out"/>
        <c:minorTickMark val="none"/>
        <c:tickLblPos val="nextTo"/>
        <c:crossAx val="889422"/>
        <c:crosses val="autoZero"/>
        <c:auto val="1"/>
        <c:lblOffset val="100"/>
        <c:noMultiLvlLbl val="0"/>
      </c:catAx>
      <c:valAx>
        <c:axId val="889422"/>
        <c:scaling>
          <c:orientation val="minMax"/>
        </c:scaling>
        <c:axPos val="l"/>
        <c:delete val="1"/>
        <c:majorTickMark val="out"/>
        <c:minorTickMark val="none"/>
        <c:tickLblPos val="nextTo"/>
        <c:crossAx val="755536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25"/>
          <c:y val="0.114"/>
          <c:w val="0.174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6'!$AN$14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6'!$AN$15:$AN$42</c:f>
              <c:numCache/>
            </c:numRef>
          </c:val>
        </c:ser>
        <c:ser>
          <c:idx val="1"/>
          <c:order val="1"/>
          <c:tx>
            <c:strRef>
              <c:f>'Fig 6'!$AO$14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6'!$AO$15:$AO$42</c:f>
              <c:numCache/>
            </c:numRef>
          </c:val>
        </c:ser>
        <c:axId val="8004799"/>
        <c:axId val="4934328"/>
      </c:barChart>
      <c:catAx>
        <c:axId val="80047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934328"/>
        <c:crosses val="autoZero"/>
        <c:auto val="1"/>
        <c:lblOffset val="100"/>
        <c:noMultiLvlLbl val="0"/>
      </c:catAx>
      <c:valAx>
        <c:axId val="4934328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8004799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775"/>
          <c:y val="0.112"/>
          <c:w val="0.448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6'!$AR$14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6'!$AR$15:$AR$42</c:f>
              <c:numCache/>
            </c:numRef>
          </c:val>
        </c:ser>
        <c:ser>
          <c:idx val="1"/>
          <c:order val="1"/>
          <c:tx>
            <c:strRef>
              <c:f>'Fig 6'!$AS$14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6'!$AS$15:$AS$42</c:f>
              <c:numCache/>
            </c:numRef>
          </c:val>
        </c:ser>
        <c:axId val="44408953"/>
        <c:axId val="64136258"/>
      </c:barChart>
      <c:catAx>
        <c:axId val="444089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4136258"/>
        <c:crosses val="autoZero"/>
        <c:auto val="1"/>
        <c:lblOffset val="100"/>
        <c:noMultiLvlLbl val="0"/>
      </c:catAx>
      <c:valAx>
        <c:axId val="64136258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4408953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887"/>
          <c:w val="0.677"/>
          <c:h val="0.08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25"/>
          <c:y val="0.116"/>
          <c:w val="0.448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6'!$AV$14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6'!$AV$15:$AV$42</c:f>
              <c:numCache/>
            </c:numRef>
          </c:val>
        </c:ser>
        <c:ser>
          <c:idx val="1"/>
          <c:order val="1"/>
          <c:tx>
            <c:strRef>
              <c:f>'Fig 6'!$AW$14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6'!$AW$15:$AW$42</c:f>
              <c:numCache/>
            </c:numRef>
          </c:val>
        </c:ser>
        <c:axId val="40355411"/>
        <c:axId val="27654380"/>
      </c:barChart>
      <c:catAx>
        <c:axId val="403554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7654380"/>
        <c:crosses val="autoZero"/>
        <c:auto val="1"/>
        <c:lblOffset val="100"/>
        <c:noMultiLvlLbl val="0"/>
      </c:catAx>
      <c:valAx>
        <c:axId val="27654380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0355411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for whom it is easy to take one or two hours off by household composition and country, 2019 (%)</a:t>
            </a:r>
          </a:p>
        </c:rich>
      </c:tx>
      <c:layout>
        <c:manualLayout>
          <c:xMode val="edge"/>
          <c:yMode val="edge"/>
          <c:x val="0.003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6'!$A$1:$B$1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6'!$A$2:$B$2</c:f>
              <c:numCache/>
            </c:numRef>
          </c:val>
        </c:ser>
        <c:axId val="47562829"/>
        <c:axId val="25412278"/>
      </c:barChart>
      <c:catAx>
        <c:axId val="47562829"/>
        <c:scaling>
          <c:orientation val="minMax"/>
        </c:scaling>
        <c:axPos val="b"/>
        <c:delete val="1"/>
        <c:majorTickMark val="out"/>
        <c:minorTickMark val="none"/>
        <c:tickLblPos val="nextTo"/>
        <c:crossAx val="25412278"/>
        <c:crosses val="autoZero"/>
        <c:auto val="1"/>
        <c:lblOffset val="100"/>
        <c:noMultiLvlLbl val="0"/>
      </c:catAx>
      <c:valAx>
        <c:axId val="25412278"/>
        <c:scaling>
          <c:orientation val="minMax"/>
        </c:scaling>
        <c:axPos val="l"/>
        <c:delete val="1"/>
        <c:majorTickMark val="out"/>
        <c:minorTickMark val="none"/>
        <c:tickLblPos val="nextTo"/>
        <c:crossAx val="4756282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who can easily take one or two days off at short notice by working at home and country, 2019 (%)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95"/>
          <c:y val="0.20525"/>
          <c:w val="0.907"/>
          <c:h val="0.416"/>
        </c:manualLayout>
      </c:layout>
      <c:lineChart>
        <c:grouping val="standard"/>
        <c:varyColors val="0"/>
        <c:ser>
          <c:idx val="0"/>
          <c:order val="0"/>
          <c:tx>
            <c:strRef>
              <c:f>'Fig 7'!$W$14</c:f>
              <c:strCache>
                <c:ptCount val="1"/>
                <c:pt idx="0">
                  <c:v>Usually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alpha val="88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7'!$W$15:$W$46</c:f>
              <c:numCache/>
            </c:numRef>
          </c:val>
          <c:smooth val="0"/>
        </c:ser>
        <c:ser>
          <c:idx val="1"/>
          <c:order val="1"/>
          <c:tx>
            <c:strRef>
              <c:f>'Fig 7'!$X$14</c:f>
              <c:strCache>
                <c:ptCount val="1"/>
                <c:pt idx="0">
                  <c:v>Sometimes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7'!$X$15:$X$46</c:f>
              <c:numCache/>
            </c:numRef>
          </c:val>
          <c:smooth val="0"/>
        </c:ser>
        <c:ser>
          <c:idx val="2"/>
          <c:order val="2"/>
          <c:tx>
            <c:strRef>
              <c:f>'Fig 7'!$Y$14</c:f>
              <c:strCache>
                <c:ptCount val="1"/>
                <c:pt idx="0">
                  <c:v>Never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7'!$Y$15:$Y$46</c:f>
              <c:numCache/>
            </c:numRef>
          </c:val>
          <c:smooth val="0"/>
        </c:ser>
        <c:marker val="1"/>
        <c:axId val="27383911"/>
        <c:axId val="45128608"/>
      </c:lineChart>
      <c:catAx>
        <c:axId val="2738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5128608"/>
        <c:crosses val="autoZero"/>
        <c:auto val="1"/>
        <c:lblOffset val="100"/>
        <c:noMultiLvlLbl val="0"/>
      </c:catAx>
      <c:valAx>
        <c:axId val="4512860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7383911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75"/>
          <c:y val="0.797"/>
          <c:w val="0.352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frequency of adapting working time to fulfill work tasks by country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2019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4075"/>
          <c:w val="0.928"/>
          <c:h val="0.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8'!$M$14</c:f>
              <c:strCache>
                <c:ptCount val="1"/>
                <c:pt idx="0">
                  <c:v>Once a week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8'!$M$15:$M$51</c:f>
              <c:numCache/>
            </c:numRef>
          </c:val>
        </c:ser>
        <c:ser>
          <c:idx val="1"/>
          <c:order val="1"/>
          <c:tx>
            <c:strRef>
              <c:f>'Fig 8'!$N$14</c:f>
              <c:strCache>
                <c:ptCount val="1"/>
                <c:pt idx="0">
                  <c:v>Once a month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8'!$N$15:$N$51</c:f>
              <c:numCache/>
            </c:numRef>
          </c:val>
        </c:ser>
        <c:ser>
          <c:idx val="2"/>
          <c:order val="2"/>
          <c:tx>
            <c:strRef>
              <c:f>'Fig 8'!$O$14</c:f>
              <c:strCache>
                <c:ptCount val="1"/>
                <c:pt idx="0">
                  <c:v>Rarely or never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8'!$O$15:$O$51</c:f>
              <c:numCache/>
            </c:numRef>
          </c:val>
        </c:ser>
        <c:overlap val="100"/>
        <c:gapWidth val="55"/>
        <c:axId val="3504289"/>
        <c:axId val="31538602"/>
      </c:barChart>
      <c:catAx>
        <c:axId val="3504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38602"/>
        <c:crosses val="autoZero"/>
        <c:auto val="1"/>
        <c:lblOffset val="100"/>
        <c:noMultiLvlLbl val="0"/>
      </c:catAx>
      <c:valAx>
        <c:axId val="3153860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5042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"/>
          <c:y val="0.87375"/>
          <c:w val="0.51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frequency of adapting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working time to fulfill work tasks by population groups,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625"/>
          <c:y val="0.141"/>
          <c:w val="0.70575"/>
          <c:h val="0.6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9'!$H$35</c:f>
              <c:strCache>
                <c:ptCount val="1"/>
                <c:pt idx="0">
                  <c:v>Once a week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9'!$H$36:$H$52</c:f>
              <c:numCache/>
            </c:numRef>
          </c:val>
        </c:ser>
        <c:ser>
          <c:idx val="1"/>
          <c:order val="1"/>
          <c:tx>
            <c:strRef>
              <c:f>'Fig 9'!$I$35</c:f>
              <c:strCache>
                <c:ptCount val="1"/>
                <c:pt idx="0">
                  <c:v>Once a month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9'!$I$36:$I$52</c:f>
              <c:numCache/>
            </c:numRef>
          </c:val>
        </c:ser>
        <c:ser>
          <c:idx val="2"/>
          <c:order val="2"/>
          <c:tx>
            <c:strRef>
              <c:f>'Fig 9'!$J$35</c:f>
              <c:strCache>
                <c:ptCount val="1"/>
                <c:pt idx="0">
                  <c:v>Rarely or never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9'!$J$36:$J$52</c:f>
              <c:numCache/>
            </c:numRef>
          </c:val>
        </c:ser>
        <c:overlap val="100"/>
        <c:gapWidth val="55"/>
        <c:axId val="15411963"/>
        <c:axId val="4489940"/>
      </c:barChart>
      <c:catAx>
        <c:axId val="154119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489940"/>
        <c:crosses val="autoZero"/>
        <c:auto val="1"/>
        <c:lblOffset val="100"/>
        <c:noMultiLvlLbl val="0"/>
      </c:catAx>
      <c:valAx>
        <c:axId val="4489940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54119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"/>
          <c:y val="0.91225"/>
          <c:w val="0.398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Employees who adapt their working time at least once a week to fulfill work tasks by size of firm and country, 2019 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5"/>
          <c:y val="0.13875"/>
          <c:w val="0.926"/>
          <c:h val="0.49825"/>
        </c:manualLayout>
      </c:layout>
      <c:lineChart>
        <c:grouping val="standard"/>
        <c:varyColors val="0"/>
        <c:ser>
          <c:idx val="0"/>
          <c:order val="0"/>
          <c:tx>
            <c:strRef>
              <c:f>' Fig 10'!$AC$14</c:f>
              <c:strCache>
                <c:ptCount val="1"/>
                <c:pt idx="0">
                  <c:v>Small-sized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10'!$AC$15:$AC$51</c:f>
              <c:numCache/>
            </c:numRef>
          </c:val>
          <c:smooth val="0"/>
        </c:ser>
        <c:ser>
          <c:idx val="1"/>
          <c:order val="1"/>
          <c:tx>
            <c:strRef>
              <c:f>' Fig 10'!$AD$14</c:f>
              <c:strCache>
                <c:ptCount val="1"/>
                <c:pt idx="0">
                  <c:v>Medium-sized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10'!$AD$15:$AD$51</c:f>
              <c:numCache/>
            </c:numRef>
          </c:val>
          <c:smooth val="0"/>
        </c:ser>
        <c:ser>
          <c:idx val="2"/>
          <c:order val="2"/>
          <c:tx>
            <c:strRef>
              <c:f>' Fig 10'!$AE$14</c:f>
              <c:strCache>
                <c:ptCount val="1"/>
                <c:pt idx="0">
                  <c:v>Large 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10'!$AE$15:$AE$51</c:f>
              <c:numCache/>
            </c:numRef>
          </c:val>
          <c:smooth val="0"/>
        </c:ser>
        <c:marker val="1"/>
        <c:axId val="40409461"/>
        <c:axId val="28140830"/>
      </c:lineChart>
      <c:catAx>
        <c:axId val="4040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8140830"/>
        <c:crosses val="autoZero"/>
        <c:auto val="1"/>
        <c:lblOffset val="100"/>
        <c:noMultiLvlLbl val="0"/>
      </c:catAx>
      <c:valAx>
        <c:axId val="2814083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04094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75"/>
          <c:y val="0.87875"/>
          <c:w val="0.695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degree to decide on working time by population group, EU-27, 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175"/>
          <c:y val="0.1325"/>
          <c:w val="0.7495"/>
          <c:h val="0.6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2'!$J$34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2'!$J$35:$J$51</c:f>
              <c:numCache/>
            </c:numRef>
          </c:val>
        </c:ser>
        <c:ser>
          <c:idx val="1"/>
          <c:order val="1"/>
          <c:tx>
            <c:strRef>
              <c:f>'Fig 2'!$K$34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2'!$K$35:$K$51</c:f>
              <c:numCache/>
            </c:numRef>
          </c:val>
        </c:ser>
        <c:ser>
          <c:idx val="2"/>
          <c:order val="2"/>
          <c:tx>
            <c:strRef>
              <c:f>'Fig 2'!$L$34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2'!$L$35:$L$51</c:f>
              <c:numCache/>
            </c:numRef>
          </c:val>
        </c:ser>
        <c:overlap val="100"/>
        <c:gapWidth val="55"/>
        <c:axId val="18490459"/>
        <c:axId val="32196404"/>
      </c:barChart>
      <c:catAx>
        <c:axId val="184904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2196404"/>
        <c:crosses val="autoZero"/>
        <c:auto val="1"/>
        <c:lblOffset val="100"/>
        <c:noMultiLvlLbl val="0"/>
      </c:catAx>
      <c:valAx>
        <c:axId val="32196404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84904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87775"/>
          <c:w val="0.9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frequency of work-related contacts during leisure time by country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2019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4075"/>
          <c:w val="0.928"/>
          <c:h val="0.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11'!$O$14</c:f>
              <c:strCache>
                <c:ptCount val="1"/>
                <c:pt idx="0">
                  <c:v>Several times with direct action required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11'!$O$15:$O$51</c:f>
              <c:numCache/>
            </c:numRef>
          </c:val>
        </c:ser>
        <c:ser>
          <c:idx val="1"/>
          <c:order val="1"/>
          <c:tx>
            <c:strRef>
              <c:f>'Fig 11'!$P$14</c:f>
              <c:strCache>
                <c:ptCount val="1"/>
                <c:pt idx="0">
                  <c:v>Several times without direct actions required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11'!$P$15:$P$53</c:f>
              <c:numCache/>
            </c:numRef>
          </c:val>
        </c:ser>
        <c:ser>
          <c:idx val="2"/>
          <c:order val="2"/>
          <c:tx>
            <c:strRef>
              <c:f>'Fig 11'!$Q$14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11'!$Q$15:$Q$51</c:f>
              <c:numCache/>
            </c:numRef>
          </c:val>
        </c:ser>
        <c:ser>
          <c:idx val="3"/>
          <c:order val="3"/>
          <c:tx>
            <c:strRef>
              <c:f>'Fig 11'!$R$14</c:f>
              <c:strCache>
                <c:ptCount val="1"/>
                <c:pt idx="0">
                  <c:v>Occasionally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11'!$R$15:$R$51</c:f>
              <c:numCache/>
            </c:numRef>
          </c:val>
        </c:ser>
        <c:overlap val="100"/>
        <c:gapWidth val="55"/>
        <c:axId val="51940879"/>
        <c:axId val="64814728"/>
      </c:barChart>
      <c:catAx>
        <c:axId val="51940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14728"/>
        <c:crosses val="autoZero"/>
        <c:auto val="1"/>
        <c:lblOffset val="100"/>
        <c:noMultiLvlLbl val="0"/>
      </c:catAx>
      <c:valAx>
        <c:axId val="6481472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19408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85075"/>
          <c:w val="0.993"/>
          <c:h val="0.08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frequency of work-related contacts during leisure time by population groups,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625"/>
          <c:y val="0.141"/>
          <c:w val="0.70575"/>
          <c:h val="0.6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12'!$I$35</c:f>
              <c:strCache>
                <c:ptCount val="1"/>
                <c:pt idx="0">
                  <c:v>Several times with direct action required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12'!$I$36:$I$52</c:f>
              <c:numCache/>
            </c:numRef>
          </c:val>
        </c:ser>
        <c:ser>
          <c:idx val="1"/>
          <c:order val="1"/>
          <c:tx>
            <c:strRef>
              <c:f>'Fig 12'!$J$35</c:f>
              <c:strCache>
                <c:ptCount val="1"/>
                <c:pt idx="0">
                  <c:v>Several times without direct actions required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12'!$J$36:$J$52</c:f>
              <c:numCache/>
            </c:numRef>
          </c:val>
        </c:ser>
        <c:ser>
          <c:idx val="2"/>
          <c:order val="2"/>
          <c:tx>
            <c:strRef>
              <c:f>'Fig 12'!$K$35</c:f>
              <c:strCache>
                <c:ptCount val="1"/>
                <c:pt idx="0">
                  <c:v>Occasionally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12'!$K$36:$K$52</c:f>
              <c:numCache/>
            </c:numRef>
          </c:val>
        </c:ser>
        <c:ser>
          <c:idx val="3"/>
          <c:order val="3"/>
          <c:tx>
            <c:strRef>
              <c:f>'Fig 12'!$L$35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12'!$L$36:$L$52</c:f>
              <c:numCache/>
            </c:numRef>
          </c:val>
        </c:ser>
        <c:overlap val="100"/>
        <c:gapWidth val="55"/>
        <c:axId val="46461641"/>
        <c:axId val="15501586"/>
      </c:barChart>
      <c:catAx>
        <c:axId val="464616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5501586"/>
        <c:crosses val="autoZero"/>
        <c:auto val="1"/>
        <c:lblOffset val="100"/>
        <c:noMultiLvlLbl val="0"/>
      </c:catAx>
      <c:valAx>
        <c:axId val="15501586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64616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9525"/>
          <c:w val="0.943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525"/>
          <c:y val="0.1395"/>
          <c:w val="0.4685"/>
          <c:h val="0.50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13'!$P$14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13'!$O$29:$O$38</c:f>
              <c:strCache/>
            </c:strRef>
          </c:cat>
          <c:val>
            <c:numRef>
              <c:f>'Fig 13'!$P$29:$P$38</c:f>
              <c:numCache/>
            </c:numRef>
          </c:val>
        </c:ser>
        <c:ser>
          <c:idx val="1"/>
          <c:order val="1"/>
          <c:tx>
            <c:strRef>
              <c:f>'Fig 13'!$Q$14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13'!$O$29:$O$38</c:f>
              <c:strCache/>
            </c:strRef>
          </c:cat>
          <c:val>
            <c:numRef>
              <c:f>'Fig 13'!$Q$29:$Q$38</c:f>
              <c:numCache/>
            </c:numRef>
          </c:val>
        </c:ser>
        <c:axId val="5296547"/>
        <c:axId val="47668924"/>
      </c:barChart>
      <c:catAx>
        <c:axId val="52965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7668924"/>
        <c:crosses val="autoZero"/>
        <c:auto val="1"/>
        <c:lblOffset val="100"/>
        <c:noMultiLvlLbl val="0"/>
      </c:catAx>
      <c:valAx>
        <c:axId val="4766892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2965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6525"/>
          <c:y val="0.72875"/>
          <c:w val="0.08775"/>
          <c:h val="0.08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825"/>
          <c:y val="0.155"/>
          <c:w val="0.40525"/>
          <c:h val="0.5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13'!$P$14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13'!$O$15:$O$24</c:f>
              <c:strCache/>
            </c:strRef>
          </c:cat>
          <c:val>
            <c:numRef>
              <c:f>'Fig 13'!$P$15:$P$24</c:f>
              <c:numCache/>
            </c:numRef>
          </c:val>
        </c:ser>
        <c:ser>
          <c:idx val="1"/>
          <c:order val="1"/>
          <c:tx>
            <c:strRef>
              <c:f>'Fig 13'!$Q$14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13'!$O$15:$O$24</c:f>
              <c:strCache/>
            </c:strRef>
          </c:cat>
          <c:val>
            <c:numRef>
              <c:f>'Fig 13'!$Q$15:$Q$24</c:f>
              <c:numCache/>
            </c:numRef>
          </c:val>
        </c:ser>
        <c:axId val="26367133"/>
        <c:axId val="35977606"/>
      </c:barChart>
      <c:catAx>
        <c:axId val="263671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5977606"/>
        <c:crosses val="autoZero"/>
        <c:auto val="1"/>
        <c:lblOffset val="100"/>
        <c:noMultiLvlLbl val="0"/>
      </c:catAx>
      <c:valAx>
        <c:axId val="35977606"/>
        <c:scaling>
          <c:orientation val="minMax"/>
          <c:max val="35"/>
          <c:min val="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636713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395"/>
          <c:y val="0.83575"/>
          <c:w val="0.087"/>
          <c:h val="0.09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contacted several times during leisure time for work-related action by sex, economic activity and occupation, EU-27, 2019 (%)</a:t>
            </a:r>
          </a:p>
        </c:rich>
      </c:tx>
      <c:layout>
        <c:manualLayout>
          <c:xMode val="edge"/>
          <c:yMode val="edge"/>
          <c:x val="0.0027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08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13'!$A$2:$B$2</c:f>
              <c:numCache/>
            </c:numRef>
          </c:val>
        </c:ser>
        <c:axId val="55362999"/>
        <c:axId val="28504944"/>
      </c:barChart>
      <c:catAx>
        <c:axId val="55362999"/>
        <c:scaling>
          <c:orientation val="minMax"/>
        </c:scaling>
        <c:axPos val="b"/>
        <c:delete val="1"/>
        <c:majorTickMark val="out"/>
        <c:minorTickMark val="none"/>
        <c:tickLblPos val="nextTo"/>
        <c:crossAx val="28504944"/>
        <c:crosses val="autoZero"/>
        <c:auto val="1"/>
        <c:lblOffset val="100"/>
        <c:noMultiLvlLbl val="0"/>
      </c:catAx>
      <c:valAx>
        <c:axId val="28504944"/>
        <c:scaling>
          <c:orientation val="minMax"/>
        </c:scaling>
        <c:axPos val="l"/>
        <c:delete val="1"/>
        <c:majorTickMark val="out"/>
        <c:minorTickMark val="none"/>
        <c:tickLblPos val="nextTo"/>
        <c:crossAx val="5536299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contacted several times during leisure time for work-related action by sex, economic activity and occupation, EU-27, 2019 (%)</a:t>
            </a:r>
          </a:p>
        </c:rich>
      </c:tx>
      <c:layout>
        <c:manualLayout>
          <c:xMode val="edge"/>
          <c:yMode val="edge"/>
          <c:x val="0.0027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08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13'!$A$2:$B$2</c:f>
              <c:numCache/>
            </c:numRef>
          </c:val>
        </c:ser>
        <c:axId val="55217905"/>
        <c:axId val="27199098"/>
      </c:barChart>
      <c:catAx>
        <c:axId val="55217905"/>
        <c:scaling>
          <c:orientation val="minMax"/>
        </c:scaling>
        <c:axPos val="b"/>
        <c:delete val="1"/>
        <c:majorTickMark val="out"/>
        <c:minorTickMark val="none"/>
        <c:tickLblPos val="nextTo"/>
        <c:crossAx val="27199098"/>
        <c:crosses val="autoZero"/>
        <c:auto val="1"/>
        <c:lblOffset val="100"/>
        <c:noMultiLvlLbl val="0"/>
      </c:catAx>
      <c:valAx>
        <c:axId val="27199098"/>
        <c:scaling>
          <c:orientation val="minMax"/>
        </c:scaling>
        <c:axPos val="l"/>
        <c:delete val="1"/>
        <c:majorTickMark val="out"/>
        <c:minorTickMark val="none"/>
        <c:tickLblPos val="nextTo"/>
        <c:crossAx val="5521790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275"/>
          <c:y val="0.18675"/>
          <c:w val="0.3115"/>
          <c:h val="0.4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3'!$Q$14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3'!$Q$15:$Q$24</c:f>
              <c:numCache/>
            </c:numRef>
          </c:val>
        </c:ser>
        <c:ser>
          <c:idx val="1"/>
          <c:order val="1"/>
          <c:tx>
            <c:strRef>
              <c:f>'Fig 3'!$R$14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3'!$R$15:$R$24</c:f>
              <c:numCache/>
            </c:numRef>
          </c:val>
        </c:ser>
        <c:ser>
          <c:idx val="2"/>
          <c:order val="2"/>
          <c:tx>
            <c:strRef>
              <c:f>'Fig 3'!$S$14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3'!$S$15:$S$24</c:f>
              <c:numCache/>
            </c:numRef>
          </c:val>
        </c:ser>
        <c:overlap val="100"/>
        <c:gapWidth val="55"/>
        <c:axId val="21332181"/>
        <c:axId val="57771902"/>
      </c:barChart>
      <c:catAx>
        <c:axId val="213321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7771902"/>
        <c:crosses val="autoZero"/>
        <c:auto val="1"/>
        <c:lblOffset val="100"/>
        <c:noMultiLvlLbl val="0"/>
      </c:catAx>
      <c:valAx>
        <c:axId val="57771902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21332181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505"/>
          <c:w val="0.662"/>
          <c:h val="0.05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925"/>
          <c:y val="0.1715"/>
          <c:w val="0.494"/>
          <c:h val="0.4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3'!$V$14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3'!$V$15:$V$24</c:f>
              <c:numCache/>
            </c:numRef>
          </c:val>
        </c:ser>
        <c:ser>
          <c:idx val="1"/>
          <c:order val="1"/>
          <c:tx>
            <c:strRef>
              <c:f>'Fig 3'!$W$14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3'!$W$15:$W$24</c:f>
              <c:numCache/>
            </c:numRef>
          </c:val>
        </c:ser>
        <c:ser>
          <c:idx val="2"/>
          <c:order val="2"/>
          <c:tx>
            <c:strRef>
              <c:f>'Fig 3'!$X$14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3'!$X$15:$X$24</c:f>
              <c:numCache/>
            </c:numRef>
          </c:val>
        </c:ser>
        <c:overlap val="100"/>
        <c:gapWidth val="55"/>
        <c:axId val="50185071"/>
        <c:axId val="49012456"/>
      </c:barChart>
      <c:catAx>
        <c:axId val="501850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9012456"/>
        <c:crosses val="autoZero"/>
        <c:auto val="1"/>
        <c:lblOffset val="100"/>
        <c:noMultiLvlLbl val="0"/>
      </c:catAx>
      <c:valAx>
        <c:axId val="49012456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50185071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75"/>
          <c:y val="0.7455"/>
          <c:w val="0.8755"/>
          <c:h val="0.1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degree to decide on working time by economic activity and occupation EU-27, 2019 (%)</a:t>
            </a:r>
          </a:p>
        </c:rich>
      </c:tx>
      <c:layout>
        <c:manualLayout>
          <c:xMode val="edge"/>
          <c:yMode val="edge"/>
          <c:x val="0.00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1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3'!$A$1:$B$1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3'!$A$2:$B$2</c:f>
              <c:numCache/>
            </c:numRef>
          </c:val>
        </c:ser>
        <c:axId val="38458921"/>
        <c:axId val="10585970"/>
      </c:barChart>
      <c:catAx>
        <c:axId val="38458921"/>
        <c:scaling>
          <c:orientation val="minMax"/>
        </c:scaling>
        <c:axPos val="b"/>
        <c:delete val="1"/>
        <c:majorTickMark val="out"/>
        <c:minorTickMark val="none"/>
        <c:tickLblPos val="nextTo"/>
        <c:crossAx val="10585970"/>
        <c:crosses val="autoZero"/>
        <c:auto val="1"/>
        <c:lblOffset val="100"/>
        <c:noMultiLvlLbl val="0"/>
      </c:catAx>
      <c:valAx>
        <c:axId val="10585970"/>
        <c:scaling>
          <c:orientation val="minMax"/>
        </c:scaling>
        <c:axPos val="l"/>
        <c:delete val="1"/>
        <c:majorTickMark val="out"/>
        <c:minorTickMark val="none"/>
        <c:tickLblPos val="nextTo"/>
        <c:crossAx val="3845892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"/>
          <c:y val="0.07675"/>
          <c:w val="0.51"/>
          <c:h val="0.5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4ab'!$P$14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4ab'!$P$15:$P$51</c:f>
              <c:numCache/>
            </c:numRef>
          </c:val>
        </c:ser>
        <c:ser>
          <c:idx val="1"/>
          <c:order val="1"/>
          <c:tx>
            <c:strRef>
              <c:f>'Fig 4ab'!$Q$14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4ab'!$Q$15:$Q$51</c:f>
              <c:numCache/>
            </c:numRef>
          </c:val>
        </c:ser>
        <c:ser>
          <c:idx val="2"/>
          <c:order val="2"/>
          <c:tx>
            <c:strRef>
              <c:f>'Fig 4ab'!$R$14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4ab'!$R$15:$R$51</c:f>
              <c:numCache/>
            </c:numRef>
          </c:val>
        </c:ser>
        <c:ser>
          <c:idx val="3"/>
          <c:order val="3"/>
          <c:tx>
            <c:strRef>
              <c:f>'Fig 4ab'!$S$14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4ab'!$S$15:$S$51</c:f>
              <c:numCache/>
            </c:numRef>
          </c:val>
        </c:ser>
        <c:overlap val="100"/>
        <c:gapWidth val="55"/>
        <c:axId val="28164867"/>
        <c:axId val="52157212"/>
      </c:barChart>
      <c:catAx>
        <c:axId val="28164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57212"/>
        <c:crosses val="autoZero"/>
        <c:auto val="1"/>
        <c:lblOffset val="100"/>
        <c:noMultiLvlLbl val="0"/>
      </c:catAx>
      <c:valAx>
        <c:axId val="5215721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81648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87375"/>
          <c:w val="0.374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25"/>
          <c:y val="0.07675"/>
          <c:w val="0.8"/>
          <c:h val="0.5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4ab'!$V$14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4ab'!$U$15:$U$51</c:f>
              <c:strCache/>
            </c:strRef>
          </c:cat>
          <c:val>
            <c:numRef>
              <c:f>'Fig 4ab'!$V$15:$V$51</c:f>
              <c:numCache/>
            </c:numRef>
          </c:val>
        </c:ser>
        <c:ser>
          <c:idx val="1"/>
          <c:order val="1"/>
          <c:tx>
            <c:strRef>
              <c:f>'Fig 4ab'!$W$14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4ab'!$U$15:$U$51</c:f>
              <c:strCache/>
            </c:strRef>
          </c:cat>
          <c:val>
            <c:numRef>
              <c:f>'Fig 4ab'!$W$15:$W$51</c:f>
              <c:numCache/>
            </c:numRef>
          </c:val>
        </c:ser>
        <c:ser>
          <c:idx val="2"/>
          <c:order val="2"/>
          <c:tx>
            <c:strRef>
              <c:f>'Fig 4ab'!$X$14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4ab'!$U$15:$U$51</c:f>
              <c:strCache/>
            </c:strRef>
          </c:cat>
          <c:val>
            <c:numRef>
              <c:f>'Fig 4ab'!$X$15:$X$51</c:f>
              <c:numCache/>
            </c:numRef>
          </c:val>
        </c:ser>
        <c:ser>
          <c:idx val="3"/>
          <c:order val="3"/>
          <c:tx>
            <c:strRef>
              <c:f>'Fig 4ab'!$Y$14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4ab'!$U$15:$U$51</c:f>
              <c:strCache/>
            </c:strRef>
          </c:cat>
          <c:val>
            <c:numRef>
              <c:f>'Fig 4ab'!$Y$15:$Y$51</c:f>
              <c:numCache/>
            </c:numRef>
          </c:val>
        </c:ser>
        <c:overlap val="100"/>
        <c:gapWidth val="55"/>
        <c:axId val="66761725"/>
        <c:axId val="63984614"/>
      </c:barChart>
      <c:catAx>
        <c:axId val="6676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84614"/>
        <c:crosses val="autoZero"/>
        <c:auto val="1"/>
        <c:lblOffset val="100"/>
        <c:noMultiLvlLbl val="0"/>
      </c:catAx>
      <c:valAx>
        <c:axId val="6398461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67617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05"/>
          <c:y val="0.87375"/>
          <c:w val="0.5717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level of difficulty to take one or two hours off or one or two days of leave at short notice by country, 2019 (%)</a:t>
            </a:r>
          </a:p>
        </c:rich>
      </c:tx>
      <c:layout>
        <c:manualLayout>
          <c:xMode val="edge"/>
          <c:yMode val="edge"/>
          <c:x val="0.003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8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4ab'!$A$1:$B$1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4ab'!$A$2:$B$2</c:f>
              <c:numCache/>
            </c:numRef>
          </c:val>
        </c:ser>
        <c:axId val="38990615"/>
        <c:axId val="15371216"/>
      </c:barChart>
      <c:catAx>
        <c:axId val="38990615"/>
        <c:scaling>
          <c:orientation val="minMax"/>
        </c:scaling>
        <c:axPos val="b"/>
        <c:delete val="1"/>
        <c:majorTickMark val="out"/>
        <c:minorTickMark val="none"/>
        <c:tickLblPos val="nextTo"/>
        <c:crossAx val="15371216"/>
        <c:crosses val="autoZero"/>
        <c:auto val="1"/>
        <c:lblOffset val="100"/>
        <c:noMultiLvlLbl val="0"/>
      </c:catAx>
      <c:valAx>
        <c:axId val="15371216"/>
        <c:scaling>
          <c:orientation val="minMax"/>
        </c:scaling>
        <c:axPos val="l"/>
        <c:delete val="1"/>
        <c:majorTickMark val="out"/>
        <c:minorTickMark val="none"/>
        <c:tickLblPos val="nextTo"/>
        <c:crossAx val="3899061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75"/>
          <c:y val="0.08675"/>
          <c:w val="0.26175"/>
          <c:h val="0.7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5ab'!$N$34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5ab'!$N$35:$N$51</c:f>
              <c:numCache/>
            </c:numRef>
          </c:val>
        </c:ser>
        <c:ser>
          <c:idx val="1"/>
          <c:order val="1"/>
          <c:tx>
            <c:strRef>
              <c:f>'Fig 5ab'!$O$34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5ab'!$O$35:$O$51</c:f>
              <c:numCache/>
            </c:numRef>
          </c:val>
        </c:ser>
        <c:ser>
          <c:idx val="2"/>
          <c:order val="2"/>
          <c:tx>
            <c:strRef>
              <c:f>'Fig 5ab'!$P$34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5ab'!$P$35:$P$50</c:f>
              <c:numCache/>
            </c:numRef>
          </c:val>
        </c:ser>
        <c:ser>
          <c:idx val="3"/>
          <c:order val="3"/>
          <c:tx>
            <c:strRef>
              <c:f>'Fig 5ab'!$Q$34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5ab'!$Q$35:$Q$50</c:f>
              <c:numCache/>
            </c:numRef>
          </c:val>
        </c:ser>
        <c:overlap val="100"/>
        <c:gapWidth val="55"/>
        <c:axId val="4123217"/>
        <c:axId val="37108954"/>
      </c:barChart>
      <c:catAx>
        <c:axId val="41232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7108954"/>
        <c:crosses val="autoZero"/>
        <c:auto val="1"/>
        <c:lblOffset val="100"/>
        <c:noMultiLvlLbl val="0"/>
      </c:catAx>
      <c:valAx>
        <c:axId val="37108954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1232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5"/>
          <c:y val="0.90475"/>
          <c:w val="0.27675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Data not available for Switzerland </a:t>
          </a:r>
        </a:p>
        <a:p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0.1255</cdr:y>
    </cdr:from>
    <cdr:to>
      <cdr:x>1</cdr:x>
      <cdr:y>0.92775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9550" y="962025"/>
          <a:ext cx="18497550" cy="61626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0.0025</cdr:x>
      <cdr:y>0.91775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7038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Data not available for contributing family workers for whom it is very difficult to take one or two hours off at short notice because of very low reliability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lfso_19fxwt04 and lfso_19fxwt07)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10</xdr:row>
      <xdr:rowOff>238125</xdr:rowOff>
    </xdr:from>
    <xdr:to>
      <xdr:col>58</xdr:col>
      <xdr:colOff>495300</xdr:colOff>
      <xdr:row>40</xdr:row>
      <xdr:rowOff>104775</xdr:rowOff>
    </xdr:to>
    <xdr:grpSp>
      <xdr:nvGrpSpPr>
        <xdr:cNvPr id="2" name="Group 1"/>
        <xdr:cNvGrpSpPr/>
      </xdr:nvGrpSpPr>
      <xdr:grpSpPr>
        <a:xfrm>
          <a:off x="16983075" y="1743075"/>
          <a:ext cx="18497550" cy="4772025"/>
          <a:chOff x="17815982" y="1854200"/>
          <a:chExt cx="19382318" cy="4787900"/>
        </a:xfrm>
      </xdr:grpSpPr>
      <xdr:graphicFrame macro="">
        <xdr:nvGraphicFramePr>
          <xdr:cNvPr id="3" name="Chart 2"/>
          <xdr:cNvGraphicFramePr/>
        </xdr:nvGraphicFramePr>
        <xdr:xfrm>
          <a:off x="17815982" y="1955943"/>
          <a:ext cx="18786312" cy="468615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26770613" y="1854200"/>
          <a:ext cx="10427687" cy="468615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9" name="TextBox 8"/>
          <xdr:cNvSpPr txBox="1"/>
        </xdr:nvSpPr>
        <xdr:spPr>
          <a:xfrm>
            <a:off x="18111562" y="2006216"/>
            <a:ext cx="3377369" cy="266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A. Couple of hours off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27027429" y="1994246"/>
            <a:ext cx="3377369" cy="266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B. Couple of </a:t>
            </a:r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days of leave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0</xdr:colOff>
      <xdr:row>112</xdr:row>
      <xdr:rowOff>9525</xdr:rowOff>
    </xdr:from>
    <xdr:to>
      <xdr:col>29</xdr:col>
      <xdr:colOff>581025</xdr:colOff>
      <xdr:row>152</xdr:row>
      <xdr:rowOff>66675</xdr:rowOff>
    </xdr:to>
    <xdr:graphicFrame macro="">
      <xdr:nvGraphicFramePr>
        <xdr:cNvPr id="11" name="Chart 10"/>
        <xdr:cNvGraphicFramePr/>
      </xdr:nvGraphicFramePr>
      <xdr:xfrm>
        <a:off x="0" y="17659350"/>
        <a:ext cx="18716625" cy="767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0.098</cdr:y>
    </cdr:from>
    <cdr:to>
      <cdr:x>0.99025</cdr:x>
      <cdr:y>0.94375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762000"/>
          <a:ext cx="13982700" cy="66484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0.93575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7343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No EU-27 aggregate available; no data available for Denmark, Finland, Sweden,  Iceland, Norway and Switzerland; low reliability for single persons in Croatia and Slovenia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428625</xdr:colOff>
      <xdr:row>4</xdr:row>
      <xdr:rowOff>76200</xdr:rowOff>
    </xdr:from>
    <xdr:to>
      <xdr:col>73</xdr:col>
      <xdr:colOff>457200</xdr:colOff>
      <xdr:row>48</xdr:row>
      <xdr:rowOff>28575</xdr:rowOff>
    </xdr:to>
    <xdr:grpSp>
      <xdr:nvGrpSpPr>
        <xdr:cNvPr id="3" name="Group 2"/>
        <xdr:cNvGrpSpPr/>
      </xdr:nvGrpSpPr>
      <xdr:grpSpPr>
        <a:xfrm>
          <a:off x="28898850" y="685800"/>
          <a:ext cx="13973175" cy="6657975"/>
          <a:chOff x="17462500" y="6508750"/>
          <a:chExt cx="14509750" cy="6432200"/>
        </a:xfrm>
      </xdr:grpSpPr>
      <xdr:sp macro="" textlink="">
        <xdr:nvSpPr>
          <xdr:cNvPr id="8" name="TextBox 7"/>
          <xdr:cNvSpPr txBox="1"/>
        </xdr:nvSpPr>
        <xdr:spPr>
          <a:xfrm>
            <a:off x="20426116" y="6864129"/>
            <a:ext cx="1483622" cy="3103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Single persons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23897574" y="6848049"/>
            <a:ext cx="2278031" cy="2798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Person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s in couple</a:t>
            </a:r>
            <a:endParaRPr lang="en-US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27481482" y="6852873"/>
            <a:ext cx="2901950" cy="2974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Persons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 in another type of household</a:t>
            </a:r>
            <a:endParaRPr lang="en-US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aphicFrame macro="">
        <xdr:nvGraphicFramePr>
          <xdr:cNvPr id="2" name="Chart 1"/>
          <xdr:cNvGraphicFramePr/>
        </xdr:nvGraphicFramePr>
        <xdr:xfrm>
          <a:off x="17462500" y="6515182"/>
          <a:ext cx="14451711" cy="642576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21938758" y="6508750"/>
          <a:ext cx="5698704" cy="642576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26273546" y="6508750"/>
          <a:ext cx="5698704" cy="642576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0</xdr:col>
      <xdr:colOff>19050</xdr:colOff>
      <xdr:row>46</xdr:row>
      <xdr:rowOff>19050</xdr:rowOff>
    </xdr:from>
    <xdr:to>
      <xdr:col>24</xdr:col>
      <xdr:colOff>276225</xdr:colOff>
      <xdr:row>97</xdr:row>
      <xdr:rowOff>104775</xdr:rowOff>
    </xdr:to>
    <xdr:graphicFrame macro="">
      <xdr:nvGraphicFramePr>
        <xdr:cNvPr id="4" name="Chart 3"/>
        <xdr:cNvGraphicFramePr/>
      </xdr:nvGraphicFramePr>
      <xdr:xfrm>
        <a:off x="19050" y="7029450"/>
        <a:ext cx="14201775" cy="785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0.866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5067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lfso_19fxwt07)</a:t>
          </a:r>
        </a:p>
        <a:p>
          <a:r>
            <a:rPr lang="en-US" sz="1200">
              <a:latin typeface="Arial" panose="020B0604020202020204" pitchFamily="34" charset="0"/>
            </a:rPr>
            <a:t>Footnote: No EU-27 aggregate available; no data available for Denmark, Finland and Sweden; low reliability for Bulgaria: usually, sometimes; low reliability for Croatia: usually.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209550</xdr:colOff>
      <xdr:row>10</xdr:row>
      <xdr:rowOff>28575</xdr:rowOff>
    </xdr:from>
    <xdr:to>
      <xdr:col>38</xdr:col>
      <xdr:colOff>514350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15316200" y="1552575"/>
        <a:ext cx="7277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514350</xdr:colOff>
      <xdr:row>10</xdr:row>
      <xdr:rowOff>95250</xdr:rowOff>
    </xdr:from>
    <xdr:to>
      <xdr:col>31</xdr:col>
      <xdr:colOff>285750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9344025" y="1619250"/>
        <a:ext cx="90678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11</xdr:row>
      <xdr:rowOff>9525</xdr:rowOff>
    </xdr:from>
    <xdr:to>
      <xdr:col>30</xdr:col>
      <xdr:colOff>152400</xdr:colOff>
      <xdr:row>52</xdr:row>
      <xdr:rowOff>114300</xdr:rowOff>
    </xdr:to>
    <xdr:graphicFrame macro="">
      <xdr:nvGraphicFramePr>
        <xdr:cNvPr id="2" name="Chart 1"/>
        <xdr:cNvGraphicFramePr/>
      </xdr:nvGraphicFramePr>
      <xdr:xfrm>
        <a:off x="8953500" y="1685925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581025</xdr:colOff>
      <xdr:row>11</xdr:row>
      <xdr:rowOff>85725</xdr:rowOff>
    </xdr:from>
    <xdr:to>
      <xdr:col>31</xdr:col>
      <xdr:colOff>381000</xdr:colOff>
      <xdr:row>54</xdr:row>
      <xdr:rowOff>104775</xdr:rowOff>
    </xdr:to>
    <xdr:graphicFrame macro="">
      <xdr:nvGraphicFramePr>
        <xdr:cNvPr id="2" name="Chart 1"/>
        <xdr:cNvGraphicFramePr/>
      </xdr:nvGraphicFramePr>
      <xdr:xfrm>
        <a:off x="9410700" y="1800225"/>
        <a:ext cx="90963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323850</xdr:colOff>
      <xdr:row>11</xdr:row>
      <xdr:rowOff>95250</xdr:rowOff>
    </xdr:from>
    <xdr:to>
      <xdr:col>43</xdr:col>
      <xdr:colOff>123825</xdr:colOff>
      <xdr:row>50</xdr:row>
      <xdr:rowOff>57150</xdr:rowOff>
    </xdr:to>
    <xdr:graphicFrame macro="">
      <xdr:nvGraphicFramePr>
        <xdr:cNvPr id="3" name="Chart 2"/>
        <xdr:cNvGraphicFramePr/>
      </xdr:nvGraphicFramePr>
      <xdr:xfrm>
        <a:off x="18602325" y="1771650"/>
        <a:ext cx="6772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581025</xdr:colOff>
      <xdr:row>11</xdr:row>
      <xdr:rowOff>9525</xdr:rowOff>
    </xdr:from>
    <xdr:to>
      <xdr:col>34</xdr:col>
      <xdr:colOff>352425</xdr:colOff>
      <xdr:row>49</xdr:row>
      <xdr:rowOff>9525</xdr:rowOff>
    </xdr:to>
    <xdr:graphicFrame macro="">
      <xdr:nvGraphicFramePr>
        <xdr:cNvPr id="2" name="Chart 1"/>
        <xdr:cNvGraphicFramePr/>
      </xdr:nvGraphicFramePr>
      <xdr:xfrm>
        <a:off x="11125200" y="1685925"/>
        <a:ext cx="90678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11</xdr:row>
      <xdr:rowOff>9525</xdr:rowOff>
    </xdr:from>
    <xdr:to>
      <xdr:col>31</xdr:col>
      <xdr:colOff>152400</xdr:colOff>
      <xdr:row>52</xdr:row>
      <xdr:rowOff>114300</xdr:rowOff>
    </xdr:to>
    <xdr:graphicFrame macro="">
      <xdr:nvGraphicFramePr>
        <xdr:cNvPr id="2" name="Chart 1"/>
        <xdr:cNvGraphicFramePr/>
      </xdr:nvGraphicFramePr>
      <xdr:xfrm>
        <a:off x="9477375" y="1685925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0.1145</cdr:y>
    </cdr:from>
    <cdr:to>
      <cdr:x>0.9925</cdr:x>
      <cdr:y>0.87375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62025"/>
          <a:ext cx="17430750" cy="64008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0.00275</cdr:x>
      <cdr:y>0.86425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277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Footnotes: 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(1) Economic activity: low reliability for women in construction; </a:t>
          </a:r>
        </a:p>
        <a:p>
          <a:r>
            <a:rPr lang="en-US" sz="1200">
              <a:latin typeface="Arial" panose="020B0604020202020204" pitchFamily="34" charset="0"/>
            </a:rPr>
            <a:t>(2) Occupations: (very) low reliability for women in plant and machine operators and assemblers and in armed forces occupations.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0.1145</cdr:y>
    </cdr:from>
    <cdr:to>
      <cdr:x>0.9925</cdr:x>
      <cdr:y>0.87375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62025"/>
          <a:ext cx="17430750" cy="64008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0.00275</cdr:x>
      <cdr:y>0.86425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277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Footnotes: 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(1) Economic activity: low reliability for women in construction; </a:t>
          </a:r>
        </a:p>
        <a:p>
          <a:r>
            <a:rPr lang="en-US" sz="1200">
              <a:latin typeface="Arial" panose="020B0604020202020204" pitchFamily="34" charset="0"/>
            </a:rPr>
            <a:t>(2) Occupations: (very) low reliability for women in plant and machine operators and assemblers and in armed forces occupations.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409575</xdr:colOff>
      <xdr:row>16</xdr:row>
      <xdr:rowOff>57150</xdr:rowOff>
    </xdr:from>
    <xdr:to>
      <xdr:col>49</xdr:col>
      <xdr:colOff>390525</xdr:colOff>
      <xdr:row>50</xdr:row>
      <xdr:rowOff>28575</xdr:rowOff>
    </xdr:to>
    <xdr:grpSp>
      <xdr:nvGrpSpPr>
        <xdr:cNvPr id="9" name="Group 8"/>
        <xdr:cNvGrpSpPr/>
      </xdr:nvGrpSpPr>
      <xdr:grpSpPr>
        <a:xfrm>
          <a:off x="15287625" y="2495550"/>
          <a:ext cx="17411700" cy="5610225"/>
          <a:chOff x="12453937" y="2633113"/>
          <a:chExt cx="18266210" cy="5132891"/>
        </a:xfrm>
      </xdr:grpSpPr>
      <xdr:grpSp>
        <xdr:nvGrpSpPr>
          <xdr:cNvPr id="8" name="Group 7"/>
          <xdr:cNvGrpSpPr/>
        </xdr:nvGrpSpPr>
        <xdr:grpSpPr>
          <a:xfrm>
            <a:off x="12453937" y="2657494"/>
            <a:ext cx="9525829" cy="5108510"/>
            <a:chOff x="12453937" y="2657474"/>
            <a:chExt cx="9525000" cy="5108530"/>
          </a:xfrm>
        </xdr:grpSpPr>
        <xdr:graphicFrame macro="">
          <xdr:nvGraphicFramePr>
            <xdr:cNvPr id="5" name="Chart 4"/>
            <xdr:cNvGraphicFramePr/>
          </xdr:nvGraphicFramePr>
          <xdr:xfrm>
            <a:off x="12453937" y="2657474"/>
            <a:ext cx="9525000" cy="5108530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 macro="" textlink="">
          <xdr:nvSpPr>
            <xdr:cNvPr id="2" name="TextBox 1"/>
            <xdr:cNvSpPr txBox="1"/>
          </xdr:nvSpPr>
          <xdr:spPr>
            <a:xfrm>
              <a:off x="19792950" y="2947383"/>
              <a:ext cx="1859756" cy="34482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3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Economic activity</a:t>
              </a:r>
            </a:p>
          </xdr:txBody>
        </xdr:sp>
      </xdr:grpSp>
      <xdr:grpSp>
        <xdr:nvGrpSpPr>
          <xdr:cNvPr id="4" name="Group 3"/>
          <xdr:cNvGrpSpPr/>
        </xdr:nvGrpSpPr>
        <xdr:grpSpPr>
          <a:xfrm>
            <a:off x="20532168" y="2633113"/>
            <a:ext cx="10187979" cy="4443800"/>
            <a:chOff x="20530576" y="2633113"/>
            <a:chExt cx="10189571" cy="4443927"/>
          </a:xfrm>
        </xdr:grpSpPr>
        <xdr:graphicFrame macro="">
          <xdr:nvGraphicFramePr>
            <xdr:cNvPr id="3" name="Chart 2"/>
            <xdr:cNvGraphicFramePr/>
          </xdr:nvGraphicFramePr>
          <xdr:xfrm>
            <a:off x="20530576" y="2633113"/>
            <a:ext cx="10189571" cy="4443927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 macro="" textlink="">
          <xdr:nvSpPr>
            <xdr:cNvPr id="6" name="TextBox 5"/>
            <xdr:cNvSpPr txBox="1"/>
          </xdr:nvSpPr>
          <xdr:spPr>
            <a:xfrm>
              <a:off x="27349946" y="2941966"/>
              <a:ext cx="1859597" cy="34440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2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Occupation</a:t>
              </a:r>
            </a:p>
          </xdr:txBody>
        </xdr:sp>
      </xdr:grpSp>
    </xdr:grpSp>
    <xdr:clientData/>
  </xdr:twoCellAnchor>
  <xdr:twoCellAnchor>
    <xdr:from>
      <xdr:col>0</xdr:col>
      <xdr:colOff>28575</xdr:colOff>
      <xdr:row>96</xdr:row>
      <xdr:rowOff>0</xdr:rowOff>
    </xdr:from>
    <xdr:to>
      <xdr:col>23</xdr:col>
      <xdr:colOff>476250</xdr:colOff>
      <xdr:row>140</xdr:row>
      <xdr:rowOff>47625</xdr:rowOff>
    </xdr:to>
    <xdr:graphicFrame macro="">
      <xdr:nvGraphicFramePr>
        <xdr:cNvPr id="10" name="Chart 9"/>
        <xdr:cNvGraphicFramePr/>
      </xdr:nvGraphicFramePr>
      <xdr:xfrm>
        <a:off x="28575" y="16840200"/>
        <a:ext cx="17649825" cy="842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141</xdr:row>
      <xdr:rowOff>0</xdr:rowOff>
    </xdr:from>
    <xdr:to>
      <xdr:col>23</xdr:col>
      <xdr:colOff>476250</xdr:colOff>
      <xdr:row>185</xdr:row>
      <xdr:rowOff>47625</xdr:rowOff>
    </xdr:to>
    <xdr:graphicFrame macro="">
      <xdr:nvGraphicFramePr>
        <xdr:cNvPr id="7" name="Chart 6"/>
        <xdr:cNvGraphicFramePr/>
      </xdr:nvGraphicFramePr>
      <xdr:xfrm>
        <a:off x="28575" y="25412700"/>
        <a:ext cx="17649825" cy="8429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486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10</xdr:row>
      <xdr:rowOff>47625</xdr:rowOff>
    </xdr:from>
    <xdr:to>
      <xdr:col>32</xdr:col>
      <xdr:colOff>76200</xdr:colOff>
      <xdr:row>53</xdr:row>
      <xdr:rowOff>123825</xdr:rowOff>
    </xdr:to>
    <xdr:graphicFrame macro="">
      <xdr:nvGraphicFramePr>
        <xdr:cNvPr id="2" name="Chart 1"/>
        <xdr:cNvGraphicFramePr/>
      </xdr:nvGraphicFramePr>
      <xdr:xfrm>
        <a:off x="14116050" y="1571625"/>
        <a:ext cx="1041082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0.82225</cdr:x>
      <cdr:y>0.152</cdr:y>
    </cdr:from>
    <cdr:to>
      <cdr:x>0.99525</cdr:x>
      <cdr:y>0.2115</cdr:y>
    </cdr:to>
    <cdr:sp macro="" textlink="">
      <cdr:nvSpPr>
        <cdr:cNvPr id="2" name="TextBox 1"/>
        <cdr:cNvSpPr txBox="1"/>
      </cdr:nvSpPr>
      <cdr:spPr>
        <a:xfrm>
          <a:off x="11715750" y="828675"/>
          <a:ext cx="2466975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0.58575</cdr:x>
      <cdr:y>0.11525</cdr:y>
    </cdr:from>
    <cdr:to>
      <cdr:x>0.79975</cdr:x>
      <cdr:y>0.1915</cdr:y>
    </cdr:to>
    <cdr:sp macro="" textlink="">
      <cdr:nvSpPr>
        <cdr:cNvPr id="5" name="TextBox 4"/>
        <cdr:cNvSpPr txBox="1"/>
      </cdr:nvSpPr>
      <cdr:spPr>
        <a:xfrm>
          <a:off x="8343900" y="628650"/>
          <a:ext cx="3048000" cy="419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US" sz="14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Economic</a:t>
          </a:r>
          <a:r>
            <a:rPr lang="en-US" sz="14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 activity</a:t>
          </a:r>
          <a:endParaRPr lang="en-US" sz="1400" b="1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0.0935</cdr:y>
    </cdr:from>
    <cdr:to>
      <cdr:x>0.993</cdr:x>
      <cdr:y>0.919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619125"/>
          <a:ext cx="19935825" cy="55054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0.00225</cdr:x>
      <cdr:y>0.905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very low reliability for person who can fully decide in armed forces occupations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38100</xdr:rowOff>
    </xdr:from>
    <xdr:to>
      <xdr:col>34</xdr:col>
      <xdr:colOff>323850</xdr:colOff>
      <xdr:row>60</xdr:row>
      <xdr:rowOff>9525</xdr:rowOff>
    </xdr:to>
    <xdr:grpSp>
      <xdr:nvGrpSpPr>
        <xdr:cNvPr id="4" name="Group 3"/>
        <xdr:cNvGrpSpPr/>
      </xdr:nvGrpSpPr>
      <xdr:grpSpPr>
        <a:xfrm>
          <a:off x="152400" y="4991100"/>
          <a:ext cx="19926300" cy="5495925"/>
          <a:chOff x="0" y="4263161"/>
          <a:chExt cx="20899664" cy="4384140"/>
        </a:xfrm>
      </xdr:grpSpPr>
      <xdr:graphicFrame macro="">
        <xdr:nvGraphicFramePr>
          <xdr:cNvPr id="2" name="Chart 1"/>
          <xdr:cNvGraphicFramePr/>
        </xdr:nvGraphicFramePr>
        <xdr:xfrm>
          <a:off x="0" y="4263161"/>
          <a:ext cx="14958935" cy="438414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6" name="Group 5"/>
          <xdr:cNvGrpSpPr/>
        </xdr:nvGrpSpPr>
        <xdr:grpSpPr>
          <a:xfrm>
            <a:off x="11374642" y="4366188"/>
            <a:ext cx="9525022" cy="4157261"/>
            <a:chOff x="11414579" y="3903543"/>
            <a:chExt cx="9523185" cy="3983012"/>
          </a:xfrm>
        </xdr:grpSpPr>
        <xdr:graphicFrame macro="">
          <xdr:nvGraphicFramePr>
            <xdr:cNvPr id="3" name="Chart 2"/>
            <xdr:cNvGraphicFramePr/>
          </xdr:nvGraphicFramePr>
          <xdr:xfrm>
            <a:off x="11414579" y="3903543"/>
            <a:ext cx="9523185" cy="3983012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 macro="" textlink="">
          <xdr:nvSpPr>
            <xdr:cNvPr id="5" name="TextBox 4"/>
            <xdr:cNvSpPr txBox="1"/>
          </xdr:nvSpPr>
          <xdr:spPr>
            <a:xfrm>
              <a:off x="17340381" y="4274959"/>
              <a:ext cx="3171221" cy="31963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2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Occupation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59</xdr:row>
      <xdr:rowOff>38100</xdr:rowOff>
    </xdr:from>
    <xdr:to>
      <xdr:col>34</xdr:col>
      <xdr:colOff>400050</xdr:colOff>
      <xdr:row>94</xdr:row>
      <xdr:rowOff>38100</xdr:rowOff>
    </xdr:to>
    <xdr:graphicFrame macro="">
      <xdr:nvGraphicFramePr>
        <xdr:cNvPr id="8" name="Chart 7"/>
        <xdr:cNvGraphicFramePr/>
      </xdr:nvGraphicFramePr>
      <xdr:xfrm>
        <a:off x="0" y="10325100"/>
        <a:ext cx="20154900" cy="666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0.1105</cdr:y>
    </cdr:from>
    <cdr:to>
      <cdr:x>0.99125</cdr:x>
      <cdr:y>0.9475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62025"/>
          <a:ext cx="14897100" cy="72961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</cdr:x>
      <cdr:y>0.95975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8362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lfso_19fxwt04 and lfso_19fxwt07)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285750</xdr:colOff>
      <xdr:row>11</xdr:row>
      <xdr:rowOff>161925</xdr:rowOff>
    </xdr:from>
    <xdr:to>
      <xdr:col>51</xdr:col>
      <xdr:colOff>38100</xdr:colOff>
      <xdr:row>48</xdr:row>
      <xdr:rowOff>28575</xdr:rowOff>
    </xdr:to>
    <xdr:grpSp>
      <xdr:nvGrpSpPr>
        <xdr:cNvPr id="2" name="Group 1"/>
        <xdr:cNvGrpSpPr/>
      </xdr:nvGrpSpPr>
      <xdr:grpSpPr>
        <a:xfrm>
          <a:off x="14916150" y="1685925"/>
          <a:ext cx="14859000" cy="5838825"/>
          <a:chOff x="15581311" y="1765300"/>
          <a:chExt cx="15597189" cy="5851161"/>
        </a:xfrm>
      </xdr:grpSpPr>
      <xdr:graphicFrame macro="">
        <xdr:nvGraphicFramePr>
          <xdr:cNvPr id="3" name="Chart 2"/>
          <xdr:cNvGraphicFramePr/>
        </xdr:nvGraphicFramePr>
        <xdr:xfrm>
          <a:off x="15581311" y="1839902"/>
          <a:ext cx="13086042" cy="577655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22857400" y="1835514"/>
          <a:ext cx="8321100" cy="577655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5" name="TextBox 4"/>
          <xdr:cNvSpPr txBox="1"/>
        </xdr:nvSpPr>
        <xdr:spPr>
          <a:xfrm>
            <a:off x="15912751" y="1778465"/>
            <a:ext cx="3376791" cy="2662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A. Couple of hours off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TextBox 5"/>
          <xdr:cNvSpPr txBox="1"/>
        </xdr:nvSpPr>
        <xdr:spPr>
          <a:xfrm>
            <a:off x="23216135" y="1765300"/>
            <a:ext cx="3376791" cy="2662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B. Couple of </a:t>
            </a:r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days of leave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28575</xdr:colOff>
      <xdr:row>114</xdr:row>
      <xdr:rowOff>0</xdr:rowOff>
    </xdr:from>
    <xdr:to>
      <xdr:col>25</xdr:col>
      <xdr:colOff>514350</xdr:colOff>
      <xdr:row>159</xdr:row>
      <xdr:rowOff>142875</xdr:rowOff>
    </xdr:to>
    <xdr:graphicFrame macro="">
      <xdr:nvGraphicFramePr>
        <xdr:cNvPr id="7" name="Chart 6"/>
        <xdr:cNvGraphicFramePr/>
      </xdr:nvGraphicFramePr>
      <xdr:xfrm>
        <a:off x="28575" y="17554575"/>
        <a:ext cx="15116175" cy="871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11_Figures_AHM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1"/>
      <sheetName val="Fig 2"/>
      <sheetName val="Fig 3"/>
      <sheetName val="Fig 4ab"/>
      <sheetName val="Fig 5ab"/>
      <sheetName val="Fig 6"/>
      <sheetName val="Fig 7"/>
      <sheetName val="Fig 8"/>
      <sheetName val="Fig 9"/>
      <sheetName val=" Fig 10"/>
      <sheetName val="Fig 11"/>
      <sheetName val="Fig 12"/>
      <sheetName val="Fig 13"/>
    </sheetNames>
    <sheetDataSet>
      <sheetData sheetId="0"/>
      <sheetData sheetId="1"/>
      <sheetData sheetId="2"/>
      <sheetData sheetId="3">
        <row r="1">
          <cell r="A1" t="str">
            <v>Persons in employment by level of difficulty to take one or two hours off at short notice, educational attainment level and professional status [lfso_19fxwt04]</v>
          </cell>
        </row>
        <row r="14">
          <cell r="P14" t="str">
            <v>Very easy</v>
          </cell>
          <cell r="Q14" t="str">
            <v>Fairly easy</v>
          </cell>
          <cell r="R14" t="str">
            <v>Fairly difficult</v>
          </cell>
          <cell r="S14" t="str">
            <v>Very difficult</v>
          </cell>
          <cell r="V14" t="str">
            <v>Very easy</v>
          </cell>
          <cell r="W14" t="str">
            <v>Fairly easy</v>
          </cell>
          <cell r="X14" t="str">
            <v>Fairly difficult</v>
          </cell>
          <cell r="Y14" t="str">
            <v>Very difficult</v>
          </cell>
        </row>
        <row r="15">
          <cell r="O15" t="str">
            <v>EU-27</v>
          </cell>
          <cell r="P15">
            <v>33.736424001745306</v>
          </cell>
          <cell r="Q15">
            <v>32.69965223992581</v>
          </cell>
          <cell r="R15">
            <v>20.50441091401178</v>
          </cell>
          <cell r="S15">
            <v>13.059512844317098</v>
          </cell>
          <cell r="U15" t="str">
            <v>EU-27</v>
          </cell>
          <cell r="V15">
            <v>18.987224544445684</v>
          </cell>
          <cell r="W15">
            <v>35.780798150732274</v>
          </cell>
          <cell r="X15">
            <v>29.062657129417875</v>
          </cell>
          <cell r="Y15">
            <v>16.169320175404174</v>
          </cell>
        </row>
        <row r="17">
          <cell r="O17" t="str">
            <v>Sweden</v>
          </cell>
          <cell r="P17">
            <v>52.1669341894061</v>
          </cell>
          <cell r="Q17">
            <v>32.29935794542536</v>
          </cell>
          <cell r="R17">
            <v>10.341091492776885</v>
          </cell>
          <cell r="S17">
            <v>5.192616372391654</v>
          </cell>
          <cell r="U17" t="str">
            <v>Slovenia</v>
          </cell>
          <cell r="V17">
            <v>48.13878211612381</v>
          </cell>
          <cell r="W17">
            <v>27.291118753793242</v>
          </cell>
          <cell r="X17">
            <v>12.755411693303662</v>
          </cell>
          <cell r="Y17">
            <v>11.814687436779284</v>
          </cell>
        </row>
        <row r="18">
          <cell r="O18" t="str">
            <v>Finland</v>
          </cell>
          <cell r="P18">
            <v>49.54183266932271</v>
          </cell>
          <cell r="Q18">
            <v>31.023904382470118</v>
          </cell>
          <cell r="R18">
            <v>12.266932270916334</v>
          </cell>
          <cell r="S18">
            <v>7.1673306772908365</v>
          </cell>
          <cell r="U18" t="str">
            <v>Malta</v>
          </cell>
          <cell r="V18">
            <v>41.404068607897884</v>
          </cell>
          <cell r="W18">
            <v>31.39210211408058</v>
          </cell>
          <cell r="X18">
            <v>17.431192660550458</v>
          </cell>
          <cell r="Y18">
            <v>9.77263661747108</v>
          </cell>
        </row>
        <row r="19">
          <cell r="O19" t="str">
            <v>Slovenia</v>
          </cell>
          <cell r="P19">
            <v>48.4063543458464</v>
          </cell>
          <cell r="Q19">
            <v>26.156025498330465</v>
          </cell>
          <cell r="R19">
            <v>11.7474451077608</v>
          </cell>
          <cell r="S19">
            <v>13.690175048062331</v>
          </cell>
          <cell r="U19" t="str">
            <v>Belgium</v>
          </cell>
          <cell r="V19">
            <v>29.38804356863723</v>
          </cell>
          <cell r="W19">
            <v>30.926249272470272</v>
          </cell>
          <cell r="X19">
            <v>20.493473019040493</v>
          </cell>
          <cell r="Y19">
            <v>19.192234139851998</v>
          </cell>
        </row>
        <row r="20">
          <cell r="O20" t="str">
            <v>Denmark</v>
          </cell>
          <cell r="P20">
            <v>48.40028439388553</v>
          </cell>
          <cell r="Q20">
            <v>34.571631709918236</v>
          </cell>
          <cell r="R20">
            <v>12.172058300746533</v>
          </cell>
          <cell r="S20">
            <v>4.856025595449697</v>
          </cell>
          <cell r="U20" t="str">
            <v>Czechia</v>
          </cell>
          <cell r="V20">
            <v>29.190614389499043</v>
          </cell>
          <cell r="W20">
            <v>46.90908401145696</v>
          </cell>
          <cell r="X20">
            <v>19.782241696542044</v>
          </cell>
          <cell r="Y20">
            <v>4.118059902501944</v>
          </cell>
        </row>
        <row r="21">
          <cell r="O21" t="str">
            <v>Malta</v>
          </cell>
          <cell r="P21">
            <v>47.76714513556619</v>
          </cell>
          <cell r="Q21">
            <v>29.146730462519937</v>
          </cell>
          <cell r="R21">
            <v>14.314194577352474</v>
          </cell>
          <cell r="S21">
            <v>8.771929824561404</v>
          </cell>
          <cell r="U21" t="str">
            <v>Denmark</v>
          </cell>
          <cell r="V21">
            <v>25.89343034453242</v>
          </cell>
          <cell r="W21">
            <v>40.51287538340823</v>
          </cell>
          <cell r="X21">
            <v>24.652257650331695</v>
          </cell>
          <cell r="Y21">
            <v>8.941436621727654</v>
          </cell>
        </row>
        <row r="22">
          <cell r="O22" t="str">
            <v>Netherlands</v>
          </cell>
          <cell r="P22">
            <v>44.87503828831383</v>
          </cell>
          <cell r="Q22">
            <v>37.01090224284434</v>
          </cell>
          <cell r="R22">
            <v>12.271546394091686</v>
          </cell>
          <cell r="S22">
            <v>5.8425130747501335</v>
          </cell>
          <cell r="U22" t="str">
            <v>Spain</v>
          </cell>
          <cell r="V22">
            <v>25.10319151806189</v>
          </cell>
          <cell r="W22">
            <v>39.98651091267165</v>
          </cell>
          <cell r="X22">
            <v>20.775352739633636</v>
          </cell>
          <cell r="Y22">
            <v>14.134944829632826</v>
          </cell>
        </row>
        <row r="23">
          <cell r="O23" t="str">
            <v>Belgium</v>
          </cell>
          <cell r="P23">
            <v>40.55497817501559</v>
          </cell>
          <cell r="Q23">
            <v>27.925587196009143</v>
          </cell>
          <cell r="R23">
            <v>16.113074204946997</v>
          </cell>
          <cell r="S23">
            <v>15.40636042402827</v>
          </cell>
          <cell r="U23" t="str">
            <v>Austria</v>
          </cell>
          <cell r="V23">
            <v>24.285220596705447</v>
          </cell>
          <cell r="W23">
            <v>31.6922013592904</v>
          </cell>
          <cell r="X23">
            <v>24.739085358829627</v>
          </cell>
          <cell r="Y23">
            <v>19.28349268517452</v>
          </cell>
        </row>
        <row r="24">
          <cell r="O24" t="str">
            <v>Germany</v>
          </cell>
          <cell r="P24">
            <v>36.75433821479308</v>
          </cell>
          <cell r="Q24">
            <v>26.309696092619394</v>
          </cell>
          <cell r="R24">
            <v>20.04938992817217</v>
          </cell>
          <cell r="S24">
            <v>16.88657576441535</v>
          </cell>
          <cell r="U24" t="str">
            <v>Finland</v>
          </cell>
          <cell r="V24">
            <v>21.024052771297566</v>
          </cell>
          <cell r="W24">
            <v>39.88416056632612</v>
          </cell>
          <cell r="X24">
            <v>26.212694071273436</v>
          </cell>
          <cell r="Y24">
            <v>12.87909259110289</v>
          </cell>
        </row>
        <row r="25">
          <cell r="O25" t="str">
            <v>Luxembourg</v>
          </cell>
          <cell r="P25">
            <v>36.6696191319752</v>
          </cell>
          <cell r="Q25">
            <v>40.47829937998229</v>
          </cell>
          <cell r="R25">
            <v>14.614703277236494</v>
          </cell>
          <cell r="S25">
            <v>8.237378210806025</v>
          </cell>
          <cell r="U25" t="str">
            <v>Netherlands</v>
          </cell>
          <cell r="V25">
            <v>20.562335679268894</v>
          </cell>
          <cell r="W25">
            <v>37.65972836132765</v>
          </cell>
          <cell r="X25">
            <v>26.5209354657237</v>
          </cell>
          <cell r="Y25">
            <v>15.257000493679751</v>
          </cell>
        </row>
        <row r="26">
          <cell r="O26" t="str">
            <v>Austria</v>
          </cell>
          <cell r="P26">
            <v>36.479668240986065</v>
          </cell>
          <cell r="Q26">
            <v>28.22716276926621</v>
          </cell>
          <cell r="R26">
            <v>17.10862803824444</v>
          </cell>
          <cell r="S26">
            <v>18.18454095150328</v>
          </cell>
          <cell r="U26" t="str">
            <v>Germany</v>
          </cell>
          <cell r="V26">
            <v>19.962881088821398</v>
          </cell>
          <cell r="W26">
            <v>32.931567340691345</v>
          </cell>
          <cell r="X26">
            <v>29.534866977235335</v>
          </cell>
          <cell r="Y26">
            <v>17.570684593251933</v>
          </cell>
        </row>
        <row r="27">
          <cell r="O27" t="str">
            <v>Ireland</v>
          </cell>
          <cell r="P27">
            <v>36.01724656572746</v>
          </cell>
          <cell r="Q27">
            <v>37.48119923794245</v>
          </cell>
          <cell r="R27">
            <v>17.487215481800863</v>
          </cell>
          <cell r="S27">
            <v>9.014338714529229</v>
          </cell>
          <cell r="U27" t="str">
            <v>Luxembourg</v>
          </cell>
          <cell r="V27">
            <v>19.493783303730016</v>
          </cell>
          <cell r="W27">
            <v>43.56127886323268</v>
          </cell>
          <cell r="X27">
            <v>24.378330373001774</v>
          </cell>
          <cell r="Y27">
            <v>12.566607460035522</v>
          </cell>
        </row>
        <row r="28">
          <cell r="O28" t="str">
            <v>Estonia</v>
          </cell>
          <cell r="P28">
            <v>35.481459330143544</v>
          </cell>
          <cell r="Q28">
            <v>42.942583732057415</v>
          </cell>
          <cell r="R28">
            <v>15.251196172248804</v>
          </cell>
          <cell r="S28">
            <v>6.324760765550239</v>
          </cell>
          <cell r="U28" t="str">
            <v>Ireland</v>
          </cell>
          <cell r="V28">
            <v>19.375346889348606</v>
          </cell>
          <cell r="W28">
            <v>39.71441545991221</v>
          </cell>
          <cell r="X28">
            <v>28.63918462081841</v>
          </cell>
          <cell r="Y28">
            <v>12.271053029920784</v>
          </cell>
        </row>
        <row r="29">
          <cell r="O29" t="str">
            <v>Spain</v>
          </cell>
          <cell r="P29">
            <v>34.162886313172635</v>
          </cell>
          <cell r="Q29">
            <v>37.27570197711603</v>
          </cell>
          <cell r="R29">
            <v>16.344938221764213</v>
          </cell>
          <cell r="S29">
            <v>12.216473487947137</v>
          </cell>
          <cell r="U29" t="str">
            <v>Greece</v>
          </cell>
          <cell r="V29">
            <v>19.05693291748163</v>
          </cell>
          <cell r="W29">
            <v>42.89792250356822</v>
          </cell>
          <cell r="X29">
            <v>27.689379922820738</v>
          </cell>
          <cell r="Y29">
            <v>10.355764656129407</v>
          </cell>
        </row>
        <row r="30">
          <cell r="O30" t="str">
            <v>Italy</v>
          </cell>
          <cell r="P30">
            <v>34.144188412918595</v>
          </cell>
          <cell r="Q30">
            <v>39.813361279858064</v>
          </cell>
          <cell r="R30">
            <v>18.906519744480637</v>
          </cell>
          <cell r="S30">
            <v>7.135930562742702</v>
          </cell>
          <cell r="U30" t="str">
            <v>France</v>
          </cell>
          <cell r="V30">
            <v>18.594147870240626</v>
          </cell>
          <cell r="W30">
            <v>29.620756678569816</v>
          </cell>
          <cell r="X30">
            <v>25.58159682984526</v>
          </cell>
          <cell r="Y30">
            <v>26.203498621344302</v>
          </cell>
        </row>
        <row r="31">
          <cell r="O31" t="str">
            <v>France</v>
          </cell>
          <cell r="P31">
            <v>33.44205944441331</v>
          </cell>
          <cell r="Q31">
            <v>31.48723122045994</v>
          </cell>
          <cell r="R31">
            <v>17.322199181751945</v>
          </cell>
          <cell r="S31">
            <v>17.74851015337481</v>
          </cell>
          <cell r="U31" t="str">
            <v>Croatia</v>
          </cell>
          <cell r="V31">
            <v>18.357983700573495</v>
          </cell>
          <cell r="W31">
            <v>43.71868397223061</v>
          </cell>
          <cell r="X31">
            <v>29.459704195593112</v>
          </cell>
          <cell r="Y31">
            <v>8.463628131602775</v>
          </cell>
        </row>
        <row r="32">
          <cell r="O32" t="str">
            <v>Czechia</v>
          </cell>
          <cell r="P32">
            <v>32.534551728060364</v>
          </cell>
          <cell r="Q32">
            <v>43.12851915748763</v>
          </cell>
          <cell r="R32">
            <v>18.89586137600243</v>
          </cell>
          <cell r="S32">
            <v>5.44106773844958</v>
          </cell>
          <cell r="U32" t="str">
            <v>Estonia</v>
          </cell>
          <cell r="V32">
            <v>17.8796992481203</v>
          </cell>
          <cell r="W32">
            <v>47.473684210526315</v>
          </cell>
          <cell r="X32">
            <v>27.323308270676687</v>
          </cell>
          <cell r="Y32">
            <v>7.3233082706766925</v>
          </cell>
        </row>
        <row r="33">
          <cell r="O33" t="str">
            <v>Poland</v>
          </cell>
          <cell r="P33">
            <v>29.464166352709555</v>
          </cell>
          <cell r="Q33">
            <v>30.82836065773003</v>
          </cell>
          <cell r="R33">
            <v>24.136212826464764</v>
          </cell>
          <cell r="S33">
            <v>15.57126016309566</v>
          </cell>
          <cell r="U33" t="str">
            <v>Sweden</v>
          </cell>
          <cell r="V33">
            <v>16.75321562674762</v>
          </cell>
          <cell r="W33">
            <v>41.85507709515059</v>
          </cell>
          <cell r="X33">
            <v>28.35743388990972</v>
          </cell>
          <cell r="Y33">
            <v>13.034273388192059</v>
          </cell>
        </row>
        <row r="34">
          <cell r="O34" t="str">
            <v>Greece</v>
          </cell>
          <cell r="P34">
            <v>26.849061591329633</v>
          </cell>
          <cell r="Q34">
            <v>34.1289981496167</v>
          </cell>
          <cell r="R34">
            <v>27.37245572297119</v>
          </cell>
          <cell r="S34">
            <v>11.649484536082474</v>
          </cell>
          <cell r="U34" t="str">
            <v>Italy</v>
          </cell>
          <cell r="V34">
            <v>15.926689296654741</v>
          </cell>
          <cell r="W34">
            <v>40.83420120354353</v>
          </cell>
          <cell r="X34">
            <v>31.05856925604278</v>
          </cell>
          <cell r="Y34">
            <v>12.180540243758962</v>
          </cell>
        </row>
        <row r="35">
          <cell r="O35" t="str">
            <v>Portugal</v>
          </cell>
          <cell r="P35">
            <v>24.583841729126718</v>
          </cell>
          <cell r="Q35">
            <v>46.55743419905874</v>
          </cell>
          <cell r="R35">
            <v>19.855760850618786</v>
          </cell>
          <cell r="S35">
            <v>9.002963221195746</v>
          </cell>
          <cell r="U35" t="str">
            <v>Poland</v>
          </cell>
          <cell r="V35">
            <v>15.746969282654272</v>
          </cell>
          <cell r="W35">
            <v>36.36010087199587</v>
          </cell>
          <cell r="X35">
            <v>33.696107920882326</v>
          </cell>
          <cell r="Y35">
            <v>14.196821924467537</v>
          </cell>
        </row>
        <row r="36">
          <cell r="O36" t="str">
            <v>Romania</v>
          </cell>
          <cell r="P36">
            <v>23.948807551793784</v>
          </cell>
          <cell r="Q36">
            <v>18.954367015362273</v>
          </cell>
          <cell r="R36">
            <v>40.68165830856157</v>
          </cell>
          <cell r="S36">
            <v>16.415167124282377</v>
          </cell>
          <cell r="U36" t="str">
            <v>Hungary</v>
          </cell>
          <cell r="V36">
            <v>14.767280739613383</v>
          </cell>
          <cell r="W36">
            <v>45.71246848238421</v>
          </cell>
          <cell r="X36">
            <v>26.865502123889783</v>
          </cell>
          <cell r="Y36">
            <v>12.654748654112623</v>
          </cell>
        </row>
        <row r="37">
          <cell r="O37" t="str">
            <v>Cyprus</v>
          </cell>
          <cell r="P37">
            <v>22.745852368357774</v>
          </cell>
          <cell r="Q37">
            <v>38.08607838422697</v>
          </cell>
          <cell r="R37">
            <v>30.728540514546765</v>
          </cell>
          <cell r="S37">
            <v>8.439528732868478</v>
          </cell>
          <cell r="U37" t="str">
            <v>Cyprus</v>
          </cell>
          <cell r="V37">
            <v>14.498677566722767</v>
          </cell>
          <cell r="W37">
            <v>34.84010579466218</v>
          </cell>
          <cell r="X37">
            <v>37.6051935561433</v>
          </cell>
          <cell r="Y37">
            <v>13.056023082471746</v>
          </cell>
        </row>
        <row r="38">
          <cell r="O38" t="str">
            <v>Croatia</v>
          </cell>
          <cell r="P38">
            <v>22.453898999638426</v>
          </cell>
          <cell r="Q38">
            <v>38.242738339158734</v>
          </cell>
          <cell r="R38">
            <v>28.78751355911775</v>
          </cell>
          <cell r="S38">
            <v>10.515849102085092</v>
          </cell>
          <cell r="U38" t="str">
            <v>Romania</v>
          </cell>
          <cell r="V38">
            <v>12.288823082246957</v>
          </cell>
          <cell r="W38">
            <v>21.84553592702271</v>
          </cell>
          <cell r="X38">
            <v>44.6793060803068</v>
          </cell>
          <cell r="Y38">
            <v>21.186334910423547</v>
          </cell>
        </row>
        <row r="39">
          <cell r="O39" t="str">
            <v>Latvia</v>
          </cell>
          <cell r="P39">
            <v>21.835372636262512</v>
          </cell>
          <cell r="Q39">
            <v>36.05116796440489</v>
          </cell>
          <cell r="R39">
            <v>29.16573971078976</v>
          </cell>
          <cell r="S39">
            <v>12.947719688542826</v>
          </cell>
          <cell r="U39" t="str">
            <v>Latvia</v>
          </cell>
          <cell r="V39">
            <v>11.397345823575334</v>
          </cell>
          <cell r="W39">
            <v>35.58603769376604</v>
          </cell>
          <cell r="X39">
            <v>39.81264637002342</v>
          </cell>
          <cell r="Y39">
            <v>13.203970112635218</v>
          </cell>
        </row>
        <row r="40">
          <cell r="O40" t="str">
            <v>Hungary</v>
          </cell>
          <cell r="P40">
            <v>19.390002952331205</v>
          </cell>
          <cell r="Q40">
            <v>41.96171053528035</v>
          </cell>
          <cell r="R40">
            <v>21.456634796629796</v>
          </cell>
          <cell r="S40">
            <v>17.191651715758635</v>
          </cell>
          <cell r="U40" t="str">
            <v>Lithuania</v>
          </cell>
          <cell r="V40">
            <v>10.263311027058482</v>
          </cell>
          <cell r="W40">
            <v>37.176316555135294</v>
          </cell>
          <cell r="X40">
            <v>43.882746581320916</v>
          </cell>
          <cell r="Y40">
            <v>8.677625836485307</v>
          </cell>
        </row>
        <row r="41">
          <cell r="O41" t="str">
            <v>Lithuania</v>
          </cell>
          <cell r="P41">
            <v>18.299512691832135</v>
          </cell>
          <cell r="Q41">
            <v>43.73408975198196</v>
          </cell>
          <cell r="R41">
            <v>31.72594370499673</v>
          </cell>
          <cell r="S41">
            <v>6.240453851189178</v>
          </cell>
          <cell r="U41" t="str">
            <v>Portugal</v>
          </cell>
          <cell r="V41">
            <v>9.18039328707296</v>
          </cell>
          <cell r="W41">
            <v>36.386813576606734</v>
          </cell>
          <cell r="X41">
            <v>33.82623539583657</v>
          </cell>
          <cell r="Y41">
            <v>20.606557740483737</v>
          </cell>
        </row>
        <row r="42">
          <cell r="O42" t="str">
            <v>Slovakia</v>
          </cell>
          <cell r="P42">
            <v>14.206006885362665</v>
          </cell>
          <cell r="Q42">
            <v>31.652882750979376</v>
          </cell>
          <cell r="R42">
            <v>41.498159946183364</v>
          </cell>
          <cell r="S42">
            <v>12.642950417474575</v>
          </cell>
          <cell r="U42" t="str">
            <v>Slovakia</v>
          </cell>
          <cell r="V42">
            <v>8.737979342277097</v>
          </cell>
          <cell r="W42">
            <v>34.5324310419882</v>
          </cell>
          <cell r="X42">
            <v>47.773952273536736</v>
          </cell>
          <cell r="Y42">
            <v>8.95563734219795</v>
          </cell>
        </row>
        <row r="43">
          <cell r="O43" t="str">
            <v>Bulgaria</v>
          </cell>
          <cell r="P43">
            <v>13.65715530385537</v>
          </cell>
          <cell r="Q43">
            <v>25.867380278184026</v>
          </cell>
          <cell r="R43">
            <v>48.8346765410586</v>
          </cell>
          <cell r="S43">
            <v>11.640787876902014</v>
          </cell>
          <cell r="U43" t="str">
            <v>Bulgaria</v>
          </cell>
          <cell r="V43">
            <v>8.05613467342938</v>
          </cell>
          <cell r="W43">
            <v>38.703052556243584</v>
          </cell>
          <cell r="X43">
            <v>46.67517192021657</v>
          </cell>
          <cell r="Y43">
            <v>6.565640850110464</v>
          </cell>
        </row>
        <row r="45">
          <cell r="O45" t="str">
            <v>United Kingdom</v>
          </cell>
          <cell r="P45">
            <v>42.20014132603667</v>
          </cell>
          <cell r="Q45">
            <v>30.352101057454945</v>
          </cell>
          <cell r="R45">
            <v>16.766746668409894</v>
          </cell>
          <cell r="S45">
            <v>10.681010948098479</v>
          </cell>
          <cell r="U45" t="str">
            <v>United Kingdom</v>
          </cell>
          <cell r="V45">
            <v>26.17689882988243</v>
          </cell>
          <cell r="W45">
            <v>34.242073723954526</v>
          </cell>
          <cell r="X45">
            <v>25.076932190548646</v>
          </cell>
          <cell r="Y45">
            <v>14.504095255614413</v>
          </cell>
        </row>
        <row r="47">
          <cell r="O47" t="str">
            <v>Iceland</v>
          </cell>
          <cell r="P47">
            <v>48.64718614718615</v>
          </cell>
          <cell r="Q47">
            <v>29.545454545454547</v>
          </cell>
          <cell r="R47">
            <v>11.525974025974026</v>
          </cell>
          <cell r="S47">
            <v>10.28138528138528</v>
          </cell>
          <cell r="U47" t="str">
            <v>Iceland</v>
          </cell>
          <cell r="V47">
            <v>35.91588267847261</v>
          </cell>
          <cell r="W47">
            <v>37.13337022689541</v>
          </cell>
          <cell r="X47">
            <v>18.37299391256226</v>
          </cell>
          <cell r="Y47">
            <v>8.57775318206973</v>
          </cell>
        </row>
        <row r="48">
          <cell r="O48" t="str">
            <v>Norway</v>
          </cell>
          <cell r="P48">
            <v>44.929116684841865</v>
          </cell>
          <cell r="Q48">
            <v>35.62215620652051</v>
          </cell>
          <cell r="R48">
            <v>12.706351295453688</v>
          </cell>
          <cell r="S48">
            <v>6.742375813183921</v>
          </cell>
          <cell r="U48" t="str">
            <v>Norway</v>
          </cell>
          <cell r="V48">
            <v>28.171904092411747</v>
          </cell>
          <cell r="W48">
            <v>42.09066382946385</v>
          </cell>
          <cell r="X48">
            <v>20.522855948626365</v>
          </cell>
          <cell r="Y48">
            <v>9.214576129498043</v>
          </cell>
        </row>
        <row r="49">
          <cell r="O49" t="str">
            <v>Switzerland</v>
          </cell>
          <cell r="P49">
            <v>39.81780717926472</v>
          </cell>
          <cell r="Q49">
            <v>37.885261902179806</v>
          </cell>
          <cell r="R49">
            <v>14.61446697755124</v>
          </cell>
          <cell r="S49">
            <v>7.6824639410042295</v>
          </cell>
          <cell r="U49" t="str">
            <v>Switzerland</v>
          </cell>
          <cell r="V49">
            <v>24.079189686924494</v>
          </cell>
          <cell r="W49">
            <v>41.17556783302639</v>
          </cell>
          <cell r="X49">
            <v>23.31184775936157</v>
          </cell>
          <cell r="Y49">
            <v>11.433394720687538</v>
          </cell>
        </row>
        <row r="51">
          <cell r="O51" t="str">
            <v>Turkey</v>
          </cell>
          <cell r="P51">
            <v>37.853292061878754</v>
          </cell>
          <cell r="Q51">
            <v>41.41313270952311</v>
          </cell>
          <cell r="R51">
            <v>17.529825259693872</v>
          </cell>
          <cell r="S51">
            <v>3.203749968904257</v>
          </cell>
          <cell r="U51" t="str">
            <v>Turkey</v>
          </cell>
          <cell r="V51">
            <v>25.923806816162625</v>
          </cell>
          <cell r="W51">
            <v>44.33668573865454</v>
          </cell>
          <cell r="X51">
            <v>24.816446924197738</v>
          </cell>
          <cell r="Y51">
            <v>4.92306052098511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 topLeftCell="O7">
      <selection activeCell="L17" sqref="L17:O43"/>
    </sheetView>
  </sheetViews>
  <sheetFormatPr defaultColWidth="9.140625" defaultRowHeight="15"/>
  <cols>
    <col min="1" max="1" width="8.7109375" style="6" customWidth="1"/>
    <col min="2" max="4" width="8.8515625" style="6" bestFit="1" customWidth="1"/>
    <col min="5" max="6" width="8.7109375" style="6" customWidth="1"/>
    <col min="7" max="7" width="9.57421875" style="6" bestFit="1" customWidth="1"/>
    <col min="8" max="10" width="8.8515625" style="13" bestFit="1" customWidth="1"/>
    <col min="11" max="16384" width="8.7109375" style="6" customWidth="1"/>
  </cols>
  <sheetData>
    <row r="1" ht="12">
      <c r="A1" s="1" t="s">
        <v>0</v>
      </c>
    </row>
    <row r="2" ht="12"/>
    <row r="3" spans="1:4" ht="12">
      <c r="A3" s="2" t="s">
        <v>1</v>
      </c>
      <c r="B3" s="3">
        <v>44081.502233796295</v>
      </c>
      <c r="D3" s="12"/>
    </row>
    <row r="4" spans="1:2" ht="12">
      <c r="A4" s="2" t="s">
        <v>2</v>
      </c>
      <c r="B4" s="3">
        <v>44082.46780665509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9</v>
      </c>
      <c r="B9" s="2" t="s">
        <v>10</v>
      </c>
    </row>
    <row r="10" spans="1:17" ht="12">
      <c r="A10" s="2" t="s">
        <v>11</v>
      </c>
      <c r="B10" s="2" t="s">
        <v>12</v>
      </c>
      <c r="Q10" s="6" t="s">
        <v>220</v>
      </c>
    </row>
    <row r="11" spans="1:17" ht="15" customHeight="1">
      <c r="A11" s="2" t="s">
        <v>49</v>
      </c>
      <c r="B11" s="2" t="s">
        <v>18</v>
      </c>
      <c r="Q11" s="23" t="s">
        <v>128</v>
      </c>
    </row>
    <row r="12" spans="1:2" ht="12">
      <c r="A12" s="2" t="s">
        <v>7</v>
      </c>
      <c r="B12" s="2" t="s">
        <v>8</v>
      </c>
    </row>
    <row r="13" spans="6:15" ht="12">
      <c r="F13" s="10" t="s">
        <v>47</v>
      </c>
      <c r="G13" s="11"/>
      <c r="H13" s="16"/>
      <c r="I13" s="16"/>
      <c r="J13" s="16"/>
      <c r="L13" s="10" t="s">
        <v>86</v>
      </c>
      <c r="M13" s="11"/>
      <c r="N13" s="11"/>
      <c r="O13" s="11"/>
    </row>
    <row r="14" spans="1:15" ht="12">
      <c r="A14" s="4" t="s">
        <v>50</v>
      </c>
      <c r="B14" s="4" t="s">
        <v>19</v>
      </c>
      <c r="C14" s="4" t="s">
        <v>20</v>
      </c>
      <c r="D14" s="4" t="s">
        <v>21</v>
      </c>
      <c r="G14" s="14" t="s">
        <v>83</v>
      </c>
      <c r="H14" s="13" t="s">
        <v>19</v>
      </c>
      <c r="I14" s="13" t="s">
        <v>20</v>
      </c>
      <c r="J14" s="13" t="s">
        <v>21</v>
      </c>
      <c r="M14" s="6" t="s">
        <v>19</v>
      </c>
      <c r="N14" s="6" t="s">
        <v>20</v>
      </c>
      <c r="O14" s="6" t="s">
        <v>21</v>
      </c>
    </row>
    <row r="15" spans="1:15" ht="12">
      <c r="A15" s="4" t="s">
        <v>14</v>
      </c>
      <c r="B15" s="5">
        <v>35094.6</v>
      </c>
      <c r="C15" s="5">
        <v>41042.2</v>
      </c>
      <c r="D15" s="5">
        <v>117878.7</v>
      </c>
      <c r="F15" s="6" t="s">
        <v>84</v>
      </c>
      <c r="G15" s="15">
        <f>SUM(B15:D15)</f>
        <v>194015.5</v>
      </c>
      <c r="H15" s="13">
        <f>B15/$G$15*100</f>
        <v>18.088554780417027</v>
      </c>
      <c r="I15" s="13">
        <f>C15/$G$15*100</f>
        <v>21.154083050065587</v>
      </c>
      <c r="J15" s="13">
        <f>D15/$G$15*100</f>
        <v>60.75736216951738</v>
      </c>
      <c r="L15" s="6" t="s">
        <v>84</v>
      </c>
      <c r="M15" s="13">
        <v>18.088554780417027</v>
      </c>
      <c r="N15" s="13">
        <v>21.154083050065587</v>
      </c>
      <c r="O15" s="13">
        <v>60.75736216951738</v>
      </c>
    </row>
    <row r="16" spans="1:15" ht="12">
      <c r="A16" s="4" t="s">
        <v>51</v>
      </c>
      <c r="B16" s="5">
        <v>1085.7</v>
      </c>
      <c r="C16" s="5">
        <v>1145.1</v>
      </c>
      <c r="D16" s="5">
        <v>2580.7</v>
      </c>
      <c r="G16" s="15"/>
      <c r="M16" s="13"/>
      <c r="N16" s="13"/>
      <c r="O16" s="13"/>
    </row>
    <row r="17" spans="1:15" ht="12">
      <c r="A17" s="4" t="s">
        <v>52</v>
      </c>
      <c r="B17" s="5">
        <v>340.4</v>
      </c>
      <c r="C17" s="5">
        <v>309.2</v>
      </c>
      <c r="D17" s="5">
        <v>2564.1</v>
      </c>
      <c r="F17" s="6" t="s">
        <v>51</v>
      </c>
      <c r="G17" s="15">
        <f>SUM(B16:D16)</f>
        <v>4811.5</v>
      </c>
      <c r="H17" s="13">
        <f>B16/$G$17*100</f>
        <v>22.564688766496936</v>
      </c>
      <c r="I17" s="13">
        <f>C16/$G$17*100</f>
        <v>23.799231009040838</v>
      </c>
      <c r="J17" s="13">
        <f>D16/$G$17*100</f>
        <v>53.636080224462226</v>
      </c>
      <c r="L17" s="6" t="s">
        <v>73</v>
      </c>
      <c r="M17" s="13">
        <v>22.618196671091596</v>
      </c>
      <c r="N17" s="13">
        <v>11.778254308633148</v>
      </c>
      <c r="O17" s="13">
        <v>65.60354902027525</v>
      </c>
    </row>
    <row r="18" spans="1:15" ht="12">
      <c r="A18" s="4" t="s">
        <v>53</v>
      </c>
      <c r="B18" s="5">
        <v>882.9</v>
      </c>
      <c r="C18" s="5">
        <v>875.7</v>
      </c>
      <c r="D18" s="5">
        <v>3525.4</v>
      </c>
      <c r="F18" s="6" t="s">
        <v>52</v>
      </c>
      <c r="G18" s="15">
        <f aca="true" t="shared" si="0" ref="G18:G46">SUM(B17:D17)</f>
        <v>3213.7</v>
      </c>
      <c r="H18" s="13">
        <f>B17/$G$18*100</f>
        <v>10.592152347761148</v>
      </c>
      <c r="I18" s="13">
        <f>C17/$G$18*100</f>
        <v>9.621308771820642</v>
      </c>
      <c r="J18" s="13">
        <f>D17/$G$18*100</f>
        <v>79.7865388804182</v>
      </c>
      <c r="L18" s="6" t="s">
        <v>51</v>
      </c>
      <c r="M18" s="13">
        <v>22.564688766496936</v>
      </c>
      <c r="N18" s="13">
        <v>23.799231009040838</v>
      </c>
      <c r="O18" s="13">
        <v>53.636080224462226</v>
      </c>
    </row>
    <row r="19" spans="1:15" ht="12">
      <c r="A19" s="4" t="s">
        <v>54</v>
      </c>
      <c r="B19" s="5">
        <v>558.2</v>
      </c>
      <c r="C19" s="5">
        <v>875.3</v>
      </c>
      <c r="D19" s="5">
        <v>1385.3</v>
      </c>
      <c r="F19" s="6" t="s">
        <v>53</v>
      </c>
      <c r="G19" s="15">
        <f t="shared" si="0"/>
        <v>5284</v>
      </c>
      <c r="H19" s="13">
        <f>B18/$G$19*100</f>
        <v>16.70893262679788</v>
      </c>
      <c r="I19" s="13">
        <f>C18/$G$19*100</f>
        <v>16.572672218016653</v>
      </c>
      <c r="J19" s="13">
        <f>D18/$G$19*100</f>
        <v>66.71839515518548</v>
      </c>
      <c r="L19" s="6" t="s">
        <v>76</v>
      </c>
      <c r="M19" s="13">
        <v>22.52173913043478</v>
      </c>
      <c r="N19" s="13">
        <v>47.573122529644266</v>
      </c>
      <c r="O19" s="13">
        <v>29.90513833992095</v>
      </c>
    </row>
    <row r="20" spans="1:15" ht="12">
      <c r="A20" s="4" t="s">
        <v>55</v>
      </c>
      <c r="B20" s="5">
        <v>8047.6</v>
      </c>
      <c r="C20" s="5">
        <v>10894.7</v>
      </c>
      <c r="D20" s="5">
        <v>19317</v>
      </c>
      <c r="F20" s="6" t="s">
        <v>54</v>
      </c>
      <c r="G20" s="15">
        <f t="shared" si="0"/>
        <v>2818.8</v>
      </c>
      <c r="H20" s="13">
        <f>B19/$G$20*100</f>
        <v>19.802752944515397</v>
      </c>
      <c r="I20" s="13">
        <f>C19/$G$20*100</f>
        <v>31.052220803178653</v>
      </c>
      <c r="J20" s="13">
        <f>D19/$G$20*100</f>
        <v>49.14502625230594</v>
      </c>
      <c r="L20" s="6" t="s">
        <v>85</v>
      </c>
      <c r="M20" s="13">
        <v>21.034362886932065</v>
      </c>
      <c r="N20" s="13">
        <v>28.47595225213216</v>
      </c>
      <c r="O20" s="13">
        <v>50.48968486093577</v>
      </c>
    </row>
    <row r="21" spans="1:15" ht="12">
      <c r="A21" s="4" t="s">
        <v>56</v>
      </c>
      <c r="B21" s="5">
        <v>119.1</v>
      </c>
      <c r="C21" s="5">
        <v>159</v>
      </c>
      <c r="D21" s="5">
        <v>394.8</v>
      </c>
      <c r="F21" s="6" t="s">
        <v>85</v>
      </c>
      <c r="G21" s="15">
        <f t="shared" si="0"/>
        <v>38259.3</v>
      </c>
      <c r="H21" s="13">
        <f>B20/$G$21*100</f>
        <v>21.034362886932065</v>
      </c>
      <c r="I21" s="13">
        <f>C20/$G$21*100</f>
        <v>28.47595225213216</v>
      </c>
      <c r="J21" s="13">
        <f>D20/$G$21*100</f>
        <v>50.48968486093577</v>
      </c>
      <c r="L21" s="6" t="s">
        <v>69</v>
      </c>
      <c r="M21" s="13">
        <v>20.591099916036942</v>
      </c>
      <c r="N21" s="13">
        <v>30.761824797089282</v>
      </c>
      <c r="O21" s="13">
        <v>48.64707528687377</v>
      </c>
    </row>
    <row r="22" spans="1:15" ht="12">
      <c r="A22" s="4" t="s">
        <v>57</v>
      </c>
      <c r="B22" s="5">
        <v>351.1</v>
      </c>
      <c r="C22" s="5">
        <v>361.3</v>
      </c>
      <c r="D22" s="5">
        <v>1314.2</v>
      </c>
      <c r="F22" s="6" t="s">
        <v>56</v>
      </c>
      <c r="G22" s="15">
        <f t="shared" si="0"/>
        <v>672.9000000000001</v>
      </c>
      <c r="H22" s="13">
        <f>B21/$G$22*100</f>
        <v>17.699509585376724</v>
      </c>
      <c r="I22" s="13">
        <f>C21/$G$22*100</f>
        <v>23.629068212215778</v>
      </c>
      <c r="J22" s="13">
        <f>D21/$G$22*100</f>
        <v>58.671422202407484</v>
      </c>
      <c r="L22" s="6" t="s">
        <v>71</v>
      </c>
      <c r="M22" s="13">
        <v>20.562087928781942</v>
      </c>
      <c r="N22" s="13">
        <v>11.8190380700635</v>
      </c>
      <c r="O22" s="13">
        <v>67.61887400115457</v>
      </c>
    </row>
    <row r="23" spans="1:15" ht="12">
      <c r="A23" s="4" t="s">
        <v>58</v>
      </c>
      <c r="B23" s="5">
        <v>596.1</v>
      </c>
      <c r="C23" s="5">
        <v>455.7</v>
      </c>
      <c r="D23" s="5">
        <v>2741.4</v>
      </c>
      <c r="F23" s="6" t="s">
        <v>57</v>
      </c>
      <c r="G23" s="15">
        <f t="shared" si="0"/>
        <v>2026.6000000000001</v>
      </c>
      <c r="H23" s="13">
        <f>B22/$G$23*100</f>
        <v>17.32458304549492</v>
      </c>
      <c r="I23" s="13">
        <f>C22/$G$23*100</f>
        <v>17.82788907529853</v>
      </c>
      <c r="J23" s="13">
        <f>D22/$G$23*100</f>
        <v>64.84752787920655</v>
      </c>
      <c r="L23" s="6" t="s">
        <v>54</v>
      </c>
      <c r="M23" s="13">
        <v>19.802752944515397</v>
      </c>
      <c r="N23" s="13">
        <v>31.052220803178653</v>
      </c>
      <c r="O23" s="13">
        <v>49.14502625230594</v>
      </c>
    </row>
    <row r="24" spans="1:15" ht="12">
      <c r="A24" s="4" t="s">
        <v>59</v>
      </c>
      <c r="B24" s="5">
        <v>2604.1</v>
      </c>
      <c r="C24" s="5">
        <v>3042</v>
      </c>
      <c r="D24" s="5">
        <v>13966.6</v>
      </c>
      <c r="F24" s="6" t="s">
        <v>58</v>
      </c>
      <c r="G24" s="15">
        <f t="shared" si="0"/>
        <v>3793.2</v>
      </c>
      <c r="H24" s="13">
        <f>B23/$G$24*100</f>
        <v>15.714963619107877</v>
      </c>
      <c r="I24" s="13">
        <f>C23/$G$24*100</f>
        <v>12.013603290098072</v>
      </c>
      <c r="J24" s="13">
        <f>D23/$G$24*100</f>
        <v>72.27143309079406</v>
      </c>
      <c r="L24" s="6" t="s">
        <v>77</v>
      </c>
      <c r="M24" s="13">
        <v>19.16777615756884</v>
      </c>
      <c r="N24" s="13">
        <v>46.163274794480024</v>
      </c>
      <c r="O24" s="13">
        <v>34.668949047951145</v>
      </c>
    </row>
    <row r="25" spans="1:15" ht="12">
      <c r="A25" s="4" t="s">
        <v>60</v>
      </c>
      <c r="B25" s="5">
        <v>5159.8</v>
      </c>
      <c r="C25" s="5">
        <v>7182.7</v>
      </c>
      <c r="D25" s="5">
        <v>14756.3</v>
      </c>
      <c r="F25" s="6" t="s">
        <v>59</v>
      </c>
      <c r="G25" s="15">
        <f t="shared" si="0"/>
        <v>19612.7</v>
      </c>
      <c r="H25" s="13">
        <f>B24/$G$25*100</f>
        <v>13.277621133245294</v>
      </c>
      <c r="I25" s="13">
        <f>C24/$G$25*100</f>
        <v>15.510358084302517</v>
      </c>
      <c r="J25" s="13">
        <f>D24/$G$25*100</f>
        <v>71.21202078245219</v>
      </c>
      <c r="L25" s="6" t="s">
        <v>60</v>
      </c>
      <c r="M25" s="13">
        <v>19.040695528953314</v>
      </c>
      <c r="N25" s="13">
        <v>26.505601724061584</v>
      </c>
      <c r="O25" s="13">
        <v>54.4537027469851</v>
      </c>
    </row>
    <row r="26" spans="1:15" ht="12">
      <c r="A26" s="4" t="s">
        <v>61</v>
      </c>
      <c r="B26" s="5">
        <v>180.3</v>
      </c>
      <c r="C26" s="5">
        <v>261.3</v>
      </c>
      <c r="D26" s="5">
        <v>1228.3</v>
      </c>
      <c r="F26" s="6" t="s">
        <v>60</v>
      </c>
      <c r="G26" s="15">
        <f t="shared" si="0"/>
        <v>27098.8</v>
      </c>
      <c r="H26" s="13">
        <f>B25/$G$26*100</f>
        <v>19.040695528953314</v>
      </c>
      <c r="I26" s="13">
        <f>C25/$G$26*100</f>
        <v>26.505601724061584</v>
      </c>
      <c r="J26" s="13">
        <f>D25/$G$26*100</f>
        <v>54.4537027469851</v>
      </c>
      <c r="L26" s="6" t="s">
        <v>56</v>
      </c>
      <c r="M26" s="13">
        <v>17.699509585376724</v>
      </c>
      <c r="N26" s="13">
        <v>23.629068212215778</v>
      </c>
      <c r="O26" s="13">
        <v>58.671422202407484</v>
      </c>
    </row>
    <row r="27" spans="1:15" ht="12">
      <c r="A27" s="4" t="s">
        <v>62</v>
      </c>
      <c r="B27" s="5">
        <v>3767.6</v>
      </c>
      <c r="C27" s="5">
        <v>2808.4</v>
      </c>
      <c r="D27" s="5">
        <v>16592.7</v>
      </c>
      <c r="F27" s="6" t="s">
        <v>61</v>
      </c>
      <c r="G27" s="15">
        <f t="shared" si="0"/>
        <v>1669.9</v>
      </c>
      <c r="H27" s="13">
        <f>B26/$G$27*100</f>
        <v>10.797053715791364</v>
      </c>
      <c r="I27" s="13">
        <f>C26/$G$27*100</f>
        <v>15.647643571471345</v>
      </c>
      <c r="J27" s="13">
        <f>D26/$G$27*100</f>
        <v>73.55530271273729</v>
      </c>
      <c r="L27" s="6" t="s">
        <v>57</v>
      </c>
      <c r="M27" s="13">
        <v>17.32458304549492</v>
      </c>
      <c r="N27" s="13">
        <v>17.82788907529853</v>
      </c>
      <c r="O27" s="13">
        <v>64.84752787920655</v>
      </c>
    </row>
    <row r="28" spans="1:15" ht="12">
      <c r="A28" s="4" t="s">
        <v>63</v>
      </c>
      <c r="B28" s="5">
        <v>36.1</v>
      </c>
      <c r="C28" s="5">
        <v>73.5</v>
      </c>
      <c r="D28" s="5">
        <v>306.2</v>
      </c>
      <c r="F28" s="6" t="s">
        <v>62</v>
      </c>
      <c r="G28" s="15">
        <f t="shared" si="0"/>
        <v>23168.7</v>
      </c>
      <c r="H28" s="13">
        <f>B27/$G$28*100</f>
        <v>16.26159430611126</v>
      </c>
      <c r="I28" s="13">
        <f>C27/$G$28*100</f>
        <v>12.121526024334555</v>
      </c>
      <c r="J28" s="13">
        <f>D27/$G$28*100</f>
        <v>71.61687966955418</v>
      </c>
      <c r="L28" s="6" t="s">
        <v>53</v>
      </c>
      <c r="M28" s="13">
        <v>16.70893262679788</v>
      </c>
      <c r="N28" s="13">
        <v>16.572672218016653</v>
      </c>
      <c r="O28" s="13">
        <v>66.71839515518548</v>
      </c>
    </row>
    <row r="29" spans="1:15" ht="12">
      <c r="A29" s="4" t="s">
        <v>64</v>
      </c>
      <c r="B29" s="5">
        <v>138.6</v>
      </c>
      <c r="C29" s="5">
        <v>105.5</v>
      </c>
      <c r="D29" s="5">
        <v>662.4</v>
      </c>
      <c r="F29" s="6" t="s">
        <v>63</v>
      </c>
      <c r="G29" s="15">
        <f t="shared" si="0"/>
        <v>415.79999999999995</v>
      </c>
      <c r="H29" s="13">
        <f>B28/$G$29*100</f>
        <v>8.682058682058685</v>
      </c>
      <c r="I29" s="13">
        <f>C28/$G$29*100</f>
        <v>17.67676767676768</v>
      </c>
      <c r="J29" s="13">
        <f>D28/$G$29*100</f>
        <v>73.64117364117365</v>
      </c>
      <c r="L29" s="6" t="s">
        <v>70</v>
      </c>
      <c r="M29" s="13">
        <v>16.502707061398457</v>
      </c>
      <c r="N29" s="13">
        <v>28.81465268978228</v>
      </c>
      <c r="O29" s="13">
        <v>54.68264024881926</v>
      </c>
    </row>
    <row r="30" spans="1:15" ht="12">
      <c r="A30" s="4" t="s">
        <v>65</v>
      </c>
      <c r="B30" s="5">
        <v>156</v>
      </c>
      <c r="C30" s="5">
        <v>133.7</v>
      </c>
      <c r="D30" s="5">
        <v>1085.2</v>
      </c>
      <c r="F30" s="6" t="s">
        <v>64</v>
      </c>
      <c r="G30" s="15">
        <f t="shared" si="0"/>
        <v>906.5</v>
      </c>
      <c r="H30" s="13">
        <f>B29/$G$30*100</f>
        <v>15.28957528957529</v>
      </c>
      <c r="I30" s="13">
        <f>C29/$G$30*100</f>
        <v>11.638168781025923</v>
      </c>
      <c r="J30" s="13">
        <f>D29/$G$30*100</f>
        <v>73.07225592939879</v>
      </c>
      <c r="L30" s="6" t="s">
        <v>62</v>
      </c>
      <c r="M30" s="13">
        <v>16.26159430611126</v>
      </c>
      <c r="N30" s="13">
        <v>12.121526024334555</v>
      </c>
      <c r="O30" s="13">
        <v>71.61687966955418</v>
      </c>
    </row>
    <row r="31" spans="1:15" ht="12">
      <c r="A31" s="4" t="s">
        <v>66</v>
      </c>
      <c r="B31" s="5">
        <v>33.8</v>
      </c>
      <c r="C31" s="5">
        <v>82.1</v>
      </c>
      <c r="D31" s="5">
        <v>111.8</v>
      </c>
      <c r="F31" s="6" t="s">
        <v>65</v>
      </c>
      <c r="G31" s="15">
        <f t="shared" si="0"/>
        <v>1374.9</v>
      </c>
      <c r="H31" s="13">
        <f>B30/$G$31*100</f>
        <v>11.346279729434867</v>
      </c>
      <c r="I31" s="13">
        <f>C30/$G$31*100</f>
        <v>9.724343588624626</v>
      </c>
      <c r="J31" s="13">
        <f>D30/$G$31*100</f>
        <v>78.9293766819405</v>
      </c>
      <c r="L31" s="6" t="s">
        <v>72</v>
      </c>
      <c r="M31" s="13">
        <v>15.801901981409527</v>
      </c>
      <c r="N31" s="13">
        <v>15.988665392954509</v>
      </c>
      <c r="O31" s="13">
        <v>68.20943262563596</v>
      </c>
    </row>
    <row r="32" spans="1:15" ht="12">
      <c r="A32" s="4" t="s">
        <v>67</v>
      </c>
      <c r="B32" s="5">
        <v>467.7</v>
      </c>
      <c r="C32" s="5">
        <v>479.6</v>
      </c>
      <c r="D32" s="5">
        <v>3467.6</v>
      </c>
      <c r="F32" s="6" t="s">
        <v>66</v>
      </c>
      <c r="G32" s="15">
        <f t="shared" si="0"/>
        <v>227.7</v>
      </c>
      <c r="H32" s="13">
        <f>B31/$G$32*100</f>
        <v>14.844093104962669</v>
      </c>
      <c r="I32" s="13">
        <f>C31/$G$32*100</f>
        <v>36.05621431708388</v>
      </c>
      <c r="J32" s="13">
        <f>D31/$G$32*100</f>
        <v>49.09969257795345</v>
      </c>
      <c r="L32" s="6" t="s">
        <v>58</v>
      </c>
      <c r="M32" s="13">
        <v>15.714963619107877</v>
      </c>
      <c r="N32" s="13">
        <v>12.013603290098072</v>
      </c>
      <c r="O32" s="13">
        <v>72.27143309079406</v>
      </c>
    </row>
    <row r="33" spans="1:15" ht="12">
      <c r="A33" s="4" t="s">
        <v>68</v>
      </c>
      <c r="B33" s="5">
        <v>38</v>
      </c>
      <c r="C33" s="5">
        <v>50</v>
      </c>
      <c r="D33" s="5">
        <v>162.8</v>
      </c>
      <c r="F33" s="6" t="s">
        <v>67</v>
      </c>
      <c r="G33" s="15">
        <f t="shared" si="0"/>
        <v>4414.9</v>
      </c>
      <c r="H33" s="13">
        <f>B32/$G$33*100</f>
        <v>10.593671430836487</v>
      </c>
      <c r="I33" s="13">
        <f>C32/$G$33*100</f>
        <v>10.863213209812228</v>
      </c>
      <c r="J33" s="13">
        <f>D32/$G$33*100</f>
        <v>78.54311535935129</v>
      </c>
      <c r="L33" s="6" t="s">
        <v>64</v>
      </c>
      <c r="M33" s="13">
        <v>15.28957528957529</v>
      </c>
      <c r="N33" s="13">
        <v>11.638168781025923</v>
      </c>
      <c r="O33" s="13">
        <v>73.07225592939879</v>
      </c>
    </row>
    <row r="34" spans="1:15" ht="12">
      <c r="A34" s="4" t="s">
        <v>69</v>
      </c>
      <c r="B34" s="5">
        <v>1839.3</v>
      </c>
      <c r="C34" s="5">
        <v>2747.8</v>
      </c>
      <c r="D34" s="5">
        <v>4345.4</v>
      </c>
      <c r="F34" s="6" t="s">
        <v>68</v>
      </c>
      <c r="G34" s="15">
        <f t="shared" si="0"/>
        <v>250.8</v>
      </c>
      <c r="H34" s="13">
        <f>B33/$G$34*100</f>
        <v>15.151515151515152</v>
      </c>
      <c r="I34" s="13">
        <f>C33/$G$34*100</f>
        <v>19.936204146730464</v>
      </c>
      <c r="J34" s="13">
        <f>D33/$G$34*100</f>
        <v>64.91228070175438</v>
      </c>
      <c r="L34" s="6" t="s">
        <v>68</v>
      </c>
      <c r="M34" s="13">
        <v>15.151515151515152</v>
      </c>
      <c r="N34" s="13">
        <v>19.936204146730464</v>
      </c>
      <c r="O34" s="13">
        <v>64.91228070175438</v>
      </c>
    </row>
    <row r="35" spans="1:15" ht="12">
      <c r="A35" s="4" t="s">
        <v>70</v>
      </c>
      <c r="B35" s="5">
        <v>716.3</v>
      </c>
      <c r="C35" s="5">
        <v>1250.7</v>
      </c>
      <c r="D35" s="5">
        <v>2373.5</v>
      </c>
      <c r="F35" s="6" t="s">
        <v>69</v>
      </c>
      <c r="G35" s="15">
        <f t="shared" si="0"/>
        <v>8932.5</v>
      </c>
      <c r="H35" s="13">
        <f>B34/$G$35*100</f>
        <v>20.591099916036942</v>
      </c>
      <c r="I35" s="13">
        <f>C34/$G$35*100</f>
        <v>30.761824797089282</v>
      </c>
      <c r="J35" s="13">
        <f>D34/$G$35*100</f>
        <v>48.64707528687377</v>
      </c>
      <c r="L35" s="6" t="s">
        <v>74</v>
      </c>
      <c r="M35" s="13">
        <v>15.019722868413066</v>
      </c>
      <c r="N35" s="13">
        <v>15.252351572772326</v>
      </c>
      <c r="O35" s="13">
        <v>69.72792555881459</v>
      </c>
    </row>
    <row r="36" spans="1:15" ht="12">
      <c r="A36" s="4" t="s">
        <v>71</v>
      </c>
      <c r="B36" s="5">
        <v>3383.8</v>
      </c>
      <c r="C36" s="5">
        <v>1945</v>
      </c>
      <c r="D36" s="5">
        <v>11127.7</v>
      </c>
      <c r="F36" s="6" t="s">
        <v>70</v>
      </c>
      <c r="G36" s="15">
        <f t="shared" si="0"/>
        <v>4340.5</v>
      </c>
      <c r="H36" s="13">
        <f>B35/$G$36*100</f>
        <v>16.502707061398457</v>
      </c>
      <c r="I36" s="13">
        <f>C35/$G$36*100</f>
        <v>28.81465268978228</v>
      </c>
      <c r="J36" s="13">
        <f>D35/$G$36*100</f>
        <v>54.68264024881926</v>
      </c>
      <c r="L36" s="6" t="s">
        <v>66</v>
      </c>
      <c r="M36" s="13">
        <v>14.844093104962669</v>
      </c>
      <c r="N36" s="13">
        <v>36.05621431708388</v>
      </c>
      <c r="O36" s="13">
        <v>49.09969257795345</v>
      </c>
    </row>
    <row r="37" spans="1:15" ht="12">
      <c r="A37" s="4" t="s">
        <v>72</v>
      </c>
      <c r="B37" s="5">
        <v>736.1</v>
      </c>
      <c r="C37" s="5">
        <v>744.8</v>
      </c>
      <c r="D37" s="5">
        <v>3177.4</v>
      </c>
      <c r="F37" s="6" t="s">
        <v>71</v>
      </c>
      <c r="G37" s="15">
        <f t="shared" si="0"/>
        <v>16456.5</v>
      </c>
      <c r="H37" s="13">
        <f>B36/$G$37*100</f>
        <v>20.562087928781942</v>
      </c>
      <c r="I37" s="13">
        <f>C36/$G$37*100</f>
        <v>11.8190380700635</v>
      </c>
      <c r="J37" s="13">
        <f>D36/$G$37*100</f>
        <v>67.61887400115457</v>
      </c>
      <c r="L37" s="6" t="s">
        <v>59</v>
      </c>
      <c r="M37" s="13">
        <v>13.277621133245294</v>
      </c>
      <c r="N37" s="13">
        <v>15.510358084302517</v>
      </c>
      <c r="O37" s="13">
        <v>71.21202078245219</v>
      </c>
    </row>
    <row r="38" spans="1:15" ht="12">
      <c r="A38" s="4" t="s">
        <v>73</v>
      </c>
      <c r="B38" s="5">
        <v>1993.5</v>
      </c>
      <c r="C38" s="5">
        <v>1038.1</v>
      </c>
      <c r="D38" s="5">
        <v>5782.1</v>
      </c>
      <c r="F38" s="6" t="s">
        <v>72</v>
      </c>
      <c r="G38" s="15">
        <f t="shared" si="0"/>
        <v>4658.3</v>
      </c>
      <c r="H38" s="13">
        <f>B37/$G$38*100</f>
        <v>15.801901981409527</v>
      </c>
      <c r="I38" s="13">
        <f>C37/$G$38*100</f>
        <v>15.988665392954509</v>
      </c>
      <c r="J38" s="13">
        <f>D37/$G$38*100</f>
        <v>68.20943262563596</v>
      </c>
      <c r="L38" s="6" t="s">
        <v>65</v>
      </c>
      <c r="M38" s="13">
        <v>11.346279729434867</v>
      </c>
      <c r="N38" s="13">
        <v>9.724343588624626</v>
      </c>
      <c r="O38" s="13">
        <v>78.9293766819405</v>
      </c>
    </row>
    <row r="39" spans="1:15" ht="12">
      <c r="A39" s="4" t="s">
        <v>74</v>
      </c>
      <c r="B39" s="5">
        <v>148.5</v>
      </c>
      <c r="C39" s="5">
        <v>150.8</v>
      </c>
      <c r="D39" s="5">
        <v>689.4</v>
      </c>
      <c r="F39" s="6" t="s">
        <v>73</v>
      </c>
      <c r="G39" s="15">
        <f t="shared" si="0"/>
        <v>8813.7</v>
      </c>
      <c r="H39" s="13">
        <f>B38/$G$39*100</f>
        <v>22.618196671091596</v>
      </c>
      <c r="I39" s="13">
        <f>C38/$G$39*100</f>
        <v>11.778254308633148</v>
      </c>
      <c r="J39" s="13">
        <f>D38/$G$39*100</f>
        <v>65.60354902027525</v>
      </c>
      <c r="L39" s="6" t="s">
        <v>61</v>
      </c>
      <c r="M39" s="13">
        <v>10.797053715791364</v>
      </c>
      <c r="N39" s="13">
        <v>15.647643571471345</v>
      </c>
      <c r="O39" s="13">
        <v>73.55530271273729</v>
      </c>
    </row>
    <row r="40" spans="1:15" ht="12">
      <c r="A40" s="4" t="s">
        <v>75</v>
      </c>
      <c r="B40" s="5">
        <v>237.3</v>
      </c>
      <c r="C40" s="5">
        <v>482.3</v>
      </c>
      <c r="D40" s="5">
        <v>1823.1</v>
      </c>
      <c r="F40" s="6" t="s">
        <v>74</v>
      </c>
      <c r="G40" s="15">
        <f t="shared" si="0"/>
        <v>988.7</v>
      </c>
      <c r="H40" s="13">
        <f>B39/$G$40*100</f>
        <v>15.019722868413066</v>
      </c>
      <c r="I40" s="13">
        <f>C39/$G$40*100</f>
        <v>15.252351572772326</v>
      </c>
      <c r="J40" s="13">
        <f>D39/$G$40*100</f>
        <v>69.72792555881459</v>
      </c>
      <c r="L40" s="6" t="s">
        <v>67</v>
      </c>
      <c r="M40" s="13">
        <v>10.593671430836487</v>
      </c>
      <c r="N40" s="13">
        <v>10.863213209812228</v>
      </c>
      <c r="O40" s="13">
        <v>78.54311535935129</v>
      </c>
    </row>
    <row r="41" spans="1:15" ht="12">
      <c r="A41" s="4" t="s">
        <v>76</v>
      </c>
      <c r="B41" s="5">
        <v>569.8</v>
      </c>
      <c r="C41" s="5">
        <v>1203.6</v>
      </c>
      <c r="D41" s="5">
        <v>756.6</v>
      </c>
      <c r="F41" s="6" t="s">
        <v>75</v>
      </c>
      <c r="G41" s="15">
        <f t="shared" si="0"/>
        <v>2542.7</v>
      </c>
      <c r="H41" s="13">
        <f>B40/$G$41*100</f>
        <v>9.332599205568885</v>
      </c>
      <c r="I41" s="13">
        <f>C40/$G$41*100</f>
        <v>18.968026113973337</v>
      </c>
      <c r="J41" s="13">
        <f>D40/$G$41*100</f>
        <v>71.69937468045778</v>
      </c>
      <c r="L41" s="6" t="s">
        <v>52</v>
      </c>
      <c r="M41" s="13">
        <v>10.592152347761148</v>
      </c>
      <c r="N41" s="13">
        <v>9.621308771820642</v>
      </c>
      <c r="O41" s="13">
        <v>79.7865388804182</v>
      </c>
    </row>
    <row r="42" spans="1:15" ht="12">
      <c r="A42" s="4" t="s">
        <v>77</v>
      </c>
      <c r="B42" s="5">
        <v>907</v>
      </c>
      <c r="C42" s="5">
        <v>2184.4</v>
      </c>
      <c r="D42" s="5">
        <v>1640.5</v>
      </c>
      <c r="F42" s="6" t="s">
        <v>76</v>
      </c>
      <c r="G42" s="15">
        <f t="shared" si="0"/>
        <v>2530</v>
      </c>
      <c r="H42" s="13">
        <f>B41/$G$42*100</f>
        <v>22.52173913043478</v>
      </c>
      <c r="I42" s="13">
        <f>C41/$G$42*100</f>
        <v>47.573122529644266</v>
      </c>
      <c r="J42" s="13">
        <f>D41/$G$42*100</f>
        <v>29.90513833992095</v>
      </c>
      <c r="L42" s="6" t="s">
        <v>75</v>
      </c>
      <c r="M42" s="13">
        <v>9.332599205568885</v>
      </c>
      <c r="N42" s="13">
        <v>18.968026113973337</v>
      </c>
      <c r="O42" s="13">
        <v>71.69937468045778</v>
      </c>
    </row>
    <row r="43" spans="1:15" ht="12">
      <c r="A43" s="4" t="s">
        <v>78</v>
      </c>
      <c r="B43" s="5">
        <v>7057.5</v>
      </c>
      <c r="C43" s="5">
        <v>7134.1</v>
      </c>
      <c r="D43" s="5">
        <v>18109</v>
      </c>
      <c r="F43" s="6" t="s">
        <v>77</v>
      </c>
      <c r="G43" s="15">
        <f t="shared" si="0"/>
        <v>4731.9</v>
      </c>
      <c r="H43" s="13">
        <f>B42/$G$43*100</f>
        <v>19.16777615756884</v>
      </c>
      <c r="I43" s="13">
        <f>C42/$G$43*100</f>
        <v>46.163274794480024</v>
      </c>
      <c r="J43" s="13">
        <f>D42/$G$43*100</f>
        <v>34.668949047951145</v>
      </c>
      <c r="L43" s="6" t="s">
        <v>63</v>
      </c>
      <c r="M43" s="13">
        <v>8.682058682058685</v>
      </c>
      <c r="N43" s="13">
        <v>17.67676767676768</v>
      </c>
      <c r="O43" s="13">
        <v>73.64117364117365</v>
      </c>
    </row>
    <row r="44" spans="1:15" ht="12">
      <c r="A44" s="4" t="s">
        <v>79</v>
      </c>
      <c r="B44" s="5">
        <v>41.4</v>
      </c>
      <c r="C44" s="5">
        <v>53.6</v>
      </c>
      <c r="D44" s="5">
        <v>92.3</v>
      </c>
      <c r="F44" s="6" t="s">
        <v>78</v>
      </c>
      <c r="G44" s="15">
        <f t="shared" si="0"/>
        <v>32300.6</v>
      </c>
      <c r="H44" s="13">
        <f>B43/$G$44*100</f>
        <v>21.849439329300385</v>
      </c>
      <c r="I44" s="13">
        <f>C43/$G$44*100</f>
        <v>22.086586626873807</v>
      </c>
      <c r="J44" s="13">
        <f>D43/$G$44*100</f>
        <v>56.063974043825816</v>
      </c>
      <c r="M44" s="13"/>
      <c r="N44" s="13"/>
      <c r="O44" s="13"/>
    </row>
    <row r="45" spans="1:15" ht="12">
      <c r="A45" s="4" t="s">
        <v>80</v>
      </c>
      <c r="B45" s="5">
        <v>357</v>
      </c>
      <c r="C45" s="5">
        <v>1055</v>
      </c>
      <c r="D45" s="5">
        <v>1290.6</v>
      </c>
      <c r="F45" s="6" t="s">
        <v>79</v>
      </c>
      <c r="G45" s="15">
        <f t="shared" si="0"/>
        <v>187.3</v>
      </c>
      <c r="H45" s="13">
        <f>B44/$G$45*100</f>
        <v>22.103577148958887</v>
      </c>
      <c r="I45" s="13">
        <f>C44/$G$45*100</f>
        <v>28.617191671115854</v>
      </c>
      <c r="J45" s="13">
        <f>D44/$G$45*100</f>
        <v>49.27923117992525</v>
      </c>
      <c r="L45" s="6" t="s">
        <v>78</v>
      </c>
      <c r="M45" s="13">
        <v>21.849439329300385</v>
      </c>
      <c r="N45" s="13">
        <v>22.086586626873807</v>
      </c>
      <c r="O45" s="13">
        <v>56.063974043825816</v>
      </c>
    </row>
    <row r="46" spans="1:15" ht="12">
      <c r="A46" s="4" t="s">
        <v>82</v>
      </c>
      <c r="B46" s="5">
        <v>8325.4</v>
      </c>
      <c r="C46" s="5">
        <v>2532.9</v>
      </c>
      <c r="D46" s="5">
        <v>17280.7</v>
      </c>
      <c r="F46" s="6" t="s">
        <v>80</v>
      </c>
      <c r="G46" s="15">
        <f t="shared" si="0"/>
        <v>2702.6</v>
      </c>
      <c r="H46" s="13">
        <f>B45/$G$46*100</f>
        <v>13.20950196107452</v>
      </c>
      <c r="I46" s="13">
        <f>C45/$G$46*100</f>
        <v>39.03648338636868</v>
      </c>
      <c r="J46" s="13">
        <f>D45/$G$46*100</f>
        <v>47.7540146525568</v>
      </c>
      <c r="M46" s="13"/>
      <c r="N46" s="13"/>
      <c r="O46" s="13"/>
    </row>
    <row r="47" spans="6:15" ht="12">
      <c r="F47" s="6" t="s">
        <v>82</v>
      </c>
      <c r="G47" s="15">
        <f>SUM(B46:D46)</f>
        <v>28139</v>
      </c>
      <c r="H47" s="13">
        <f>B46/$G$47*100</f>
        <v>29.586694623120934</v>
      </c>
      <c r="I47" s="13">
        <f>C46/$G$47*100</f>
        <v>9.001385976758236</v>
      </c>
      <c r="J47" s="13">
        <f>D46/$G$47*100</f>
        <v>61.41191940012083</v>
      </c>
      <c r="L47" s="6" t="s">
        <v>79</v>
      </c>
      <c r="M47" s="13">
        <v>22.103577148958887</v>
      </c>
      <c r="N47" s="13">
        <v>28.617191671115854</v>
      </c>
      <c r="O47" s="13">
        <v>49.27923117992525</v>
      </c>
    </row>
    <row r="48" spans="8:15" ht="12">
      <c r="H48" s="6"/>
      <c r="I48" s="6"/>
      <c r="J48" s="6"/>
      <c r="L48" s="6" t="s">
        <v>80</v>
      </c>
      <c r="M48" s="13">
        <v>13.20950196107452</v>
      </c>
      <c r="N48" s="13">
        <v>39.03648338636868</v>
      </c>
      <c r="O48" s="13">
        <v>47.7540146525568</v>
      </c>
    </row>
    <row r="49" spans="8:15" ht="12">
      <c r="H49" s="6"/>
      <c r="I49" s="6"/>
      <c r="J49" s="6"/>
      <c r="M49" s="13"/>
      <c r="N49" s="13"/>
      <c r="O49" s="13"/>
    </row>
    <row r="50" spans="12:15" ht="12">
      <c r="L50" s="6" t="s">
        <v>82</v>
      </c>
      <c r="M50" s="13">
        <v>29.586694623120934</v>
      </c>
      <c r="N50" s="13">
        <v>9.001385976758236</v>
      </c>
      <c r="O50" s="13">
        <v>61.41191940012083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workbookViewId="0" topLeftCell="V19">
      <selection activeCell="AC41" sqref="AC41"/>
    </sheetView>
  </sheetViews>
  <sheetFormatPr defaultColWidth="9.140625" defaultRowHeight="15"/>
  <cols>
    <col min="1" max="10" width="8.7109375" style="6" customWidth="1"/>
    <col min="11" max="24" width="9.00390625" style="6" customWidth="1"/>
    <col min="25" max="16384" width="8.7109375" style="6" customWidth="1"/>
  </cols>
  <sheetData>
    <row r="1" ht="12">
      <c r="A1" s="1" t="s">
        <v>190</v>
      </c>
    </row>
    <row r="2" ht="12"/>
    <row r="3" spans="1:4" ht="12">
      <c r="A3" s="2" t="s">
        <v>1</v>
      </c>
      <c r="B3" s="3">
        <v>44081.504791666666</v>
      </c>
      <c r="D3" s="12"/>
    </row>
    <row r="4" spans="1:2" ht="12">
      <c r="A4" s="2" t="s">
        <v>2</v>
      </c>
      <c r="B4" s="3">
        <v>44083.36083959491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87</v>
      </c>
      <c r="B7" s="2" t="s">
        <v>18</v>
      </c>
    </row>
    <row r="8" spans="1:2" ht="12">
      <c r="A8" s="2" t="s">
        <v>7</v>
      </c>
      <c r="B8" s="2" t="s">
        <v>8</v>
      </c>
    </row>
    <row r="9" spans="1:2" ht="12">
      <c r="A9" s="2" t="s">
        <v>49</v>
      </c>
      <c r="B9" s="2" t="s">
        <v>18</v>
      </c>
    </row>
    <row r="10" spans="1:2" ht="12">
      <c r="A10" s="2" t="s">
        <v>9</v>
      </c>
      <c r="B10" s="2" t="s">
        <v>10</v>
      </c>
    </row>
    <row r="11" spans="1:33" ht="12">
      <c r="A11" s="2" t="s">
        <v>11</v>
      </c>
      <c r="B11" s="2" t="s">
        <v>12</v>
      </c>
      <c r="AG11" s="23" t="s">
        <v>174</v>
      </c>
    </row>
    <row r="12" spans="18:31" ht="12">
      <c r="R12" s="10" t="s">
        <v>47</v>
      </c>
      <c r="S12" s="10"/>
      <c r="T12" s="10"/>
      <c r="U12" s="10"/>
      <c r="V12" s="10"/>
      <c r="W12" s="10"/>
      <c r="X12" s="10"/>
      <c r="Y12" s="10"/>
      <c r="Z12" s="10"/>
      <c r="AB12" s="10" t="s">
        <v>86</v>
      </c>
      <c r="AC12" s="10"/>
      <c r="AD12" s="10"/>
      <c r="AE12" s="10"/>
    </row>
    <row r="13" spans="1:29" ht="12">
      <c r="A13" s="4" t="s">
        <v>129</v>
      </c>
      <c r="B13" s="4" t="s">
        <v>88</v>
      </c>
      <c r="C13" s="4" t="s">
        <v>88</v>
      </c>
      <c r="D13" s="4" t="s">
        <v>88</v>
      </c>
      <c r="E13" s="4" t="s">
        <v>48</v>
      </c>
      <c r="F13" s="4" t="s">
        <v>48</v>
      </c>
      <c r="G13" s="4" t="s">
        <v>48</v>
      </c>
      <c r="H13" s="4" t="s">
        <v>89</v>
      </c>
      <c r="I13" s="4" t="s">
        <v>89</v>
      </c>
      <c r="J13" s="4" t="s">
        <v>89</v>
      </c>
      <c r="L13" s="12"/>
      <c r="M13" s="10" t="s">
        <v>93</v>
      </c>
      <c r="N13" s="11"/>
      <c r="O13" s="11"/>
      <c r="P13" s="12"/>
      <c r="Q13" s="12"/>
      <c r="R13" s="48" t="s">
        <v>88</v>
      </c>
      <c r="S13" s="48"/>
      <c r="T13" s="48"/>
      <c r="U13" s="48" t="s">
        <v>48</v>
      </c>
      <c r="V13" s="34"/>
      <c r="W13" s="34"/>
      <c r="X13" s="34" t="s">
        <v>89</v>
      </c>
      <c r="Y13" s="12"/>
      <c r="Z13" s="12"/>
      <c r="AA13" s="12"/>
      <c r="AB13" s="12"/>
      <c r="AC13" s="6" t="s">
        <v>168</v>
      </c>
    </row>
    <row r="14" spans="1:31" ht="12">
      <c r="A14" s="4" t="s">
        <v>167</v>
      </c>
      <c r="B14" s="4" t="s">
        <v>168</v>
      </c>
      <c r="C14" s="4" t="s">
        <v>169</v>
      </c>
      <c r="D14" s="4" t="s">
        <v>170</v>
      </c>
      <c r="E14" s="4" t="s">
        <v>168</v>
      </c>
      <c r="F14" s="4" t="s">
        <v>169</v>
      </c>
      <c r="G14" s="4" t="s">
        <v>170</v>
      </c>
      <c r="H14" s="4" t="s">
        <v>168</v>
      </c>
      <c r="I14" s="4" t="s">
        <v>169</v>
      </c>
      <c r="J14" s="4" t="s">
        <v>170</v>
      </c>
      <c r="L14" s="12"/>
      <c r="M14" s="12" t="s">
        <v>88</v>
      </c>
      <c r="N14" s="12" t="s">
        <v>48</v>
      </c>
      <c r="O14" s="12" t="s">
        <v>89</v>
      </c>
      <c r="P14" s="12"/>
      <c r="Q14" s="12"/>
      <c r="R14" s="2" t="s">
        <v>168</v>
      </c>
      <c r="S14" s="2" t="s">
        <v>169</v>
      </c>
      <c r="T14" s="2" t="s">
        <v>170</v>
      </c>
      <c r="U14" s="2" t="s">
        <v>168</v>
      </c>
      <c r="V14" s="2" t="s">
        <v>169</v>
      </c>
      <c r="W14" s="2" t="s">
        <v>170</v>
      </c>
      <c r="X14" s="2" t="s">
        <v>168</v>
      </c>
      <c r="Y14" s="2" t="s">
        <v>169</v>
      </c>
      <c r="Z14" s="2" t="s">
        <v>170</v>
      </c>
      <c r="AA14" s="12"/>
      <c r="AC14" s="6" t="s">
        <v>191</v>
      </c>
      <c r="AD14" s="6" t="s">
        <v>192</v>
      </c>
      <c r="AE14" s="12" t="s">
        <v>193</v>
      </c>
    </row>
    <row r="15" spans="1:31" ht="12">
      <c r="A15" s="4" t="s">
        <v>14</v>
      </c>
      <c r="B15" s="5">
        <v>6008.2</v>
      </c>
      <c r="C15" s="5">
        <v>6303</v>
      </c>
      <c r="D15" s="5">
        <v>21593.3</v>
      </c>
      <c r="E15" s="5">
        <v>8769.7</v>
      </c>
      <c r="F15" s="5">
        <v>10160.4</v>
      </c>
      <c r="G15" s="5">
        <v>33123.6</v>
      </c>
      <c r="H15" s="5">
        <v>12779.1</v>
      </c>
      <c r="I15" s="5">
        <v>14128.9</v>
      </c>
      <c r="J15" s="5">
        <v>43106.6</v>
      </c>
      <c r="L15" s="12" t="s">
        <v>84</v>
      </c>
      <c r="M15" s="33">
        <f>SUM(B15:D15)</f>
        <v>33904.5</v>
      </c>
      <c r="N15" s="33">
        <f>SUM(E15:G15)</f>
        <v>52053.7</v>
      </c>
      <c r="O15" s="33">
        <f>SUM(H15:J15)</f>
        <v>70014.6</v>
      </c>
      <c r="P15" s="12"/>
      <c r="Q15" s="12" t="s">
        <v>84</v>
      </c>
      <c r="R15" s="33">
        <f>B15/M15*100</f>
        <v>17.720951496114086</v>
      </c>
      <c r="S15" s="33">
        <f>C15/M15*100</f>
        <v>18.590452594788303</v>
      </c>
      <c r="T15" s="33">
        <f>D15/M15*100</f>
        <v>63.688595909097614</v>
      </c>
      <c r="U15" s="44">
        <f>E15/N15*100</f>
        <v>16.847409502110324</v>
      </c>
      <c r="V15" s="44">
        <f>F15/N15*100</f>
        <v>19.519073572099582</v>
      </c>
      <c r="W15" s="44">
        <f>G15/N15*100</f>
        <v>63.633516925790104</v>
      </c>
      <c r="X15" s="44">
        <f>H15/O15*100</f>
        <v>18.252050286654498</v>
      </c>
      <c r="Y15" s="44">
        <f>I15/O15*100</f>
        <v>20.17993389950096</v>
      </c>
      <c r="Z15" s="44">
        <f>J15/O15*100</f>
        <v>61.56801581384453</v>
      </c>
      <c r="AA15" s="12"/>
      <c r="AB15" s="6" t="s">
        <v>84</v>
      </c>
      <c r="AC15" s="13">
        <v>17.720951496114086</v>
      </c>
      <c r="AD15" s="13">
        <v>16.847409502110324</v>
      </c>
      <c r="AE15" s="44">
        <v>18.252050286654498</v>
      </c>
    </row>
    <row r="16" spans="1:31" ht="12">
      <c r="A16" s="4" t="s">
        <v>51</v>
      </c>
      <c r="B16" s="5">
        <v>103.4</v>
      </c>
      <c r="C16" s="5">
        <v>95.7</v>
      </c>
      <c r="D16" s="5">
        <v>402.3</v>
      </c>
      <c r="E16" s="5">
        <v>203.3</v>
      </c>
      <c r="F16" s="5">
        <v>221.9</v>
      </c>
      <c r="G16" s="5">
        <v>930.6</v>
      </c>
      <c r="H16" s="5">
        <v>371.7</v>
      </c>
      <c r="I16" s="5">
        <v>354.8</v>
      </c>
      <c r="J16" s="5">
        <v>1424.5</v>
      </c>
      <c r="L16" s="12" t="s">
        <v>51</v>
      </c>
      <c r="M16" s="33">
        <f aca="true" t="shared" si="0" ref="M16:M47">SUM(B16:D16)</f>
        <v>601.4000000000001</v>
      </c>
      <c r="N16" s="33">
        <f aca="true" t="shared" si="1" ref="N16:N47">SUM(E16:G16)</f>
        <v>1355.8000000000002</v>
      </c>
      <c r="O16" s="33">
        <f aca="true" t="shared" si="2" ref="O16:O47">SUM(H16:J16)</f>
        <v>2151</v>
      </c>
      <c r="P16" s="12"/>
      <c r="Q16" s="12" t="s">
        <v>51</v>
      </c>
      <c r="R16" s="33">
        <f aca="true" t="shared" si="3" ref="R16:R47">B16/M16*100</f>
        <v>17.193215829730626</v>
      </c>
      <c r="S16" s="33">
        <f aca="true" t="shared" si="4" ref="S16:S47">C16/M16*100</f>
        <v>15.912869970069835</v>
      </c>
      <c r="T16" s="33">
        <f aca="true" t="shared" si="5" ref="T16:T47">D16/M16*100</f>
        <v>66.89391420019952</v>
      </c>
      <c r="U16" s="44">
        <f aca="true" t="shared" si="6" ref="U16:U47">E16/N16*100</f>
        <v>14.99483699660717</v>
      </c>
      <c r="V16" s="44">
        <f aca="true" t="shared" si="7" ref="V16:V47">F16/N16*100</f>
        <v>16.366720755273636</v>
      </c>
      <c r="W16" s="44">
        <f aca="true" t="shared" si="8" ref="W16:W47">G16/N16*100</f>
        <v>68.63844224811918</v>
      </c>
      <c r="X16" s="44">
        <f aca="true" t="shared" si="9" ref="X16:X47">H16/O16*100</f>
        <v>17.280334728033473</v>
      </c>
      <c r="Y16" s="44">
        <f aca="true" t="shared" si="10" ref="Y16:Y47">I16/O16*100</f>
        <v>16.494653649465366</v>
      </c>
      <c r="Z16" s="44">
        <f aca="true" t="shared" si="11" ref="Z16:Z47">J16/O16*100</f>
        <v>66.22501162250116</v>
      </c>
      <c r="AA16" s="12"/>
      <c r="AC16" s="61" t="e">
        <v>#N/A</v>
      </c>
      <c r="AD16" s="61" t="e">
        <v>#N/A</v>
      </c>
      <c r="AE16" s="61" t="e">
        <v>#N/A</v>
      </c>
    </row>
    <row r="17" spans="1:31" ht="12">
      <c r="A17" s="4" t="s">
        <v>52</v>
      </c>
      <c r="B17" s="5">
        <v>39.3</v>
      </c>
      <c r="C17" s="5">
        <v>57.2</v>
      </c>
      <c r="D17" s="5">
        <v>397.1</v>
      </c>
      <c r="E17" s="5">
        <v>77.1</v>
      </c>
      <c r="F17" s="5">
        <v>166.2</v>
      </c>
      <c r="G17" s="5">
        <v>1305.8</v>
      </c>
      <c r="H17" s="5">
        <v>29.2</v>
      </c>
      <c r="I17" s="5">
        <v>79.9</v>
      </c>
      <c r="J17" s="5">
        <v>694.3</v>
      </c>
      <c r="L17" s="12" t="s">
        <v>52</v>
      </c>
      <c r="M17" s="33">
        <f t="shared" si="0"/>
        <v>493.6</v>
      </c>
      <c r="N17" s="33">
        <f t="shared" si="1"/>
        <v>1549.1</v>
      </c>
      <c r="O17" s="33">
        <f t="shared" si="2"/>
        <v>803.4</v>
      </c>
      <c r="P17" s="12"/>
      <c r="Q17" s="12" t="s">
        <v>52</v>
      </c>
      <c r="R17" s="33">
        <f t="shared" si="3"/>
        <v>7.961912479740679</v>
      </c>
      <c r="S17" s="33">
        <f t="shared" si="4"/>
        <v>11.588330632090761</v>
      </c>
      <c r="T17" s="33">
        <f t="shared" si="5"/>
        <v>80.44975688816855</v>
      </c>
      <c r="U17" s="44">
        <f t="shared" si="6"/>
        <v>4.977083467820025</v>
      </c>
      <c r="V17" s="44">
        <f t="shared" si="7"/>
        <v>10.728810276934993</v>
      </c>
      <c r="W17" s="44">
        <f t="shared" si="8"/>
        <v>84.29410625524498</v>
      </c>
      <c r="X17" s="44">
        <f t="shared" si="9"/>
        <v>3.634553149116256</v>
      </c>
      <c r="Y17" s="44">
        <f t="shared" si="10"/>
        <v>9.945232760766743</v>
      </c>
      <c r="Z17" s="44">
        <f t="shared" si="11"/>
        <v>86.420214090117</v>
      </c>
      <c r="AA17" s="12"/>
      <c r="AB17" s="6" t="s">
        <v>66</v>
      </c>
      <c r="AC17" s="13">
        <v>29.1866028708134</v>
      </c>
      <c r="AD17" s="13">
        <v>31.227436823104693</v>
      </c>
      <c r="AE17" s="44">
        <v>39.318885448916404</v>
      </c>
    </row>
    <row r="18" spans="1:31" ht="12">
      <c r="A18" s="4" t="s">
        <v>53</v>
      </c>
      <c r="B18" s="5">
        <v>196.6</v>
      </c>
      <c r="C18" s="5">
        <v>203.5</v>
      </c>
      <c r="D18" s="5">
        <v>395.7</v>
      </c>
      <c r="E18" s="5">
        <v>330.7</v>
      </c>
      <c r="F18" s="5">
        <v>525.2</v>
      </c>
      <c r="G18" s="5">
        <v>837.1</v>
      </c>
      <c r="H18" s="5">
        <v>329.9</v>
      </c>
      <c r="I18" s="5">
        <v>537.2</v>
      </c>
      <c r="J18" s="5">
        <v>979</v>
      </c>
      <c r="L18" s="12" t="s">
        <v>53</v>
      </c>
      <c r="M18" s="33">
        <f t="shared" si="0"/>
        <v>795.8</v>
      </c>
      <c r="N18" s="33">
        <f t="shared" si="1"/>
        <v>1693</v>
      </c>
      <c r="O18" s="33">
        <f t="shared" si="2"/>
        <v>1846.1</v>
      </c>
      <c r="P18" s="12"/>
      <c r="Q18" s="12" t="s">
        <v>53</v>
      </c>
      <c r="R18" s="33">
        <f t="shared" si="3"/>
        <v>24.704699673284747</v>
      </c>
      <c r="S18" s="33">
        <f t="shared" si="4"/>
        <v>25.57175169640613</v>
      </c>
      <c r="T18" s="33">
        <f t="shared" si="5"/>
        <v>49.723548630309125</v>
      </c>
      <c r="U18" s="44">
        <f t="shared" si="6"/>
        <v>19.53337271116361</v>
      </c>
      <c r="V18" s="44">
        <f t="shared" si="7"/>
        <v>31.02185469580626</v>
      </c>
      <c r="W18" s="44">
        <f t="shared" si="8"/>
        <v>49.44477259303012</v>
      </c>
      <c r="X18" s="44">
        <f t="shared" si="9"/>
        <v>17.870104544715886</v>
      </c>
      <c r="Y18" s="44">
        <f t="shared" si="10"/>
        <v>29.099182059476735</v>
      </c>
      <c r="Z18" s="44">
        <f t="shared" si="11"/>
        <v>53.03071339580738</v>
      </c>
      <c r="AA18" s="12"/>
      <c r="AB18" s="6" t="s">
        <v>76</v>
      </c>
      <c r="AC18" s="13">
        <v>29.254116887310293</v>
      </c>
      <c r="AD18" s="13">
        <v>28.274984086569066</v>
      </c>
      <c r="AE18" s="44">
        <v>29.232256282794804</v>
      </c>
    </row>
    <row r="19" spans="1:31" ht="12">
      <c r="A19" s="4" t="s">
        <v>54</v>
      </c>
      <c r="B19" s="5">
        <v>80.1</v>
      </c>
      <c r="C19" s="5">
        <v>89.6</v>
      </c>
      <c r="D19" s="5">
        <v>250.4</v>
      </c>
      <c r="E19" s="5">
        <v>149.6</v>
      </c>
      <c r="F19" s="5">
        <v>197.5</v>
      </c>
      <c r="G19" s="5">
        <v>519.5</v>
      </c>
      <c r="H19" s="5">
        <v>268.3</v>
      </c>
      <c r="I19" s="5">
        <v>328.1</v>
      </c>
      <c r="J19" s="5">
        <v>693.1</v>
      </c>
      <c r="L19" s="12" t="s">
        <v>54</v>
      </c>
      <c r="M19" s="33">
        <f t="shared" si="0"/>
        <v>420.1</v>
      </c>
      <c r="N19" s="33">
        <f t="shared" si="1"/>
        <v>866.6</v>
      </c>
      <c r="O19" s="33">
        <f t="shared" si="2"/>
        <v>1289.5</v>
      </c>
      <c r="P19" s="12"/>
      <c r="Q19" s="12" t="s">
        <v>54</v>
      </c>
      <c r="R19" s="33">
        <f t="shared" si="3"/>
        <v>19.066888835991428</v>
      </c>
      <c r="S19" s="33">
        <f t="shared" si="4"/>
        <v>21.328255177338725</v>
      </c>
      <c r="T19" s="33">
        <f t="shared" si="5"/>
        <v>59.60485598666983</v>
      </c>
      <c r="U19" s="44">
        <f t="shared" si="6"/>
        <v>17.262866374336486</v>
      </c>
      <c r="V19" s="44">
        <f t="shared" si="7"/>
        <v>22.790214631894763</v>
      </c>
      <c r="W19" s="44">
        <f t="shared" si="8"/>
        <v>59.94691899376875</v>
      </c>
      <c r="X19" s="44">
        <f t="shared" si="9"/>
        <v>20.806514152772394</v>
      </c>
      <c r="Y19" s="44">
        <f t="shared" si="10"/>
        <v>25.44397053121365</v>
      </c>
      <c r="Z19" s="44">
        <f t="shared" si="11"/>
        <v>53.74951531601396</v>
      </c>
      <c r="AA19" s="12"/>
      <c r="AB19" s="6" t="s">
        <v>70</v>
      </c>
      <c r="AC19" s="13">
        <v>22.129157562515175</v>
      </c>
      <c r="AD19" s="13">
        <v>23.523137512307184</v>
      </c>
      <c r="AE19" s="44">
        <v>26.577867700781205</v>
      </c>
    </row>
    <row r="20" spans="1:31" ht="12">
      <c r="A20" s="4" t="s">
        <v>55</v>
      </c>
      <c r="B20" s="5">
        <v>984.8</v>
      </c>
      <c r="C20" s="5">
        <v>795.1</v>
      </c>
      <c r="D20" s="5">
        <v>3062.8</v>
      </c>
      <c r="E20" s="5">
        <v>1692.4</v>
      </c>
      <c r="F20" s="5">
        <v>1491.4</v>
      </c>
      <c r="G20" s="5">
        <v>5234.2</v>
      </c>
      <c r="H20" s="5">
        <v>3514.2</v>
      </c>
      <c r="I20" s="5">
        <v>2950.6</v>
      </c>
      <c r="J20" s="5">
        <v>9729</v>
      </c>
      <c r="L20" s="12" t="s">
        <v>187</v>
      </c>
      <c r="M20" s="33">
        <f t="shared" si="0"/>
        <v>4842.700000000001</v>
      </c>
      <c r="N20" s="33">
        <f t="shared" si="1"/>
        <v>8418</v>
      </c>
      <c r="O20" s="33">
        <f t="shared" si="2"/>
        <v>16193.8</v>
      </c>
      <c r="P20" s="12"/>
      <c r="Q20" s="12" t="s">
        <v>187</v>
      </c>
      <c r="R20" s="33">
        <f t="shared" si="3"/>
        <v>20.33576310735746</v>
      </c>
      <c r="S20" s="33">
        <f t="shared" si="4"/>
        <v>16.418526854853695</v>
      </c>
      <c r="T20" s="33">
        <f t="shared" si="5"/>
        <v>63.245710037788825</v>
      </c>
      <c r="U20" s="44">
        <f t="shared" si="6"/>
        <v>20.104537894986933</v>
      </c>
      <c r="V20" s="44">
        <f t="shared" si="7"/>
        <v>17.716797339035402</v>
      </c>
      <c r="W20" s="44">
        <f t="shared" si="8"/>
        <v>62.178664765977665</v>
      </c>
      <c r="X20" s="44">
        <f t="shared" si="9"/>
        <v>21.700897874495176</v>
      </c>
      <c r="Y20" s="44">
        <f t="shared" si="10"/>
        <v>18.22055354518396</v>
      </c>
      <c r="Z20" s="44">
        <f t="shared" si="11"/>
        <v>60.07854858032087</v>
      </c>
      <c r="AA20" s="12"/>
      <c r="AB20" s="6" t="s">
        <v>74</v>
      </c>
      <c r="AC20" s="13">
        <v>23.954763536668953</v>
      </c>
      <c r="AD20" s="13">
        <v>20.3207381370826</v>
      </c>
      <c r="AE20" s="44">
        <v>23.26530612244898</v>
      </c>
    </row>
    <row r="21" spans="1:31" ht="12">
      <c r="A21" s="4" t="s">
        <v>56</v>
      </c>
      <c r="B21" s="5">
        <v>17.3</v>
      </c>
      <c r="C21" s="5">
        <v>27</v>
      </c>
      <c r="D21" s="5">
        <v>77.6</v>
      </c>
      <c r="E21" s="5">
        <v>21.9</v>
      </c>
      <c r="F21" s="5">
        <v>38.7</v>
      </c>
      <c r="G21" s="5">
        <v>151.1</v>
      </c>
      <c r="H21" s="5">
        <v>24.3</v>
      </c>
      <c r="I21" s="5">
        <v>51.5</v>
      </c>
      <c r="J21" s="5">
        <v>188.1</v>
      </c>
      <c r="L21" s="12" t="s">
        <v>56</v>
      </c>
      <c r="M21" s="33">
        <f t="shared" si="0"/>
        <v>121.89999999999999</v>
      </c>
      <c r="N21" s="33">
        <f t="shared" si="1"/>
        <v>211.7</v>
      </c>
      <c r="O21" s="33">
        <f t="shared" si="2"/>
        <v>263.9</v>
      </c>
      <c r="P21" s="12"/>
      <c r="Q21" s="12" t="s">
        <v>56</v>
      </c>
      <c r="R21" s="33">
        <f t="shared" si="3"/>
        <v>14.191960623461854</v>
      </c>
      <c r="S21" s="33">
        <f t="shared" si="4"/>
        <v>22.149302707137</v>
      </c>
      <c r="T21" s="33">
        <f t="shared" si="5"/>
        <v>63.65873666940115</v>
      </c>
      <c r="U21" s="44">
        <f t="shared" si="6"/>
        <v>10.344827586206897</v>
      </c>
      <c r="V21" s="44">
        <f t="shared" si="7"/>
        <v>18.280585734529996</v>
      </c>
      <c r="W21" s="44">
        <f t="shared" si="8"/>
        <v>71.3745866792631</v>
      </c>
      <c r="X21" s="44">
        <f t="shared" si="9"/>
        <v>9.208033345964381</v>
      </c>
      <c r="Y21" s="44">
        <f t="shared" si="10"/>
        <v>19.514967790829864</v>
      </c>
      <c r="Z21" s="44">
        <f t="shared" si="11"/>
        <v>71.27699886320576</v>
      </c>
      <c r="AA21" s="12"/>
      <c r="AB21" s="6" t="s">
        <v>60</v>
      </c>
      <c r="AC21" s="13">
        <v>23.23348409579595</v>
      </c>
      <c r="AD21" s="13">
        <v>23.747273114963832</v>
      </c>
      <c r="AE21" s="44">
        <v>22.590189955314777</v>
      </c>
    </row>
    <row r="22" spans="1:31" ht="12">
      <c r="A22" s="4" t="s">
        <v>57</v>
      </c>
      <c r="B22" s="5">
        <v>47.2</v>
      </c>
      <c r="C22" s="5">
        <v>53.7</v>
      </c>
      <c r="D22" s="5">
        <v>260.8</v>
      </c>
      <c r="E22" s="5">
        <v>76.3</v>
      </c>
      <c r="F22" s="5">
        <v>77.2</v>
      </c>
      <c r="G22" s="5">
        <v>397.1</v>
      </c>
      <c r="H22" s="5">
        <v>102.1</v>
      </c>
      <c r="I22" s="5">
        <v>114.9</v>
      </c>
      <c r="J22" s="5">
        <v>558.7</v>
      </c>
      <c r="L22" s="12" t="s">
        <v>57</v>
      </c>
      <c r="M22" s="33">
        <f t="shared" si="0"/>
        <v>361.70000000000005</v>
      </c>
      <c r="N22" s="33">
        <f t="shared" si="1"/>
        <v>550.6</v>
      </c>
      <c r="O22" s="33">
        <f t="shared" si="2"/>
        <v>775.7</v>
      </c>
      <c r="P22" s="12"/>
      <c r="Q22" s="12" t="s">
        <v>57</v>
      </c>
      <c r="R22" s="33">
        <f t="shared" si="3"/>
        <v>13.049488526403097</v>
      </c>
      <c r="S22" s="33">
        <f t="shared" si="4"/>
        <v>14.846557920928946</v>
      </c>
      <c r="T22" s="33">
        <f t="shared" si="5"/>
        <v>72.10395355266796</v>
      </c>
      <c r="U22" s="44">
        <f t="shared" si="6"/>
        <v>13.857609880130765</v>
      </c>
      <c r="V22" s="44">
        <f t="shared" si="7"/>
        <v>14.02106792589902</v>
      </c>
      <c r="W22" s="44">
        <f t="shared" si="8"/>
        <v>72.12132219397022</v>
      </c>
      <c r="X22" s="44">
        <f t="shared" si="9"/>
        <v>13.162305014825318</v>
      </c>
      <c r="Y22" s="44">
        <f t="shared" si="10"/>
        <v>14.812427484852392</v>
      </c>
      <c r="Z22" s="44">
        <f t="shared" si="11"/>
        <v>72.02526750032229</v>
      </c>
      <c r="AA22" s="12"/>
      <c r="AB22" s="6" t="s">
        <v>69</v>
      </c>
      <c r="AC22" s="13">
        <v>18.044963850648703</v>
      </c>
      <c r="AD22" s="13">
        <v>20.772247642170136</v>
      </c>
      <c r="AE22" s="44">
        <v>22.49801480570711</v>
      </c>
    </row>
    <row r="23" spans="1:31" ht="12">
      <c r="A23" s="4" t="s">
        <v>58</v>
      </c>
      <c r="B23" s="5">
        <v>129.6</v>
      </c>
      <c r="C23" s="5">
        <v>169.5</v>
      </c>
      <c r="D23" s="5">
        <v>595.7</v>
      </c>
      <c r="E23" s="5">
        <v>99</v>
      </c>
      <c r="F23" s="5">
        <v>166.8</v>
      </c>
      <c r="G23" s="5">
        <v>751.6</v>
      </c>
      <c r="H23" s="5">
        <v>60.4</v>
      </c>
      <c r="I23" s="5">
        <v>110.8</v>
      </c>
      <c r="J23" s="5">
        <v>498.3</v>
      </c>
      <c r="L23" s="12" t="s">
        <v>58</v>
      </c>
      <c r="M23" s="33">
        <f t="shared" si="0"/>
        <v>894.8000000000001</v>
      </c>
      <c r="N23" s="33">
        <f t="shared" si="1"/>
        <v>1017.4000000000001</v>
      </c>
      <c r="O23" s="33">
        <f t="shared" si="2"/>
        <v>669.5</v>
      </c>
      <c r="P23" s="12"/>
      <c r="Q23" s="12" t="s">
        <v>58</v>
      </c>
      <c r="R23" s="33">
        <f t="shared" si="3"/>
        <v>14.483683504693785</v>
      </c>
      <c r="S23" s="33">
        <f t="shared" si="4"/>
        <v>18.942780509611083</v>
      </c>
      <c r="T23" s="33">
        <f t="shared" si="5"/>
        <v>66.57353598569513</v>
      </c>
      <c r="U23" s="44">
        <f t="shared" si="6"/>
        <v>9.730686062512286</v>
      </c>
      <c r="V23" s="44">
        <f t="shared" si="7"/>
        <v>16.394731668960095</v>
      </c>
      <c r="W23" s="44">
        <f t="shared" si="8"/>
        <v>73.8745822685276</v>
      </c>
      <c r="X23" s="44">
        <f t="shared" si="9"/>
        <v>9.021657953696788</v>
      </c>
      <c r="Y23" s="44">
        <f t="shared" si="10"/>
        <v>16.549663928304707</v>
      </c>
      <c r="Z23" s="44">
        <f t="shared" si="11"/>
        <v>74.4286781179985</v>
      </c>
      <c r="AA23" s="12"/>
      <c r="AB23" s="6" t="s">
        <v>77</v>
      </c>
      <c r="AC23" s="13">
        <v>21.740896168945444</v>
      </c>
      <c r="AD23" s="13">
        <v>22.1442705522576</v>
      </c>
      <c r="AE23" s="44">
        <v>22.419044941187494</v>
      </c>
    </row>
    <row r="24" spans="1:31" ht="12">
      <c r="A24" s="4" t="s">
        <v>59</v>
      </c>
      <c r="B24" s="5">
        <v>452.1</v>
      </c>
      <c r="C24" s="5">
        <v>392.8</v>
      </c>
      <c r="D24" s="5">
        <v>3959.5</v>
      </c>
      <c r="E24" s="5">
        <v>498.4</v>
      </c>
      <c r="F24" s="5">
        <v>499.1</v>
      </c>
      <c r="G24" s="5">
        <v>4062.3</v>
      </c>
      <c r="H24" s="5">
        <v>543.6</v>
      </c>
      <c r="I24" s="5">
        <v>609.2</v>
      </c>
      <c r="J24" s="5">
        <v>4082.6</v>
      </c>
      <c r="L24" s="12" t="s">
        <v>59</v>
      </c>
      <c r="M24" s="33">
        <f t="shared" si="0"/>
        <v>4804.4</v>
      </c>
      <c r="N24" s="33">
        <f t="shared" si="1"/>
        <v>5059.8</v>
      </c>
      <c r="O24" s="33">
        <f t="shared" si="2"/>
        <v>5235.4</v>
      </c>
      <c r="P24" s="12"/>
      <c r="Q24" s="12" t="s">
        <v>59</v>
      </c>
      <c r="R24" s="33">
        <f t="shared" si="3"/>
        <v>9.410124052951463</v>
      </c>
      <c r="S24" s="33">
        <f t="shared" si="4"/>
        <v>8.175838814420116</v>
      </c>
      <c r="T24" s="33">
        <f t="shared" si="5"/>
        <v>82.41403713262842</v>
      </c>
      <c r="U24" s="44">
        <f t="shared" si="6"/>
        <v>9.850191707182102</v>
      </c>
      <c r="V24" s="44">
        <f t="shared" si="7"/>
        <v>9.864026246096683</v>
      </c>
      <c r="W24" s="44">
        <f t="shared" si="8"/>
        <v>80.28578204672121</v>
      </c>
      <c r="X24" s="44">
        <f t="shared" si="9"/>
        <v>10.383160790006496</v>
      </c>
      <c r="Y24" s="44">
        <f t="shared" si="10"/>
        <v>11.636169156129428</v>
      </c>
      <c r="Z24" s="44">
        <f t="shared" si="11"/>
        <v>77.98067005386409</v>
      </c>
      <c r="AA24" s="12"/>
      <c r="AB24" s="6" t="s">
        <v>62</v>
      </c>
      <c r="AC24" s="13">
        <v>18.3672711058264</v>
      </c>
      <c r="AD24" s="13">
        <v>20.83241368437648</v>
      </c>
      <c r="AE24" s="44">
        <v>22.33830845771144</v>
      </c>
    </row>
    <row r="25" spans="1:31" ht="12">
      <c r="A25" s="4" t="s">
        <v>60</v>
      </c>
      <c r="B25" s="5">
        <v>1253.4</v>
      </c>
      <c r="C25" s="5">
        <v>1368.7</v>
      </c>
      <c r="D25" s="5">
        <v>2772.7</v>
      </c>
      <c r="E25" s="5">
        <v>1447.8</v>
      </c>
      <c r="F25" s="5">
        <v>1585.9</v>
      </c>
      <c r="G25" s="5">
        <v>3063</v>
      </c>
      <c r="H25" s="5">
        <v>2618.7</v>
      </c>
      <c r="I25" s="5">
        <v>3190</v>
      </c>
      <c r="J25" s="5">
        <v>5783.5</v>
      </c>
      <c r="L25" s="12" t="s">
        <v>60</v>
      </c>
      <c r="M25" s="33">
        <f t="shared" si="0"/>
        <v>5394.8</v>
      </c>
      <c r="N25" s="33">
        <f t="shared" si="1"/>
        <v>6096.7</v>
      </c>
      <c r="O25" s="33">
        <f t="shared" si="2"/>
        <v>11592.2</v>
      </c>
      <c r="P25" s="12"/>
      <c r="Q25" s="12" t="s">
        <v>60</v>
      </c>
      <c r="R25" s="33">
        <f t="shared" si="3"/>
        <v>23.23348409579595</v>
      </c>
      <c r="S25" s="33">
        <f t="shared" si="4"/>
        <v>25.370727367094236</v>
      </c>
      <c r="T25" s="33">
        <f t="shared" si="5"/>
        <v>51.3957885371098</v>
      </c>
      <c r="U25" s="44">
        <f t="shared" si="6"/>
        <v>23.747273114963832</v>
      </c>
      <c r="V25" s="44">
        <f t="shared" si="7"/>
        <v>26.01243295553332</v>
      </c>
      <c r="W25" s="44">
        <f t="shared" si="8"/>
        <v>50.24029392950284</v>
      </c>
      <c r="X25" s="44">
        <f t="shared" si="9"/>
        <v>22.590189955314777</v>
      </c>
      <c r="Y25" s="44">
        <f t="shared" si="10"/>
        <v>27.518503821535166</v>
      </c>
      <c r="Z25" s="44">
        <f t="shared" si="11"/>
        <v>49.891306223150046</v>
      </c>
      <c r="AA25" s="12"/>
      <c r="AB25" s="6" t="s">
        <v>85</v>
      </c>
      <c r="AC25" s="44">
        <v>20.33576310735746</v>
      </c>
      <c r="AD25" s="13">
        <v>20.104537894986933</v>
      </c>
      <c r="AE25" s="44">
        <v>21.700897874495176</v>
      </c>
    </row>
    <row r="26" spans="1:31" ht="12">
      <c r="A26" s="4" t="s">
        <v>61</v>
      </c>
      <c r="B26" s="5">
        <v>43.9</v>
      </c>
      <c r="C26" s="5">
        <v>57.7</v>
      </c>
      <c r="D26" s="5">
        <v>195.9</v>
      </c>
      <c r="E26" s="5">
        <v>50.8</v>
      </c>
      <c r="F26" s="5">
        <v>63</v>
      </c>
      <c r="G26" s="5">
        <v>258</v>
      </c>
      <c r="H26" s="5">
        <v>59.3</v>
      </c>
      <c r="I26" s="5">
        <v>75.2</v>
      </c>
      <c r="J26" s="5">
        <v>399.3</v>
      </c>
      <c r="L26" s="49" t="s">
        <v>61</v>
      </c>
      <c r="M26" s="33">
        <f t="shared" si="0"/>
        <v>297.5</v>
      </c>
      <c r="N26" s="33">
        <f t="shared" si="1"/>
        <v>371.8</v>
      </c>
      <c r="O26" s="33">
        <f t="shared" si="2"/>
        <v>533.8</v>
      </c>
      <c r="P26" s="49"/>
      <c r="Q26" s="49" t="s">
        <v>61</v>
      </c>
      <c r="R26" s="33">
        <f t="shared" si="3"/>
        <v>14.756302521008402</v>
      </c>
      <c r="S26" s="33">
        <f t="shared" si="4"/>
        <v>19.39495798319328</v>
      </c>
      <c r="T26" s="33">
        <f t="shared" si="5"/>
        <v>65.84873949579833</v>
      </c>
      <c r="U26" s="44">
        <f t="shared" si="6"/>
        <v>13.663259817105969</v>
      </c>
      <c r="V26" s="44">
        <f t="shared" si="7"/>
        <v>16.94459386767079</v>
      </c>
      <c r="W26" s="44">
        <f t="shared" si="8"/>
        <v>69.39214631522323</v>
      </c>
      <c r="X26" s="44">
        <f t="shared" si="9"/>
        <v>11.109029599100788</v>
      </c>
      <c r="Y26" s="44">
        <f t="shared" si="10"/>
        <v>14.08767328587486</v>
      </c>
      <c r="Z26" s="44">
        <f t="shared" si="11"/>
        <v>74.80329711502436</v>
      </c>
      <c r="AA26" s="12"/>
      <c r="AB26" s="6" t="s">
        <v>54</v>
      </c>
      <c r="AC26" s="13">
        <v>19.066888835991428</v>
      </c>
      <c r="AD26" s="13">
        <v>17.262866374336486</v>
      </c>
      <c r="AE26" s="44">
        <v>20.806514152772394</v>
      </c>
    </row>
    <row r="27" spans="1:31" ht="12">
      <c r="A27" s="4" t="s">
        <v>62</v>
      </c>
      <c r="B27" s="5">
        <v>988.6</v>
      </c>
      <c r="C27" s="5">
        <v>1214.1</v>
      </c>
      <c r="D27" s="5">
        <v>3179.7</v>
      </c>
      <c r="E27" s="5">
        <v>1321.4</v>
      </c>
      <c r="F27" s="5">
        <v>1457.9</v>
      </c>
      <c r="G27" s="5">
        <v>3563.7</v>
      </c>
      <c r="H27" s="5">
        <v>1302.1</v>
      </c>
      <c r="I27" s="5">
        <v>1403.6</v>
      </c>
      <c r="J27" s="5">
        <v>3123.3</v>
      </c>
      <c r="L27" s="6" t="s">
        <v>62</v>
      </c>
      <c r="M27" s="33">
        <f t="shared" si="0"/>
        <v>5382.4</v>
      </c>
      <c r="N27" s="33">
        <f t="shared" si="1"/>
        <v>6343</v>
      </c>
      <c r="O27" s="33">
        <f t="shared" si="2"/>
        <v>5829</v>
      </c>
      <c r="Q27" s="6" t="s">
        <v>62</v>
      </c>
      <c r="R27" s="33">
        <f t="shared" si="3"/>
        <v>18.3672711058264</v>
      </c>
      <c r="S27" s="33">
        <f t="shared" si="4"/>
        <v>22.55685196195006</v>
      </c>
      <c r="T27" s="33">
        <f t="shared" si="5"/>
        <v>59.07587693222355</v>
      </c>
      <c r="U27" s="44">
        <f t="shared" si="6"/>
        <v>20.83241368437648</v>
      </c>
      <c r="V27" s="44">
        <f t="shared" si="7"/>
        <v>22.984392243417943</v>
      </c>
      <c r="W27" s="44">
        <f t="shared" si="8"/>
        <v>56.18319407220558</v>
      </c>
      <c r="X27" s="44">
        <f t="shared" si="9"/>
        <v>22.33830845771144</v>
      </c>
      <c r="Y27" s="44">
        <f t="shared" si="10"/>
        <v>24.079601990049753</v>
      </c>
      <c r="Z27" s="44">
        <f t="shared" si="11"/>
        <v>53.58208955223881</v>
      </c>
      <c r="AB27" s="6" t="s">
        <v>68</v>
      </c>
      <c r="AC27" s="13">
        <v>19.07090464547677</v>
      </c>
      <c r="AD27" s="13">
        <v>19.377162629757784</v>
      </c>
      <c r="AE27" s="44">
        <v>19.82142857142857</v>
      </c>
    </row>
    <row r="28" spans="1:31" ht="12">
      <c r="A28" s="4" t="s">
        <v>63</v>
      </c>
      <c r="B28" s="5">
        <v>26</v>
      </c>
      <c r="C28" s="5">
        <v>16.5</v>
      </c>
      <c r="D28" s="5">
        <v>95.3</v>
      </c>
      <c r="E28" s="5">
        <v>16.5</v>
      </c>
      <c r="F28" s="5">
        <v>11.1</v>
      </c>
      <c r="G28" s="5">
        <v>76.5</v>
      </c>
      <c r="H28" s="5">
        <v>18.8</v>
      </c>
      <c r="I28" s="5">
        <v>16.1</v>
      </c>
      <c r="J28" s="5">
        <v>83.3</v>
      </c>
      <c r="L28" s="6" t="s">
        <v>63</v>
      </c>
      <c r="M28" s="33">
        <f t="shared" si="0"/>
        <v>137.8</v>
      </c>
      <c r="N28" s="33">
        <f t="shared" si="1"/>
        <v>104.1</v>
      </c>
      <c r="O28" s="33">
        <f t="shared" si="2"/>
        <v>118.2</v>
      </c>
      <c r="Q28" s="6" t="s">
        <v>63</v>
      </c>
      <c r="R28" s="33">
        <f t="shared" si="3"/>
        <v>18.867924528301884</v>
      </c>
      <c r="S28" s="33">
        <f t="shared" si="4"/>
        <v>11.97387518142235</v>
      </c>
      <c r="T28" s="33">
        <f t="shared" si="5"/>
        <v>69.15820029027574</v>
      </c>
      <c r="U28" s="44">
        <f t="shared" si="6"/>
        <v>15.85014409221902</v>
      </c>
      <c r="V28" s="44">
        <f t="shared" si="7"/>
        <v>10.662824207492795</v>
      </c>
      <c r="W28" s="44">
        <f t="shared" si="8"/>
        <v>73.48703170028818</v>
      </c>
      <c r="X28" s="44">
        <f t="shared" si="9"/>
        <v>15.905245346869712</v>
      </c>
      <c r="Y28" s="44">
        <f t="shared" si="10"/>
        <v>13.620981387478851</v>
      </c>
      <c r="Z28" s="44">
        <f t="shared" si="11"/>
        <v>70.47377326565143</v>
      </c>
      <c r="AB28" s="6" t="s">
        <v>53</v>
      </c>
      <c r="AC28" s="13">
        <v>24.704699673284747</v>
      </c>
      <c r="AD28" s="13">
        <v>19.53337271116361</v>
      </c>
      <c r="AE28" s="44">
        <v>17.870104544715886</v>
      </c>
    </row>
    <row r="29" spans="1:31" ht="12">
      <c r="A29" s="4" t="s">
        <v>64</v>
      </c>
      <c r="B29" s="5">
        <v>20.2</v>
      </c>
      <c r="C29" s="5">
        <v>20.7</v>
      </c>
      <c r="D29" s="5">
        <v>93.6</v>
      </c>
      <c r="E29" s="5">
        <v>42</v>
      </c>
      <c r="F29" s="5">
        <v>70.2</v>
      </c>
      <c r="G29" s="5">
        <v>283.8</v>
      </c>
      <c r="H29" s="5">
        <v>26.1</v>
      </c>
      <c r="I29" s="5">
        <v>38.3</v>
      </c>
      <c r="J29" s="5">
        <v>178.9</v>
      </c>
      <c r="L29" s="6" t="s">
        <v>64</v>
      </c>
      <c r="M29" s="33">
        <f t="shared" si="0"/>
        <v>134.5</v>
      </c>
      <c r="N29" s="33">
        <f t="shared" si="1"/>
        <v>396</v>
      </c>
      <c r="O29" s="33">
        <f t="shared" si="2"/>
        <v>243.3</v>
      </c>
      <c r="Q29" s="6" t="s">
        <v>64</v>
      </c>
      <c r="R29" s="33">
        <f t="shared" si="3"/>
        <v>15.018587360594795</v>
      </c>
      <c r="S29" s="33">
        <f t="shared" si="4"/>
        <v>15.390334572490705</v>
      </c>
      <c r="T29" s="33">
        <f t="shared" si="5"/>
        <v>69.59107806691449</v>
      </c>
      <c r="U29" s="44">
        <f t="shared" si="6"/>
        <v>10.606060606060606</v>
      </c>
      <c r="V29" s="44">
        <f t="shared" si="7"/>
        <v>17.727272727272727</v>
      </c>
      <c r="W29" s="44">
        <f t="shared" si="8"/>
        <v>71.66666666666667</v>
      </c>
      <c r="X29" s="44">
        <f t="shared" si="9"/>
        <v>10.727496917385944</v>
      </c>
      <c r="Y29" s="44">
        <f t="shared" si="10"/>
        <v>15.741882449650635</v>
      </c>
      <c r="Z29" s="44">
        <f t="shared" si="11"/>
        <v>73.53062063296342</v>
      </c>
      <c r="AB29" s="6" t="s">
        <v>72</v>
      </c>
      <c r="AC29" s="13">
        <v>17.73936170212766</v>
      </c>
      <c r="AD29" s="13">
        <v>16.970163289732408</v>
      </c>
      <c r="AE29" s="44">
        <v>17.708200484632062</v>
      </c>
    </row>
    <row r="30" spans="1:31" ht="12">
      <c r="A30" s="4" t="s">
        <v>65</v>
      </c>
      <c r="B30" s="5">
        <v>23.1</v>
      </c>
      <c r="C30" s="5">
        <v>34.7</v>
      </c>
      <c r="D30" s="5">
        <v>128.4</v>
      </c>
      <c r="E30" s="5">
        <v>21.1</v>
      </c>
      <c r="F30" s="5">
        <v>52.8</v>
      </c>
      <c r="G30" s="5">
        <v>239.9</v>
      </c>
      <c r="H30" s="5">
        <v>36</v>
      </c>
      <c r="I30" s="5">
        <v>100.1</v>
      </c>
      <c r="J30" s="5">
        <v>576.3</v>
      </c>
      <c r="L30" s="6" t="s">
        <v>65</v>
      </c>
      <c r="M30" s="33">
        <f t="shared" si="0"/>
        <v>186.20000000000002</v>
      </c>
      <c r="N30" s="33">
        <f t="shared" si="1"/>
        <v>313.8</v>
      </c>
      <c r="O30" s="33">
        <f t="shared" si="2"/>
        <v>712.4</v>
      </c>
      <c r="Q30" s="6" t="s">
        <v>65</v>
      </c>
      <c r="R30" s="33">
        <f t="shared" si="3"/>
        <v>12.406015037593985</v>
      </c>
      <c r="S30" s="33">
        <f t="shared" si="4"/>
        <v>18.635875402792696</v>
      </c>
      <c r="T30" s="33">
        <f t="shared" si="5"/>
        <v>68.9581095596133</v>
      </c>
      <c r="U30" s="44">
        <f t="shared" si="6"/>
        <v>6.724028043339707</v>
      </c>
      <c r="V30" s="44">
        <f t="shared" si="7"/>
        <v>16.826003824091774</v>
      </c>
      <c r="W30" s="44">
        <f t="shared" si="8"/>
        <v>76.44996813256851</v>
      </c>
      <c r="X30" s="44">
        <f t="shared" si="9"/>
        <v>5.053340819764177</v>
      </c>
      <c r="Y30" s="44">
        <f t="shared" si="10"/>
        <v>14.051094890510948</v>
      </c>
      <c r="Z30" s="44">
        <f t="shared" si="11"/>
        <v>80.89556428972487</v>
      </c>
      <c r="AB30" s="6" t="s">
        <v>51</v>
      </c>
      <c r="AC30" s="13">
        <v>17.193215829730626</v>
      </c>
      <c r="AD30" s="13">
        <v>14.99483699660717</v>
      </c>
      <c r="AE30" s="44">
        <v>17.280334728033473</v>
      </c>
    </row>
    <row r="31" spans="1:31" ht="12">
      <c r="A31" s="4" t="s">
        <v>66</v>
      </c>
      <c r="B31" s="5">
        <v>12.2</v>
      </c>
      <c r="C31" s="5">
        <v>10.8</v>
      </c>
      <c r="D31" s="5">
        <v>18.8</v>
      </c>
      <c r="E31" s="5">
        <v>17.3</v>
      </c>
      <c r="F31" s="5">
        <v>14.7</v>
      </c>
      <c r="G31" s="5">
        <v>23.4</v>
      </c>
      <c r="H31" s="5">
        <v>38.1</v>
      </c>
      <c r="I31" s="5">
        <v>26.4</v>
      </c>
      <c r="J31" s="5">
        <v>32.4</v>
      </c>
      <c r="L31" s="6" t="s">
        <v>66</v>
      </c>
      <c r="M31" s="33">
        <f t="shared" si="0"/>
        <v>41.8</v>
      </c>
      <c r="N31" s="33">
        <f t="shared" si="1"/>
        <v>55.4</v>
      </c>
      <c r="O31" s="33">
        <f t="shared" si="2"/>
        <v>96.9</v>
      </c>
      <c r="Q31" s="6" t="s">
        <v>66</v>
      </c>
      <c r="R31" s="33">
        <f t="shared" si="3"/>
        <v>29.1866028708134</v>
      </c>
      <c r="S31" s="33">
        <f t="shared" si="4"/>
        <v>25.837320574162682</v>
      </c>
      <c r="T31" s="33">
        <f t="shared" si="5"/>
        <v>44.97607655502393</v>
      </c>
      <c r="U31" s="44">
        <f t="shared" si="6"/>
        <v>31.227436823104693</v>
      </c>
      <c r="V31" s="44">
        <f t="shared" si="7"/>
        <v>26.534296028880867</v>
      </c>
      <c r="W31" s="44">
        <f t="shared" si="8"/>
        <v>42.238267148014444</v>
      </c>
      <c r="X31" s="44">
        <f t="shared" si="9"/>
        <v>39.318885448916404</v>
      </c>
      <c r="Y31" s="44">
        <f t="shared" si="10"/>
        <v>27.24458204334365</v>
      </c>
      <c r="Z31" s="44">
        <f t="shared" si="11"/>
        <v>33.43653250773993</v>
      </c>
      <c r="AB31" s="6" t="s">
        <v>63</v>
      </c>
      <c r="AC31" s="13">
        <v>18.867924528301884</v>
      </c>
      <c r="AD31" s="13">
        <v>15.85014409221902</v>
      </c>
      <c r="AE31" s="44">
        <v>15.905245346869712</v>
      </c>
    </row>
    <row r="32" spans="1:31" ht="12">
      <c r="A32" s="4" t="s">
        <v>67</v>
      </c>
      <c r="B32" s="5">
        <v>70.6</v>
      </c>
      <c r="C32" s="5">
        <v>112.5</v>
      </c>
      <c r="D32" s="5">
        <v>493.3</v>
      </c>
      <c r="E32" s="5">
        <v>119.4</v>
      </c>
      <c r="F32" s="5">
        <v>239</v>
      </c>
      <c r="G32" s="5">
        <v>1316.1</v>
      </c>
      <c r="H32" s="5">
        <v>79.5</v>
      </c>
      <c r="I32" s="5">
        <v>217.3</v>
      </c>
      <c r="J32" s="5">
        <v>1280.4</v>
      </c>
      <c r="L32" s="6" t="s">
        <v>67</v>
      </c>
      <c r="M32" s="33">
        <f t="shared" si="0"/>
        <v>676.4</v>
      </c>
      <c r="N32" s="33">
        <f t="shared" si="1"/>
        <v>1674.5</v>
      </c>
      <c r="O32" s="33">
        <f t="shared" si="2"/>
        <v>1577.2</v>
      </c>
      <c r="Q32" s="6" t="s">
        <v>67</v>
      </c>
      <c r="R32" s="33">
        <f t="shared" si="3"/>
        <v>10.437610881135424</v>
      </c>
      <c r="S32" s="33">
        <f t="shared" si="4"/>
        <v>16.632170313424012</v>
      </c>
      <c r="T32" s="33">
        <f t="shared" si="5"/>
        <v>72.93021880544057</v>
      </c>
      <c r="U32" s="44">
        <f t="shared" si="6"/>
        <v>7.130486712451479</v>
      </c>
      <c r="V32" s="44">
        <f t="shared" si="7"/>
        <v>14.272917288742908</v>
      </c>
      <c r="W32" s="44">
        <f t="shared" si="8"/>
        <v>78.59659599880561</v>
      </c>
      <c r="X32" s="44">
        <f t="shared" si="9"/>
        <v>5.040578239918844</v>
      </c>
      <c r="Y32" s="44">
        <f t="shared" si="10"/>
        <v>13.77758052244484</v>
      </c>
      <c r="Z32" s="44">
        <f t="shared" si="11"/>
        <v>81.18184123763632</v>
      </c>
      <c r="AB32" s="6" t="s">
        <v>57</v>
      </c>
      <c r="AC32" s="13">
        <v>13.049488526403097</v>
      </c>
      <c r="AD32" s="13">
        <v>13.857609880130765</v>
      </c>
      <c r="AE32" s="44">
        <v>13.162305014825318</v>
      </c>
    </row>
    <row r="33" spans="1:31" ht="12">
      <c r="A33" s="4" t="s">
        <v>68</v>
      </c>
      <c r="B33" s="5">
        <v>7.8</v>
      </c>
      <c r="C33" s="5">
        <v>6.5</v>
      </c>
      <c r="D33" s="5">
        <v>26.6</v>
      </c>
      <c r="E33" s="5">
        <v>11.2</v>
      </c>
      <c r="F33" s="5">
        <v>9</v>
      </c>
      <c r="G33" s="5">
        <v>37.6</v>
      </c>
      <c r="H33" s="5">
        <v>22.2</v>
      </c>
      <c r="I33" s="5">
        <v>16.1</v>
      </c>
      <c r="J33" s="5">
        <v>73.7</v>
      </c>
      <c r="L33" s="6" t="s">
        <v>68</v>
      </c>
      <c r="M33" s="33">
        <f t="shared" si="0"/>
        <v>40.900000000000006</v>
      </c>
      <c r="N33" s="33">
        <f t="shared" si="1"/>
        <v>57.8</v>
      </c>
      <c r="O33" s="33">
        <f t="shared" si="2"/>
        <v>112</v>
      </c>
      <c r="Q33" s="6" t="s">
        <v>68</v>
      </c>
      <c r="R33" s="33">
        <f t="shared" si="3"/>
        <v>19.07090464547677</v>
      </c>
      <c r="S33" s="33">
        <f t="shared" si="4"/>
        <v>15.892420537897308</v>
      </c>
      <c r="T33" s="33">
        <f t="shared" si="5"/>
        <v>65.03667481662592</v>
      </c>
      <c r="U33" s="44">
        <f t="shared" si="6"/>
        <v>19.377162629757784</v>
      </c>
      <c r="V33" s="44">
        <f t="shared" si="7"/>
        <v>15.570934256055363</v>
      </c>
      <c r="W33" s="44">
        <f t="shared" si="8"/>
        <v>65.05190311418686</v>
      </c>
      <c r="X33" s="44">
        <f t="shared" si="9"/>
        <v>19.82142857142857</v>
      </c>
      <c r="Y33" s="44">
        <f t="shared" si="10"/>
        <v>14.375000000000002</v>
      </c>
      <c r="Z33" s="44">
        <f t="shared" si="11"/>
        <v>65.80357142857143</v>
      </c>
      <c r="AB33" s="6" t="s">
        <v>61</v>
      </c>
      <c r="AC33" s="13">
        <v>14.756302521008402</v>
      </c>
      <c r="AD33" s="13">
        <v>13.663259817105969</v>
      </c>
      <c r="AE33" s="44">
        <v>11.109029599100788</v>
      </c>
    </row>
    <row r="34" spans="1:31" ht="12">
      <c r="A34" s="4" t="s">
        <v>69</v>
      </c>
      <c r="B34" s="5">
        <v>182.2</v>
      </c>
      <c r="C34" s="5">
        <v>245.9</v>
      </c>
      <c r="D34" s="5">
        <v>581.6</v>
      </c>
      <c r="E34" s="5">
        <v>444.9</v>
      </c>
      <c r="F34" s="5">
        <v>583.5</v>
      </c>
      <c r="G34" s="5">
        <v>1113.4</v>
      </c>
      <c r="H34" s="5">
        <v>878.3</v>
      </c>
      <c r="I34" s="5">
        <v>1060.9</v>
      </c>
      <c r="J34" s="5">
        <v>1964.7</v>
      </c>
      <c r="L34" s="6" t="s">
        <v>69</v>
      </c>
      <c r="M34" s="33">
        <f t="shared" si="0"/>
        <v>1009.7</v>
      </c>
      <c r="N34" s="33">
        <f t="shared" si="1"/>
        <v>2141.8</v>
      </c>
      <c r="O34" s="33">
        <f t="shared" si="2"/>
        <v>3903.9</v>
      </c>
      <c r="Q34" s="6" t="s">
        <v>69</v>
      </c>
      <c r="R34" s="33">
        <f t="shared" si="3"/>
        <v>18.044963850648703</v>
      </c>
      <c r="S34" s="33">
        <f t="shared" si="4"/>
        <v>24.35376844607309</v>
      </c>
      <c r="T34" s="33">
        <f t="shared" si="5"/>
        <v>57.601267703278204</v>
      </c>
      <c r="U34" s="44">
        <f t="shared" si="6"/>
        <v>20.772247642170136</v>
      </c>
      <c r="V34" s="44">
        <f t="shared" si="7"/>
        <v>27.243440097114576</v>
      </c>
      <c r="W34" s="44">
        <f t="shared" si="8"/>
        <v>51.984312260715285</v>
      </c>
      <c r="X34" s="44">
        <f t="shared" si="9"/>
        <v>22.49801480570711</v>
      </c>
      <c r="Y34" s="44">
        <f t="shared" si="10"/>
        <v>27.17538871385025</v>
      </c>
      <c r="Z34" s="44">
        <f t="shared" si="11"/>
        <v>50.32659648044263</v>
      </c>
      <c r="AB34" s="6" t="s">
        <v>73</v>
      </c>
      <c r="AC34" s="13">
        <v>15.484649416811902</v>
      </c>
      <c r="AD34" s="13">
        <v>11.830268554041538</v>
      </c>
      <c r="AE34" s="44">
        <v>10.985141891416097</v>
      </c>
    </row>
    <row r="35" spans="1:31" ht="12">
      <c r="A35" s="4" t="s">
        <v>70</v>
      </c>
      <c r="B35" s="5">
        <v>182.3</v>
      </c>
      <c r="C35" s="5">
        <v>104.6</v>
      </c>
      <c r="D35" s="5">
        <v>536.9</v>
      </c>
      <c r="E35" s="5">
        <v>286.7</v>
      </c>
      <c r="F35" s="5">
        <v>186.4</v>
      </c>
      <c r="G35" s="5">
        <v>745.7</v>
      </c>
      <c r="H35" s="5">
        <v>472.9</v>
      </c>
      <c r="I35" s="5">
        <v>277.8</v>
      </c>
      <c r="J35" s="5">
        <v>1028.6</v>
      </c>
      <c r="L35" s="6" t="s">
        <v>70</v>
      </c>
      <c r="M35" s="33">
        <f t="shared" si="0"/>
        <v>823.8</v>
      </c>
      <c r="N35" s="33">
        <f t="shared" si="1"/>
        <v>1218.8000000000002</v>
      </c>
      <c r="O35" s="33">
        <f t="shared" si="2"/>
        <v>1779.3</v>
      </c>
      <c r="Q35" s="6" t="s">
        <v>70</v>
      </c>
      <c r="R35" s="33">
        <f t="shared" si="3"/>
        <v>22.129157562515175</v>
      </c>
      <c r="S35" s="33">
        <f t="shared" si="4"/>
        <v>12.69725661568342</v>
      </c>
      <c r="T35" s="33">
        <f t="shared" si="5"/>
        <v>65.17358582180141</v>
      </c>
      <c r="U35" s="44">
        <f t="shared" si="6"/>
        <v>23.523137512307184</v>
      </c>
      <c r="V35" s="44">
        <f t="shared" si="7"/>
        <v>15.293731539218902</v>
      </c>
      <c r="W35" s="44">
        <f t="shared" si="8"/>
        <v>61.18313094847391</v>
      </c>
      <c r="X35" s="44">
        <f t="shared" si="9"/>
        <v>26.577867700781205</v>
      </c>
      <c r="Y35" s="44">
        <f t="shared" si="10"/>
        <v>15.612881470241108</v>
      </c>
      <c r="Z35" s="44">
        <f t="shared" si="11"/>
        <v>57.80925082897769</v>
      </c>
      <c r="AB35" s="6" t="s">
        <v>64</v>
      </c>
      <c r="AC35" s="13">
        <v>15.018587360594795</v>
      </c>
      <c r="AD35" s="13">
        <v>10.606060606060606</v>
      </c>
      <c r="AE35" s="44">
        <v>10.727496917385944</v>
      </c>
    </row>
    <row r="36" spans="1:31" ht="12">
      <c r="A36" s="4" t="s">
        <v>71</v>
      </c>
      <c r="B36" s="5">
        <v>373.8</v>
      </c>
      <c r="C36" s="5">
        <v>453.6</v>
      </c>
      <c r="D36" s="5">
        <v>1594.9</v>
      </c>
      <c r="E36" s="5">
        <v>525.6</v>
      </c>
      <c r="F36" s="5">
        <v>778.5</v>
      </c>
      <c r="G36" s="5">
        <v>3172.2</v>
      </c>
      <c r="H36" s="5">
        <v>641.1</v>
      </c>
      <c r="I36" s="5">
        <v>968.6</v>
      </c>
      <c r="J36" s="5">
        <v>4648.7</v>
      </c>
      <c r="L36" s="6" t="s">
        <v>71</v>
      </c>
      <c r="M36" s="33">
        <f t="shared" si="0"/>
        <v>2422.3</v>
      </c>
      <c r="N36" s="33">
        <f t="shared" si="1"/>
        <v>4476.299999999999</v>
      </c>
      <c r="O36" s="33">
        <f t="shared" si="2"/>
        <v>6258.4</v>
      </c>
      <c r="Q36" s="6" t="s">
        <v>71</v>
      </c>
      <c r="R36" s="33">
        <f t="shared" si="3"/>
        <v>15.431614581183172</v>
      </c>
      <c r="S36" s="33">
        <f t="shared" si="4"/>
        <v>18.726004210873963</v>
      </c>
      <c r="T36" s="33">
        <f t="shared" si="5"/>
        <v>65.84238120794286</v>
      </c>
      <c r="U36" s="44">
        <f t="shared" si="6"/>
        <v>11.741840359225256</v>
      </c>
      <c r="V36" s="44">
        <f t="shared" si="7"/>
        <v>17.391595737551103</v>
      </c>
      <c r="W36" s="44">
        <f t="shared" si="8"/>
        <v>70.86656390322365</v>
      </c>
      <c r="X36" s="44">
        <f t="shared" si="9"/>
        <v>10.243832289403043</v>
      </c>
      <c r="Y36" s="44">
        <f t="shared" si="10"/>
        <v>15.476799181899528</v>
      </c>
      <c r="Z36" s="44">
        <f t="shared" si="11"/>
        <v>74.27936852869743</v>
      </c>
      <c r="AB36" s="6" t="s">
        <v>59</v>
      </c>
      <c r="AC36" s="13">
        <v>9.410124052951463</v>
      </c>
      <c r="AD36" s="13">
        <v>9.850191707182102</v>
      </c>
      <c r="AE36" s="44">
        <v>10.383160790006496</v>
      </c>
    </row>
    <row r="37" spans="1:31" ht="12">
      <c r="A37" s="4" t="s">
        <v>72</v>
      </c>
      <c r="B37" s="5">
        <v>200.1</v>
      </c>
      <c r="C37" s="5">
        <v>129.8</v>
      </c>
      <c r="D37" s="5">
        <v>798.1</v>
      </c>
      <c r="E37" s="5">
        <v>198.5</v>
      </c>
      <c r="F37" s="5">
        <v>148.3</v>
      </c>
      <c r="G37" s="5">
        <v>822.9</v>
      </c>
      <c r="H37" s="5">
        <v>277.7</v>
      </c>
      <c r="I37" s="5">
        <v>209.1</v>
      </c>
      <c r="J37" s="5">
        <v>1081.4</v>
      </c>
      <c r="L37" s="6" t="s">
        <v>72</v>
      </c>
      <c r="M37" s="33">
        <f t="shared" si="0"/>
        <v>1128</v>
      </c>
      <c r="N37" s="33">
        <f t="shared" si="1"/>
        <v>1169.7</v>
      </c>
      <c r="O37" s="33">
        <f t="shared" si="2"/>
        <v>1568.2</v>
      </c>
      <c r="Q37" s="6" t="s">
        <v>72</v>
      </c>
      <c r="R37" s="33">
        <f t="shared" si="3"/>
        <v>17.73936170212766</v>
      </c>
      <c r="S37" s="33">
        <f t="shared" si="4"/>
        <v>11.507092198581562</v>
      </c>
      <c r="T37" s="33">
        <f t="shared" si="5"/>
        <v>70.75354609929079</v>
      </c>
      <c r="U37" s="44">
        <f t="shared" si="6"/>
        <v>16.970163289732408</v>
      </c>
      <c r="V37" s="44">
        <f t="shared" si="7"/>
        <v>12.678464563563308</v>
      </c>
      <c r="W37" s="44">
        <f t="shared" si="8"/>
        <v>70.35137214670428</v>
      </c>
      <c r="X37" s="44">
        <f t="shared" si="9"/>
        <v>17.708200484632062</v>
      </c>
      <c r="Y37" s="44">
        <f t="shared" si="10"/>
        <v>13.333758449177399</v>
      </c>
      <c r="Z37" s="44">
        <f t="shared" si="11"/>
        <v>68.95804106619055</v>
      </c>
      <c r="AB37" s="6" t="s">
        <v>71</v>
      </c>
      <c r="AC37" s="13">
        <v>15.431614581183172</v>
      </c>
      <c r="AD37" s="13">
        <v>11.741840359225256</v>
      </c>
      <c r="AE37" s="44">
        <v>10.243832289403043</v>
      </c>
    </row>
    <row r="38" spans="1:31" ht="12">
      <c r="A38" s="4" t="s">
        <v>73</v>
      </c>
      <c r="B38" s="5">
        <v>115.5</v>
      </c>
      <c r="C38" s="5">
        <v>145.3</v>
      </c>
      <c r="D38" s="5">
        <v>485.1</v>
      </c>
      <c r="E38" s="5">
        <v>357.7</v>
      </c>
      <c r="F38" s="5">
        <v>662</v>
      </c>
      <c r="G38" s="5">
        <v>2003.9</v>
      </c>
      <c r="H38" s="5">
        <v>312</v>
      </c>
      <c r="I38" s="5">
        <v>547.2</v>
      </c>
      <c r="J38" s="5">
        <v>1981</v>
      </c>
      <c r="L38" s="6" t="s">
        <v>73</v>
      </c>
      <c r="M38" s="33">
        <f t="shared" si="0"/>
        <v>745.9000000000001</v>
      </c>
      <c r="N38" s="33">
        <f t="shared" si="1"/>
        <v>3023.6000000000004</v>
      </c>
      <c r="O38" s="33">
        <f t="shared" si="2"/>
        <v>2840.2</v>
      </c>
      <c r="Q38" s="6" t="s">
        <v>73</v>
      </c>
      <c r="R38" s="33">
        <f t="shared" si="3"/>
        <v>15.484649416811902</v>
      </c>
      <c r="S38" s="33">
        <f t="shared" si="4"/>
        <v>19.479823032578093</v>
      </c>
      <c r="T38" s="33">
        <f t="shared" si="5"/>
        <v>65.03552755061</v>
      </c>
      <c r="U38" s="44">
        <f t="shared" si="6"/>
        <v>11.830268554041538</v>
      </c>
      <c r="V38" s="44">
        <f t="shared" si="7"/>
        <v>21.894430480222248</v>
      </c>
      <c r="W38" s="44">
        <f t="shared" si="8"/>
        <v>66.2753009657362</v>
      </c>
      <c r="X38" s="44">
        <f t="shared" si="9"/>
        <v>10.985141891416097</v>
      </c>
      <c r="Y38" s="44">
        <f t="shared" si="10"/>
        <v>19.266248855714387</v>
      </c>
      <c r="Z38" s="44">
        <f t="shared" si="11"/>
        <v>69.74860925286951</v>
      </c>
      <c r="AB38" s="6" t="s">
        <v>56</v>
      </c>
      <c r="AC38" s="13">
        <v>14.191960623461854</v>
      </c>
      <c r="AD38" s="13">
        <v>10.344827586206897</v>
      </c>
      <c r="AE38" s="44">
        <v>9.208033345964381</v>
      </c>
    </row>
    <row r="39" spans="1:31" ht="12">
      <c r="A39" s="4" t="s">
        <v>74</v>
      </c>
      <c r="B39" s="5">
        <v>69.9</v>
      </c>
      <c r="C39" s="5">
        <v>58.7</v>
      </c>
      <c r="D39" s="5">
        <v>163.2</v>
      </c>
      <c r="E39" s="5">
        <v>92.5</v>
      </c>
      <c r="F39" s="5">
        <v>101.6</v>
      </c>
      <c r="G39" s="5">
        <v>261.1</v>
      </c>
      <c r="H39" s="5">
        <v>22.8</v>
      </c>
      <c r="I39" s="5">
        <v>22.8</v>
      </c>
      <c r="J39" s="5">
        <v>52.4</v>
      </c>
      <c r="L39" s="6" t="s">
        <v>74</v>
      </c>
      <c r="M39" s="33">
        <f t="shared" si="0"/>
        <v>291.8</v>
      </c>
      <c r="N39" s="33">
        <f t="shared" si="1"/>
        <v>455.20000000000005</v>
      </c>
      <c r="O39" s="33">
        <f t="shared" si="2"/>
        <v>98</v>
      </c>
      <c r="Q39" s="6" t="s">
        <v>74</v>
      </c>
      <c r="R39" s="33">
        <f t="shared" si="3"/>
        <v>23.954763536668953</v>
      </c>
      <c r="S39" s="33">
        <f t="shared" si="4"/>
        <v>20.11651816312543</v>
      </c>
      <c r="T39" s="33">
        <f t="shared" si="5"/>
        <v>55.92871830020562</v>
      </c>
      <c r="U39" s="44">
        <f t="shared" si="6"/>
        <v>20.3207381370826</v>
      </c>
      <c r="V39" s="44">
        <f t="shared" si="7"/>
        <v>22.319859402460455</v>
      </c>
      <c r="W39" s="44">
        <f t="shared" si="8"/>
        <v>57.35940246045694</v>
      </c>
      <c r="X39" s="44">
        <f t="shared" si="9"/>
        <v>23.26530612244898</v>
      </c>
      <c r="Y39" s="44">
        <f t="shared" si="10"/>
        <v>23.26530612244898</v>
      </c>
      <c r="Z39" s="44">
        <f t="shared" si="11"/>
        <v>53.46938775510204</v>
      </c>
      <c r="AB39" s="6" t="s">
        <v>58</v>
      </c>
      <c r="AC39" s="13">
        <v>14.483683504693785</v>
      </c>
      <c r="AD39" s="13">
        <v>9.730686062512286</v>
      </c>
      <c r="AE39" s="44">
        <v>9.021657953696788</v>
      </c>
    </row>
    <row r="40" spans="1:31" ht="12">
      <c r="A40" s="4" t="s">
        <v>75</v>
      </c>
      <c r="B40" s="5">
        <v>46.6</v>
      </c>
      <c r="C40" s="5">
        <v>90.9</v>
      </c>
      <c r="D40" s="5">
        <v>358.7</v>
      </c>
      <c r="E40" s="5">
        <v>76.3</v>
      </c>
      <c r="F40" s="5">
        <v>164.4</v>
      </c>
      <c r="G40" s="5">
        <v>739.5</v>
      </c>
      <c r="H40" s="5">
        <v>39.9</v>
      </c>
      <c r="I40" s="5">
        <v>112.1</v>
      </c>
      <c r="J40" s="5">
        <v>513.5</v>
      </c>
      <c r="L40" s="6" t="s">
        <v>75</v>
      </c>
      <c r="M40" s="33">
        <f t="shared" si="0"/>
        <v>496.2</v>
      </c>
      <c r="N40" s="33">
        <f t="shared" si="1"/>
        <v>980.2</v>
      </c>
      <c r="O40" s="33">
        <f t="shared" si="2"/>
        <v>665.5</v>
      </c>
      <c r="Q40" s="6" t="s">
        <v>75</v>
      </c>
      <c r="R40" s="33">
        <f t="shared" si="3"/>
        <v>9.391374445787989</v>
      </c>
      <c r="S40" s="33">
        <f t="shared" si="4"/>
        <v>18.319226118500605</v>
      </c>
      <c r="T40" s="33">
        <f t="shared" si="5"/>
        <v>72.28939943571142</v>
      </c>
      <c r="U40" s="44">
        <f t="shared" si="6"/>
        <v>7.784125688634972</v>
      </c>
      <c r="V40" s="44">
        <f t="shared" si="7"/>
        <v>16.772087329116506</v>
      </c>
      <c r="W40" s="44">
        <f t="shared" si="8"/>
        <v>75.44378698224851</v>
      </c>
      <c r="X40" s="44">
        <f t="shared" si="9"/>
        <v>5.995492111194591</v>
      </c>
      <c r="Y40" s="44">
        <f t="shared" si="10"/>
        <v>16.844477836213372</v>
      </c>
      <c r="Z40" s="44">
        <f t="shared" si="11"/>
        <v>77.16003005259203</v>
      </c>
      <c r="AB40" s="6" t="s">
        <v>75</v>
      </c>
      <c r="AC40" s="13">
        <v>9.391374445787989</v>
      </c>
      <c r="AD40" s="13">
        <v>7.784125688634972</v>
      </c>
      <c r="AE40" s="44">
        <v>5.995492111194591</v>
      </c>
    </row>
    <row r="41" spans="1:31" ht="12">
      <c r="A41" s="4" t="s">
        <v>76</v>
      </c>
      <c r="B41" s="5">
        <v>181.2</v>
      </c>
      <c r="C41" s="5">
        <v>181.4</v>
      </c>
      <c r="D41" s="5">
        <v>256.8</v>
      </c>
      <c r="E41" s="5">
        <v>222.1</v>
      </c>
      <c r="F41" s="5">
        <v>245.2</v>
      </c>
      <c r="G41" s="5">
        <v>318.2</v>
      </c>
      <c r="H41" s="5">
        <v>211.7</v>
      </c>
      <c r="I41" s="5">
        <v>221.9</v>
      </c>
      <c r="J41" s="5">
        <v>290.6</v>
      </c>
      <c r="L41" s="6" t="s">
        <v>76</v>
      </c>
      <c r="M41" s="33">
        <f t="shared" si="0"/>
        <v>619.4000000000001</v>
      </c>
      <c r="N41" s="33">
        <f t="shared" si="1"/>
        <v>785.5</v>
      </c>
      <c r="O41" s="33">
        <f t="shared" si="2"/>
        <v>724.2</v>
      </c>
      <c r="Q41" s="6" t="s">
        <v>76</v>
      </c>
      <c r="R41" s="33">
        <f t="shared" si="3"/>
        <v>29.254116887310293</v>
      </c>
      <c r="S41" s="33">
        <f t="shared" si="4"/>
        <v>29.286406199547947</v>
      </c>
      <c r="T41" s="33">
        <f t="shared" si="5"/>
        <v>41.45947691314175</v>
      </c>
      <c r="U41" s="44">
        <f t="shared" si="6"/>
        <v>28.274984086569066</v>
      </c>
      <c r="V41" s="44">
        <f t="shared" si="7"/>
        <v>31.215786123488222</v>
      </c>
      <c r="W41" s="44">
        <f t="shared" si="8"/>
        <v>40.50922978994271</v>
      </c>
      <c r="X41" s="44">
        <f t="shared" si="9"/>
        <v>29.232256282794804</v>
      </c>
      <c r="Y41" s="44">
        <f t="shared" si="10"/>
        <v>30.64070698702016</v>
      </c>
      <c r="Z41" s="44">
        <f t="shared" si="11"/>
        <v>40.12703673018503</v>
      </c>
      <c r="AB41" s="6" t="s">
        <v>65</v>
      </c>
      <c r="AC41" s="13">
        <v>12.406015037593985</v>
      </c>
      <c r="AD41" s="13">
        <v>6.724028043339707</v>
      </c>
      <c r="AE41" s="44">
        <v>5.053340819764177</v>
      </c>
    </row>
    <row r="42" spans="1:31" ht="12">
      <c r="A42" s="4" t="s">
        <v>77</v>
      </c>
      <c r="B42" s="5">
        <v>160.6</v>
      </c>
      <c r="C42" s="5">
        <v>166.4</v>
      </c>
      <c r="D42" s="5">
        <v>411.7</v>
      </c>
      <c r="E42" s="5">
        <v>369.3</v>
      </c>
      <c r="F42" s="5">
        <v>403.1</v>
      </c>
      <c r="G42" s="5">
        <v>895.3</v>
      </c>
      <c r="H42" s="5">
        <v>478.4</v>
      </c>
      <c r="I42" s="5">
        <v>488.5</v>
      </c>
      <c r="J42" s="5">
        <v>1167</v>
      </c>
      <c r="L42" s="6" t="s">
        <v>77</v>
      </c>
      <c r="M42" s="33">
        <f t="shared" si="0"/>
        <v>738.7</v>
      </c>
      <c r="N42" s="33">
        <f t="shared" si="1"/>
        <v>1667.7</v>
      </c>
      <c r="O42" s="33">
        <f t="shared" si="2"/>
        <v>2133.9</v>
      </c>
      <c r="Q42" s="6" t="s">
        <v>77</v>
      </c>
      <c r="R42" s="33">
        <f t="shared" si="3"/>
        <v>21.740896168945444</v>
      </c>
      <c r="S42" s="33">
        <f t="shared" si="4"/>
        <v>22.52605929335319</v>
      </c>
      <c r="T42" s="33">
        <f t="shared" si="5"/>
        <v>55.73304453770136</v>
      </c>
      <c r="U42" s="44">
        <f t="shared" si="6"/>
        <v>22.1442705522576</v>
      </c>
      <c r="V42" s="44">
        <f t="shared" si="7"/>
        <v>24.17101397133777</v>
      </c>
      <c r="W42" s="44">
        <f t="shared" si="8"/>
        <v>53.68471547640462</v>
      </c>
      <c r="X42" s="44">
        <f t="shared" si="9"/>
        <v>22.419044941187494</v>
      </c>
      <c r="Y42" s="44">
        <f t="shared" si="10"/>
        <v>22.892356717746846</v>
      </c>
      <c r="Z42" s="44">
        <f t="shared" si="11"/>
        <v>54.688598341065656</v>
      </c>
      <c r="AB42" s="6" t="s">
        <v>67</v>
      </c>
      <c r="AC42" s="13">
        <v>10.437610881135424</v>
      </c>
      <c r="AD42" s="13">
        <v>7.130486712451479</v>
      </c>
      <c r="AE42" s="44">
        <v>5.040578239918844</v>
      </c>
    </row>
    <row r="43" spans="1:31" ht="12">
      <c r="A43" s="4" t="s">
        <v>78</v>
      </c>
      <c r="B43" s="5">
        <v>1119.5</v>
      </c>
      <c r="C43" s="5">
        <v>708.2</v>
      </c>
      <c r="D43" s="5">
        <v>2839.9</v>
      </c>
      <c r="E43" s="5">
        <v>1532.9</v>
      </c>
      <c r="F43" s="5">
        <v>1220.7</v>
      </c>
      <c r="G43" s="5">
        <v>4893.6</v>
      </c>
      <c r="H43" s="5">
        <v>2980.7</v>
      </c>
      <c r="I43" s="5">
        <v>2386.5</v>
      </c>
      <c r="J43" s="5">
        <v>8965.6</v>
      </c>
      <c r="L43" s="6" t="s">
        <v>78</v>
      </c>
      <c r="M43" s="33">
        <f t="shared" si="0"/>
        <v>4667.6</v>
      </c>
      <c r="N43" s="33">
        <f t="shared" si="1"/>
        <v>7647.200000000001</v>
      </c>
      <c r="O43" s="33">
        <f t="shared" si="2"/>
        <v>14332.8</v>
      </c>
      <c r="Q43" s="6" t="s">
        <v>78</v>
      </c>
      <c r="R43" s="33">
        <f t="shared" si="3"/>
        <v>23.984488816522408</v>
      </c>
      <c r="S43" s="33">
        <f t="shared" si="4"/>
        <v>15.172679749764335</v>
      </c>
      <c r="T43" s="33">
        <f t="shared" si="5"/>
        <v>60.84283143371325</v>
      </c>
      <c r="U43" s="44">
        <f t="shared" si="6"/>
        <v>20.045245318547963</v>
      </c>
      <c r="V43" s="44">
        <f t="shared" si="7"/>
        <v>15.96270530390208</v>
      </c>
      <c r="W43" s="44">
        <f t="shared" si="8"/>
        <v>63.992049377549954</v>
      </c>
      <c r="X43" s="44">
        <f t="shared" si="9"/>
        <v>20.796355213217236</v>
      </c>
      <c r="Y43" s="44">
        <f t="shared" si="10"/>
        <v>16.65061955793704</v>
      </c>
      <c r="Z43" s="44">
        <f t="shared" si="11"/>
        <v>62.553025228845726</v>
      </c>
      <c r="AB43" s="6" t="s">
        <v>52</v>
      </c>
      <c r="AC43" s="13">
        <v>7.961912479740679</v>
      </c>
      <c r="AD43" s="13">
        <v>4.977083467820025</v>
      </c>
      <c r="AE43" s="44">
        <v>3.634553149116256</v>
      </c>
    </row>
    <row r="44" spans="1:31" ht="12">
      <c r="A44" s="4" t="s">
        <v>79</v>
      </c>
      <c r="B44" s="5">
        <v>4</v>
      </c>
      <c r="C44" s="5">
        <v>5.9</v>
      </c>
      <c r="D44" s="5">
        <v>25.2</v>
      </c>
      <c r="E44" s="5">
        <v>5.9</v>
      </c>
      <c r="F44" s="5">
        <v>8.9</v>
      </c>
      <c r="G44" s="5">
        <v>46.4</v>
      </c>
      <c r="H44" s="5">
        <v>6.7</v>
      </c>
      <c r="I44" s="5">
        <v>12.3</v>
      </c>
      <c r="J44" s="5">
        <v>49.5</v>
      </c>
      <c r="L44" s="6" t="s">
        <v>79</v>
      </c>
      <c r="M44" s="33">
        <f t="shared" si="0"/>
        <v>35.1</v>
      </c>
      <c r="N44" s="33">
        <f t="shared" si="1"/>
        <v>61.2</v>
      </c>
      <c r="O44" s="33">
        <f t="shared" si="2"/>
        <v>68.5</v>
      </c>
      <c r="Q44" s="6" t="s">
        <v>79</v>
      </c>
      <c r="R44" s="33">
        <f t="shared" si="3"/>
        <v>11.396011396011396</v>
      </c>
      <c r="S44" s="33">
        <f t="shared" si="4"/>
        <v>16.80911680911681</v>
      </c>
      <c r="T44" s="33">
        <f t="shared" si="5"/>
        <v>71.7948717948718</v>
      </c>
      <c r="U44" s="44">
        <f t="shared" si="6"/>
        <v>9.640522875816995</v>
      </c>
      <c r="V44" s="44">
        <f t="shared" si="7"/>
        <v>14.54248366013072</v>
      </c>
      <c r="W44" s="44">
        <f t="shared" si="8"/>
        <v>75.81699346405229</v>
      </c>
      <c r="X44" s="44">
        <f t="shared" si="9"/>
        <v>9.781021897810218</v>
      </c>
      <c r="Y44" s="44">
        <f t="shared" si="10"/>
        <v>17.956204379562042</v>
      </c>
      <c r="Z44" s="44">
        <f t="shared" si="11"/>
        <v>72.26277372262774</v>
      </c>
      <c r="AC44" s="61" t="e">
        <v>#N/A</v>
      </c>
      <c r="AD44" s="61" t="e">
        <v>#N/A</v>
      </c>
      <c r="AE44" s="61" t="e">
        <v>#N/A</v>
      </c>
    </row>
    <row r="45" spans="1:31" ht="12">
      <c r="A45" s="4" t="s">
        <v>80</v>
      </c>
      <c r="B45" s="5">
        <v>121</v>
      </c>
      <c r="C45" s="5">
        <v>142</v>
      </c>
      <c r="D45" s="5">
        <v>255</v>
      </c>
      <c r="E45" s="5">
        <v>255.8</v>
      </c>
      <c r="F45" s="5">
        <v>275.1</v>
      </c>
      <c r="G45" s="5">
        <v>522.3</v>
      </c>
      <c r="H45" s="5">
        <v>271.8</v>
      </c>
      <c r="I45" s="5">
        <v>239.8</v>
      </c>
      <c r="J45" s="5">
        <v>385.7</v>
      </c>
      <c r="L45" s="6" t="s">
        <v>80</v>
      </c>
      <c r="M45" s="33">
        <f t="shared" si="0"/>
        <v>518</v>
      </c>
      <c r="N45" s="33">
        <f t="shared" si="1"/>
        <v>1053.2</v>
      </c>
      <c r="O45" s="33">
        <f t="shared" si="2"/>
        <v>897.3</v>
      </c>
      <c r="Q45" s="6" t="s">
        <v>80</v>
      </c>
      <c r="R45" s="33">
        <f t="shared" si="3"/>
        <v>23.35907335907336</v>
      </c>
      <c r="S45" s="33">
        <f t="shared" si="4"/>
        <v>27.413127413127413</v>
      </c>
      <c r="T45" s="33">
        <f t="shared" si="5"/>
        <v>49.22779922779923</v>
      </c>
      <c r="U45" s="44">
        <f t="shared" si="6"/>
        <v>24.287884542347133</v>
      </c>
      <c r="V45" s="44">
        <f t="shared" si="7"/>
        <v>26.12039498670718</v>
      </c>
      <c r="W45" s="44">
        <f t="shared" si="8"/>
        <v>49.59172047094568</v>
      </c>
      <c r="X45" s="44">
        <f t="shared" si="9"/>
        <v>30.290872617853566</v>
      </c>
      <c r="Y45" s="44">
        <f t="shared" si="10"/>
        <v>26.724618299342474</v>
      </c>
      <c r="Z45" s="44">
        <f t="shared" si="11"/>
        <v>42.98450908280397</v>
      </c>
      <c r="AB45" s="6" t="s">
        <v>78</v>
      </c>
      <c r="AC45" s="13">
        <v>23.984488816522408</v>
      </c>
      <c r="AD45" s="13">
        <v>20.045245318547963</v>
      </c>
      <c r="AE45" s="44">
        <v>20.796355213217236</v>
      </c>
    </row>
    <row r="46" spans="1:31" ht="12">
      <c r="A46" s="4" t="s">
        <v>81</v>
      </c>
      <c r="B46" s="5">
        <v>162.7</v>
      </c>
      <c r="C46" s="5">
        <v>190.4</v>
      </c>
      <c r="D46" s="5">
        <v>399.8</v>
      </c>
      <c r="E46" s="5">
        <v>254</v>
      </c>
      <c r="F46" s="5">
        <v>266.3</v>
      </c>
      <c r="G46" s="5">
        <v>536.8</v>
      </c>
      <c r="H46" s="5">
        <v>509</v>
      </c>
      <c r="I46" s="5">
        <v>506.3</v>
      </c>
      <c r="J46" s="5">
        <v>861.3</v>
      </c>
      <c r="L46" s="6" t="s">
        <v>81</v>
      </c>
      <c r="M46" s="33">
        <f t="shared" si="0"/>
        <v>752.9000000000001</v>
      </c>
      <c r="N46" s="33">
        <f t="shared" si="1"/>
        <v>1057.1</v>
      </c>
      <c r="O46" s="33">
        <f t="shared" si="2"/>
        <v>1876.6</v>
      </c>
      <c r="Q46" s="6" t="s">
        <v>81</v>
      </c>
      <c r="R46" s="33">
        <f t="shared" si="3"/>
        <v>21.609775534599542</v>
      </c>
      <c r="S46" s="33">
        <f t="shared" si="4"/>
        <v>25.288882985788284</v>
      </c>
      <c r="T46" s="33">
        <f t="shared" si="5"/>
        <v>53.10134147961216</v>
      </c>
      <c r="U46" s="44">
        <f t="shared" si="6"/>
        <v>24.028001135181157</v>
      </c>
      <c r="V46" s="44">
        <f t="shared" si="7"/>
        <v>25.191561820073787</v>
      </c>
      <c r="W46" s="44">
        <f t="shared" si="8"/>
        <v>50.78043704474505</v>
      </c>
      <c r="X46" s="44">
        <f t="shared" si="9"/>
        <v>27.12352126185655</v>
      </c>
      <c r="Y46" s="44">
        <f t="shared" si="10"/>
        <v>26.979644037088352</v>
      </c>
      <c r="Z46" s="44">
        <f t="shared" si="11"/>
        <v>45.8968347010551</v>
      </c>
      <c r="AC46" s="61" t="e">
        <v>#N/A</v>
      </c>
      <c r="AD46" s="61" t="e">
        <v>#N/A</v>
      </c>
      <c r="AE46" s="61" t="e">
        <v>#N/A</v>
      </c>
    </row>
    <row r="47" spans="1:31" ht="12">
      <c r="A47" s="4" t="s">
        <v>82</v>
      </c>
      <c r="B47" s="5">
        <v>1034.4</v>
      </c>
      <c r="C47" s="5">
        <v>825.5</v>
      </c>
      <c r="D47" s="5">
        <v>4587.6</v>
      </c>
      <c r="E47" s="5">
        <v>728.9</v>
      </c>
      <c r="F47" s="5">
        <v>702.1</v>
      </c>
      <c r="G47" s="5">
        <v>3668.8</v>
      </c>
      <c r="H47" s="5">
        <v>1734.5</v>
      </c>
      <c r="I47" s="5">
        <v>1085</v>
      </c>
      <c r="J47" s="5">
        <v>4915.9</v>
      </c>
      <c r="L47" s="6" t="s">
        <v>82</v>
      </c>
      <c r="M47" s="33">
        <f t="shared" si="0"/>
        <v>6447.5</v>
      </c>
      <c r="N47" s="33">
        <f t="shared" si="1"/>
        <v>5099.8</v>
      </c>
      <c r="O47" s="33">
        <f t="shared" si="2"/>
        <v>7735.4</v>
      </c>
      <c r="Q47" s="6" t="s">
        <v>82</v>
      </c>
      <c r="R47" s="33">
        <f t="shared" si="3"/>
        <v>16.043427685149283</v>
      </c>
      <c r="S47" s="33">
        <f t="shared" si="4"/>
        <v>12.80341217526173</v>
      </c>
      <c r="T47" s="33">
        <f t="shared" si="5"/>
        <v>71.15316013958899</v>
      </c>
      <c r="U47" s="44">
        <f t="shared" si="6"/>
        <v>14.292717361465154</v>
      </c>
      <c r="V47" s="44">
        <f t="shared" si="7"/>
        <v>13.767206557119888</v>
      </c>
      <c r="W47" s="44">
        <f t="shared" si="8"/>
        <v>71.94007608141496</v>
      </c>
      <c r="X47" s="44">
        <f t="shared" si="9"/>
        <v>22.422886987098277</v>
      </c>
      <c r="Y47" s="44">
        <f t="shared" si="10"/>
        <v>14.026423972903793</v>
      </c>
      <c r="Z47" s="44">
        <f t="shared" si="11"/>
        <v>63.550689039997934</v>
      </c>
      <c r="AB47" s="6" t="s">
        <v>80</v>
      </c>
      <c r="AC47" s="13">
        <v>23.35907335907336</v>
      </c>
      <c r="AD47" s="13">
        <v>24.287884542347133</v>
      </c>
      <c r="AE47" s="44">
        <v>30.290872617853566</v>
      </c>
    </row>
    <row r="48" spans="28:31" ht="12">
      <c r="AB48" s="6" t="s">
        <v>81</v>
      </c>
      <c r="AC48" s="13">
        <v>21.609775534599542</v>
      </c>
      <c r="AD48" s="13">
        <v>24.028001135181157</v>
      </c>
      <c r="AE48" s="44">
        <v>27.12352126185655</v>
      </c>
    </row>
    <row r="49" spans="28:31" ht="12">
      <c r="AB49" s="6" t="s">
        <v>79</v>
      </c>
      <c r="AC49" s="13">
        <v>11.396011396011396</v>
      </c>
      <c r="AD49" s="13">
        <v>9.640522875816995</v>
      </c>
      <c r="AE49" s="44">
        <v>9.781021897810218</v>
      </c>
    </row>
    <row r="50" spans="29:31" ht="12">
      <c r="AC50" s="61" t="e">
        <v>#N/A</v>
      </c>
      <c r="AD50" s="61" t="e">
        <v>#N/A</v>
      </c>
      <c r="AE50" s="61" t="e">
        <v>#N/A</v>
      </c>
    </row>
    <row r="51" spans="28:31" ht="12">
      <c r="AB51" s="6" t="s">
        <v>82</v>
      </c>
      <c r="AC51" s="13">
        <v>16.043427685149283</v>
      </c>
      <c r="AD51" s="13">
        <v>14.292717361465154</v>
      </c>
      <c r="AE51" s="44">
        <v>22.422886987098277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 topLeftCell="F1">
      <selection activeCell="J15" sqref="J15:L15"/>
    </sheetView>
  </sheetViews>
  <sheetFormatPr defaultColWidth="9.140625" defaultRowHeight="15"/>
  <cols>
    <col min="1" max="7" width="8.7109375" style="6" customWidth="1"/>
    <col min="8" max="8" width="9.57421875" style="6" bestFit="1" customWidth="1"/>
    <col min="9" max="11" width="8.8515625" style="13" bestFit="1" customWidth="1"/>
    <col min="12" max="16384" width="8.7109375" style="6" customWidth="1"/>
  </cols>
  <sheetData>
    <row r="1" ht="12">
      <c r="A1" s="1" t="s">
        <v>175</v>
      </c>
    </row>
    <row r="2" ht="12"/>
    <row r="3" spans="1:2" ht="12">
      <c r="A3" s="2" t="s">
        <v>1</v>
      </c>
      <c r="B3" s="3">
        <v>44012.711481481485</v>
      </c>
    </row>
    <row r="4" spans="1:2" ht="12">
      <c r="A4" s="2" t="s">
        <v>2</v>
      </c>
      <c r="B4" s="3">
        <v>44050.63469140047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20" ht="12">
      <c r="A10" s="2" t="s">
        <v>49</v>
      </c>
      <c r="B10" s="2" t="s">
        <v>18</v>
      </c>
      <c r="T10" s="23" t="s">
        <v>176</v>
      </c>
    </row>
    <row r="11" spans="1:2" ht="12">
      <c r="A11" s="2" t="s">
        <v>9</v>
      </c>
      <c r="B11" s="2" t="s">
        <v>10</v>
      </c>
    </row>
    <row r="12" spans="1:2" ht="12">
      <c r="A12" s="2" t="s">
        <v>11</v>
      </c>
      <c r="B12" s="2" t="s">
        <v>12</v>
      </c>
    </row>
    <row r="13" spans="7:18" ht="12">
      <c r="G13" s="10" t="s">
        <v>47</v>
      </c>
      <c r="H13" s="11"/>
      <c r="I13" s="16"/>
      <c r="J13" s="16"/>
      <c r="K13" s="16"/>
      <c r="L13" s="11"/>
      <c r="N13" s="10" t="s">
        <v>86</v>
      </c>
      <c r="O13" s="11"/>
      <c r="P13" s="11"/>
      <c r="Q13" s="11"/>
      <c r="R13" s="11"/>
    </row>
    <row r="14" spans="1:18" ht="12">
      <c r="A14" s="4" t="s">
        <v>167</v>
      </c>
      <c r="B14" s="4" t="s">
        <v>163</v>
      </c>
      <c r="C14" s="4" t="s">
        <v>177</v>
      </c>
      <c r="D14" s="4" t="s">
        <v>178</v>
      </c>
      <c r="E14" s="4" t="s">
        <v>179</v>
      </c>
      <c r="H14" s="2" t="s">
        <v>18</v>
      </c>
      <c r="I14" s="13" t="s">
        <v>163</v>
      </c>
      <c r="J14" s="13" t="s">
        <v>177</v>
      </c>
      <c r="K14" s="13" t="s">
        <v>178</v>
      </c>
      <c r="L14" s="6" t="s">
        <v>179</v>
      </c>
      <c r="O14" s="6" t="s">
        <v>178</v>
      </c>
      <c r="P14" s="6" t="s">
        <v>179</v>
      </c>
      <c r="Q14" s="13" t="s">
        <v>163</v>
      </c>
      <c r="R14" s="13" t="s">
        <v>177</v>
      </c>
    </row>
    <row r="15" spans="1:18" ht="12">
      <c r="A15" s="4" t="s">
        <v>14</v>
      </c>
      <c r="B15" s="5">
        <v>112402.9</v>
      </c>
      <c r="C15" s="5">
        <v>44251.2</v>
      </c>
      <c r="D15" s="5">
        <v>19056.5</v>
      </c>
      <c r="E15" s="5">
        <v>13453.2</v>
      </c>
      <c r="G15" s="6" t="s">
        <v>84</v>
      </c>
      <c r="H15" s="15">
        <f aca="true" t="shared" si="0" ref="H15:H47">SUM(B15:C15,D15:E15)</f>
        <v>189163.8</v>
      </c>
      <c r="I15" s="13">
        <f>B15/H15*100</f>
        <v>59.420935718144804</v>
      </c>
      <c r="J15" s="13">
        <f>C15/H15*100</f>
        <v>23.393059348564577</v>
      </c>
      <c r="K15" s="13">
        <f>D15/H15*100</f>
        <v>10.07407336921758</v>
      </c>
      <c r="L15" s="13">
        <f>E15/H15*100</f>
        <v>7.111931564073043</v>
      </c>
      <c r="N15" s="6" t="s">
        <v>84</v>
      </c>
      <c r="O15" s="13">
        <v>10.07407336921758</v>
      </c>
      <c r="P15" s="13">
        <v>7.111931564073043</v>
      </c>
      <c r="Q15" s="13">
        <v>59.420935718144804</v>
      </c>
      <c r="R15" s="13">
        <v>23.393059348564577</v>
      </c>
    </row>
    <row r="16" spans="1:18" ht="12">
      <c r="A16" s="4" t="s">
        <v>51</v>
      </c>
      <c r="B16" s="5">
        <v>3017.5</v>
      </c>
      <c r="C16" s="5">
        <v>870.7</v>
      </c>
      <c r="D16" s="5">
        <v>646.3</v>
      </c>
      <c r="E16" s="5">
        <v>274.3</v>
      </c>
      <c r="G16" s="6" t="s">
        <v>51</v>
      </c>
      <c r="H16" s="15">
        <f t="shared" si="0"/>
        <v>4808.8</v>
      </c>
      <c r="I16" s="13">
        <f aca="true" t="shared" si="1" ref="I16:I47">B16/H16*100</f>
        <v>62.74954250540675</v>
      </c>
      <c r="J16" s="13">
        <f aca="true" t="shared" si="2" ref="J16:J47">C16/H16*100</f>
        <v>18.106388288138415</v>
      </c>
      <c r="K16" s="13">
        <f aca="true" t="shared" si="3" ref="K16:K47">D16/H16*100</f>
        <v>13.439943437032106</v>
      </c>
      <c r="L16" s="13">
        <f aca="true" t="shared" si="4" ref="L16:L47">E16/H16*100</f>
        <v>5.704125769422725</v>
      </c>
      <c r="O16" s="13"/>
      <c r="P16" s="13"/>
      <c r="Q16" s="13"/>
      <c r="R16" s="13"/>
    </row>
    <row r="17" spans="1:18" ht="12">
      <c r="A17" s="4" t="s">
        <v>52</v>
      </c>
      <c r="B17" s="5">
        <v>1271.1</v>
      </c>
      <c r="C17" s="5">
        <v>1377.8</v>
      </c>
      <c r="D17" s="5">
        <v>340.1</v>
      </c>
      <c r="E17" s="5">
        <v>224.7</v>
      </c>
      <c r="G17" s="6" t="s">
        <v>52</v>
      </c>
      <c r="H17" s="15">
        <f t="shared" si="0"/>
        <v>3213.6999999999994</v>
      </c>
      <c r="I17" s="13">
        <f t="shared" si="1"/>
        <v>39.55254068519153</v>
      </c>
      <c r="J17" s="13">
        <f t="shared" si="2"/>
        <v>42.872701247782935</v>
      </c>
      <c r="K17" s="13">
        <f t="shared" si="3"/>
        <v>10.582817313377108</v>
      </c>
      <c r="L17" s="13">
        <f t="shared" si="4"/>
        <v>6.991940753648445</v>
      </c>
      <c r="N17" s="6" t="s">
        <v>76</v>
      </c>
      <c r="O17" s="13">
        <v>22.661354581673304</v>
      </c>
      <c r="P17" s="13">
        <v>13.227091633466134</v>
      </c>
      <c r="Q17" s="13">
        <v>30.183266932270918</v>
      </c>
      <c r="R17" s="13">
        <v>33.928286852589636</v>
      </c>
    </row>
    <row r="18" spans="1:18" ht="12">
      <c r="A18" s="4" t="s">
        <v>53</v>
      </c>
      <c r="B18" s="5">
        <v>3632.2</v>
      </c>
      <c r="C18" s="5">
        <v>1225.1</v>
      </c>
      <c r="D18" s="5">
        <v>275</v>
      </c>
      <c r="E18" s="5">
        <v>131.8</v>
      </c>
      <c r="G18" s="6" t="s">
        <v>53</v>
      </c>
      <c r="H18" s="15">
        <f t="shared" si="0"/>
        <v>5264.099999999999</v>
      </c>
      <c r="I18" s="13">
        <f t="shared" si="1"/>
        <v>68.99944909861135</v>
      </c>
      <c r="J18" s="13">
        <f t="shared" si="2"/>
        <v>23.27273418058168</v>
      </c>
      <c r="K18" s="13">
        <f t="shared" si="3"/>
        <v>5.224064892384264</v>
      </c>
      <c r="L18" s="13">
        <f t="shared" si="4"/>
        <v>2.503751828422713</v>
      </c>
      <c r="N18" s="6" t="s">
        <v>69</v>
      </c>
      <c r="O18" s="13">
        <v>18.066264991628607</v>
      </c>
      <c r="P18" s="13">
        <v>12.344104146972061</v>
      </c>
      <c r="Q18" s="13">
        <v>49.09623116436406</v>
      </c>
      <c r="R18" s="13">
        <v>20.493399697035276</v>
      </c>
    </row>
    <row r="19" spans="1:18" ht="12">
      <c r="A19" s="4" t="s">
        <v>54</v>
      </c>
      <c r="B19" s="5">
        <v>1264.7</v>
      </c>
      <c r="C19" s="5">
        <v>900.6</v>
      </c>
      <c r="D19" s="5">
        <v>271.9</v>
      </c>
      <c r="E19" s="5">
        <v>369.4</v>
      </c>
      <c r="G19" s="6" t="s">
        <v>54</v>
      </c>
      <c r="H19" s="15">
        <f t="shared" si="0"/>
        <v>2806.6000000000004</v>
      </c>
      <c r="I19" s="13">
        <f t="shared" si="1"/>
        <v>45.06164041901232</v>
      </c>
      <c r="J19" s="13">
        <f t="shared" si="2"/>
        <v>32.08864818641773</v>
      </c>
      <c r="K19" s="13">
        <f t="shared" si="3"/>
        <v>9.687878571937574</v>
      </c>
      <c r="L19" s="13">
        <f t="shared" si="4"/>
        <v>13.161832822632363</v>
      </c>
      <c r="N19" s="6" t="s">
        <v>77</v>
      </c>
      <c r="O19" s="13">
        <v>16.09005066335482</v>
      </c>
      <c r="P19" s="13">
        <v>16.56120014982159</v>
      </c>
      <c r="Q19" s="13">
        <v>38.2025351390778</v>
      </c>
      <c r="R19" s="13">
        <v>29.146214047745772</v>
      </c>
    </row>
    <row r="20" spans="1:18" ht="12">
      <c r="A20" s="4" t="s">
        <v>55</v>
      </c>
      <c r="B20" s="5">
        <v>20739.4</v>
      </c>
      <c r="C20" s="5">
        <v>6595.9</v>
      </c>
      <c r="D20" s="5">
        <v>3573.2</v>
      </c>
      <c r="E20" s="5">
        <v>3626</v>
      </c>
      <c r="G20" s="6" t="s">
        <v>85</v>
      </c>
      <c r="H20" s="15">
        <f t="shared" si="0"/>
        <v>34534.5</v>
      </c>
      <c r="I20" s="13">
        <f t="shared" si="1"/>
        <v>60.05414874980093</v>
      </c>
      <c r="J20" s="13">
        <f t="shared" si="2"/>
        <v>19.099451273364316</v>
      </c>
      <c r="K20" s="13">
        <f t="shared" si="3"/>
        <v>10.346754694580781</v>
      </c>
      <c r="L20" s="13">
        <f t="shared" si="4"/>
        <v>10.499645282253978</v>
      </c>
      <c r="N20" s="6" t="s">
        <v>72</v>
      </c>
      <c r="O20" s="13">
        <v>14.149031231610836</v>
      </c>
      <c r="P20" s="13">
        <v>6.1809384739445985</v>
      </c>
      <c r="Q20" s="13">
        <v>58.07815530806617</v>
      </c>
      <c r="R20" s="13">
        <v>21.591874986378397</v>
      </c>
    </row>
    <row r="21" spans="1:18" ht="12">
      <c r="A21" s="4" t="s">
        <v>56</v>
      </c>
      <c r="B21" s="5">
        <v>347.1</v>
      </c>
      <c r="C21" s="5">
        <v>210.1</v>
      </c>
      <c r="D21" s="5">
        <v>47.9</v>
      </c>
      <c r="E21" s="5">
        <v>66.1</v>
      </c>
      <c r="G21" s="6" t="s">
        <v>56</v>
      </c>
      <c r="H21" s="15">
        <f t="shared" si="0"/>
        <v>671.2</v>
      </c>
      <c r="I21" s="13">
        <f t="shared" si="1"/>
        <v>51.71334922526818</v>
      </c>
      <c r="J21" s="13">
        <f t="shared" si="2"/>
        <v>31.302145411203814</v>
      </c>
      <c r="K21" s="13">
        <f t="shared" si="3"/>
        <v>7.1364719904648375</v>
      </c>
      <c r="L21" s="13">
        <f t="shared" si="4"/>
        <v>9.848033373063169</v>
      </c>
      <c r="N21" s="6" t="s">
        <v>66</v>
      </c>
      <c r="O21" s="13">
        <v>13.777972795085564</v>
      </c>
      <c r="P21" s="13">
        <v>6.888986397542782</v>
      </c>
      <c r="Q21" s="13">
        <v>54.585344449319884</v>
      </c>
      <c r="R21" s="13">
        <v>24.747696358051776</v>
      </c>
    </row>
    <row r="22" spans="1:18" ht="12">
      <c r="A22" s="4" t="s">
        <v>57</v>
      </c>
      <c r="B22" s="5">
        <v>1056.9</v>
      </c>
      <c r="C22" s="5">
        <v>559.5</v>
      </c>
      <c r="D22" s="5">
        <v>267.3</v>
      </c>
      <c r="E22" s="5">
        <v>113.9</v>
      </c>
      <c r="G22" s="6" t="s">
        <v>57</v>
      </c>
      <c r="H22" s="15">
        <f t="shared" si="0"/>
        <v>1997.6000000000001</v>
      </c>
      <c r="I22" s="13">
        <f t="shared" si="1"/>
        <v>52.908490188225876</v>
      </c>
      <c r="J22" s="13">
        <f t="shared" si="2"/>
        <v>28.008610332398874</v>
      </c>
      <c r="K22" s="13">
        <f t="shared" si="3"/>
        <v>13.381057268722465</v>
      </c>
      <c r="L22" s="13">
        <f t="shared" si="4"/>
        <v>5.701842210652783</v>
      </c>
      <c r="N22" s="6" t="s">
        <v>51</v>
      </c>
      <c r="O22" s="13">
        <v>13.439943437032106</v>
      </c>
      <c r="P22" s="13">
        <v>5.704125769422725</v>
      </c>
      <c r="Q22" s="13">
        <v>62.74954250540675</v>
      </c>
      <c r="R22" s="13">
        <v>18.106388288138415</v>
      </c>
    </row>
    <row r="23" spans="1:18" ht="12">
      <c r="A23" s="4" t="s">
        <v>58</v>
      </c>
      <c r="B23" s="5">
        <v>2198.1</v>
      </c>
      <c r="C23" s="5">
        <v>1144.6</v>
      </c>
      <c r="D23" s="5">
        <v>349.9</v>
      </c>
      <c r="E23" s="5">
        <v>64.9</v>
      </c>
      <c r="G23" s="6" t="s">
        <v>58</v>
      </c>
      <c r="H23" s="15">
        <f t="shared" si="0"/>
        <v>3757.5</v>
      </c>
      <c r="I23" s="13">
        <f t="shared" si="1"/>
        <v>58.49900199600798</v>
      </c>
      <c r="J23" s="13">
        <f t="shared" si="2"/>
        <v>30.46174318030605</v>
      </c>
      <c r="K23" s="13">
        <f t="shared" si="3"/>
        <v>9.31204258150366</v>
      </c>
      <c r="L23" s="13">
        <f t="shared" si="4"/>
        <v>1.7272122421823022</v>
      </c>
      <c r="N23" s="6" t="s">
        <v>57</v>
      </c>
      <c r="O23" s="13">
        <v>13.381057268722465</v>
      </c>
      <c r="P23" s="13">
        <v>5.701842210652783</v>
      </c>
      <c r="Q23" s="13">
        <v>52.908490188225876</v>
      </c>
      <c r="R23" s="13">
        <v>28.008610332398874</v>
      </c>
    </row>
    <row r="24" spans="1:18" ht="12">
      <c r="A24" s="4" t="s">
        <v>59</v>
      </c>
      <c r="B24" s="5">
        <v>13024.1</v>
      </c>
      <c r="C24" s="5">
        <v>3620.9</v>
      </c>
      <c r="D24" s="5">
        <v>1512.1</v>
      </c>
      <c r="E24" s="5">
        <v>1005.4</v>
      </c>
      <c r="G24" s="6" t="s">
        <v>59</v>
      </c>
      <c r="H24" s="15">
        <f t="shared" si="0"/>
        <v>19162.5</v>
      </c>
      <c r="I24" s="13">
        <f t="shared" si="1"/>
        <v>67.96660143509459</v>
      </c>
      <c r="J24" s="13">
        <f t="shared" si="2"/>
        <v>18.895759947814742</v>
      </c>
      <c r="K24" s="13">
        <f t="shared" si="3"/>
        <v>7.890932811480757</v>
      </c>
      <c r="L24" s="13">
        <f t="shared" si="4"/>
        <v>5.246705805609915</v>
      </c>
      <c r="N24" s="6" t="s">
        <v>68</v>
      </c>
      <c r="O24" s="13">
        <v>12.609736632083003</v>
      </c>
      <c r="P24" s="13">
        <v>5.666400638467677</v>
      </c>
      <c r="Q24" s="13">
        <v>54.469273743016764</v>
      </c>
      <c r="R24" s="13">
        <v>27.25458898643256</v>
      </c>
    </row>
    <row r="25" spans="1:18" ht="12">
      <c r="A25" s="4" t="s">
        <v>60</v>
      </c>
      <c r="B25" s="5">
        <v>17869.2</v>
      </c>
      <c r="C25" s="5">
        <v>5117.4</v>
      </c>
      <c r="D25" s="5">
        <v>2911.6</v>
      </c>
      <c r="E25" s="5">
        <v>984.9</v>
      </c>
      <c r="G25" s="6" t="s">
        <v>60</v>
      </c>
      <c r="H25" s="15">
        <f t="shared" si="0"/>
        <v>26883.1</v>
      </c>
      <c r="I25" s="13">
        <f t="shared" si="1"/>
        <v>66.47001275894522</v>
      </c>
      <c r="J25" s="13">
        <f t="shared" si="2"/>
        <v>19.035751085254304</v>
      </c>
      <c r="K25" s="13">
        <f t="shared" si="3"/>
        <v>10.830596173804361</v>
      </c>
      <c r="L25" s="13">
        <f t="shared" si="4"/>
        <v>3.663639981996124</v>
      </c>
      <c r="N25" s="6" t="s">
        <v>70</v>
      </c>
      <c r="O25" s="13">
        <v>11.500979149867527</v>
      </c>
      <c r="P25" s="13">
        <v>7.856237760626655</v>
      </c>
      <c r="Q25" s="13">
        <v>59.47701877663864</v>
      </c>
      <c r="R25" s="13">
        <v>21.165764312867182</v>
      </c>
    </row>
    <row r="26" spans="1:18" ht="12">
      <c r="A26" s="4" t="s">
        <v>61</v>
      </c>
      <c r="B26" s="5">
        <v>995.6</v>
      </c>
      <c r="C26" s="5">
        <v>360.5</v>
      </c>
      <c r="D26" s="5">
        <v>158</v>
      </c>
      <c r="E26" s="5">
        <v>136</v>
      </c>
      <c r="G26" s="6" t="s">
        <v>61</v>
      </c>
      <c r="H26" s="15">
        <f t="shared" si="0"/>
        <v>1650.1</v>
      </c>
      <c r="I26" s="13">
        <f t="shared" si="1"/>
        <v>60.335737228046796</v>
      </c>
      <c r="J26" s="13">
        <f t="shared" si="2"/>
        <v>21.84716077813466</v>
      </c>
      <c r="K26" s="13">
        <f t="shared" si="3"/>
        <v>9.575177261984123</v>
      </c>
      <c r="L26" s="13">
        <f t="shared" si="4"/>
        <v>8.241924731834436</v>
      </c>
      <c r="N26" s="6" t="s">
        <v>60</v>
      </c>
      <c r="O26" s="13">
        <v>10.830596173804361</v>
      </c>
      <c r="P26" s="13">
        <v>3.663639981996124</v>
      </c>
      <c r="Q26" s="13">
        <v>66.47001275894522</v>
      </c>
      <c r="R26" s="13">
        <v>19.035751085254304</v>
      </c>
    </row>
    <row r="27" spans="1:18" ht="12">
      <c r="A27" s="4" t="s">
        <v>62</v>
      </c>
      <c r="B27" s="5">
        <v>12325.9</v>
      </c>
      <c r="C27" s="5">
        <v>6719.4</v>
      </c>
      <c r="D27" s="5">
        <v>1892.2</v>
      </c>
      <c r="E27" s="5">
        <v>1905.7</v>
      </c>
      <c r="G27" s="6" t="s">
        <v>62</v>
      </c>
      <c r="H27" s="15">
        <f t="shared" si="0"/>
        <v>22843.2</v>
      </c>
      <c r="I27" s="13">
        <f t="shared" si="1"/>
        <v>53.95872732366743</v>
      </c>
      <c r="J27" s="13">
        <f t="shared" si="2"/>
        <v>29.415318344189956</v>
      </c>
      <c r="K27" s="13">
        <f t="shared" si="3"/>
        <v>8.283427891013519</v>
      </c>
      <c r="L27" s="13">
        <f t="shared" si="4"/>
        <v>8.342526441129088</v>
      </c>
      <c r="N27" s="6" t="s">
        <v>52</v>
      </c>
      <c r="O27" s="13">
        <v>10.582817313377108</v>
      </c>
      <c r="P27" s="13">
        <v>6.991940753648445</v>
      </c>
      <c r="Q27" s="13">
        <v>39.55254068519153</v>
      </c>
      <c r="R27" s="13">
        <v>42.872701247782935</v>
      </c>
    </row>
    <row r="28" spans="1:18" ht="12">
      <c r="A28" s="4" t="s">
        <v>63</v>
      </c>
      <c r="B28" s="5">
        <v>301</v>
      </c>
      <c r="C28" s="5">
        <v>72.3</v>
      </c>
      <c r="D28" s="5">
        <v>23.8</v>
      </c>
      <c r="E28" s="5">
        <v>18.7</v>
      </c>
      <c r="G28" s="6" t="s">
        <v>63</v>
      </c>
      <c r="H28" s="15">
        <f t="shared" si="0"/>
        <v>415.8</v>
      </c>
      <c r="I28" s="13">
        <f t="shared" si="1"/>
        <v>72.39057239057239</v>
      </c>
      <c r="J28" s="13">
        <f t="shared" si="2"/>
        <v>17.388167388167385</v>
      </c>
      <c r="K28" s="13">
        <f t="shared" si="3"/>
        <v>5.723905723905724</v>
      </c>
      <c r="L28" s="13">
        <f t="shared" si="4"/>
        <v>4.497354497354497</v>
      </c>
      <c r="N28" s="6" t="s">
        <v>85</v>
      </c>
      <c r="O28" s="13">
        <v>10.346754694580781</v>
      </c>
      <c r="P28" s="13">
        <v>10.499645282253978</v>
      </c>
      <c r="Q28" s="13">
        <v>60.05414874980093</v>
      </c>
      <c r="R28" s="13">
        <v>19.099451273364316</v>
      </c>
    </row>
    <row r="29" spans="1:18" ht="12">
      <c r="A29" s="4" t="s">
        <v>64</v>
      </c>
      <c r="B29" s="5">
        <v>579.6</v>
      </c>
      <c r="C29" s="5">
        <v>204.1</v>
      </c>
      <c r="D29" s="5">
        <v>82.3</v>
      </c>
      <c r="E29" s="5">
        <v>27.5</v>
      </c>
      <c r="G29" s="6" t="s">
        <v>64</v>
      </c>
      <c r="H29" s="15">
        <f t="shared" si="0"/>
        <v>893.5</v>
      </c>
      <c r="I29" s="13">
        <f t="shared" si="1"/>
        <v>64.86849468382765</v>
      </c>
      <c r="J29" s="13">
        <f t="shared" si="2"/>
        <v>22.842753217683267</v>
      </c>
      <c r="K29" s="13">
        <f t="shared" si="3"/>
        <v>9.210968102965865</v>
      </c>
      <c r="L29" s="13">
        <f t="shared" si="4"/>
        <v>3.077783995523223</v>
      </c>
      <c r="N29" s="6" t="s">
        <v>54</v>
      </c>
      <c r="O29" s="13">
        <v>9.687878571937574</v>
      </c>
      <c r="P29" s="13">
        <v>13.161832822632363</v>
      </c>
      <c r="Q29" s="13">
        <v>45.06164041901232</v>
      </c>
      <c r="R29" s="13">
        <v>32.08864818641773</v>
      </c>
    </row>
    <row r="30" spans="1:18" ht="12">
      <c r="A30" s="4" t="s">
        <v>65</v>
      </c>
      <c r="B30" s="5">
        <v>1094.9</v>
      </c>
      <c r="C30" s="5">
        <v>225.4</v>
      </c>
      <c r="D30" s="5">
        <v>42.5</v>
      </c>
      <c r="E30" s="5">
        <v>12.1</v>
      </c>
      <c r="G30" s="6" t="s">
        <v>65</v>
      </c>
      <c r="H30" s="15">
        <f t="shared" si="0"/>
        <v>1374.9</v>
      </c>
      <c r="I30" s="13">
        <f t="shared" si="1"/>
        <v>79.63488253691177</v>
      </c>
      <c r="J30" s="13">
        <f t="shared" si="2"/>
        <v>16.39391955778602</v>
      </c>
      <c r="K30" s="13">
        <f t="shared" si="3"/>
        <v>3.0911339006473195</v>
      </c>
      <c r="L30" s="13">
        <f t="shared" si="4"/>
        <v>0.880064004654884</v>
      </c>
      <c r="N30" s="6" t="s">
        <v>74</v>
      </c>
      <c r="O30" s="13">
        <v>9.66890107657932</v>
      </c>
      <c r="P30" s="13">
        <v>9.089985781027828</v>
      </c>
      <c r="Q30" s="13">
        <v>63.44708511070485</v>
      </c>
      <c r="R30" s="13">
        <v>17.794028031687994</v>
      </c>
    </row>
    <row r="31" spans="1:18" ht="12">
      <c r="A31" s="4" t="s">
        <v>66</v>
      </c>
      <c r="B31" s="5">
        <v>124.4</v>
      </c>
      <c r="C31" s="5">
        <v>56.4</v>
      </c>
      <c r="D31" s="5">
        <v>31.4</v>
      </c>
      <c r="E31" s="5">
        <v>15.7</v>
      </c>
      <c r="G31" s="6" t="s">
        <v>66</v>
      </c>
      <c r="H31" s="15">
        <f t="shared" si="0"/>
        <v>227.9</v>
      </c>
      <c r="I31" s="13">
        <f t="shared" si="1"/>
        <v>54.585344449319884</v>
      </c>
      <c r="J31" s="13">
        <f t="shared" si="2"/>
        <v>24.747696358051776</v>
      </c>
      <c r="K31" s="13">
        <f t="shared" si="3"/>
        <v>13.777972795085564</v>
      </c>
      <c r="L31" s="13">
        <f t="shared" si="4"/>
        <v>6.888986397542782</v>
      </c>
      <c r="N31" s="6" t="s">
        <v>61</v>
      </c>
      <c r="O31" s="13">
        <v>9.575177261984123</v>
      </c>
      <c r="P31" s="13">
        <v>8.241924731834436</v>
      </c>
      <c r="Q31" s="13">
        <v>60.335737228046796</v>
      </c>
      <c r="R31" s="13">
        <v>21.84716077813466</v>
      </c>
    </row>
    <row r="32" spans="1:18" ht="12">
      <c r="A32" s="4" t="s">
        <v>67</v>
      </c>
      <c r="B32" s="5">
        <v>2819.3</v>
      </c>
      <c r="C32" s="5">
        <v>953</v>
      </c>
      <c r="D32" s="5">
        <v>351.1</v>
      </c>
      <c r="E32" s="5">
        <v>210</v>
      </c>
      <c r="G32" s="6" t="s">
        <v>67</v>
      </c>
      <c r="H32" s="15">
        <f t="shared" si="0"/>
        <v>4333.400000000001</v>
      </c>
      <c r="I32" s="13">
        <f t="shared" si="1"/>
        <v>65.05976831125675</v>
      </c>
      <c r="J32" s="13">
        <f t="shared" si="2"/>
        <v>21.99196935431762</v>
      </c>
      <c r="K32" s="13">
        <f t="shared" si="3"/>
        <v>8.102183043337794</v>
      </c>
      <c r="L32" s="13">
        <f t="shared" si="4"/>
        <v>4.846079291087828</v>
      </c>
      <c r="N32" s="6" t="s">
        <v>71</v>
      </c>
      <c r="O32" s="13">
        <v>9.565217391304346</v>
      </c>
      <c r="P32" s="13">
        <v>6.370127305320087</v>
      </c>
      <c r="Q32" s="13">
        <v>55.74393096952572</v>
      </c>
      <c r="R32" s="13">
        <v>28.32072433384985</v>
      </c>
    </row>
    <row r="33" spans="1:18" ht="12">
      <c r="A33" s="4" t="s">
        <v>68</v>
      </c>
      <c r="B33" s="5">
        <v>136.5</v>
      </c>
      <c r="C33" s="5">
        <v>68.3</v>
      </c>
      <c r="D33" s="5">
        <v>31.6</v>
      </c>
      <c r="E33" s="5">
        <v>14.2</v>
      </c>
      <c r="G33" s="6" t="s">
        <v>68</v>
      </c>
      <c r="H33" s="15">
        <f t="shared" si="0"/>
        <v>250.6</v>
      </c>
      <c r="I33" s="13">
        <f t="shared" si="1"/>
        <v>54.469273743016764</v>
      </c>
      <c r="J33" s="13">
        <f t="shared" si="2"/>
        <v>27.25458898643256</v>
      </c>
      <c r="K33" s="13">
        <f t="shared" si="3"/>
        <v>12.609736632083003</v>
      </c>
      <c r="L33" s="13">
        <f t="shared" si="4"/>
        <v>5.666400638467677</v>
      </c>
      <c r="N33" s="6" t="s">
        <v>58</v>
      </c>
      <c r="O33" s="13">
        <v>9.31204258150366</v>
      </c>
      <c r="P33" s="13">
        <v>1.7272122421823022</v>
      </c>
      <c r="Q33" s="13">
        <v>58.49900199600798</v>
      </c>
      <c r="R33" s="13">
        <v>30.46174318030605</v>
      </c>
    </row>
    <row r="34" spans="1:18" ht="12">
      <c r="A34" s="4" t="s">
        <v>69</v>
      </c>
      <c r="B34" s="5">
        <v>4310.6</v>
      </c>
      <c r="C34" s="5">
        <v>1799.3</v>
      </c>
      <c r="D34" s="5">
        <v>1586.2</v>
      </c>
      <c r="E34" s="5">
        <v>1083.8</v>
      </c>
      <c r="G34" s="6" t="s">
        <v>69</v>
      </c>
      <c r="H34" s="15">
        <f t="shared" si="0"/>
        <v>8779.9</v>
      </c>
      <c r="I34" s="13">
        <f t="shared" si="1"/>
        <v>49.09623116436406</v>
      </c>
      <c r="J34" s="13">
        <f t="shared" si="2"/>
        <v>20.493399697035276</v>
      </c>
      <c r="K34" s="13">
        <f t="shared" si="3"/>
        <v>18.066264991628607</v>
      </c>
      <c r="L34" s="13">
        <f t="shared" si="4"/>
        <v>12.344104146972061</v>
      </c>
      <c r="N34" s="6" t="s">
        <v>64</v>
      </c>
      <c r="O34" s="13">
        <v>9.210968102965865</v>
      </c>
      <c r="P34" s="13">
        <v>3.077783995523223</v>
      </c>
      <c r="Q34" s="13">
        <v>64.86849468382765</v>
      </c>
      <c r="R34" s="13">
        <v>22.842753217683267</v>
      </c>
    </row>
    <row r="35" spans="1:18" ht="12">
      <c r="A35" s="4" t="s">
        <v>70</v>
      </c>
      <c r="B35" s="5">
        <v>2581.6</v>
      </c>
      <c r="C35" s="5">
        <v>918.7</v>
      </c>
      <c r="D35" s="5">
        <v>499.2</v>
      </c>
      <c r="E35" s="5">
        <v>341</v>
      </c>
      <c r="G35" s="6" t="s">
        <v>70</v>
      </c>
      <c r="H35" s="15">
        <f t="shared" si="0"/>
        <v>4340.5</v>
      </c>
      <c r="I35" s="13">
        <f t="shared" si="1"/>
        <v>59.47701877663864</v>
      </c>
      <c r="J35" s="13">
        <f t="shared" si="2"/>
        <v>21.165764312867182</v>
      </c>
      <c r="K35" s="13">
        <f t="shared" si="3"/>
        <v>11.500979149867527</v>
      </c>
      <c r="L35" s="13">
        <f t="shared" si="4"/>
        <v>7.856237760626655</v>
      </c>
      <c r="N35" s="6" t="s">
        <v>62</v>
      </c>
      <c r="O35" s="13">
        <v>8.283427891013519</v>
      </c>
      <c r="P35" s="13">
        <v>8.342526441129088</v>
      </c>
      <c r="Q35" s="13">
        <v>53.95872732366743</v>
      </c>
      <c r="R35" s="13">
        <v>29.415318344189956</v>
      </c>
    </row>
    <row r="36" spans="1:18" ht="12">
      <c r="A36" s="4" t="s">
        <v>71</v>
      </c>
      <c r="B36" s="5">
        <v>9173.5</v>
      </c>
      <c r="C36" s="5">
        <v>4660.6</v>
      </c>
      <c r="D36" s="5">
        <v>1574.1</v>
      </c>
      <c r="E36" s="5">
        <v>1048.3</v>
      </c>
      <c r="G36" s="6" t="s">
        <v>71</v>
      </c>
      <c r="H36" s="15">
        <f t="shared" si="0"/>
        <v>16456.5</v>
      </c>
      <c r="I36" s="13">
        <f t="shared" si="1"/>
        <v>55.74393096952572</v>
      </c>
      <c r="J36" s="13">
        <f t="shared" si="2"/>
        <v>28.32072433384985</v>
      </c>
      <c r="K36" s="13">
        <f t="shared" si="3"/>
        <v>9.565217391304346</v>
      </c>
      <c r="L36" s="13">
        <f t="shared" si="4"/>
        <v>6.370127305320087</v>
      </c>
      <c r="N36" s="6" t="s">
        <v>67</v>
      </c>
      <c r="O36" s="13">
        <v>8.102183043337794</v>
      </c>
      <c r="P36" s="13">
        <v>4.846079291087828</v>
      </c>
      <c r="Q36" s="13">
        <v>65.05976831125675</v>
      </c>
      <c r="R36" s="13">
        <v>21.99196935431762</v>
      </c>
    </row>
    <row r="37" spans="1:18" ht="12">
      <c r="A37" s="4" t="s">
        <v>72</v>
      </c>
      <c r="B37" s="5">
        <v>2664.8</v>
      </c>
      <c r="C37" s="5">
        <v>990.7</v>
      </c>
      <c r="D37" s="5">
        <v>649.2</v>
      </c>
      <c r="E37" s="5">
        <v>283.6</v>
      </c>
      <c r="G37" s="6" t="s">
        <v>72</v>
      </c>
      <c r="H37" s="15">
        <f t="shared" si="0"/>
        <v>4588.3</v>
      </c>
      <c r="I37" s="13">
        <f t="shared" si="1"/>
        <v>58.07815530806617</v>
      </c>
      <c r="J37" s="13">
        <f t="shared" si="2"/>
        <v>21.591874986378397</v>
      </c>
      <c r="K37" s="13">
        <f t="shared" si="3"/>
        <v>14.149031231610836</v>
      </c>
      <c r="L37" s="13">
        <f t="shared" si="4"/>
        <v>6.1809384739445985</v>
      </c>
      <c r="N37" s="6" t="s">
        <v>59</v>
      </c>
      <c r="O37" s="13">
        <v>7.890932811480757</v>
      </c>
      <c r="P37" s="13">
        <v>5.246705805609915</v>
      </c>
      <c r="Q37" s="13">
        <v>67.96660143509459</v>
      </c>
      <c r="R37" s="13">
        <v>18.895759947814742</v>
      </c>
    </row>
    <row r="38" spans="1:18" ht="12">
      <c r="A38" s="4" t="s">
        <v>73</v>
      </c>
      <c r="B38" s="5">
        <v>5880.1</v>
      </c>
      <c r="C38" s="5">
        <v>2493.4</v>
      </c>
      <c r="D38" s="5">
        <v>277.1</v>
      </c>
      <c r="E38" s="5">
        <v>163.1</v>
      </c>
      <c r="G38" s="6" t="s">
        <v>73</v>
      </c>
      <c r="H38" s="15">
        <f t="shared" si="0"/>
        <v>8813.7</v>
      </c>
      <c r="I38" s="13">
        <f t="shared" si="1"/>
        <v>66.71545434947865</v>
      </c>
      <c r="J38" s="13">
        <f t="shared" si="2"/>
        <v>28.29004844730363</v>
      </c>
      <c r="K38" s="13">
        <f t="shared" si="3"/>
        <v>3.1439690481863467</v>
      </c>
      <c r="L38" s="13">
        <f t="shared" si="4"/>
        <v>1.8505281550313712</v>
      </c>
      <c r="N38" s="6" t="s">
        <v>75</v>
      </c>
      <c r="O38" s="13">
        <v>7.207278481012658</v>
      </c>
      <c r="P38" s="13">
        <v>2.7848101265822787</v>
      </c>
      <c r="Q38" s="13">
        <v>66.23022151898735</v>
      </c>
      <c r="R38" s="13">
        <v>23.777689873417724</v>
      </c>
    </row>
    <row r="39" spans="1:18" ht="12">
      <c r="A39" s="4" t="s">
        <v>74</v>
      </c>
      <c r="B39" s="5">
        <v>624.7</v>
      </c>
      <c r="C39" s="5">
        <v>175.2</v>
      </c>
      <c r="D39" s="5">
        <v>95.2</v>
      </c>
      <c r="E39" s="5">
        <v>89.5</v>
      </c>
      <c r="G39" s="6" t="s">
        <v>74</v>
      </c>
      <c r="H39" s="15">
        <f t="shared" si="0"/>
        <v>984.6000000000001</v>
      </c>
      <c r="I39" s="13">
        <f t="shared" si="1"/>
        <v>63.44708511070485</v>
      </c>
      <c r="J39" s="13">
        <f t="shared" si="2"/>
        <v>17.794028031687994</v>
      </c>
      <c r="K39" s="13">
        <f t="shared" si="3"/>
        <v>9.66890107657932</v>
      </c>
      <c r="L39" s="13">
        <f t="shared" si="4"/>
        <v>9.089985781027828</v>
      </c>
      <c r="N39" s="6" t="s">
        <v>56</v>
      </c>
      <c r="O39" s="13">
        <v>7.1364719904648375</v>
      </c>
      <c r="P39" s="13">
        <v>9.848033373063169</v>
      </c>
      <c r="Q39" s="13">
        <v>51.71334922526818</v>
      </c>
      <c r="R39" s="13">
        <v>31.302145411203814</v>
      </c>
    </row>
    <row r="40" spans="1:18" ht="12">
      <c r="A40" s="4" t="s">
        <v>75</v>
      </c>
      <c r="B40" s="5">
        <v>1674.3</v>
      </c>
      <c r="C40" s="5">
        <v>601.1</v>
      </c>
      <c r="D40" s="5">
        <v>182.2</v>
      </c>
      <c r="E40" s="5">
        <v>70.4</v>
      </c>
      <c r="G40" s="6" t="s">
        <v>75</v>
      </c>
      <c r="H40" s="15">
        <f t="shared" si="0"/>
        <v>2528</v>
      </c>
      <c r="I40" s="13">
        <f t="shared" si="1"/>
        <v>66.23022151898735</v>
      </c>
      <c r="J40" s="13">
        <f t="shared" si="2"/>
        <v>23.777689873417724</v>
      </c>
      <c r="K40" s="13">
        <f t="shared" si="3"/>
        <v>7.207278481012658</v>
      </c>
      <c r="L40" s="13">
        <f t="shared" si="4"/>
        <v>2.7848101265822787</v>
      </c>
      <c r="N40" s="6" t="s">
        <v>63</v>
      </c>
      <c r="O40" s="13">
        <v>5.723905723905724</v>
      </c>
      <c r="P40" s="13">
        <v>4.497354497354497</v>
      </c>
      <c r="Q40" s="13">
        <v>72.39057239057239</v>
      </c>
      <c r="R40" s="13">
        <v>17.388167388167385</v>
      </c>
    </row>
    <row r="41" spans="1:18" ht="12">
      <c r="A41" s="4" t="s">
        <v>76</v>
      </c>
      <c r="B41" s="5">
        <v>757.6</v>
      </c>
      <c r="C41" s="5">
        <v>851.6</v>
      </c>
      <c r="D41" s="5">
        <v>568.8</v>
      </c>
      <c r="E41" s="5">
        <v>332</v>
      </c>
      <c r="G41" s="6" t="s">
        <v>76</v>
      </c>
      <c r="H41" s="15">
        <f t="shared" si="0"/>
        <v>2510</v>
      </c>
      <c r="I41" s="13">
        <f t="shared" si="1"/>
        <v>30.183266932270918</v>
      </c>
      <c r="J41" s="13">
        <f t="shared" si="2"/>
        <v>33.928286852589636</v>
      </c>
      <c r="K41" s="13">
        <f t="shared" si="3"/>
        <v>22.661354581673304</v>
      </c>
      <c r="L41" s="13">
        <f t="shared" si="4"/>
        <v>13.227091633466134</v>
      </c>
      <c r="N41" s="6" t="s">
        <v>53</v>
      </c>
      <c r="O41" s="13">
        <v>5.224064892384264</v>
      </c>
      <c r="P41" s="13">
        <v>2.503751828422713</v>
      </c>
      <c r="Q41" s="13">
        <v>68.99944909861135</v>
      </c>
      <c r="R41" s="13">
        <v>23.27273418058168</v>
      </c>
    </row>
    <row r="42" spans="1:18" ht="12">
      <c r="A42" s="4" t="s">
        <v>77</v>
      </c>
      <c r="B42" s="5">
        <v>1937.9</v>
      </c>
      <c r="C42" s="5">
        <v>1478.5</v>
      </c>
      <c r="D42" s="5">
        <v>816.2</v>
      </c>
      <c r="E42" s="5">
        <v>840.1</v>
      </c>
      <c r="G42" s="6" t="s">
        <v>77</v>
      </c>
      <c r="H42" s="15">
        <f t="shared" si="0"/>
        <v>5072.700000000001</v>
      </c>
      <c r="I42" s="13">
        <f t="shared" si="1"/>
        <v>38.2025351390778</v>
      </c>
      <c r="J42" s="13">
        <f t="shared" si="2"/>
        <v>29.146214047745772</v>
      </c>
      <c r="K42" s="13">
        <f t="shared" si="3"/>
        <v>16.09005066335482</v>
      </c>
      <c r="L42" s="13">
        <f t="shared" si="4"/>
        <v>16.56120014982159</v>
      </c>
      <c r="N42" s="6" t="s">
        <v>73</v>
      </c>
      <c r="O42" s="13">
        <v>3.1439690481863467</v>
      </c>
      <c r="P42" s="13">
        <v>1.8505281550313712</v>
      </c>
      <c r="Q42" s="13">
        <v>66.71545434947865</v>
      </c>
      <c r="R42" s="13">
        <v>28.29004844730363</v>
      </c>
    </row>
    <row r="43" spans="1:18" ht="12">
      <c r="A43" s="4" t="s">
        <v>78</v>
      </c>
      <c r="B43" s="5">
        <v>16169.5</v>
      </c>
      <c r="C43" s="5">
        <v>8200.5</v>
      </c>
      <c r="D43" s="5">
        <v>5168.9</v>
      </c>
      <c r="E43" s="5">
        <v>2585.9</v>
      </c>
      <c r="G43" s="6" t="s">
        <v>78</v>
      </c>
      <c r="H43" s="15">
        <f t="shared" si="0"/>
        <v>32124.800000000003</v>
      </c>
      <c r="I43" s="13">
        <f t="shared" si="1"/>
        <v>50.33338728957067</v>
      </c>
      <c r="J43" s="13">
        <f t="shared" si="2"/>
        <v>25.527007172029087</v>
      </c>
      <c r="K43" s="13">
        <f t="shared" si="3"/>
        <v>16.09006126108178</v>
      </c>
      <c r="L43" s="13">
        <f t="shared" si="4"/>
        <v>8.049544277318457</v>
      </c>
      <c r="N43" s="6" t="s">
        <v>65</v>
      </c>
      <c r="O43" s="13">
        <v>3.0911339006473195</v>
      </c>
      <c r="P43" s="13">
        <v>0.880064004654884</v>
      </c>
      <c r="Q43" s="13">
        <v>79.63488253691177</v>
      </c>
      <c r="R43" s="13">
        <v>16.39391955778602</v>
      </c>
    </row>
    <row r="44" spans="1:18" ht="12">
      <c r="A44" s="4" t="s">
        <v>79</v>
      </c>
      <c r="B44" s="5">
        <v>87.8</v>
      </c>
      <c r="C44" s="5">
        <v>44.8</v>
      </c>
      <c r="D44" s="5">
        <v>23.9</v>
      </c>
      <c r="E44" s="5">
        <v>28.4</v>
      </c>
      <c r="G44" s="6" t="s">
        <v>79</v>
      </c>
      <c r="H44" s="15">
        <f t="shared" si="0"/>
        <v>184.9</v>
      </c>
      <c r="I44" s="13">
        <f t="shared" si="1"/>
        <v>47.48512709572742</v>
      </c>
      <c r="J44" s="13">
        <f t="shared" si="2"/>
        <v>24.229313142239047</v>
      </c>
      <c r="K44" s="13">
        <f t="shared" si="3"/>
        <v>12.925905895078419</v>
      </c>
      <c r="L44" s="13">
        <f t="shared" si="4"/>
        <v>15.359653866955108</v>
      </c>
      <c r="O44" s="13"/>
      <c r="Q44" s="13"/>
      <c r="R44" s="13"/>
    </row>
    <row r="45" spans="1:18" ht="12">
      <c r="A45" s="4" t="s">
        <v>80</v>
      </c>
      <c r="B45" s="5">
        <v>1038.8</v>
      </c>
      <c r="C45" s="5">
        <v>718.5</v>
      </c>
      <c r="D45" s="5">
        <v>410.3</v>
      </c>
      <c r="E45" s="5">
        <v>430.1</v>
      </c>
      <c r="G45" s="6" t="s">
        <v>80</v>
      </c>
      <c r="H45" s="15">
        <f t="shared" si="0"/>
        <v>2597.7</v>
      </c>
      <c r="I45" s="13">
        <f t="shared" si="1"/>
        <v>39.98922123416869</v>
      </c>
      <c r="J45" s="13">
        <f t="shared" si="2"/>
        <v>27.65908303499249</v>
      </c>
      <c r="K45" s="13">
        <f t="shared" si="3"/>
        <v>15.794741502098011</v>
      </c>
      <c r="L45" s="13">
        <f t="shared" si="4"/>
        <v>16.55695422874081</v>
      </c>
      <c r="N45" s="6" t="s">
        <v>78</v>
      </c>
      <c r="O45" s="13">
        <v>16.09006126108178</v>
      </c>
      <c r="P45" s="13">
        <v>8.049544277318457</v>
      </c>
      <c r="Q45" s="13">
        <v>50.33338728957067</v>
      </c>
      <c r="R45" s="13">
        <v>25.527007172029087</v>
      </c>
    </row>
    <row r="46" spans="1:12" ht="12">
      <c r="A46" s="4" t="s">
        <v>81</v>
      </c>
      <c r="B46" s="5">
        <v>2098.4</v>
      </c>
      <c r="C46" s="5">
        <v>1300.9</v>
      </c>
      <c r="D46" s="5">
        <v>876.4</v>
      </c>
      <c r="E46" s="5">
        <v>354.1</v>
      </c>
      <c r="G46" s="6" t="s">
        <v>81</v>
      </c>
      <c r="H46" s="15">
        <f t="shared" si="0"/>
        <v>4629.8</v>
      </c>
      <c r="I46" s="13">
        <f t="shared" si="1"/>
        <v>45.323772085187265</v>
      </c>
      <c r="J46" s="13">
        <f t="shared" si="2"/>
        <v>28.098405978659986</v>
      </c>
      <c r="K46" s="13">
        <f t="shared" si="3"/>
        <v>18.929543392803144</v>
      </c>
      <c r="L46" s="13">
        <f t="shared" si="4"/>
        <v>7.648278543349606</v>
      </c>
    </row>
    <row r="47" spans="1:18" ht="12">
      <c r="A47" s="4" t="s">
        <v>82</v>
      </c>
      <c r="B47" s="5">
        <v>19313.9</v>
      </c>
      <c r="C47" s="5">
        <v>6125.1</v>
      </c>
      <c r="D47" s="5">
        <v>802.8</v>
      </c>
      <c r="E47" s="5">
        <v>1897.2</v>
      </c>
      <c r="G47" s="6" t="s">
        <v>82</v>
      </c>
      <c r="H47" s="15">
        <f t="shared" si="0"/>
        <v>28139</v>
      </c>
      <c r="I47" s="13">
        <f t="shared" si="1"/>
        <v>68.63747823305732</v>
      </c>
      <c r="J47" s="13">
        <f t="shared" si="2"/>
        <v>21.767298056078754</v>
      </c>
      <c r="K47" s="13">
        <f t="shared" si="3"/>
        <v>2.852979850030207</v>
      </c>
      <c r="L47" s="13">
        <f t="shared" si="4"/>
        <v>6.742243860833719</v>
      </c>
      <c r="N47" s="6" t="s">
        <v>81</v>
      </c>
      <c r="O47" s="13">
        <v>18.929543392803144</v>
      </c>
      <c r="P47" s="13">
        <v>7.648278543349606</v>
      </c>
      <c r="Q47" s="13">
        <v>45.323772085187265</v>
      </c>
      <c r="R47" s="13">
        <v>28.098405978659986</v>
      </c>
    </row>
    <row r="48" spans="9:18" ht="12">
      <c r="I48" s="6"/>
      <c r="J48" s="6"/>
      <c r="K48" s="6"/>
      <c r="N48" s="6" t="s">
        <v>80</v>
      </c>
      <c r="O48" s="13">
        <v>15.794741502098011</v>
      </c>
      <c r="P48" s="13">
        <v>16.55695422874081</v>
      </c>
      <c r="Q48" s="13">
        <v>39.98922123416869</v>
      </c>
      <c r="R48" s="13">
        <v>27.65908303499249</v>
      </c>
    </row>
    <row r="49" spans="9:18" ht="12">
      <c r="I49" s="6"/>
      <c r="J49" s="6"/>
      <c r="K49" s="6"/>
      <c r="N49" s="6" t="s">
        <v>79</v>
      </c>
      <c r="O49" s="13">
        <v>12.925905895078419</v>
      </c>
      <c r="P49" s="13">
        <v>15.359653866955108</v>
      </c>
      <c r="Q49" s="13">
        <v>47.48512709572742</v>
      </c>
      <c r="R49" s="13">
        <v>24.229313142239047</v>
      </c>
    </row>
    <row r="50" ht="12"/>
    <row r="51" spans="14:18" ht="15">
      <c r="N51" s="6" t="s">
        <v>82</v>
      </c>
      <c r="O51" s="13">
        <v>2.852979850030207</v>
      </c>
      <c r="P51" s="13">
        <v>6.742243860833719</v>
      </c>
      <c r="Q51" s="13">
        <v>68.63747823305732</v>
      </c>
      <c r="R51" s="13">
        <v>21.767298056078754</v>
      </c>
    </row>
    <row r="52" ht="15">
      <c r="P52" s="13"/>
    </row>
    <row r="53" ht="15">
      <c r="P53" s="13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80" zoomScaleNormal="80" workbookViewId="0" topLeftCell="F1">
      <selection activeCell="J17" sqref="J17"/>
    </sheetView>
  </sheetViews>
  <sheetFormatPr defaultColWidth="9.140625" defaultRowHeight="15"/>
  <cols>
    <col min="1" max="3" width="8.7109375" style="6" customWidth="1"/>
    <col min="4" max="4" width="9.421875" style="6" bestFit="1" customWidth="1"/>
    <col min="5" max="6" width="8.7109375" style="6" customWidth="1"/>
    <col min="7" max="7" width="24.7109375" style="6" bestFit="1" customWidth="1"/>
    <col min="8" max="8" width="11.28125" style="6" customWidth="1"/>
    <col min="9" max="12" width="8.8515625" style="6" bestFit="1" customWidth="1"/>
    <col min="13" max="16384" width="8.7109375" style="6" customWidth="1"/>
  </cols>
  <sheetData>
    <row r="1" ht="12">
      <c r="A1" s="1" t="s">
        <v>175</v>
      </c>
    </row>
    <row r="2" ht="12"/>
    <row r="3" spans="1:7" ht="12">
      <c r="A3" s="2" t="s">
        <v>1</v>
      </c>
      <c r="B3" s="3">
        <v>44081.504907407405</v>
      </c>
      <c r="D3" s="7"/>
      <c r="E3" s="12" t="s">
        <v>90</v>
      </c>
      <c r="F3" s="12"/>
      <c r="G3" s="12"/>
    </row>
    <row r="4" spans="1:5" ht="12">
      <c r="A4" s="2" t="s">
        <v>2</v>
      </c>
      <c r="B4" s="3">
        <v>44083.368599849535</v>
      </c>
      <c r="D4" s="17"/>
      <c r="E4" s="12" t="s">
        <v>121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5" ht="12">
      <c r="A10" s="2" t="s">
        <v>9</v>
      </c>
      <c r="B10" s="2" t="s">
        <v>10</v>
      </c>
      <c r="O10" s="23" t="s">
        <v>176</v>
      </c>
    </row>
    <row r="11" spans="1:15" ht="12">
      <c r="A11" s="2" t="s">
        <v>11</v>
      </c>
      <c r="B11" s="2" t="s">
        <v>12</v>
      </c>
      <c r="O11" s="6" t="s">
        <v>218</v>
      </c>
    </row>
    <row r="12" spans="1:2" ht="12">
      <c r="A12" s="2" t="s">
        <v>13</v>
      </c>
      <c r="B12" s="2" t="s">
        <v>14</v>
      </c>
    </row>
    <row r="13" spans="7:12" ht="12">
      <c r="G13" s="10" t="s">
        <v>47</v>
      </c>
      <c r="H13" s="11"/>
      <c r="I13" s="11"/>
      <c r="J13" s="11"/>
      <c r="K13" s="11"/>
      <c r="L13" s="11"/>
    </row>
    <row r="14" spans="1:13" ht="12">
      <c r="A14" s="4" t="s">
        <v>171</v>
      </c>
      <c r="B14" s="4" t="s">
        <v>178</v>
      </c>
      <c r="C14" s="4" t="s">
        <v>179</v>
      </c>
      <c r="D14" s="4" t="s">
        <v>177</v>
      </c>
      <c r="E14" s="4" t="s">
        <v>163</v>
      </c>
      <c r="F14" s="2"/>
      <c r="G14" s="8"/>
      <c r="H14" s="8"/>
      <c r="I14" s="8" t="s">
        <v>18</v>
      </c>
      <c r="J14" s="8" t="s">
        <v>178</v>
      </c>
      <c r="K14" s="8" t="s">
        <v>179</v>
      </c>
      <c r="L14" s="8" t="s">
        <v>177</v>
      </c>
      <c r="M14" s="8" t="s">
        <v>163</v>
      </c>
    </row>
    <row r="15" spans="1:13" ht="12">
      <c r="A15" s="4" t="s">
        <v>18</v>
      </c>
      <c r="B15" s="5">
        <v>19056.5</v>
      </c>
      <c r="C15" s="5">
        <v>13453.2</v>
      </c>
      <c r="D15" s="5">
        <v>44251.2</v>
      </c>
      <c r="E15" s="5">
        <v>112402.9</v>
      </c>
      <c r="F15" s="24"/>
      <c r="G15" s="8" t="s">
        <v>38</v>
      </c>
      <c r="H15" s="9" t="s">
        <v>18</v>
      </c>
      <c r="I15" s="15">
        <f>SUM(B15:E15)</f>
        <v>189163.8</v>
      </c>
      <c r="J15" s="15">
        <f>B15/I15*100</f>
        <v>10.07407336921758</v>
      </c>
      <c r="K15" s="15">
        <f>C15/I15*100</f>
        <v>7.111931564073043</v>
      </c>
      <c r="L15" s="15">
        <f>D15/I15*100</f>
        <v>23.393059348564577</v>
      </c>
      <c r="M15" s="15">
        <f>E15/I15*100</f>
        <v>59.420935718144804</v>
      </c>
    </row>
    <row r="16" spans="1:13" ht="12">
      <c r="A16" s="4" t="s">
        <v>22</v>
      </c>
      <c r="B16" s="5">
        <v>12093.8</v>
      </c>
      <c r="C16" s="5">
        <v>7846.4</v>
      </c>
      <c r="D16" s="5">
        <v>24831.5</v>
      </c>
      <c r="E16" s="5">
        <v>57192.4</v>
      </c>
      <c r="F16" s="24"/>
      <c r="G16" s="8"/>
      <c r="H16" s="9" t="s">
        <v>91</v>
      </c>
      <c r="I16" s="15">
        <f>SUM(B16:E16)</f>
        <v>101964.1</v>
      </c>
      <c r="J16" s="15">
        <f>B16/I16*100</f>
        <v>11.860841217644248</v>
      </c>
      <c r="K16" s="15">
        <f>C16/I16*100</f>
        <v>7.695257448454897</v>
      </c>
      <c r="L16" s="15">
        <f>D16/I16*100</f>
        <v>24.35317920719155</v>
      </c>
      <c r="M16" s="15">
        <f>E16/I16*100</f>
        <v>56.0907221267093</v>
      </c>
    </row>
    <row r="17" spans="1:13" ht="12">
      <c r="A17" s="4" t="s">
        <v>23</v>
      </c>
      <c r="B17" s="5">
        <v>6962.7</v>
      </c>
      <c r="C17" s="5">
        <v>5606.8</v>
      </c>
      <c r="D17" s="5">
        <v>19419.7</v>
      </c>
      <c r="E17" s="5">
        <v>55210.4</v>
      </c>
      <c r="F17" s="24"/>
      <c r="G17" s="8"/>
      <c r="H17" s="9" t="s">
        <v>92</v>
      </c>
      <c r="I17" s="15">
        <f>SUM(B17:E17)</f>
        <v>87199.6</v>
      </c>
      <c r="J17" s="15">
        <f>B17/I17*100</f>
        <v>7.98478433387309</v>
      </c>
      <c r="K17" s="15">
        <f>C17/I17*100</f>
        <v>6.429846008467928</v>
      </c>
      <c r="L17" s="15">
        <f>D17/I17*100</f>
        <v>22.270400322937263</v>
      </c>
      <c r="M17" s="15">
        <f>E17/I17*100</f>
        <v>63.31496933472172</v>
      </c>
    </row>
    <row r="18" spans="7:13" ht="12">
      <c r="G18" s="8"/>
      <c r="H18" s="9"/>
      <c r="J18" s="15"/>
      <c r="K18" s="15"/>
      <c r="L18" s="15"/>
      <c r="M18" s="15"/>
    </row>
    <row r="19" spans="1:13" ht="12">
      <c r="A19" s="4" t="s">
        <v>172</v>
      </c>
      <c r="B19" s="4" t="s">
        <v>178</v>
      </c>
      <c r="C19" s="4" t="s">
        <v>179</v>
      </c>
      <c r="D19" s="4" t="s">
        <v>177</v>
      </c>
      <c r="E19" s="4" t="s">
        <v>163</v>
      </c>
      <c r="G19" s="8" t="s">
        <v>41</v>
      </c>
      <c r="H19" s="9" t="s">
        <v>44</v>
      </c>
      <c r="I19" s="15">
        <f>SUM(B20:E20)</f>
        <v>53865.1</v>
      </c>
      <c r="J19" s="15">
        <f>B20/I19*100</f>
        <v>8.238915364493893</v>
      </c>
      <c r="K19" s="15">
        <f>C20/I19*100</f>
        <v>6.718450350969367</v>
      </c>
      <c r="L19" s="15">
        <f>D20/I19*100</f>
        <v>22.811987724890514</v>
      </c>
      <c r="M19" s="15">
        <f>E20/I19*100</f>
        <v>62.23064655964623</v>
      </c>
    </row>
    <row r="20" spans="1:13" ht="12">
      <c r="A20" s="4" t="s">
        <v>25</v>
      </c>
      <c r="B20" s="5">
        <v>4437.9</v>
      </c>
      <c r="C20" s="5">
        <v>3618.9</v>
      </c>
      <c r="D20" s="5">
        <v>12287.7</v>
      </c>
      <c r="E20" s="5">
        <v>33520.6</v>
      </c>
      <c r="G20" s="8"/>
      <c r="H20" s="9" t="s">
        <v>45</v>
      </c>
      <c r="I20" s="15">
        <f aca="true" t="shared" si="0" ref="I20:I21">SUM(B21:E21)</f>
        <v>72978.2</v>
      </c>
      <c r="J20" s="15">
        <f aca="true" t="shared" si="1" ref="J20:J21">B21/I20*100</f>
        <v>11.184984008923214</v>
      </c>
      <c r="K20" s="15">
        <f aca="true" t="shared" si="2" ref="K20:K21">C21/I20*100</f>
        <v>7.47990495791894</v>
      </c>
      <c r="L20" s="15">
        <f aca="true" t="shared" si="3" ref="L20:L21">D21/I20*100</f>
        <v>24.43853095856023</v>
      </c>
      <c r="M20" s="15">
        <f aca="true" t="shared" si="4" ref="M20:M21">E21/I20*100</f>
        <v>56.89658007459762</v>
      </c>
    </row>
    <row r="21" spans="1:13" ht="12">
      <c r="A21" s="4" t="s">
        <v>26</v>
      </c>
      <c r="B21" s="5">
        <v>8162.6</v>
      </c>
      <c r="C21" s="5">
        <v>5458.7</v>
      </c>
      <c r="D21" s="5">
        <v>17834.8</v>
      </c>
      <c r="E21" s="5">
        <v>41522.1</v>
      </c>
      <c r="G21" s="8"/>
      <c r="H21" s="9" t="s">
        <v>46</v>
      </c>
      <c r="I21" s="15">
        <f t="shared" si="0"/>
        <v>62320.399999999994</v>
      </c>
      <c r="J21" s="15">
        <f t="shared" si="1"/>
        <v>10.359208220743128</v>
      </c>
      <c r="K21" s="15">
        <f t="shared" si="2"/>
        <v>7.021135936226342</v>
      </c>
      <c r="L21" s="15">
        <f t="shared" si="3"/>
        <v>22.671228040898324</v>
      </c>
      <c r="M21" s="15">
        <f t="shared" si="4"/>
        <v>59.94842780213221</v>
      </c>
    </row>
    <row r="22" spans="1:13" ht="12">
      <c r="A22" s="4" t="s">
        <v>27</v>
      </c>
      <c r="B22" s="5">
        <v>6455.9</v>
      </c>
      <c r="C22" s="5">
        <v>4375.6</v>
      </c>
      <c r="D22" s="5">
        <v>14128.8</v>
      </c>
      <c r="E22" s="5">
        <v>37360.1</v>
      </c>
      <c r="G22" s="8"/>
      <c r="H22" s="9"/>
      <c r="I22" s="15"/>
      <c r="J22" s="15"/>
      <c r="K22" s="15"/>
      <c r="L22" s="15"/>
      <c r="M22" s="15"/>
    </row>
    <row r="23" spans="7:13" ht="12">
      <c r="G23" s="8" t="s">
        <v>39</v>
      </c>
      <c r="H23" s="9" t="s">
        <v>42</v>
      </c>
      <c r="I23" s="15">
        <f>SUM(B25:E25)</f>
        <v>31557</v>
      </c>
      <c r="J23" s="15">
        <f>B25/I23*100</f>
        <v>5.91754602782267</v>
      </c>
      <c r="K23" s="15">
        <f>C25/I23*100</f>
        <v>4.8886142535729</v>
      </c>
      <c r="L23" s="15">
        <f>D25/I23*100</f>
        <v>18.682067370155593</v>
      </c>
      <c r="M23" s="15">
        <f>E25/I23*100</f>
        <v>70.51177234844884</v>
      </c>
    </row>
    <row r="24" spans="1:13" ht="12">
      <c r="A24" s="4" t="s">
        <v>180</v>
      </c>
      <c r="B24" s="4" t="s">
        <v>178</v>
      </c>
      <c r="C24" s="4" t="s">
        <v>179</v>
      </c>
      <c r="D24" s="4" t="s">
        <v>177</v>
      </c>
      <c r="E24" s="4" t="s">
        <v>163</v>
      </c>
      <c r="G24" s="8"/>
      <c r="H24" s="9" t="s">
        <v>48</v>
      </c>
      <c r="I24" s="15">
        <f>SUM(B26:E26)</f>
        <v>91060.2</v>
      </c>
      <c r="J24" s="15">
        <f>B26/I24*100</f>
        <v>8.48361852928063</v>
      </c>
      <c r="K24" s="15">
        <f>C26/I24*100</f>
        <v>6.605300669227611</v>
      </c>
      <c r="L24" s="15">
        <f>D26/I24*100</f>
        <v>22.835992014074208</v>
      </c>
      <c r="M24" s="15">
        <f>E26/I24*100</f>
        <v>62.075088787417556</v>
      </c>
    </row>
    <row r="25" spans="1:13" ht="12">
      <c r="A25" s="4" t="s">
        <v>29</v>
      </c>
      <c r="B25" s="5">
        <v>1867.4</v>
      </c>
      <c r="C25" s="5">
        <v>1542.7</v>
      </c>
      <c r="D25" s="5">
        <v>5895.5</v>
      </c>
      <c r="E25" s="5">
        <v>22251.4</v>
      </c>
      <c r="G25" s="8"/>
      <c r="H25" s="9" t="s">
        <v>43</v>
      </c>
      <c r="I25" s="15">
        <f>SUM(B27:E27)</f>
        <v>66157.5</v>
      </c>
      <c r="J25" s="15">
        <f>B27/I25*100</f>
        <v>14.251294259910063</v>
      </c>
      <c r="K25" s="15">
        <f>C27/I25*100</f>
        <v>8.867475342931641</v>
      </c>
      <c r="L25" s="15">
        <f>D27/I25*100</f>
        <v>26.42300570608019</v>
      </c>
      <c r="M25" s="15">
        <f>E27/I25*100</f>
        <v>50.458224691078115</v>
      </c>
    </row>
    <row r="26" spans="1:13" ht="12">
      <c r="A26" s="4" t="s">
        <v>30</v>
      </c>
      <c r="B26" s="5">
        <v>7725.2</v>
      </c>
      <c r="C26" s="5">
        <v>6014.8</v>
      </c>
      <c r="D26" s="5">
        <v>20794.5</v>
      </c>
      <c r="E26" s="5">
        <v>56525.7</v>
      </c>
      <c r="G26" s="8"/>
      <c r="H26" s="9"/>
      <c r="I26" s="15"/>
      <c r="J26" s="15"/>
      <c r="K26" s="15"/>
      <c r="L26" s="15"/>
      <c r="M26" s="15"/>
    </row>
    <row r="27" spans="1:13" ht="12">
      <c r="A27" s="4" t="s">
        <v>31</v>
      </c>
      <c r="B27" s="5">
        <v>9428.3</v>
      </c>
      <c r="C27" s="5">
        <v>5866.5</v>
      </c>
      <c r="D27" s="5">
        <v>17480.8</v>
      </c>
      <c r="E27" s="5">
        <v>33381.9</v>
      </c>
      <c r="G27" s="8" t="s">
        <v>40</v>
      </c>
      <c r="H27" s="9" t="s">
        <v>33</v>
      </c>
      <c r="I27" s="15">
        <f>SUM(B30:E30)</f>
        <v>160904.4</v>
      </c>
      <c r="J27" s="15">
        <f>B30/I27*100</f>
        <v>7.817561235118492</v>
      </c>
      <c r="K27" s="15">
        <f>C30/I27*100</f>
        <v>6.509517452599184</v>
      </c>
      <c r="L27" s="15">
        <f>D30/I27*100</f>
        <v>23.310176726055968</v>
      </c>
      <c r="M27" s="15">
        <f>E30/I27*100</f>
        <v>62.36274458622636</v>
      </c>
    </row>
    <row r="28" spans="7:13" ht="12">
      <c r="G28" s="8"/>
      <c r="H28" s="9" t="s">
        <v>34</v>
      </c>
      <c r="I28" s="15">
        <f>SUM(B31:E31)</f>
        <v>26328</v>
      </c>
      <c r="J28" s="15">
        <f>B31/I28*100</f>
        <v>24.110452749924036</v>
      </c>
      <c r="K28" s="15">
        <f>C31/I28*100</f>
        <v>11.093892433910666</v>
      </c>
      <c r="L28" s="15">
        <f>D31/I28*100</f>
        <v>24.208067456700093</v>
      </c>
      <c r="M28" s="15">
        <f>E31/I28*100</f>
        <v>40.5875873594652</v>
      </c>
    </row>
    <row r="29" spans="1:13" ht="12">
      <c r="A29" s="4" t="s">
        <v>181</v>
      </c>
      <c r="B29" s="4" t="s">
        <v>178</v>
      </c>
      <c r="C29" s="4" t="s">
        <v>179</v>
      </c>
      <c r="D29" s="4" t="s">
        <v>177</v>
      </c>
      <c r="E29" s="4" t="s">
        <v>163</v>
      </c>
      <c r="G29" s="8"/>
      <c r="H29" s="9" t="s">
        <v>35</v>
      </c>
      <c r="I29" s="15">
        <f>SUM(B32:E32)</f>
        <v>7932.1</v>
      </c>
      <c r="J29" s="15">
        <f>B32/I29*100</f>
        <v>32.05708450473393</v>
      </c>
      <c r="K29" s="15">
        <f>C32/I29*100</f>
        <v>12.779717855296832</v>
      </c>
      <c r="L29" s="15">
        <f>D32/I29*100</f>
        <v>24.365552627929553</v>
      </c>
      <c r="M29" s="15">
        <f>E32/I29*100</f>
        <v>30.797645012039688</v>
      </c>
    </row>
    <row r="30" spans="1:13" ht="12">
      <c r="A30" s="4" t="s">
        <v>33</v>
      </c>
      <c r="B30" s="5">
        <v>12578.8</v>
      </c>
      <c r="C30" s="5">
        <v>10474.1</v>
      </c>
      <c r="D30" s="5">
        <v>37507.1</v>
      </c>
      <c r="E30" s="5">
        <v>100344.4</v>
      </c>
      <c r="H30" s="6" t="s">
        <v>36</v>
      </c>
      <c r="I30" s="15">
        <f>SUM(B33:E33)</f>
        <v>18395.9</v>
      </c>
      <c r="J30" s="15">
        <f>B33/I30*100</f>
        <v>20.68395675123261</v>
      </c>
      <c r="K30" s="15">
        <f>C33/I30*100</f>
        <v>10.366983947510041</v>
      </c>
      <c r="L30" s="15">
        <f>D33/I30*100</f>
        <v>24.140161666458283</v>
      </c>
      <c r="M30" s="15">
        <f>E33/I30*100</f>
        <v>44.80889763479905</v>
      </c>
    </row>
    <row r="31" spans="1:13" ht="12">
      <c r="A31" s="4" t="s">
        <v>34</v>
      </c>
      <c r="B31" s="5">
        <v>6347.8</v>
      </c>
      <c r="C31" s="5">
        <v>2920.8</v>
      </c>
      <c r="D31" s="5">
        <v>6373.5</v>
      </c>
      <c r="E31" s="5">
        <v>10685.9</v>
      </c>
      <c r="H31" s="6" t="s">
        <v>37</v>
      </c>
      <c r="I31" s="15">
        <f>SUM(B34:E34)</f>
        <v>1926</v>
      </c>
      <c r="J31" s="15">
        <f>B34/I31*100</f>
        <v>6.718587746625131</v>
      </c>
      <c r="K31" s="15">
        <f>C34/I31*100</f>
        <v>2.995846313603323</v>
      </c>
      <c r="L31" s="15">
        <f>D34/I31*100</f>
        <v>19.174454828660437</v>
      </c>
      <c r="M31" s="15">
        <f>E34/I31*100</f>
        <v>71.1111111111111</v>
      </c>
    </row>
    <row r="32" spans="1:5" ht="12">
      <c r="A32" s="4" t="s">
        <v>35</v>
      </c>
      <c r="B32" s="5">
        <v>2542.8</v>
      </c>
      <c r="C32" s="5">
        <v>1013.7</v>
      </c>
      <c r="D32" s="5">
        <v>1932.7</v>
      </c>
      <c r="E32" s="5">
        <v>2442.9</v>
      </c>
    </row>
    <row r="33" spans="1:5" ht="12">
      <c r="A33" s="4" t="s">
        <v>36</v>
      </c>
      <c r="B33" s="5">
        <v>3805</v>
      </c>
      <c r="C33" s="5">
        <v>1907.1</v>
      </c>
      <c r="D33" s="5">
        <v>4440.8</v>
      </c>
      <c r="E33" s="5">
        <v>8243</v>
      </c>
    </row>
    <row r="34" spans="1:11" ht="12">
      <c r="A34" s="4" t="s">
        <v>37</v>
      </c>
      <c r="B34" s="5">
        <v>129.4</v>
      </c>
      <c r="C34" s="21">
        <v>57.7</v>
      </c>
      <c r="D34" s="5">
        <v>369.3</v>
      </c>
      <c r="E34" s="5">
        <v>1369.6</v>
      </c>
      <c r="G34" s="10" t="s">
        <v>86</v>
      </c>
      <c r="H34" s="11"/>
      <c r="I34" s="11"/>
      <c r="J34" s="11"/>
      <c r="K34" s="11"/>
    </row>
    <row r="35" spans="9:12" ht="12">
      <c r="I35" s="8" t="s">
        <v>178</v>
      </c>
      <c r="J35" s="8" t="s">
        <v>179</v>
      </c>
      <c r="K35" s="8" t="s">
        <v>177</v>
      </c>
      <c r="L35" s="8" t="s">
        <v>163</v>
      </c>
    </row>
    <row r="36" spans="7:12" ht="12">
      <c r="G36" s="8" t="s">
        <v>38</v>
      </c>
      <c r="H36" s="9" t="s">
        <v>18</v>
      </c>
      <c r="I36" s="13">
        <v>10.07407336921758</v>
      </c>
      <c r="J36" s="13">
        <v>7.111931564073043</v>
      </c>
      <c r="K36" s="13">
        <v>23.393059348564577</v>
      </c>
      <c r="L36" s="13">
        <v>59.420935718144804</v>
      </c>
    </row>
    <row r="37" spans="7:12" ht="12">
      <c r="G37" s="8"/>
      <c r="H37" s="9" t="s">
        <v>91</v>
      </c>
      <c r="I37" s="13">
        <v>11.860841217644248</v>
      </c>
      <c r="J37" s="13">
        <v>7.695257448454897</v>
      </c>
      <c r="K37" s="13">
        <v>24.35317920719155</v>
      </c>
      <c r="L37" s="13">
        <v>56.0907221267093</v>
      </c>
    </row>
    <row r="38" spans="7:12" ht="12">
      <c r="G38" s="8"/>
      <c r="H38" s="9" t="s">
        <v>92</v>
      </c>
      <c r="I38" s="13">
        <v>7.98478433387309</v>
      </c>
      <c r="J38" s="13">
        <v>6.429846008467928</v>
      </c>
      <c r="K38" s="13">
        <v>22.270400322937263</v>
      </c>
      <c r="L38" s="13">
        <v>63.31496933472172</v>
      </c>
    </row>
    <row r="39" spans="7:12" ht="12">
      <c r="G39" s="8"/>
      <c r="H39" s="9"/>
      <c r="I39" s="13"/>
      <c r="J39" s="13"/>
      <c r="K39" s="13"/>
      <c r="L39" s="13"/>
    </row>
    <row r="40" spans="7:12" ht="12">
      <c r="G40" s="8" t="s">
        <v>41</v>
      </c>
      <c r="H40" s="9" t="s">
        <v>44</v>
      </c>
      <c r="I40" s="13">
        <v>8.238915364493893</v>
      </c>
      <c r="J40" s="13">
        <v>6.718450350969367</v>
      </c>
      <c r="K40" s="13">
        <v>22.811987724890514</v>
      </c>
      <c r="L40" s="13">
        <v>62.23064655964623</v>
      </c>
    </row>
    <row r="41" spans="7:12" ht="12">
      <c r="G41" s="8"/>
      <c r="H41" s="9" t="s">
        <v>45</v>
      </c>
      <c r="I41" s="13">
        <v>11.184984008923214</v>
      </c>
      <c r="J41" s="13">
        <v>7.47990495791894</v>
      </c>
      <c r="K41" s="13">
        <v>24.43853095856023</v>
      </c>
      <c r="L41" s="13">
        <v>56.89658007459762</v>
      </c>
    </row>
    <row r="42" spans="7:12" ht="12">
      <c r="G42" s="8"/>
      <c r="H42" s="9" t="s">
        <v>46</v>
      </c>
      <c r="I42" s="13">
        <v>10.359208220743128</v>
      </c>
      <c r="J42" s="13">
        <v>7.021135936226342</v>
      </c>
      <c r="K42" s="13">
        <v>22.671228040898324</v>
      </c>
      <c r="L42" s="13">
        <v>59.94842780213221</v>
      </c>
    </row>
    <row r="43" spans="7:12" ht="12">
      <c r="G43" s="8"/>
      <c r="H43" s="9"/>
      <c r="I43" s="13"/>
      <c r="J43" s="13"/>
      <c r="K43" s="13"/>
      <c r="L43" s="13"/>
    </row>
    <row r="44" spans="7:12" ht="12">
      <c r="G44" s="8" t="s">
        <v>39</v>
      </c>
      <c r="H44" s="9" t="s">
        <v>42</v>
      </c>
      <c r="I44" s="13">
        <v>5.91754602782267</v>
      </c>
      <c r="J44" s="13">
        <v>4.8886142535729</v>
      </c>
      <c r="K44" s="13">
        <v>18.682067370155593</v>
      </c>
      <c r="L44" s="13">
        <v>70.51177234844884</v>
      </c>
    </row>
    <row r="45" spans="7:12" ht="12">
      <c r="G45" s="8"/>
      <c r="H45" s="9" t="s">
        <v>48</v>
      </c>
      <c r="I45" s="13">
        <v>8.48361852928063</v>
      </c>
      <c r="J45" s="13">
        <v>6.605300669227611</v>
      </c>
      <c r="K45" s="13">
        <v>22.835992014074208</v>
      </c>
      <c r="L45" s="13">
        <v>62.075088787417556</v>
      </c>
    </row>
    <row r="46" spans="7:12" ht="12">
      <c r="G46" s="8"/>
      <c r="H46" s="9" t="s">
        <v>43</v>
      </c>
      <c r="I46" s="13">
        <v>14.251294259910063</v>
      </c>
      <c r="J46" s="13">
        <v>8.867475342931641</v>
      </c>
      <c r="K46" s="13">
        <v>26.42300570608019</v>
      </c>
      <c r="L46" s="13">
        <v>50.458224691078115</v>
      </c>
    </row>
    <row r="47" spans="7:12" ht="12">
      <c r="G47" s="8"/>
      <c r="H47" s="9"/>
      <c r="I47" s="13"/>
      <c r="J47" s="13"/>
      <c r="K47" s="13"/>
      <c r="L47" s="13"/>
    </row>
    <row r="48" spans="7:12" ht="12">
      <c r="G48" s="8" t="s">
        <v>40</v>
      </c>
      <c r="H48" s="9" t="s">
        <v>33</v>
      </c>
      <c r="I48" s="13">
        <v>7.817561235118492</v>
      </c>
      <c r="J48" s="13">
        <v>6.509517452599184</v>
      </c>
      <c r="K48" s="13">
        <v>23.310176726055968</v>
      </c>
      <c r="L48" s="13">
        <v>62.36274458622636</v>
      </c>
    </row>
    <row r="49" spans="7:12" ht="12">
      <c r="G49" s="8"/>
      <c r="H49" s="9" t="s">
        <v>194</v>
      </c>
      <c r="I49" s="13">
        <v>24.110452749924036</v>
      </c>
      <c r="J49" s="13">
        <v>11.093892433910666</v>
      </c>
      <c r="K49" s="13">
        <v>24.208067456700093</v>
      </c>
      <c r="L49" s="13">
        <v>40.5875873594652</v>
      </c>
    </row>
    <row r="50" spans="7:12" ht="12">
      <c r="G50" s="8"/>
      <c r="H50" s="9" t="s">
        <v>130</v>
      </c>
      <c r="I50" s="13">
        <v>32.05708450473393</v>
      </c>
      <c r="J50" s="13">
        <v>12.779717855296832</v>
      </c>
      <c r="K50" s="13">
        <v>24.365552627929553</v>
      </c>
      <c r="L50" s="13">
        <v>30.797645012039688</v>
      </c>
    </row>
    <row r="51" spans="8:12" ht="12">
      <c r="H51" s="6" t="s">
        <v>131</v>
      </c>
      <c r="I51" s="13">
        <v>20.68395675123261</v>
      </c>
      <c r="J51" s="13">
        <v>10.366983947510041</v>
      </c>
      <c r="K51" s="13">
        <v>24.140161666458283</v>
      </c>
      <c r="L51" s="13">
        <v>44.80889763479905</v>
      </c>
    </row>
    <row r="52" spans="8:12" ht="12">
      <c r="H52" s="6" t="s">
        <v>37</v>
      </c>
      <c r="I52" s="13">
        <v>6.718587746625131</v>
      </c>
      <c r="J52" s="13">
        <v>2.995846313603323</v>
      </c>
      <c r="K52" s="13">
        <v>19.174454828660437</v>
      </c>
      <c r="L52" s="13">
        <v>71.1111111111111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workbookViewId="0" topLeftCell="A1">
      <selection activeCell="Z21" sqref="Z21"/>
    </sheetView>
  </sheetViews>
  <sheetFormatPr defaultColWidth="9.140625" defaultRowHeight="15"/>
  <cols>
    <col min="1" max="9" width="8.7109375" style="6" customWidth="1"/>
    <col min="10" max="10" width="8.7109375" style="12" customWidth="1"/>
    <col min="11" max="11" width="39.421875" style="12" bestFit="1" customWidth="1"/>
    <col min="12" max="13" width="8.7109375" style="6" customWidth="1"/>
    <col min="14" max="14" width="8.7109375" style="12" customWidth="1"/>
    <col min="15" max="15" width="35.57421875" style="6" bestFit="1" customWidth="1"/>
    <col min="16" max="19" width="8.7109375" style="6" customWidth="1"/>
    <col min="20" max="23" width="8.7109375" style="12" customWidth="1"/>
    <col min="24" max="16384" width="8.7109375" style="6" customWidth="1"/>
  </cols>
  <sheetData>
    <row r="1" spans="1:5" ht="12">
      <c r="A1" s="1" t="s">
        <v>182</v>
      </c>
      <c r="B1" s="1"/>
      <c r="C1" s="1"/>
      <c r="D1" s="1"/>
      <c r="E1" s="1"/>
    </row>
    <row r="2" ht="12"/>
    <row r="3" spans="1:11" ht="12">
      <c r="A3" s="2" t="s">
        <v>1</v>
      </c>
      <c r="B3" s="3">
        <v>44081.50508101852</v>
      </c>
      <c r="C3" s="2"/>
      <c r="D3" s="7"/>
      <c r="E3" s="12" t="s">
        <v>90</v>
      </c>
      <c r="K3" s="6"/>
    </row>
    <row r="4" spans="1:15" ht="12">
      <c r="A4" s="2" t="s">
        <v>2</v>
      </c>
      <c r="B4" s="3">
        <v>44083.37769563658</v>
      </c>
      <c r="C4" s="2"/>
      <c r="D4" s="17"/>
      <c r="E4" s="12" t="s">
        <v>121</v>
      </c>
      <c r="K4" s="6"/>
      <c r="O4" s="12"/>
    </row>
    <row r="5" spans="1:14" ht="12">
      <c r="A5" s="2" t="s">
        <v>3</v>
      </c>
      <c r="B5" s="2" t="s">
        <v>4</v>
      </c>
      <c r="C5" s="2"/>
      <c r="D5" s="2"/>
      <c r="E5" s="2"/>
      <c r="N5" s="34"/>
    </row>
    <row r="6" ht="12"/>
    <row r="7" spans="1:31" ht="12">
      <c r="A7" s="2" t="s">
        <v>95</v>
      </c>
      <c r="B7" s="2" t="s">
        <v>18</v>
      </c>
      <c r="C7" s="2"/>
      <c r="D7" s="2"/>
      <c r="E7" s="2"/>
      <c r="AA7" s="12"/>
      <c r="AB7" s="12"/>
      <c r="AC7" s="12"/>
      <c r="AD7" s="12"/>
      <c r="AE7" s="12"/>
    </row>
    <row r="8" spans="1:31" ht="12">
      <c r="A8" s="2" t="s">
        <v>7</v>
      </c>
      <c r="B8" s="2" t="s">
        <v>8</v>
      </c>
      <c r="C8" s="2"/>
      <c r="D8" s="2"/>
      <c r="E8" s="2"/>
      <c r="AA8" s="12"/>
      <c r="AB8" s="12"/>
      <c r="AC8" s="12"/>
      <c r="AD8" s="12"/>
      <c r="AE8" s="12"/>
    </row>
    <row r="9" spans="1:13" ht="12">
      <c r="A9" s="2" t="s">
        <v>9</v>
      </c>
      <c r="B9" s="2" t="s">
        <v>10</v>
      </c>
      <c r="C9" s="2"/>
      <c r="D9" s="2"/>
      <c r="E9" s="2"/>
      <c r="L9" s="15"/>
      <c r="M9" s="15"/>
    </row>
    <row r="10" spans="1:19" ht="12">
      <c r="A10" s="2" t="s">
        <v>11</v>
      </c>
      <c r="B10" s="2" t="s">
        <v>12</v>
      </c>
      <c r="C10" s="2"/>
      <c r="D10" s="2"/>
      <c r="E10" s="2"/>
      <c r="S10" s="59" t="s">
        <v>214</v>
      </c>
    </row>
    <row r="11" spans="1:5" ht="12">
      <c r="A11" s="2" t="s">
        <v>13</v>
      </c>
      <c r="B11" s="2" t="s">
        <v>14</v>
      </c>
      <c r="C11" s="2"/>
      <c r="D11" s="2"/>
      <c r="E11" s="2"/>
    </row>
    <row r="12" spans="11:19" ht="12">
      <c r="K12" s="55"/>
      <c r="L12" s="55"/>
      <c r="M12" s="55"/>
      <c r="N12" s="55"/>
      <c r="O12" s="55"/>
      <c r="P12" s="55"/>
      <c r="Q12" s="56" t="s">
        <v>205</v>
      </c>
      <c r="S12" s="6" t="s">
        <v>198</v>
      </c>
    </row>
    <row r="13" spans="1:20" ht="12">
      <c r="A13" s="4" t="s">
        <v>49</v>
      </c>
      <c r="B13" s="4" t="s">
        <v>22</v>
      </c>
      <c r="C13" s="4" t="s">
        <v>22</v>
      </c>
      <c r="D13" s="4" t="s">
        <v>22</v>
      </c>
      <c r="E13" s="4" t="s">
        <v>22</v>
      </c>
      <c r="F13" s="4" t="s">
        <v>23</v>
      </c>
      <c r="G13" s="4" t="s">
        <v>23</v>
      </c>
      <c r="H13" s="4" t="s">
        <v>23</v>
      </c>
      <c r="I13" s="4" t="s">
        <v>23</v>
      </c>
      <c r="J13" s="2"/>
      <c r="K13" s="2"/>
      <c r="L13" s="10" t="s">
        <v>188</v>
      </c>
      <c r="M13" s="11"/>
      <c r="P13" s="31" t="s">
        <v>47</v>
      </c>
      <c r="Q13" s="32"/>
      <c r="R13" s="45"/>
      <c r="S13" s="6" t="s">
        <v>199</v>
      </c>
      <c r="T13" s="6"/>
    </row>
    <row r="14" spans="1:20" ht="12">
      <c r="A14" s="4" t="s">
        <v>173</v>
      </c>
      <c r="B14" s="4" t="s">
        <v>178</v>
      </c>
      <c r="C14" s="4" t="s">
        <v>179</v>
      </c>
      <c r="D14" s="4" t="s">
        <v>177</v>
      </c>
      <c r="E14" s="4" t="s">
        <v>163</v>
      </c>
      <c r="F14" s="4" t="s">
        <v>178</v>
      </c>
      <c r="G14" s="4" t="s">
        <v>179</v>
      </c>
      <c r="H14" s="4" t="s">
        <v>177</v>
      </c>
      <c r="I14" s="4" t="s">
        <v>163</v>
      </c>
      <c r="J14" s="2"/>
      <c r="K14" s="2"/>
      <c r="L14" s="11" t="s">
        <v>91</v>
      </c>
      <c r="M14" s="11" t="s">
        <v>92</v>
      </c>
      <c r="P14" s="6" t="s">
        <v>91</v>
      </c>
      <c r="Q14" s="6" t="s">
        <v>92</v>
      </c>
      <c r="S14" s="6" t="s">
        <v>219</v>
      </c>
      <c r="T14" s="6"/>
    </row>
    <row r="15" spans="1:19" ht="12">
      <c r="A15" s="4" t="s">
        <v>110</v>
      </c>
      <c r="B15" s="29">
        <v>1998.4</v>
      </c>
      <c r="C15" s="29">
        <v>820.6</v>
      </c>
      <c r="D15" s="29">
        <v>1815</v>
      </c>
      <c r="E15" s="29">
        <v>1966.4</v>
      </c>
      <c r="F15" s="5">
        <v>762.4</v>
      </c>
      <c r="G15" s="5">
        <v>350.4</v>
      </c>
      <c r="H15" s="5">
        <v>937.5</v>
      </c>
      <c r="I15" s="5">
        <v>1350.5</v>
      </c>
      <c r="J15" s="24"/>
      <c r="K15" s="24" t="s">
        <v>110</v>
      </c>
      <c r="L15" s="15">
        <f>SUM(B15:E15)</f>
        <v>6600.4</v>
      </c>
      <c r="M15" s="15">
        <f>SUM(F15:I15)</f>
        <v>3400.8</v>
      </c>
      <c r="O15" s="6" t="s">
        <v>110</v>
      </c>
      <c r="P15" s="6">
        <f>B15/L15*100</f>
        <v>30.276952911944733</v>
      </c>
      <c r="Q15" s="6">
        <f>F15/M15*100</f>
        <v>22.41825452834627</v>
      </c>
      <c r="R15" s="13">
        <v>2.7</v>
      </c>
      <c r="S15" s="23" t="s">
        <v>189</v>
      </c>
    </row>
    <row r="16" spans="1:18" ht="12">
      <c r="A16" s="4" t="s">
        <v>111</v>
      </c>
      <c r="B16" s="29">
        <v>2905.5</v>
      </c>
      <c r="C16" s="29">
        <v>1792.1</v>
      </c>
      <c r="D16" s="29">
        <v>4868.1</v>
      </c>
      <c r="E16" s="29">
        <v>7685.1</v>
      </c>
      <c r="F16" s="5">
        <v>2444.4</v>
      </c>
      <c r="G16" s="5">
        <v>1838</v>
      </c>
      <c r="H16" s="5">
        <v>5399.7</v>
      </c>
      <c r="I16" s="5">
        <v>10117.4</v>
      </c>
      <c r="J16" s="24"/>
      <c r="K16" s="24" t="s">
        <v>111</v>
      </c>
      <c r="L16" s="15">
        <f>SUM(B16:E16)</f>
        <v>17250.800000000003</v>
      </c>
      <c r="M16" s="15">
        <f aca="true" t="shared" si="0" ref="M16:M24">SUM(F16:I16)</f>
        <v>19799.5</v>
      </c>
      <c r="O16" s="6" t="s">
        <v>111</v>
      </c>
      <c r="P16" s="6">
        <f aca="true" t="shared" si="1" ref="P16:P23">B16/L16*100</f>
        <v>16.842697150277086</v>
      </c>
      <c r="Q16" s="6">
        <f aca="true" t="shared" si="2" ref="Q16:Q22">F16/M16*100</f>
        <v>12.345766307229981</v>
      </c>
      <c r="R16" s="13">
        <f aca="true" t="shared" si="3" ref="R16:R24">P16-Q16</f>
        <v>4.496930843047105</v>
      </c>
    </row>
    <row r="17" spans="1:18" ht="12">
      <c r="A17" s="4" t="s">
        <v>112</v>
      </c>
      <c r="B17" s="29">
        <v>2335</v>
      </c>
      <c r="C17" s="29">
        <v>1569.1</v>
      </c>
      <c r="D17" s="29">
        <v>4184.6</v>
      </c>
      <c r="E17" s="29">
        <v>7673.5</v>
      </c>
      <c r="F17" s="5">
        <v>1335</v>
      </c>
      <c r="G17" s="5">
        <v>1111</v>
      </c>
      <c r="H17" s="5">
        <v>3668.7</v>
      </c>
      <c r="I17" s="5">
        <v>9562.5</v>
      </c>
      <c r="J17" s="24"/>
      <c r="K17" s="24" t="s">
        <v>112</v>
      </c>
      <c r="L17" s="15">
        <f aca="true" t="shared" si="4" ref="L17:L24">SUM(B17:E17)</f>
        <v>15762.2</v>
      </c>
      <c r="M17" s="15">
        <f t="shared" si="0"/>
        <v>15677.2</v>
      </c>
      <c r="O17" s="6" t="s">
        <v>112</v>
      </c>
      <c r="P17" s="6">
        <f t="shared" si="1"/>
        <v>14.813921914453566</v>
      </c>
      <c r="Q17" s="6">
        <f t="shared" si="2"/>
        <v>8.51555124639604</v>
      </c>
      <c r="R17" s="13">
        <f t="shared" si="3"/>
        <v>6.298370668057526</v>
      </c>
    </row>
    <row r="18" spans="1:18" ht="12">
      <c r="A18" s="4" t="s">
        <v>113</v>
      </c>
      <c r="B18" s="29">
        <v>375.7</v>
      </c>
      <c r="C18" s="29">
        <v>406</v>
      </c>
      <c r="D18" s="29">
        <v>1289.6</v>
      </c>
      <c r="E18" s="29">
        <v>3827.4</v>
      </c>
      <c r="F18" s="5">
        <v>479.9</v>
      </c>
      <c r="G18" s="5">
        <v>556.7</v>
      </c>
      <c r="H18" s="5">
        <v>2327.6</v>
      </c>
      <c r="I18" s="5">
        <v>8456.6</v>
      </c>
      <c r="J18" s="24"/>
      <c r="K18" s="24" t="s">
        <v>113</v>
      </c>
      <c r="L18" s="15">
        <f t="shared" si="4"/>
        <v>5898.700000000001</v>
      </c>
      <c r="M18" s="15">
        <f t="shared" si="0"/>
        <v>11820.8</v>
      </c>
      <c r="O18" s="6" t="s">
        <v>113</v>
      </c>
      <c r="P18" s="6">
        <f t="shared" si="1"/>
        <v>6.369199993218844</v>
      </c>
      <c r="Q18" s="6">
        <f t="shared" si="2"/>
        <v>4.0597929074174335</v>
      </c>
      <c r="R18" s="13">
        <f t="shared" si="3"/>
        <v>2.3094070858014106</v>
      </c>
    </row>
    <row r="19" spans="1:18" ht="12">
      <c r="A19" s="4" t="s">
        <v>114</v>
      </c>
      <c r="B19" s="29">
        <v>1253.6</v>
      </c>
      <c r="C19" s="29">
        <v>808.7</v>
      </c>
      <c r="D19" s="29">
        <v>2968.6</v>
      </c>
      <c r="E19" s="29">
        <v>6289.4</v>
      </c>
      <c r="F19" s="5">
        <v>1369.3</v>
      </c>
      <c r="G19" s="5">
        <v>1226.8</v>
      </c>
      <c r="H19" s="5">
        <v>4603.3</v>
      </c>
      <c r="I19" s="5">
        <v>12473.9</v>
      </c>
      <c r="J19" s="24"/>
      <c r="K19" s="24" t="s">
        <v>114</v>
      </c>
      <c r="L19" s="15">
        <f t="shared" si="4"/>
        <v>11320.3</v>
      </c>
      <c r="M19" s="15">
        <f t="shared" si="0"/>
        <v>19673.3</v>
      </c>
      <c r="O19" s="6" t="s">
        <v>114</v>
      </c>
      <c r="P19" s="6">
        <f t="shared" si="1"/>
        <v>11.073911468777329</v>
      </c>
      <c r="Q19" s="6">
        <f t="shared" si="2"/>
        <v>6.96019478176005</v>
      </c>
      <c r="R19" s="13">
        <f t="shared" si="3"/>
        <v>4.113716687017279</v>
      </c>
    </row>
    <row r="20" spans="1:18" ht="12">
      <c r="A20" s="4" t="s">
        <v>115</v>
      </c>
      <c r="B20" s="29">
        <v>385.3</v>
      </c>
      <c r="C20" s="29">
        <v>222.2</v>
      </c>
      <c r="D20" s="29">
        <v>898.6</v>
      </c>
      <c r="E20" s="29">
        <v>3095.2</v>
      </c>
      <c r="F20" s="5">
        <v>111.2</v>
      </c>
      <c r="G20" s="21">
        <v>69.5</v>
      </c>
      <c r="H20" s="5">
        <v>332.2</v>
      </c>
      <c r="I20" s="5">
        <v>1797.4</v>
      </c>
      <c r="J20" s="24"/>
      <c r="K20" s="24" t="s">
        <v>115</v>
      </c>
      <c r="L20" s="15">
        <f t="shared" si="4"/>
        <v>4601.299999999999</v>
      </c>
      <c r="M20" s="15">
        <f t="shared" si="0"/>
        <v>2310.3</v>
      </c>
      <c r="O20" s="6" t="s">
        <v>115</v>
      </c>
      <c r="P20" s="6">
        <f t="shared" si="1"/>
        <v>8.373720470301873</v>
      </c>
      <c r="Q20" s="6">
        <f t="shared" si="2"/>
        <v>4.813227719343808</v>
      </c>
      <c r="R20" s="13">
        <f t="shared" si="3"/>
        <v>3.5604927509580646</v>
      </c>
    </row>
    <row r="21" spans="1:18" ht="12">
      <c r="A21" s="4" t="s">
        <v>116</v>
      </c>
      <c r="B21" s="29">
        <v>1677</v>
      </c>
      <c r="C21" s="29">
        <v>1248</v>
      </c>
      <c r="D21" s="29">
        <v>4341.8</v>
      </c>
      <c r="E21" s="29">
        <v>12420.8</v>
      </c>
      <c r="F21" s="5">
        <v>118.2</v>
      </c>
      <c r="G21" s="21">
        <v>89</v>
      </c>
      <c r="H21" s="5">
        <v>402.4</v>
      </c>
      <c r="I21" s="5">
        <v>1915.2</v>
      </c>
      <c r="J21" s="24"/>
      <c r="K21" s="24" t="s">
        <v>116</v>
      </c>
      <c r="L21" s="15">
        <f t="shared" si="4"/>
        <v>19687.6</v>
      </c>
      <c r="M21" s="15">
        <f t="shared" si="0"/>
        <v>2524.8</v>
      </c>
      <c r="O21" s="6" t="s">
        <v>116</v>
      </c>
      <c r="P21" s="6">
        <f t="shared" si="1"/>
        <v>8.518051971799508</v>
      </c>
      <c r="Q21" s="6">
        <f t="shared" si="2"/>
        <v>4.681558935361217</v>
      </c>
      <c r="R21" s="13">
        <f t="shared" si="3"/>
        <v>3.8364930364382914</v>
      </c>
    </row>
    <row r="22" spans="1:18" ht="12">
      <c r="A22" s="4" t="s">
        <v>117</v>
      </c>
      <c r="B22" s="29">
        <v>715.5</v>
      </c>
      <c r="C22" s="29">
        <v>621.8</v>
      </c>
      <c r="D22" s="29">
        <v>2699.4</v>
      </c>
      <c r="E22" s="29">
        <v>7958.1</v>
      </c>
      <c r="F22" s="21">
        <v>56.5</v>
      </c>
      <c r="G22" s="21">
        <v>65.4</v>
      </c>
      <c r="H22" s="5">
        <v>331.5</v>
      </c>
      <c r="I22" s="5">
        <v>2215.9</v>
      </c>
      <c r="J22" s="24"/>
      <c r="K22" s="24" t="s">
        <v>117</v>
      </c>
      <c r="L22" s="15">
        <f t="shared" si="4"/>
        <v>11994.8</v>
      </c>
      <c r="M22" s="15">
        <f t="shared" si="0"/>
        <v>2669.3</v>
      </c>
      <c r="O22" s="6" t="s">
        <v>117</v>
      </c>
      <c r="P22" s="6">
        <f t="shared" si="1"/>
        <v>5.965084870110381</v>
      </c>
      <c r="Q22" s="6">
        <f t="shared" si="2"/>
        <v>2.1166597984490316</v>
      </c>
      <c r="R22" s="13">
        <f t="shared" si="3"/>
        <v>3.8484250716613495</v>
      </c>
    </row>
    <row r="23" spans="1:18" ht="12">
      <c r="A23" s="4" t="s">
        <v>118</v>
      </c>
      <c r="B23" s="29">
        <v>260.9</v>
      </c>
      <c r="C23" s="29">
        <v>280.7</v>
      </c>
      <c r="D23" s="29">
        <v>1383.6</v>
      </c>
      <c r="E23" s="29">
        <v>5700.8</v>
      </c>
      <c r="F23" s="5">
        <v>247.4</v>
      </c>
      <c r="G23" s="5">
        <v>280.8</v>
      </c>
      <c r="H23" s="5">
        <v>1363</v>
      </c>
      <c r="I23" s="5">
        <v>7164.6</v>
      </c>
      <c r="J23" s="24"/>
      <c r="K23" s="24" t="s">
        <v>118</v>
      </c>
      <c r="L23" s="15">
        <f t="shared" si="4"/>
        <v>7626</v>
      </c>
      <c r="M23" s="15">
        <f t="shared" si="0"/>
        <v>9055.800000000001</v>
      </c>
      <c r="O23" s="6" t="s">
        <v>118</v>
      </c>
      <c r="P23" s="6">
        <f t="shared" si="1"/>
        <v>3.421190663519538</v>
      </c>
      <c r="Q23" s="6">
        <f>F23/M23*100</f>
        <v>2.7319507939662975</v>
      </c>
      <c r="R23" s="13">
        <f t="shared" si="3"/>
        <v>0.6892398695532407</v>
      </c>
    </row>
    <row r="24" spans="1:18" ht="12">
      <c r="A24" s="4" t="s">
        <v>119</v>
      </c>
      <c r="B24" s="29">
        <v>160.3</v>
      </c>
      <c r="C24" s="62">
        <v>64.6</v>
      </c>
      <c r="D24" s="29">
        <v>342.6</v>
      </c>
      <c r="E24" s="29">
        <v>481.3</v>
      </c>
      <c r="F24" s="63" t="s">
        <v>120</v>
      </c>
      <c r="G24" s="63" t="s">
        <v>120</v>
      </c>
      <c r="H24" s="25" t="s">
        <v>120</v>
      </c>
      <c r="I24" s="62">
        <v>67.7</v>
      </c>
      <c r="J24" s="2"/>
      <c r="K24" s="2" t="s">
        <v>119</v>
      </c>
      <c r="L24" s="15">
        <f t="shared" si="4"/>
        <v>1048.8</v>
      </c>
      <c r="M24" s="15">
        <f t="shared" si="0"/>
        <v>67.7</v>
      </c>
      <c r="O24" s="6" t="s">
        <v>119</v>
      </c>
      <c r="P24" s="6">
        <f>B24/L24*100</f>
        <v>15.284134248665143</v>
      </c>
      <c r="R24" s="13">
        <f t="shared" si="3"/>
        <v>15.284134248665143</v>
      </c>
    </row>
    <row r="25" ht="12"/>
    <row r="26" spans="11:18" ht="12">
      <c r="K26" s="17"/>
      <c r="L26" s="17"/>
      <c r="M26" s="17"/>
      <c r="N26" s="17"/>
      <c r="O26" s="54"/>
      <c r="P26" s="54"/>
      <c r="Q26" s="57" t="s">
        <v>206</v>
      </c>
      <c r="R26" s="12"/>
    </row>
    <row r="27" spans="1:20" ht="12">
      <c r="A27" s="4" t="s">
        <v>49</v>
      </c>
      <c r="B27" s="4" t="s">
        <v>22</v>
      </c>
      <c r="C27" s="4" t="s">
        <v>22</v>
      </c>
      <c r="D27" s="4" t="s">
        <v>22</v>
      </c>
      <c r="E27" s="4" t="s">
        <v>22</v>
      </c>
      <c r="F27" s="4" t="s">
        <v>23</v>
      </c>
      <c r="G27" s="4" t="s">
        <v>23</v>
      </c>
      <c r="H27" s="4" t="s">
        <v>23</v>
      </c>
      <c r="I27" s="4" t="s">
        <v>23</v>
      </c>
      <c r="L27" s="10" t="s">
        <v>188</v>
      </c>
      <c r="M27" s="11"/>
      <c r="P27" s="31" t="s">
        <v>47</v>
      </c>
      <c r="Q27" s="32"/>
      <c r="T27" s="6"/>
    </row>
    <row r="28" spans="1:20" ht="12">
      <c r="A28" s="4" t="s">
        <v>195</v>
      </c>
      <c r="B28" s="4" t="s">
        <v>178</v>
      </c>
      <c r="C28" s="4" t="s">
        <v>179</v>
      </c>
      <c r="D28" s="4" t="s">
        <v>177</v>
      </c>
      <c r="E28" s="4" t="s">
        <v>163</v>
      </c>
      <c r="F28" s="4" t="s">
        <v>178</v>
      </c>
      <c r="G28" s="4" t="s">
        <v>179</v>
      </c>
      <c r="H28" s="4" t="s">
        <v>177</v>
      </c>
      <c r="I28" s="4" t="s">
        <v>163</v>
      </c>
      <c r="L28" s="11" t="s">
        <v>91</v>
      </c>
      <c r="M28" s="11" t="s">
        <v>92</v>
      </c>
      <c r="P28" s="11" t="s">
        <v>91</v>
      </c>
      <c r="Q28" s="11" t="s">
        <v>92</v>
      </c>
      <c r="T28" s="6"/>
    </row>
    <row r="29" spans="1:18" ht="12">
      <c r="A29" s="4" t="s">
        <v>97</v>
      </c>
      <c r="B29" s="29">
        <v>467.7</v>
      </c>
      <c r="C29" s="29">
        <v>256.3</v>
      </c>
      <c r="D29" s="29">
        <v>1173.8</v>
      </c>
      <c r="E29" s="29">
        <v>3635.2</v>
      </c>
      <c r="F29" s="5">
        <v>135.3</v>
      </c>
      <c r="G29" s="21">
        <v>90.2</v>
      </c>
      <c r="H29" s="5">
        <v>436</v>
      </c>
      <c r="I29" s="5">
        <v>2223.2</v>
      </c>
      <c r="K29" s="12" t="s">
        <v>97</v>
      </c>
      <c r="L29" s="15">
        <f>SUM(B29:E29)</f>
        <v>5533</v>
      </c>
      <c r="M29" s="15">
        <f>SUM(F29:I29)</f>
        <v>2884.7</v>
      </c>
      <c r="O29" s="12" t="s">
        <v>97</v>
      </c>
      <c r="P29" s="6">
        <f>B29/L29*100</f>
        <v>8.452918850533164</v>
      </c>
      <c r="Q29" s="6">
        <f>F29/M29*100</f>
        <v>4.690262418969044</v>
      </c>
      <c r="R29" s="13">
        <v>2.7</v>
      </c>
    </row>
    <row r="30" spans="1:18" ht="12">
      <c r="A30" s="4" t="s">
        <v>98</v>
      </c>
      <c r="B30" s="29">
        <v>1780.2</v>
      </c>
      <c r="C30" s="29">
        <v>1444.1</v>
      </c>
      <c r="D30" s="29">
        <v>5178.4</v>
      </c>
      <c r="E30" s="29">
        <v>15997.9</v>
      </c>
      <c r="F30" s="5">
        <v>392.4</v>
      </c>
      <c r="G30" s="5">
        <v>423.7</v>
      </c>
      <c r="H30" s="5">
        <v>1788.6</v>
      </c>
      <c r="I30" s="5">
        <v>7625.8</v>
      </c>
      <c r="K30" s="12" t="s">
        <v>98</v>
      </c>
      <c r="L30" s="15">
        <f>SUM(B30:E30)</f>
        <v>24400.6</v>
      </c>
      <c r="M30" s="15">
        <f aca="true" t="shared" si="5" ref="M30:M38">SUM(F30:I30)</f>
        <v>10230.5</v>
      </c>
      <c r="O30" s="12" t="s">
        <v>98</v>
      </c>
      <c r="P30" s="6">
        <f aca="true" t="shared" si="6" ref="P30:P38">B30/L30*100</f>
        <v>7.2957222363384515</v>
      </c>
      <c r="Q30" s="6">
        <f aca="true" t="shared" si="7" ref="Q30:Q38">F30/M30*100</f>
        <v>3.8355896583744684</v>
      </c>
      <c r="R30" s="13">
        <f aca="true" t="shared" si="8" ref="R30:R38">P30-Q30</f>
        <v>3.460132577963983</v>
      </c>
    </row>
    <row r="31" spans="1:18" ht="12">
      <c r="A31" s="4" t="s">
        <v>99</v>
      </c>
      <c r="B31" s="29">
        <v>1474.7</v>
      </c>
      <c r="C31" s="29">
        <v>1006.4</v>
      </c>
      <c r="D31" s="29">
        <v>2772.9</v>
      </c>
      <c r="E31" s="29">
        <v>5986.7</v>
      </c>
      <c r="F31" s="21">
        <v>94.3</v>
      </c>
      <c r="G31" s="21">
        <v>87.9</v>
      </c>
      <c r="H31" s="5">
        <v>281.5</v>
      </c>
      <c r="I31" s="5">
        <v>725.8</v>
      </c>
      <c r="K31" s="12" t="s">
        <v>99</v>
      </c>
      <c r="L31" s="15">
        <f aca="true" t="shared" si="9" ref="L31:L38">SUM(B31:E31)</f>
        <v>11240.7</v>
      </c>
      <c r="M31" s="15">
        <f t="shared" si="5"/>
        <v>1189.5</v>
      </c>
      <c r="O31" s="12" t="s">
        <v>99</v>
      </c>
      <c r="P31" s="6">
        <f t="shared" si="6"/>
        <v>13.119289723949576</v>
      </c>
      <c r="Q31" s="6">
        <f t="shared" si="7"/>
        <v>7.92770071458596</v>
      </c>
      <c r="R31" s="13">
        <f t="shared" si="8"/>
        <v>5.191589009363616</v>
      </c>
    </row>
    <row r="32" spans="1:18" ht="12">
      <c r="A32" s="4" t="s">
        <v>100</v>
      </c>
      <c r="B32" s="29">
        <v>2997.2</v>
      </c>
      <c r="C32" s="29">
        <v>1817.2</v>
      </c>
      <c r="D32" s="29">
        <v>6212.9</v>
      </c>
      <c r="E32" s="29">
        <v>13819.4</v>
      </c>
      <c r="F32" s="5">
        <v>1388.5</v>
      </c>
      <c r="G32" s="5">
        <v>1126.4</v>
      </c>
      <c r="H32" s="5">
        <v>4560.6</v>
      </c>
      <c r="I32" s="5">
        <v>12438.1</v>
      </c>
      <c r="K32" s="12" t="s">
        <v>100</v>
      </c>
      <c r="L32" s="15">
        <f t="shared" si="9"/>
        <v>24846.699999999997</v>
      </c>
      <c r="M32" s="15">
        <f t="shared" si="5"/>
        <v>19513.6</v>
      </c>
      <c r="O32" s="12" t="s">
        <v>100</v>
      </c>
      <c r="P32" s="6">
        <f t="shared" si="6"/>
        <v>12.062768898887983</v>
      </c>
      <c r="Q32" s="6">
        <f t="shared" si="7"/>
        <v>7.115550180387014</v>
      </c>
      <c r="R32" s="13">
        <f t="shared" si="8"/>
        <v>4.947218718500969</v>
      </c>
    </row>
    <row r="33" spans="1:18" ht="12">
      <c r="A33" s="4" t="s">
        <v>101</v>
      </c>
      <c r="B33" s="29">
        <v>661.6</v>
      </c>
      <c r="C33" s="29">
        <v>339.1</v>
      </c>
      <c r="D33" s="29">
        <v>1190</v>
      </c>
      <c r="E33" s="29">
        <v>1938.7</v>
      </c>
      <c r="F33" s="5">
        <v>194.7</v>
      </c>
      <c r="G33" s="5">
        <v>121.7</v>
      </c>
      <c r="H33" s="5">
        <v>417.9</v>
      </c>
      <c r="I33" s="5">
        <v>1018.8</v>
      </c>
      <c r="K33" s="12" t="s">
        <v>101</v>
      </c>
      <c r="L33" s="15">
        <f t="shared" si="9"/>
        <v>4129.4</v>
      </c>
      <c r="M33" s="15">
        <f t="shared" si="5"/>
        <v>1753.1</v>
      </c>
      <c r="O33" s="12" t="s">
        <v>101</v>
      </c>
      <c r="P33" s="6">
        <f t="shared" si="6"/>
        <v>16.021698067515864</v>
      </c>
      <c r="Q33" s="6">
        <f t="shared" si="7"/>
        <v>11.106040727853516</v>
      </c>
      <c r="R33" s="13">
        <f t="shared" si="8"/>
        <v>4.9156573396623475</v>
      </c>
    </row>
    <row r="34" spans="1:18" ht="12">
      <c r="A34" s="4" t="s">
        <v>102</v>
      </c>
      <c r="B34" s="29">
        <v>350.6</v>
      </c>
      <c r="C34" s="29">
        <v>255.2</v>
      </c>
      <c r="D34" s="29">
        <v>573.8</v>
      </c>
      <c r="E34" s="29">
        <v>1204.7</v>
      </c>
      <c r="F34" s="5">
        <v>177.4</v>
      </c>
      <c r="G34" s="5">
        <v>139.5</v>
      </c>
      <c r="H34" s="5">
        <v>551.1</v>
      </c>
      <c r="I34" s="5">
        <v>1819</v>
      </c>
      <c r="K34" s="12" t="s">
        <v>102</v>
      </c>
      <c r="L34" s="15">
        <f t="shared" si="9"/>
        <v>2384.3</v>
      </c>
      <c r="M34" s="15">
        <f t="shared" si="5"/>
        <v>2687</v>
      </c>
      <c r="O34" s="12" t="s">
        <v>102</v>
      </c>
      <c r="P34" s="12">
        <f t="shared" si="6"/>
        <v>14.704525437235247</v>
      </c>
      <c r="Q34" s="12">
        <f t="shared" si="7"/>
        <v>6.60215854112393</v>
      </c>
      <c r="R34" s="13">
        <f t="shared" si="8"/>
        <v>8.102366896111317</v>
      </c>
    </row>
    <row r="35" spans="1:18" ht="12">
      <c r="A35" s="4" t="s">
        <v>103</v>
      </c>
      <c r="B35" s="29">
        <v>150.4</v>
      </c>
      <c r="C35" s="62">
        <v>91.8</v>
      </c>
      <c r="D35" s="29">
        <v>178.5</v>
      </c>
      <c r="E35" s="29">
        <v>286.6</v>
      </c>
      <c r="F35" s="5">
        <v>112.6</v>
      </c>
      <c r="G35" s="21">
        <v>62.5</v>
      </c>
      <c r="H35" s="5">
        <v>169.2</v>
      </c>
      <c r="I35" s="5">
        <v>402</v>
      </c>
      <c r="K35" s="12" t="s">
        <v>103</v>
      </c>
      <c r="L35" s="15">
        <f t="shared" si="9"/>
        <v>707.3</v>
      </c>
      <c r="M35" s="15">
        <f t="shared" si="5"/>
        <v>746.3</v>
      </c>
      <c r="O35" s="12" t="s">
        <v>103</v>
      </c>
      <c r="P35" s="12">
        <f t="shared" si="6"/>
        <v>21.263961543899338</v>
      </c>
      <c r="Q35" s="12">
        <f t="shared" si="7"/>
        <v>15.087766313814821</v>
      </c>
      <c r="R35" s="13">
        <f t="shared" si="8"/>
        <v>6.176195230084517</v>
      </c>
    </row>
    <row r="36" spans="1:18" ht="12">
      <c r="A36" s="4" t="s">
        <v>104</v>
      </c>
      <c r="B36" s="29">
        <v>1558.8</v>
      </c>
      <c r="C36" s="29">
        <v>952.2</v>
      </c>
      <c r="D36" s="29">
        <v>2546.7</v>
      </c>
      <c r="E36" s="29">
        <v>4250.6</v>
      </c>
      <c r="F36" s="5">
        <v>930</v>
      </c>
      <c r="G36" s="5">
        <v>607.5</v>
      </c>
      <c r="H36" s="5">
        <v>2009</v>
      </c>
      <c r="I36" s="5">
        <v>5115.8</v>
      </c>
      <c r="K36" s="12" t="s">
        <v>104</v>
      </c>
      <c r="L36" s="15">
        <f t="shared" si="9"/>
        <v>9308.3</v>
      </c>
      <c r="M36" s="15">
        <f t="shared" si="5"/>
        <v>8662.3</v>
      </c>
      <c r="O36" s="12" t="s">
        <v>104</v>
      </c>
      <c r="P36" s="12">
        <f t="shared" si="6"/>
        <v>16.746344660142025</v>
      </c>
      <c r="Q36" s="12">
        <f t="shared" si="7"/>
        <v>10.736178613070432</v>
      </c>
      <c r="R36" s="13">
        <f t="shared" si="8"/>
        <v>6.010166047071593</v>
      </c>
    </row>
    <row r="37" spans="1:18" ht="12">
      <c r="A37" s="4" t="s">
        <v>105</v>
      </c>
      <c r="B37" s="29">
        <v>1958.3</v>
      </c>
      <c r="C37" s="29">
        <v>1276.8</v>
      </c>
      <c r="D37" s="29">
        <v>3981.3</v>
      </c>
      <c r="E37" s="29">
        <v>7984.9</v>
      </c>
      <c r="F37" s="5">
        <v>2884.2</v>
      </c>
      <c r="G37" s="5">
        <v>2402.9</v>
      </c>
      <c r="H37" s="5">
        <v>7653.9</v>
      </c>
      <c r="I37" s="5">
        <v>19409</v>
      </c>
      <c r="K37" s="12" t="s">
        <v>105</v>
      </c>
      <c r="L37" s="15">
        <f t="shared" si="9"/>
        <v>15201.3</v>
      </c>
      <c r="M37" s="15">
        <f t="shared" si="5"/>
        <v>32350</v>
      </c>
      <c r="O37" s="12" t="s">
        <v>105</v>
      </c>
      <c r="P37" s="6">
        <f t="shared" si="6"/>
        <v>12.882450843020004</v>
      </c>
      <c r="Q37" s="6">
        <f t="shared" si="7"/>
        <v>8.915610510046367</v>
      </c>
      <c r="R37" s="13">
        <f t="shared" si="8"/>
        <v>3.9668403329736375</v>
      </c>
    </row>
    <row r="38" spans="1:18" ht="12">
      <c r="A38" s="4" t="s">
        <v>106</v>
      </c>
      <c r="B38" s="29">
        <v>605.1</v>
      </c>
      <c r="C38" s="29">
        <v>345.4</v>
      </c>
      <c r="D38" s="29">
        <v>888</v>
      </c>
      <c r="E38" s="29">
        <v>1653.3</v>
      </c>
      <c r="F38" s="5">
        <v>588.6</v>
      </c>
      <c r="G38" s="5">
        <v>489.6</v>
      </c>
      <c r="H38" s="29">
        <v>1427</v>
      </c>
      <c r="I38" s="29">
        <v>4014.8</v>
      </c>
      <c r="K38" s="12" t="s">
        <v>106</v>
      </c>
      <c r="L38" s="15">
        <f t="shared" si="9"/>
        <v>3491.8</v>
      </c>
      <c r="M38" s="15">
        <f t="shared" si="5"/>
        <v>6520</v>
      </c>
      <c r="O38" s="12" t="s">
        <v>106</v>
      </c>
      <c r="P38" s="6">
        <f t="shared" si="6"/>
        <v>17.32917120109972</v>
      </c>
      <c r="Q38" s="6">
        <f t="shared" si="7"/>
        <v>9.02760736196319</v>
      </c>
      <c r="R38" s="13">
        <f t="shared" si="8"/>
        <v>8.301563839136529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 topLeftCell="D13">
      <selection activeCell="J39" sqref="J39"/>
    </sheetView>
  </sheetViews>
  <sheetFormatPr defaultColWidth="9.140625" defaultRowHeight="15"/>
  <cols>
    <col min="1" max="1" width="56.140625" style="6" customWidth="1"/>
    <col min="2" max="4" width="8.7109375" style="6" customWidth="1"/>
    <col min="5" max="5" width="30.57421875" style="6" customWidth="1"/>
    <col min="6" max="6" width="8.7109375" style="6" customWidth="1"/>
    <col min="7" max="7" width="24.7109375" style="6" bestFit="1" customWidth="1"/>
    <col min="8" max="8" width="11.28125" style="6" customWidth="1"/>
    <col min="9" max="16384" width="8.7109375" style="6" customWidth="1"/>
  </cols>
  <sheetData>
    <row r="1" ht="12">
      <c r="A1" s="1" t="s">
        <v>0</v>
      </c>
    </row>
    <row r="2" ht="12"/>
    <row r="3" spans="1:4" ht="12">
      <c r="A3" s="2" t="s">
        <v>1</v>
      </c>
      <c r="B3" s="3">
        <v>44081.502233796295</v>
      </c>
      <c r="D3" s="12"/>
    </row>
    <row r="4" spans="1:2" ht="12">
      <c r="A4" s="2" t="s">
        <v>2</v>
      </c>
      <c r="B4" s="3">
        <v>44082.47373935185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15" ht="12">
      <c r="A9" s="2" t="s">
        <v>9</v>
      </c>
      <c r="B9" s="2" t="s">
        <v>10</v>
      </c>
      <c r="O9" s="23" t="s">
        <v>128</v>
      </c>
    </row>
    <row r="10" spans="1:2" ht="12">
      <c r="A10" s="2" t="s">
        <v>11</v>
      </c>
      <c r="B10" s="2" t="s">
        <v>12</v>
      </c>
    </row>
    <row r="11" spans="1:2" ht="12">
      <c r="A11" s="2" t="s">
        <v>7</v>
      </c>
      <c r="B11" s="2" t="s">
        <v>8</v>
      </c>
    </row>
    <row r="12" spans="1:12" ht="12">
      <c r="A12" s="2" t="s">
        <v>13</v>
      </c>
      <c r="B12" s="2" t="s">
        <v>14</v>
      </c>
      <c r="G12" s="11"/>
      <c r="H12" s="11"/>
      <c r="I12" s="11"/>
      <c r="J12" s="11"/>
      <c r="K12" s="11"/>
      <c r="L12" s="12"/>
    </row>
    <row r="13" spans="7:11" ht="12">
      <c r="G13" s="8"/>
      <c r="H13" s="8"/>
      <c r="I13" s="8" t="s">
        <v>19</v>
      </c>
      <c r="J13" s="8" t="s">
        <v>20</v>
      </c>
      <c r="K13" s="8" t="s">
        <v>21</v>
      </c>
    </row>
    <row r="14" spans="1:11" ht="12">
      <c r="A14" s="4" t="s">
        <v>17</v>
      </c>
      <c r="B14" s="4" t="s">
        <v>18</v>
      </c>
      <c r="C14" s="4" t="s">
        <v>19</v>
      </c>
      <c r="D14" s="4" t="s">
        <v>20</v>
      </c>
      <c r="E14" s="4" t="s">
        <v>21</v>
      </c>
      <c r="G14" s="8" t="s">
        <v>38</v>
      </c>
      <c r="H14" s="9" t="s">
        <v>18</v>
      </c>
      <c r="I14" s="6">
        <v>35094.6</v>
      </c>
      <c r="J14" s="6">
        <v>41042.2</v>
      </c>
      <c r="K14" s="6">
        <v>117878.7</v>
      </c>
    </row>
    <row r="15" spans="1:11" ht="12">
      <c r="A15" s="4" t="s">
        <v>18</v>
      </c>
      <c r="B15" s="5">
        <v>199022.8</v>
      </c>
      <c r="C15" s="5">
        <v>35094.6</v>
      </c>
      <c r="D15" s="5">
        <v>41042.2</v>
      </c>
      <c r="E15" s="5">
        <v>117878.7</v>
      </c>
      <c r="G15" s="8"/>
      <c r="H15" s="9" t="s">
        <v>124</v>
      </c>
      <c r="I15" s="6">
        <v>21704.8</v>
      </c>
      <c r="J15" s="6">
        <v>22165.9</v>
      </c>
      <c r="K15" s="6">
        <v>60818.6</v>
      </c>
    </row>
    <row r="16" spans="1:11" ht="12">
      <c r="A16" s="4" t="s">
        <v>22</v>
      </c>
      <c r="B16" s="5">
        <v>107492.1</v>
      </c>
      <c r="C16" s="5">
        <v>21704.8</v>
      </c>
      <c r="D16" s="5">
        <v>22165.9</v>
      </c>
      <c r="E16" s="5">
        <v>60818.6</v>
      </c>
      <c r="G16" s="8"/>
      <c r="H16" s="9" t="s">
        <v>92</v>
      </c>
      <c r="I16" s="6">
        <v>13389.7</v>
      </c>
      <c r="J16" s="6">
        <v>18876.4</v>
      </c>
      <c r="K16" s="6">
        <v>57060.1</v>
      </c>
    </row>
    <row r="17" spans="1:8" ht="12">
      <c r="A17" s="4" t="s">
        <v>23</v>
      </c>
      <c r="B17" s="5">
        <v>91530.8</v>
      </c>
      <c r="C17" s="5">
        <v>13389.7</v>
      </c>
      <c r="D17" s="5">
        <v>18876.4</v>
      </c>
      <c r="E17" s="5">
        <v>57060.1</v>
      </c>
      <c r="G17" s="8"/>
      <c r="H17" s="9"/>
    </row>
    <row r="18" spans="7:11" ht="12">
      <c r="G18" s="8" t="s">
        <v>41</v>
      </c>
      <c r="H18" s="9" t="s">
        <v>44</v>
      </c>
      <c r="I18" s="6">
        <v>7058.5</v>
      </c>
      <c r="J18" s="6">
        <v>11294.5</v>
      </c>
      <c r="K18" s="6">
        <v>37111.6</v>
      </c>
    </row>
    <row r="19" spans="7:11" ht="12">
      <c r="G19" s="8"/>
      <c r="H19" s="9" t="s">
        <v>45</v>
      </c>
      <c r="I19" s="6">
        <v>13397.2</v>
      </c>
      <c r="J19" s="6">
        <v>16297.7</v>
      </c>
      <c r="K19" s="6">
        <v>44752.8</v>
      </c>
    </row>
    <row r="20" spans="1:11" ht="12">
      <c r="A20" s="4" t="s">
        <v>24</v>
      </c>
      <c r="B20" s="4" t="s">
        <v>18</v>
      </c>
      <c r="C20" s="4" t="s">
        <v>19</v>
      </c>
      <c r="D20" s="4" t="s">
        <v>20</v>
      </c>
      <c r="E20" s="4" t="s">
        <v>21</v>
      </c>
      <c r="G20" s="8"/>
      <c r="H20" s="9" t="s">
        <v>46</v>
      </c>
      <c r="I20" s="6">
        <v>14638.9</v>
      </c>
      <c r="J20" s="6">
        <v>13450.1</v>
      </c>
      <c r="K20" s="6">
        <v>36014.3</v>
      </c>
    </row>
    <row r="21" spans="1:8" ht="12">
      <c r="A21" s="4" t="s">
        <v>25</v>
      </c>
      <c r="B21" s="5">
        <v>57179.2</v>
      </c>
      <c r="C21" s="5">
        <v>7058.5</v>
      </c>
      <c r="D21" s="5">
        <v>11294.5</v>
      </c>
      <c r="E21" s="5">
        <v>37111.6</v>
      </c>
      <c r="G21" s="8"/>
      <c r="H21" s="9"/>
    </row>
    <row r="22" spans="1:11" ht="12">
      <c r="A22" s="4" t="s">
        <v>26</v>
      </c>
      <c r="B22" s="5">
        <v>75999.7</v>
      </c>
      <c r="C22" s="5">
        <v>13397.2</v>
      </c>
      <c r="D22" s="5">
        <v>16297.7</v>
      </c>
      <c r="E22" s="5">
        <v>44752.8</v>
      </c>
      <c r="G22" s="8" t="s">
        <v>39</v>
      </c>
      <c r="H22" s="9" t="s">
        <v>42</v>
      </c>
      <c r="I22" s="6">
        <v>5494.6</v>
      </c>
      <c r="J22" s="6">
        <v>3970.9</v>
      </c>
      <c r="K22" s="6">
        <v>23069.4</v>
      </c>
    </row>
    <row r="23" spans="1:11" ht="12">
      <c r="A23" s="4" t="s">
        <v>27</v>
      </c>
      <c r="B23" s="5">
        <v>65843.9</v>
      </c>
      <c r="C23" s="5">
        <v>14638.9</v>
      </c>
      <c r="D23" s="5">
        <v>13450.1</v>
      </c>
      <c r="E23" s="5">
        <v>36014.3</v>
      </c>
      <c r="G23" s="8"/>
      <c r="H23" s="9" t="s">
        <v>48</v>
      </c>
      <c r="I23" s="6">
        <v>14781.7</v>
      </c>
      <c r="J23" s="6">
        <v>16609.8</v>
      </c>
      <c r="K23" s="6">
        <v>62108.9</v>
      </c>
    </row>
    <row r="24" spans="7:11" ht="12">
      <c r="G24" s="8"/>
      <c r="H24" s="9" t="s">
        <v>43</v>
      </c>
      <c r="I24" s="6">
        <v>14746.6</v>
      </c>
      <c r="J24" s="6">
        <v>20357.5</v>
      </c>
      <c r="K24" s="6">
        <v>32447.5</v>
      </c>
    </row>
    <row r="25" spans="1:8" ht="12">
      <c r="A25" s="4" t="s">
        <v>28</v>
      </c>
      <c r="B25" s="4" t="s">
        <v>18</v>
      </c>
      <c r="C25" s="4" t="s">
        <v>19</v>
      </c>
      <c r="D25" s="4" t="s">
        <v>20</v>
      </c>
      <c r="E25" s="4" t="s">
        <v>21</v>
      </c>
      <c r="G25" s="8"/>
      <c r="H25" s="9"/>
    </row>
    <row r="26" spans="1:11" ht="12">
      <c r="A26" s="4" t="s">
        <v>29</v>
      </c>
      <c r="B26" s="5">
        <v>33550.3</v>
      </c>
      <c r="C26" s="5">
        <v>5494.6</v>
      </c>
      <c r="D26" s="5">
        <v>3970.9</v>
      </c>
      <c r="E26" s="5">
        <v>23069.4</v>
      </c>
      <c r="G26" s="8" t="s">
        <v>40</v>
      </c>
      <c r="H26" s="9" t="s">
        <v>33</v>
      </c>
      <c r="I26" s="6">
        <v>16110.6</v>
      </c>
      <c r="J26" s="6">
        <v>35355.7</v>
      </c>
      <c r="K26" s="6">
        <v>113389.4</v>
      </c>
    </row>
    <row r="27" spans="1:11" ht="12">
      <c r="A27" s="4" t="s">
        <v>30</v>
      </c>
      <c r="B27" s="5">
        <v>96034</v>
      </c>
      <c r="C27" s="5">
        <v>14781.7</v>
      </c>
      <c r="D27" s="5">
        <v>16609.8</v>
      </c>
      <c r="E27" s="5">
        <v>62108.9</v>
      </c>
      <c r="G27" s="8"/>
      <c r="H27" s="9" t="s">
        <v>34</v>
      </c>
      <c r="I27" s="6">
        <v>17675.1</v>
      </c>
      <c r="J27" s="6">
        <v>5273.4</v>
      </c>
      <c r="K27" s="6">
        <v>4255.2</v>
      </c>
    </row>
    <row r="28" spans="1:11" ht="12">
      <c r="A28" s="4" t="s">
        <v>31</v>
      </c>
      <c r="B28" s="5">
        <v>68976.7</v>
      </c>
      <c r="C28" s="5">
        <v>14746.6</v>
      </c>
      <c r="D28" s="5">
        <v>20357.5</v>
      </c>
      <c r="E28" s="5">
        <v>32447.5</v>
      </c>
      <c r="G28" s="8"/>
      <c r="H28" s="9" t="s">
        <v>130</v>
      </c>
      <c r="I28" s="6">
        <v>5418.7</v>
      </c>
      <c r="J28" s="6">
        <v>1619.8</v>
      </c>
      <c r="K28" s="6">
        <v>1214.2</v>
      </c>
    </row>
    <row r="29" spans="8:11" ht="12">
      <c r="H29" s="6" t="s">
        <v>131</v>
      </c>
      <c r="I29" s="6">
        <v>12256.4</v>
      </c>
      <c r="J29" s="6">
        <v>3653.6</v>
      </c>
      <c r="K29" s="6">
        <v>3040.9</v>
      </c>
    </row>
    <row r="30" spans="1:11" ht="12">
      <c r="A30" s="4" t="s">
        <v>32</v>
      </c>
      <c r="B30" s="4" t="s">
        <v>18</v>
      </c>
      <c r="C30" s="4" t="s">
        <v>19</v>
      </c>
      <c r="D30" s="4" t="s">
        <v>20</v>
      </c>
      <c r="E30" s="4" t="s">
        <v>21</v>
      </c>
      <c r="H30" s="6" t="s">
        <v>37</v>
      </c>
      <c r="I30" s="6">
        <v>1306.3</v>
      </c>
      <c r="J30" s="6">
        <v>411.1</v>
      </c>
      <c r="K30" s="6">
        <v>233.3</v>
      </c>
    </row>
    <row r="31" spans="1:5" ht="12">
      <c r="A31" s="4" t="s">
        <v>6</v>
      </c>
      <c r="B31" s="5">
        <v>199022.8</v>
      </c>
      <c r="C31" s="5">
        <v>35094.6</v>
      </c>
      <c r="D31" s="5">
        <v>41042.2</v>
      </c>
      <c r="E31" s="5">
        <v>117878.7</v>
      </c>
    </row>
    <row r="32" spans="1:5" ht="12">
      <c r="A32" s="4" t="s">
        <v>33</v>
      </c>
      <c r="B32" s="5">
        <v>169314.3</v>
      </c>
      <c r="C32" s="5">
        <v>16110.6</v>
      </c>
      <c r="D32" s="5">
        <v>35355.7</v>
      </c>
      <c r="E32" s="5">
        <v>113389.4</v>
      </c>
    </row>
    <row r="33" spans="1:12" ht="12">
      <c r="A33" s="4" t="s">
        <v>34</v>
      </c>
      <c r="B33" s="5">
        <v>27727.3</v>
      </c>
      <c r="C33" s="5">
        <v>17675.1</v>
      </c>
      <c r="D33" s="5">
        <v>5273.4</v>
      </c>
      <c r="E33" s="5">
        <v>4255.2</v>
      </c>
      <c r="G33" s="10" t="s">
        <v>47</v>
      </c>
      <c r="H33" s="11"/>
      <c r="I33" s="11"/>
      <c r="J33" s="11"/>
      <c r="K33" s="11"/>
      <c r="L33" s="11"/>
    </row>
    <row r="34" spans="1:12" ht="12">
      <c r="A34" s="4" t="s">
        <v>35</v>
      </c>
      <c r="B34" s="5">
        <v>8491.8</v>
      </c>
      <c r="C34" s="5">
        <v>5418.7</v>
      </c>
      <c r="D34" s="5">
        <v>1619.8</v>
      </c>
      <c r="E34" s="5">
        <v>1214.2</v>
      </c>
      <c r="I34" s="8" t="s">
        <v>18</v>
      </c>
      <c r="J34" s="8" t="s">
        <v>19</v>
      </c>
      <c r="K34" s="8" t="s">
        <v>20</v>
      </c>
      <c r="L34" s="8" t="s">
        <v>21</v>
      </c>
    </row>
    <row r="35" spans="1:12" ht="12">
      <c r="A35" s="4" t="s">
        <v>36</v>
      </c>
      <c r="B35" s="5">
        <v>19235.5</v>
      </c>
      <c r="C35" s="5">
        <v>12256.4</v>
      </c>
      <c r="D35" s="5">
        <v>3653.6</v>
      </c>
      <c r="E35" s="5">
        <v>3040.9</v>
      </c>
      <c r="G35" s="8" t="s">
        <v>38</v>
      </c>
      <c r="H35" s="9" t="s">
        <v>18</v>
      </c>
      <c r="I35" s="13">
        <f>SUM(I14:K14)</f>
        <v>194015.5</v>
      </c>
      <c r="J35" s="13">
        <f>I14/$I$35*100</f>
        <v>18.088554780417027</v>
      </c>
      <c r="K35" s="13">
        <f>J14/$I$35*100</f>
        <v>21.154083050065587</v>
      </c>
      <c r="L35" s="13">
        <f>K14/$I$35*100</f>
        <v>60.75736216951738</v>
      </c>
    </row>
    <row r="36" spans="1:12" ht="12">
      <c r="A36" s="4" t="s">
        <v>37</v>
      </c>
      <c r="B36" s="5">
        <v>1975.4</v>
      </c>
      <c r="C36" s="5">
        <v>1306.3</v>
      </c>
      <c r="D36" s="5">
        <v>411.1</v>
      </c>
      <c r="E36" s="5">
        <v>233.3</v>
      </c>
      <c r="G36" s="8"/>
      <c r="H36" s="9" t="s">
        <v>91</v>
      </c>
      <c r="I36" s="13">
        <f>SUM(I15:K15)</f>
        <v>104689.29999999999</v>
      </c>
      <c r="J36" s="13">
        <f>I15/$I$36*100</f>
        <v>20.732586806865648</v>
      </c>
      <c r="K36" s="13">
        <f>J15/$I$36*100</f>
        <v>21.17303296516454</v>
      </c>
      <c r="L36" s="13">
        <f>K15/$I$36*100</f>
        <v>58.09438022796982</v>
      </c>
    </row>
    <row r="37" spans="7:14" ht="12">
      <c r="G37" s="8"/>
      <c r="H37" s="9" t="s">
        <v>92</v>
      </c>
      <c r="I37" s="13">
        <f>SUM(I16:K16)</f>
        <v>89326.2</v>
      </c>
      <c r="J37" s="13">
        <f>I16/$I$37*100</f>
        <v>14.989667085356817</v>
      </c>
      <c r="K37" s="13">
        <f>J16/$I$37*100</f>
        <v>21.131985912307925</v>
      </c>
      <c r="L37" s="13">
        <f>K16/$I$37*100</f>
        <v>63.87834700233525</v>
      </c>
      <c r="N37" s="12"/>
    </row>
    <row r="38" spans="7:14" ht="14.5" customHeight="1">
      <c r="G38" s="8"/>
      <c r="H38" s="9"/>
      <c r="I38" s="13"/>
      <c r="J38" s="13"/>
      <c r="K38" s="13"/>
      <c r="L38" s="13"/>
      <c r="N38" s="35"/>
    </row>
    <row r="39" spans="7:14" ht="12">
      <c r="G39" s="8" t="s">
        <v>41</v>
      </c>
      <c r="H39" s="9" t="s">
        <v>125</v>
      </c>
      <c r="I39" s="13">
        <f>SUM(I18:K18)</f>
        <v>55464.6</v>
      </c>
      <c r="J39" s="13">
        <f>I18/$I$39*100</f>
        <v>12.726135228596258</v>
      </c>
      <c r="K39" s="13">
        <f>J18/$I$39*100</f>
        <v>20.363439022367423</v>
      </c>
      <c r="L39" s="13">
        <f>K18/$I$39*100</f>
        <v>66.91042574903632</v>
      </c>
      <c r="N39" s="35"/>
    </row>
    <row r="40" spans="7:14" ht="12">
      <c r="G40" s="8"/>
      <c r="H40" s="9" t="s">
        <v>126</v>
      </c>
      <c r="I40" s="13">
        <f>SUM(I19:K19)</f>
        <v>74447.70000000001</v>
      </c>
      <c r="J40" s="13">
        <f>I19/$I$40*100</f>
        <v>17.99545184068816</v>
      </c>
      <c r="K40" s="13">
        <f>J19/$I$40*100</f>
        <v>21.89147549219116</v>
      </c>
      <c r="L40" s="13">
        <f>K19/$I$40*100</f>
        <v>60.11307266712067</v>
      </c>
      <c r="N40" s="35"/>
    </row>
    <row r="41" spans="7:14" ht="12">
      <c r="G41" s="8"/>
      <c r="H41" s="9" t="s">
        <v>127</v>
      </c>
      <c r="I41" s="13">
        <f>SUM(I20:K20)</f>
        <v>64103.3</v>
      </c>
      <c r="J41" s="13">
        <f>I20/$I$41*100</f>
        <v>22.8364218378773</v>
      </c>
      <c r="K41" s="13">
        <f>J20/$I$41*100</f>
        <v>20.981915127614332</v>
      </c>
      <c r="L41" s="13">
        <f>K20/$I$41*100</f>
        <v>56.18166303450837</v>
      </c>
      <c r="N41" s="35"/>
    </row>
    <row r="42" spans="7:14" ht="12">
      <c r="G42" s="8"/>
      <c r="H42" s="9"/>
      <c r="I42" s="13"/>
      <c r="J42" s="13"/>
      <c r="K42" s="13"/>
      <c r="L42" s="13"/>
      <c r="N42" s="35"/>
    </row>
    <row r="43" spans="7:14" ht="12">
      <c r="G43" s="8" t="s">
        <v>39</v>
      </c>
      <c r="H43" s="9" t="s">
        <v>42</v>
      </c>
      <c r="I43" s="13">
        <f>SUM(I22:K22)</f>
        <v>32534.9</v>
      </c>
      <c r="J43" s="13">
        <f>I22/$I$43*100</f>
        <v>16.88832607446158</v>
      </c>
      <c r="K43" s="13">
        <f>J22/$I$43*100</f>
        <v>12.205047502835416</v>
      </c>
      <c r="L43" s="13">
        <f>K22/$I$43*100</f>
        <v>70.90662642270301</v>
      </c>
      <c r="N43" s="35"/>
    </row>
    <row r="44" spans="7:14" ht="12">
      <c r="G44" s="8"/>
      <c r="H44" s="9" t="s">
        <v>48</v>
      </c>
      <c r="I44" s="13">
        <f>SUM(I23:K23)</f>
        <v>93500.4</v>
      </c>
      <c r="J44" s="13">
        <f>I23/$I$44*100</f>
        <v>15.809237179733993</v>
      </c>
      <c r="K44" s="13">
        <f>J23/$I$44*100</f>
        <v>17.764415981108105</v>
      </c>
      <c r="L44" s="13">
        <f>K23/$I$44*100</f>
        <v>66.42634683915792</v>
      </c>
      <c r="N44" s="35"/>
    </row>
    <row r="45" spans="7:14" ht="12">
      <c r="G45" s="8"/>
      <c r="H45" s="9" t="s">
        <v>43</v>
      </c>
      <c r="I45" s="13">
        <f>SUM(I24:K24)</f>
        <v>67551.6</v>
      </c>
      <c r="J45" s="13">
        <f>I24/$I$45*100</f>
        <v>21.830126895587966</v>
      </c>
      <c r="K45" s="13">
        <f>J24/$I$45*100</f>
        <v>30.136221791933863</v>
      </c>
      <c r="L45" s="13">
        <f>K24/$I$45*100</f>
        <v>48.033651312478156</v>
      </c>
      <c r="N45" s="35"/>
    </row>
    <row r="46" spans="7:14" ht="12">
      <c r="G46" s="8"/>
      <c r="H46" s="9"/>
      <c r="I46" s="13"/>
      <c r="J46" s="13"/>
      <c r="K46" s="13"/>
      <c r="L46" s="13"/>
      <c r="N46" s="12"/>
    </row>
    <row r="47" spans="7:12" ht="12">
      <c r="G47" s="8" t="s">
        <v>40</v>
      </c>
      <c r="H47" s="9" t="s">
        <v>33</v>
      </c>
      <c r="I47" s="13">
        <f>SUM(I26:K26)</f>
        <v>164855.69999999998</v>
      </c>
      <c r="J47" s="13">
        <f>I26/$I$47*100</f>
        <v>9.772546536152529</v>
      </c>
      <c r="K47" s="13">
        <f>J26/$I$47*100</f>
        <v>21.446452867568425</v>
      </c>
      <c r="L47" s="13">
        <f>K26/$I$47*100</f>
        <v>68.78100059627906</v>
      </c>
    </row>
    <row r="48" spans="7:12" ht="12">
      <c r="G48" s="8"/>
      <c r="H48" s="50" t="s">
        <v>194</v>
      </c>
      <c r="I48" s="13">
        <f>SUM(I27:K27)</f>
        <v>27203.7</v>
      </c>
      <c r="J48" s="13">
        <f>I27/$I$48*100</f>
        <v>64.97314703514596</v>
      </c>
      <c r="K48" s="13">
        <f>J27/$I$48*100</f>
        <v>19.384863088476934</v>
      </c>
      <c r="L48" s="13">
        <f>K27/$I$48*100</f>
        <v>15.64198987637711</v>
      </c>
    </row>
    <row r="49" spans="7:12" ht="12">
      <c r="G49" s="8"/>
      <c r="H49" s="50" t="s">
        <v>130</v>
      </c>
      <c r="I49" s="51">
        <f>SUM(I28:K28)</f>
        <v>8252.7</v>
      </c>
      <c r="J49" s="51">
        <f>I28/$I$49*100</f>
        <v>65.65972348443539</v>
      </c>
      <c r="K49" s="51">
        <f>J28/$I$49*100</f>
        <v>19.62751584329977</v>
      </c>
      <c r="L49" s="51">
        <f>K28/$I$49*100</f>
        <v>14.712760672264832</v>
      </c>
    </row>
    <row r="50" spans="8:12" ht="12">
      <c r="H50" s="50" t="s">
        <v>131</v>
      </c>
      <c r="I50" s="51">
        <f>SUM(I29:K29)</f>
        <v>18950.9</v>
      </c>
      <c r="J50" s="51">
        <f>I29/$I$50*100</f>
        <v>64.67450094718455</v>
      </c>
      <c r="K50" s="51">
        <f>J29/$I$50*100</f>
        <v>19.27929544243281</v>
      </c>
      <c r="L50" s="51">
        <f>K29/$I$50*100</f>
        <v>16.04620361038262</v>
      </c>
    </row>
    <row r="51" spans="8:12" ht="12">
      <c r="H51" s="9" t="s">
        <v>37</v>
      </c>
      <c r="I51" s="13">
        <f>SUM(I30:K30)</f>
        <v>1950.7</v>
      </c>
      <c r="J51" s="13">
        <f>I30/$I$51*100</f>
        <v>66.96570461885477</v>
      </c>
      <c r="K51" s="13">
        <f>J30/$I$51*100</f>
        <v>21.07448608191931</v>
      </c>
      <c r="L51" s="13">
        <f>K30/$I$51*100</f>
        <v>11.959809299225919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="70" zoomScaleNormal="70" zoomScaleSheetLayoutView="50" workbookViewId="0" topLeftCell="A40">
      <selection activeCell="C29" sqref="C29:J29"/>
    </sheetView>
  </sheetViews>
  <sheetFormatPr defaultColWidth="9.140625" defaultRowHeight="15"/>
  <cols>
    <col min="1" max="16384" width="8.7109375" style="6" customWidth="1"/>
  </cols>
  <sheetData>
    <row r="1" spans="1:7" ht="12">
      <c r="A1" s="1" t="s">
        <v>94</v>
      </c>
      <c r="G1" s="1" t="s">
        <v>94</v>
      </c>
    </row>
    <row r="3" spans="1:12" ht="12">
      <c r="A3" s="2" t="s">
        <v>1</v>
      </c>
      <c r="B3" s="3">
        <v>44081.50236111111</v>
      </c>
      <c r="G3" s="2" t="s">
        <v>1</v>
      </c>
      <c r="H3" s="3">
        <v>44081.50236111111</v>
      </c>
      <c r="K3" s="7"/>
      <c r="L3" s="12" t="s">
        <v>90</v>
      </c>
    </row>
    <row r="4" spans="1:12" ht="12">
      <c r="A4" s="2" t="s">
        <v>2</v>
      </c>
      <c r="B4" s="3">
        <v>44082.4805409838</v>
      </c>
      <c r="G4" s="2" t="s">
        <v>2</v>
      </c>
      <c r="H4" s="3">
        <v>44082.48143650463</v>
      </c>
      <c r="K4" s="17"/>
      <c r="L4" s="12" t="s">
        <v>121</v>
      </c>
    </row>
    <row r="5" spans="1:8" ht="12">
      <c r="A5" s="2" t="s">
        <v>3</v>
      </c>
      <c r="B5" s="2" t="s">
        <v>4</v>
      </c>
      <c r="G5" s="2" t="s">
        <v>3</v>
      </c>
      <c r="H5" s="2" t="s">
        <v>4</v>
      </c>
    </row>
    <row r="7" spans="1:8" ht="12">
      <c r="A7" s="2" t="s">
        <v>95</v>
      </c>
      <c r="B7" s="2" t="s">
        <v>18</v>
      </c>
      <c r="G7" s="2" t="s">
        <v>7</v>
      </c>
      <c r="H7" s="2" t="s">
        <v>8</v>
      </c>
    </row>
    <row r="8" spans="1:8" ht="12">
      <c r="A8" s="2" t="s">
        <v>7</v>
      </c>
      <c r="B8" s="2" t="s">
        <v>8</v>
      </c>
      <c r="G8" s="2" t="s">
        <v>49</v>
      </c>
      <c r="H8" s="2" t="s">
        <v>18</v>
      </c>
    </row>
    <row r="9" spans="1:8" ht="12">
      <c r="A9" s="2" t="s">
        <v>49</v>
      </c>
      <c r="B9" s="2" t="s">
        <v>18</v>
      </c>
      <c r="G9" s="2" t="s">
        <v>9</v>
      </c>
      <c r="H9" s="2" t="s">
        <v>10</v>
      </c>
    </row>
    <row r="10" spans="1:8" ht="12">
      <c r="A10" s="2" t="s">
        <v>9</v>
      </c>
      <c r="B10" s="2" t="s">
        <v>10</v>
      </c>
      <c r="G10" s="2" t="s">
        <v>11</v>
      </c>
      <c r="H10" s="2" t="s">
        <v>12</v>
      </c>
    </row>
    <row r="11" spans="1:8" ht="12">
      <c r="A11" s="2" t="s">
        <v>11</v>
      </c>
      <c r="B11" s="2" t="s">
        <v>12</v>
      </c>
      <c r="G11" s="2" t="s">
        <v>13</v>
      </c>
      <c r="H11" s="2" t="s">
        <v>14</v>
      </c>
    </row>
    <row r="12" spans="1:24" ht="12">
      <c r="A12" s="2" t="s">
        <v>13</v>
      </c>
      <c r="B12" s="2" t="s">
        <v>14</v>
      </c>
      <c r="G12" s="2" t="s">
        <v>107</v>
      </c>
      <c r="H12" s="2" t="s">
        <v>108</v>
      </c>
      <c r="Q12" s="10" t="s">
        <v>47</v>
      </c>
      <c r="R12" s="11"/>
      <c r="S12" s="11"/>
      <c r="T12" s="11"/>
      <c r="U12" s="11"/>
      <c r="V12" s="11"/>
      <c r="W12" s="11"/>
      <c r="X12" s="11"/>
    </row>
    <row r="13" spans="13:24" ht="12">
      <c r="M13" s="20" t="s">
        <v>93</v>
      </c>
      <c r="N13" s="11"/>
      <c r="Q13" s="64" t="s">
        <v>122</v>
      </c>
      <c r="R13" s="64"/>
      <c r="S13" s="64"/>
      <c r="T13" s="58"/>
      <c r="U13" s="58"/>
      <c r="V13" s="64" t="s">
        <v>123</v>
      </c>
      <c r="W13" s="64"/>
      <c r="X13" s="64"/>
    </row>
    <row r="14" spans="1:24" ht="12">
      <c r="A14" s="4" t="s">
        <v>96</v>
      </c>
      <c r="B14" s="4" t="s">
        <v>18</v>
      </c>
      <c r="C14" s="4" t="s">
        <v>19</v>
      </c>
      <c r="D14" s="4" t="s">
        <v>20</v>
      </c>
      <c r="E14" s="4" t="s">
        <v>21</v>
      </c>
      <c r="G14" s="4" t="s">
        <v>109</v>
      </c>
      <c r="H14" s="4" t="s">
        <v>18</v>
      </c>
      <c r="I14" s="4" t="s">
        <v>19</v>
      </c>
      <c r="J14" s="4" t="s">
        <v>20</v>
      </c>
      <c r="K14" s="4" t="s">
        <v>21</v>
      </c>
      <c r="M14" s="18" t="s">
        <v>122</v>
      </c>
      <c r="N14" s="18" t="s">
        <v>123</v>
      </c>
      <c r="Q14" s="6" t="s">
        <v>19</v>
      </c>
      <c r="R14" s="6" t="s">
        <v>20</v>
      </c>
      <c r="S14" s="6" t="s">
        <v>21</v>
      </c>
      <c r="V14" s="6" t="s">
        <v>19</v>
      </c>
      <c r="W14" s="6" t="s">
        <v>20</v>
      </c>
      <c r="X14" s="6" t="s">
        <v>21</v>
      </c>
    </row>
    <row r="15" spans="1:24" ht="12">
      <c r="A15" s="4" t="s">
        <v>97</v>
      </c>
      <c r="B15" s="5">
        <v>8694.9</v>
      </c>
      <c r="C15" s="5">
        <v>4874.9</v>
      </c>
      <c r="D15" s="5">
        <v>1284.8</v>
      </c>
      <c r="E15" s="5">
        <v>2440.8</v>
      </c>
      <c r="G15" s="4" t="s">
        <v>110</v>
      </c>
      <c r="H15" s="5">
        <v>10456.8</v>
      </c>
      <c r="I15" s="5">
        <v>4471.9</v>
      </c>
      <c r="J15" s="5">
        <v>3337.6</v>
      </c>
      <c r="K15" s="5">
        <v>2407.5</v>
      </c>
      <c r="M15" s="15">
        <f>SUM(C15:E15)</f>
        <v>8600.5</v>
      </c>
      <c r="N15" s="15">
        <f>SUM(I15:K15)</f>
        <v>10217</v>
      </c>
      <c r="P15" s="6" t="s">
        <v>97</v>
      </c>
      <c r="Q15" s="13">
        <f>C15/M15*100</f>
        <v>56.681588279751175</v>
      </c>
      <c r="R15" s="13">
        <f>D15/M15*100</f>
        <v>14.938666356607175</v>
      </c>
      <c r="S15" s="13">
        <f>E15/M15*100</f>
        <v>28.37974536364165</v>
      </c>
      <c r="U15" s="6" t="s">
        <v>110</v>
      </c>
      <c r="V15" s="13">
        <f>I15/N15*100</f>
        <v>43.76920818244103</v>
      </c>
      <c r="W15" s="13">
        <f>J15/N15*100</f>
        <v>32.667123421748066</v>
      </c>
      <c r="X15" s="13">
        <f>K15/N15*100</f>
        <v>23.563668395810904</v>
      </c>
    </row>
    <row r="16" spans="1:24" ht="12">
      <c r="A16" s="4" t="s">
        <v>98</v>
      </c>
      <c r="B16" s="5">
        <v>36421</v>
      </c>
      <c r="C16" s="5">
        <v>4359.4</v>
      </c>
      <c r="D16" s="5">
        <v>6523.2</v>
      </c>
      <c r="E16" s="5">
        <v>24656.5</v>
      </c>
      <c r="G16" s="4" t="s">
        <v>111</v>
      </c>
      <c r="H16" s="5">
        <v>38649.5</v>
      </c>
      <c r="I16" s="5">
        <v>8440.3</v>
      </c>
      <c r="J16" s="5">
        <v>12020.6</v>
      </c>
      <c r="K16" s="5">
        <v>17347.2</v>
      </c>
      <c r="M16" s="15">
        <f aca="true" t="shared" si="0" ref="M16:M24">SUM(C16:E16)</f>
        <v>35539.1</v>
      </c>
      <c r="N16" s="15">
        <f aca="true" t="shared" si="1" ref="N16:N24">SUM(I16:K16)</f>
        <v>37808.100000000006</v>
      </c>
      <c r="P16" s="6" t="s">
        <v>98</v>
      </c>
      <c r="Q16" s="13">
        <f aca="true" t="shared" si="2" ref="Q16:Q24">C16/M16*100</f>
        <v>12.266489584710923</v>
      </c>
      <c r="R16" s="13">
        <f aca="true" t="shared" si="3" ref="R16:R24">D16/M16*100</f>
        <v>18.354994921086913</v>
      </c>
      <c r="S16" s="13">
        <f aca="true" t="shared" si="4" ref="S16:S24">E16/M16*100</f>
        <v>69.37851549420216</v>
      </c>
      <c r="U16" s="6" t="s">
        <v>111</v>
      </c>
      <c r="V16" s="13">
        <f aca="true" t="shared" si="5" ref="V16:V23">I16/N16*100</f>
        <v>22.324052253353113</v>
      </c>
      <c r="W16" s="13">
        <f aca="true" t="shared" si="6" ref="W16:W24">J16/N16*100</f>
        <v>31.793716161351664</v>
      </c>
      <c r="X16" s="13">
        <f aca="true" t="shared" si="7" ref="X16:X24">K16/N16*100</f>
        <v>45.88223158529521</v>
      </c>
    </row>
    <row r="17" spans="1:24" ht="12">
      <c r="A17" s="4" t="s">
        <v>99</v>
      </c>
      <c r="B17" s="5">
        <v>13177.5</v>
      </c>
      <c r="C17" s="5">
        <v>2904</v>
      </c>
      <c r="D17" s="5">
        <v>2311.1</v>
      </c>
      <c r="E17" s="5">
        <v>7619</v>
      </c>
      <c r="G17" s="4" t="s">
        <v>112</v>
      </c>
      <c r="H17" s="5">
        <v>33316.1</v>
      </c>
      <c r="I17" s="5">
        <v>5624.3</v>
      </c>
      <c r="J17" s="5">
        <v>8994</v>
      </c>
      <c r="K17" s="5">
        <v>17736.7</v>
      </c>
      <c r="M17" s="15">
        <f t="shared" si="0"/>
        <v>12834.1</v>
      </c>
      <c r="N17" s="15">
        <f t="shared" si="1"/>
        <v>32355</v>
      </c>
      <c r="P17" s="6" t="s">
        <v>99</v>
      </c>
      <c r="Q17" s="13">
        <f t="shared" si="2"/>
        <v>22.627219672590986</v>
      </c>
      <c r="R17" s="13">
        <f t="shared" si="3"/>
        <v>18.00749565610366</v>
      </c>
      <c r="S17" s="13">
        <f t="shared" si="4"/>
        <v>59.36528467130535</v>
      </c>
      <c r="U17" s="6" t="s">
        <v>112</v>
      </c>
      <c r="V17" s="13">
        <f t="shared" si="5"/>
        <v>17.38309380312162</v>
      </c>
      <c r="W17" s="13">
        <f t="shared" si="6"/>
        <v>27.797867408437643</v>
      </c>
      <c r="X17" s="13">
        <f t="shared" si="7"/>
        <v>54.819038788440736</v>
      </c>
    </row>
    <row r="18" spans="1:24" ht="12">
      <c r="A18" s="4" t="s">
        <v>100</v>
      </c>
      <c r="B18" s="5">
        <v>46828.3</v>
      </c>
      <c r="C18" s="5">
        <v>7074.5</v>
      </c>
      <c r="D18" s="5">
        <v>7731.5</v>
      </c>
      <c r="E18" s="5">
        <v>30754.2</v>
      </c>
      <c r="G18" s="4" t="s">
        <v>113</v>
      </c>
      <c r="H18" s="5">
        <v>18776.7</v>
      </c>
      <c r="I18" s="5">
        <v>2120.7</v>
      </c>
      <c r="J18" s="5">
        <v>4520.7</v>
      </c>
      <c r="K18" s="5">
        <v>11589.5</v>
      </c>
      <c r="M18" s="15">
        <f t="shared" si="0"/>
        <v>45560.2</v>
      </c>
      <c r="N18" s="15">
        <f t="shared" si="1"/>
        <v>18230.9</v>
      </c>
      <c r="P18" s="6" t="s">
        <v>100</v>
      </c>
      <c r="Q18" s="13">
        <f t="shared" si="2"/>
        <v>15.527807165025614</v>
      </c>
      <c r="R18" s="13">
        <f t="shared" si="3"/>
        <v>16.9698552684141</v>
      </c>
      <c r="S18" s="13">
        <f t="shared" si="4"/>
        <v>67.50233756656029</v>
      </c>
      <c r="U18" s="6" t="s">
        <v>113</v>
      </c>
      <c r="V18" s="13">
        <f t="shared" si="5"/>
        <v>11.632448206067718</v>
      </c>
      <c r="W18" s="13">
        <f t="shared" si="6"/>
        <v>24.796910739458827</v>
      </c>
      <c r="X18" s="13">
        <f t="shared" si="7"/>
        <v>63.57064105447344</v>
      </c>
    </row>
    <row r="19" spans="1:24" ht="12">
      <c r="A19" s="4" t="s">
        <v>101</v>
      </c>
      <c r="B19" s="5">
        <v>6145.5</v>
      </c>
      <c r="C19" s="5">
        <v>1633</v>
      </c>
      <c r="D19" s="5">
        <v>2311.5</v>
      </c>
      <c r="E19" s="5">
        <v>2057.9</v>
      </c>
      <c r="G19" s="4" t="s">
        <v>114</v>
      </c>
      <c r="H19" s="5">
        <v>32605</v>
      </c>
      <c r="I19" s="5">
        <v>3937.6</v>
      </c>
      <c r="J19" s="5">
        <v>4229.9</v>
      </c>
      <c r="K19" s="5">
        <v>23627.4</v>
      </c>
      <c r="M19" s="15">
        <f t="shared" si="0"/>
        <v>6002.4</v>
      </c>
      <c r="N19" s="15">
        <f t="shared" si="1"/>
        <v>31794.9</v>
      </c>
      <c r="P19" s="6" t="s">
        <v>101</v>
      </c>
      <c r="Q19" s="13">
        <f t="shared" si="2"/>
        <v>27.205784352925498</v>
      </c>
      <c r="R19" s="13">
        <f t="shared" si="3"/>
        <v>38.509596161535384</v>
      </c>
      <c r="S19" s="13">
        <f t="shared" si="4"/>
        <v>34.28461948553912</v>
      </c>
      <c r="U19" s="6" t="s">
        <v>114</v>
      </c>
      <c r="V19" s="13">
        <f t="shared" si="5"/>
        <v>12.384376110634095</v>
      </c>
      <c r="W19" s="13">
        <f t="shared" si="6"/>
        <v>13.303705940260857</v>
      </c>
      <c r="X19" s="13">
        <f t="shared" si="7"/>
        <v>74.31191794910504</v>
      </c>
    </row>
    <row r="20" spans="1:24" ht="12">
      <c r="A20" s="4" t="s">
        <v>102</v>
      </c>
      <c r="B20" s="5">
        <v>5327.6</v>
      </c>
      <c r="C20" s="5">
        <v>1132.5</v>
      </c>
      <c r="D20" s="5">
        <v>1826.8</v>
      </c>
      <c r="E20" s="5">
        <v>2243.3</v>
      </c>
      <c r="G20" s="4" t="s">
        <v>115</v>
      </c>
      <c r="H20" s="5">
        <v>7143.1</v>
      </c>
      <c r="I20" s="5">
        <v>4555.3</v>
      </c>
      <c r="J20" s="5">
        <v>1054.3</v>
      </c>
      <c r="K20" s="5">
        <v>1439.7</v>
      </c>
      <c r="M20" s="15">
        <f t="shared" si="0"/>
        <v>5202.6</v>
      </c>
      <c r="N20" s="15">
        <f t="shared" si="1"/>
        <v>7049.3</v>
      </c>
      <c r="P20" s="6" t="s">
        <v>102</v>
      </c>
      <c r="Q20" s="13">
        <f t="shared" si="2"/>
        <v>21.767962172759773</v>
      </c>
      <c r="R20" s="13">
        <f t="shared" si="3"/>
        <v>35.113212624457</v>
      </c>
      <c r="S20" s="13">
        <f t="shared" si="4"/>
        <v>43.11882520278322</v>
      </c>
      <c r="U20" s="6" t="s">
        <v>115</v>
      </c>
      <c r="V20" s="13">
        <f t="shared" si="5"/>
        <v>64.62060062701262</v>
      </c>
      <c r="W20" s="13">
        <f t="shared" si="6"/>
        <v>14.956094931411629</v>
      </c>
      <c r="X20" s="13">
        <f t="shared" si="7"/>
        <v>20.42330444157576</v>
      </c>
    </row>
    <row r="21" spans="1:24" ht="12">
      <c r="A21" s="4" t="s">
        <v>103</v>
      </c>
      <c r="B21" s="5">
        <v>1513.4</v>
      </c>
      <c r="C21" s="5">
        <v>505.5</v>
      </c>
      <c r="D21" s="5">
        <v>375.4</v>
      </c>
      <c r="E21" s="5">
        <v>599.5</v>
      </c>
      <c r="G21" s="4" t="s">
        <v>116</v>
      </c>
      <c r="H21" s="5">
        <v>23474.8</v>
      </c>
      <c r="I21" s="5">
        <v>3463.5</v>
      </c>
      <c r="J21" s="5">
        <v>3142.5</v>
      </c>
      <c r="K21" s="5">
        <v>16252.5</v>
      </c>
      <c r="M21" s="15">
        <f t="shared" si="0"/>
        <v>1480.4</v>
      </c>
      <c r="N21" s="15">
        <f t="shared" si="1"/>
        <v>22858.5</v>
      </c>
      <c r="P21" s="6" t="s">
        <v>103</v>
      </c>
      <c r="Q21" s="13">
        <f t="shared" si="2"/>
        <v>34.146176708997565</v>
      </c>
      <c r="R21" s="13">
        <f t="shared" si="3"/>
        <v>25.358011348284244</v>
      </c>
      <c r="S21" s="13">
        <f t="shared" si="4"/>
        <v>40.49581194271818</v>
      </c>
      <c r="U21" s="6" t="s">
        <v>116</v>
      </c>
      <c r="V21" s="13">
        <f t="shared" si="5"/>
        <v>15.151912855174224</v>
      </c>
      <c r="W21" s="13">
        <f t="shared" si="6"/>
        <v>13.747621234989172</v>
      </c>
      <c r="X21" s="13">
        <f t="shared" si="7"/>
        <v>71.1004659098366</v>
      </c>
    </row>
    <row r="22" spans="1:24" ht="12">
      <c r="A22" s="4" t="s">
        <v>104</v>
      </c>
      <c r="B22" s="5">
        <v>19076.3</v>
      </c>
      <c r="C22" s="5">
        <v>5090.3</v>
      </c>
      <c r="D22" s="5">
        <v>4871</v>
      </c>
      <c r="E22" s="5">
        <v>8540.5</v>
      </c>
      <c r="G22" s="4" t="s">
        <v>117</v>
      </c>
      <c r="H22" s="5">
        <v>15330.6</v>
      </c>
      <c r="I22" s="5">
        <v>938.2</v>
      </c>
      <c r="J22" s="5">
        <v>1525.9</v>
      </c>
      <c r="K22" s="5">
        <v>12522.8</v>
      </c>
      <c r="M22" s="15">
        <f t="shared" si="0"/>
        <v>18501.8</v>
      </c>
      <c r="N22" s="15">
        <f t="shared" si="1"/>
        <v>14986.9</v>
      </c>
      <c r="P22" s="6" t="s">
        <v>104</v>
      </c>
      <c r="Q22" s="13">
        <f t="shared" si="2"/>
        <v>27.51245824730567</v>
      </c>
      <c r="R22" s="13">
        <f t="shared" si="3"/>
        <v>26.32716816742155</v>
      </c>
      <c r="S22" s="13">
        <f t="shared" si="4"/>
        <v>46.16037358527279</v>
      </c>
      <c r="U22" s="6" t="s">
        <v>117</v>
      </c>
      <c r="V22" s="13">
        <f t="shared" si="5"/>
        <v>6.2601338502292005</v>
      </c>
      <c r="W22" s="13">
        <f t="shared" si="6"/>
        <v>10.181558561143401</v>
      </c>
      <c r="X22" s="13">
        <f t="shared" si="7"/>
        <v>83.5583075886274</v>
      </c>
    </row>
    <row r="23" spans="1:24" ht="12">
      <c r="A23" s="4" t="s">
        <v>105</v>
      </c>
      <c r="B23" s="5">
        <v>49865.4</v>
      </c>
      <c r="C23" s="5">
        <v>4866.1</v>
      </c>
      <c r="D23" s="5">
        <v>10962.7</v>
      </c>
      <c r="E23" s="5">
        <v>32795.4</v>
      </c>
      <c r="G23" s="4" t="s">
        <v>118</v>
      </c>
      <c r="H23" s="5">
        <v>17695</v>
      </c>
      <c r="I23" s="5">
        <v>1433.9</v>
      </c>
      <c r="J23" s="5">
        <v>1965.6</v>
      </c>
      <c r="K23" s="5">
        <v>13779</v>
      </c>
      <c r="M23" s="15">
        <f t="shared" si="0"/>
        <v>48624.200000000004</v>
      </c>
      <c r="N23" s="15">
        <f t="shared" si="1"/>
        <v>17178.5</v>
      </c>
      <c r="P23" s="6" t="s">
        <v>105</v>
      </c>
      <c r="Q23" s="13">
        <f t="shared" si="2"/>
        <v>10.007568247909477</v>
      </c>
      <c r="R23" s="13">
        <f t="shared" si="3"/>
        <v>22.545769390550383</v>
      </c>
      <c r="S23" s="13">
        <f t="shared" si="4"/>
        <v>67.44666236154013</v>
      </c>
      <c r="U23" s="6" t="s">
        <v>118</v>
      </c>
      <c r="V23" s="13">
        <f t="shared" si="5"/>
        <v>8.347061734144425</v>
      </c>
      <c r="W23" s="13">
        <f t="shared" si="6"/>
        <v>11.442209738917834</v>
      </c>
      <c r="X23" s="13">
        <f t="shared" si="7"/>
        <v>80.21072852693774</v>
      </c>
    </row>
    <row r="24" spans="1:24" ht="12">
      <c r="A24" s="4" t="s">
        <v>106</v>
      </c>
      <c r="B24" s="5">
        <v>10537.1</v>
      </c>
      <c r="C24" s="5">
        <v>2407.7</v>
      </c>
      <c r="D24" s="5">
        <v>2429.5</v>
      </c>
      <c r="E24" s="5">
        <v>5413</v>
      </c>
      <c r="G24" s="4" t="s">
        <v>119</v>
      </c>
      <c r="H24" s="5">
        <v>1229.3</v>
      </c>
      <c r="I24" s="22" t="s">
        <v>120</v>
      </c>
      <c r="J24" s="5">
        <v>157.8</v>
      </c>
      <c r="K24" s="5">
        <v>1003.5</v>
      </c>
      <c r="M24" s="15">
        <f t="shared" si="0"/>
        <v>10250.2</v>
      </c>
      <c r="N24" s="15">
        <f t="shared" si="1"/>
        <v>1161.3</v>
      </c>
      <c r="P24" s="6" t="s">
        <v>106</v>
      </c>
      <c r="Q24" s="13">
        <f t="shared" si="2"/>
        <v>23.48929776979961</v>
      </c>
      <c r="R24" s="13">
        <f t="shared" si="3"/>
        <v>23.701976546799088</v>
      </c>
      <c r="S24" s="13">
        <f t="shared" si="4"/>
        <v>52.80872568340129</v>
      </c>
      <c r="U24" s="6" t="s">
        <v>119</v>
      </c>
      <c r="V24" s="13"/>
      <c r="W24" s="13">
        <f t="shared" si="6"/>
        <v>13.588220098165852</v>
      </c>
      <c r="X24" s="13">
        <f t="shared" si="7"/>
        <v>86.41177990183415</v>
      </c>
    </row>
    <row r="27" spans="3:16" ht="12">
      <c r="C27" s="59" t="s">
        <v>210</v>
      </c>
      <c r="P27" s="23"/>
    </row>
    <row r="29" ht="12">
      <c r="C29" s="6" t="s">
        <v>196</v>
      </c>
    </row>
    <row r="30" ht="12">
      <c r="C30" s="9" t="s">
        <v>207</v>
      </c>
    </row>
  </sheetData>
  <mergeCells count="2">
    <mergeCell ref="Q13:S13"/>
    <mergeCell ref="V13:X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4"/>
  <sheetViews>
    <sheetView tabSelected="1" workbookViewId="0" topLeftCell="A18">
      <selection activeCell="N111" sqref="N111"/>
    </sheetView>
  </sheetViews>
  <sheetFormatPr defaultColWidth="9.140625" defaultRowHeight="15"/>
  <cols>
    <col min="1" max="6" width="8.7109375" style="6" customWidth="1"/>
    <col min="7" max="7" width="8.8515625" style="6" customWidth="1"/>
    <col min="8" max="8" width="8.7109375" style="6" customWidth="1"/>
    <col min="9" max="9" width="9.57421875" style="6" bestFit="1" customWidth="1"/>
    <col min="10" max="12" width="8.8515625" style="13" bestFit="1" customWidth="1"/>
    <col min="13" max="13" width="8.8515625" style="13" customWidth="1"/>
    <col min="14" max="16384" width="8.7109375" style="6" customWidth="1"/>
  </cols>
  <sheetData>
    <row r="1" ht="12">
      <c r="A1" s="1" t="s">
        <v>132</v>
      </c>
    </row>
    <row r="2" ht="12"/>
    <row r="3" spans="1:4" ht="12">
      <c r="A3" s="2" t="s">
        <v>1</v>
      </c>
      <c r="B3" s="3">
        <v>44081.50241898149</v>
      </c>
      <c r="D3" s="12"/>
    </row>
    <row r="4" spans="1:2" ht="12">
      <c r="A4" s="2" t="s">
        <v>2</v>
      </c>
      <c r="B4" s="3">
        <v>44082.484851643516</v>
      </c>
    </row>
    <row r="5" spans="1:2" ht="12">
      <c r="A5" s="2" t="s">
        <v>3</v>
      </c>
      <c r="B5" s="2" t="s">
        <v>4</v>
      </c>
    </row>
    <row r="6" spans="32:36" ht="12">
      <c r="AF6" s="34"/>
      <c r="AG6" s="34"/>
      <c r="AH6" s="34"/>
      <c r="AI6" s="12"/>
      <c r="AJ6" s="12"/>
    </row>
    <row r="7" spans="1:2" ht="12">
      <c r="A7" s="2" t="s">
        <v>5</v>
      </c>
      <c r="B7" s="2" t="s">
        <v>6</v>
      </c>
    </row>
    <row r="8" spans="1:27" ht="12">
      <c r="A8" s="2" t="s">
        <v>15</v>
      </c>
      <c r="B8" s="2" t="s">
        <v>16</v>
      </c>
      <c r="AA8" s="59" t="s">
        <v>211</v>
      </c>
    </row>
    <row r="9" spans="1:27" ht="12">
      <c r="A9" s="2" t="s">
        <v>7</v>
      </c>
      <c r="B9" s="2" t="s">
        <v>8</v>
      </c>
      <c r="AA9" s="23" t="s">
        <v>202</v>
      </c>
    </row>
    <row r="10" spans="1:2" ht="12">
      <c r="A10" s="2" t="s">
        <v>49</v>
      </c>
      <c r="B10" s="2" t="s">
        <v>18</v>
      </c>
    </row>
    <row r="11" spans="1:28" ht="12" hidden="1">
      <c r="A11" s="2" t="s">
        <v>9</v>
      </c>
      <c r="B11" s="2" t="s">
        <v>10</v>
      </c>
      <c r="AB11" s="23" t="s">
        <v>133</v>
      </c>
    </row>
    <row r="12" spans="1:25" ht="38.5" customHeight="1">
      <c r="A12" s="2" t="s">
        <v>11</v>
      </c>
      <c r="B12" s="2" t="s">
        <v>12</v>
      </c>
      <c r="O12" s="65" t="s">
        <v>200</v>
      </c>
      <c r="P12" s="65"/>
      <c r="Q12" s="65"/>
      <c r="R12" s="65"/>
      <c r="S12" s="65"/>
      <c r="U12" s="66" t="s">
        <v>201</v>
      </c>
      <c r="V12" s="66"/>
      <c r="W12" s="66"/>
      <c r="X12" s="66"/>
      <c r="Y12" s="66"/>
    </row>
    <row r="13" spans="7:25" ht="12">
      <c r="G13" s="12"/>
      <c r="H13" s="10" t="s">
        <v>47</v>
      </c>
      <c r="I13" s="11"/>
      <c r="J13" s="16"/>
      <c r="K13" s="16"/>
      <c r="L13" s="16"/>
      <c r="M13" s="16"/>
      <c r="O13" s="10" t="s">
        <v>86</v>
      </c>
      <c r="P13" s="11"/>
      <c r="Q13" s="11"/>
      <c r="R13" s="11"/>
      <c r="S13" s="11"/>
      <c r="U13" s="10" t="s">
        <v>86</v>
      </c>
      <c r="V13" s="11"/>
      <c r="W13" s="11"/>
      <c r="X13" s="11"/>
      <c r="Y13" s="11"/>
    </row>
    <row r="14" spans="1:25" ht="12">
      <c r="A14" s="4" t="s">
        <v>134</v>
      </c>
      <c r="B14" s="4" t="s">
        <v>18</v>
      </c>
      <c r="C14" s="4" t="s">
        <v>135</v>
      </c>
      <c r="D14" s="4" t="s">
        <v>136</v>
      </c>
      <c r="E14" s="4" t="s">
        <v>137</v>
      </c>
      <c r="F14" s="4" t="s">
        <v>138</v>
      </c>
      <c r="G14" s="2"/>
      <c r="I14" s="2" t="s">
        <v>18</v>
      </c>
      <c r="J14" s="13" t="s">
        <v>135</v>
      </c>
      <c r="K14" s="13" t="s">
        <v>136</v>
      </c>
      <c r="L14" s="13" t="s">
        <v>137</v>
      </c>
      <c r="M14" s="13" t="s">
        <v>138</v>
      </c>
      <c r="P14" s="6" t="s">
        <v>135</v>
      </c>
      <c r="Q14" s="6" t="s">
        <v>136</v>
      </c>
      <c r="R14" s="6" t="s">
        <v>137</v>
      </c>
      <c r="S14" s="6" t="s">
        <v>138</v>
      </c>
      <c r="V14" s="6" t="s">
        <v>135</v>
      </c>
      <c r="W14" s="6" t="s">
        <v>136</v>
      </c>
      <c r="X14" s="6" t="s">
        <v>137</v>
      </c>
      <c r="Y14" s="6" t="s">
        <v>138</v>
      </c>
    </row>
    <row r="15" spans="1:25" ht="12">
      <c r="A15" s="4" t="s">
        <v>14</v>
      </c>
      <c r="B15" s="5">
        <v>199022.8</v>
      </c>
      <c r="C15" s="5">
        <v>64793.4</v>
      </c>
      <c r="D15" s="5">
        <v>62802.2</v>
      </c>
      <c r="E15" s="5">
        <v>39380.3</v>
      </c>
      <c r="F15" s="5">
        <v>25081.8</v>
      </c>
      <c r="G15" s="24"/>
      <c r="H15" s="6" t="s">
        <v>84</v>
      </c>
      <c r="I15" s="15">
        <f>SUM(C15:F15)</f>
        <v>192057.7</v>
      </c>
      <c r="J15" s="13">
        <f>C15/I15*100</f>
        <v>33.736424001745306</v>
      </c>
      <c r="K15" s="13">
        <f>D15/I15*100</f>
        <v>32.69965223992581</v>
      </c>
      <c r="L15" s="13">
        <f>E15/I15*100</f>
        <v>20.50441091401178</v>
      </c>
      <c r="M15" s="13">
        <f>F15/I15*100</f>
        <v>13.059512844317098</v>
      </c>
      <c r="O15" s="6" t="s">
        <v>84</v>
      </c>
      <c r="P15" s="6">
        <v>33.736424001745306</v>
      </c>
      <c r="Q15" s="6">
        <v>32.69965223992581</v>
      </c>
      <c r="R15" s="6">
        <v>20.50441091401178</v>
      </c>
      <c r="S15" s="6">
        <v>13.059512844317098</v>
      </c>
      <c r="U15" s="6" t="s">
        <v>84</v>
      </c>
      <c r="V15" s="13">
        <v>18.987224544445684</v>
      </c>
      <c r="W15" s="13">
        <v>35.780798150732274</v>
      </c>
      <c r="X15" s="13">
        <v>29.062657129417875</v>
      </c>
      <c r="Y15" s="13">
        <v>16.169320175404174</v>
      </c>
    </row>
    <row r="16" spans="1:25" ht="12">
      <c r="A16" s="4" t="s">
        <v>51</v>
      </c>
      <c r="B16" s="5">
        <v>4817.8</v>
      </c>
      <c r="C16" s="5">
        <v>1951.1</v>
      </c>
      <c r="D16" s="5">
        <v>1343.5</v>
      </c>
      <c r="E16" s="5">
        <v>775.2</v>
      </c>
      <c r="F16" s="5">
        <v>741.2</v>
      </c>
      <c r="G16" s="24"/>
      <c r="H16" s="6" t="s">
        <v>51</v>
      </c>
      <c r="I16" s="15">
        <f aca="true" t="shared" si="0" ref="I16:I47">SUM(C16:F16)</f>
        <v>4811</v>
      </c>
      <c r="J16" s="13">
        <f aca="true" t="shared" si="1" ref="J16:J47">C16/I16*100</f>
        <v>40.55497817501559</v>
      </c>
      <c r="K16" s="13">
        <f aca="true" t="shared" si="2" ref="K16:K47">D16/I16*100</f>
        <v>27.925587196009143</v>
      </c>
      <c r="L16" s="13">
        <f aca="true" t="shared" si="3" ref="L16:L47">E16/I16*100</f>
        <v>16.113074204946997</v>
      </c>
      <c r="M16" s="13">
        <f aca="true" t="shared" si="4" ref="M16:M47">F16/I16*100</f>
        <v>15.40636042402827</v>
      </c>
      <c r="V16" s="13"/>
      <c r="W16" s="13"/>
      <c r="X16" s="13"/>
      <c r="Y16" s="13"/>
    </row>
    <row r="17" spans="1:25" ht="12">
      <c r="A17" s="4" t="s">
        <v>52</v>
      </c>
      <c r="B17" s="5">
        <v>3229.1</v>
      </c>
      <c r="C17" s="5">
        <v>438.9</v>
      </c>
      <c r="D17" s="5">
        <v>831.3</v>
      </c>
      <c r="E17" s="5">
        <v>1569.4</v>
      </c>
      <c r="F17" s="5">
        <v>374.1</v>
      </c>
      <c r="G17" s="24"/>
      <c r="H17" s="6" t="s">
        <v>52</v>
      </c>
      <c r="I17" s="15">
        <f t="shared" si="0"/>
        <v>3213.7</v>
      </c>
      <c r="J17" s="13">
        <f t="shared" si="1"/>
        <v>13.65715530385537</v>
      </c>
      <c r="K17" s="13">
        <f t="shared" si="2"/>
        <v>25.867380278184026</v>
      </c>
      <c r="L17" s="13">
        <f t="shared" si="3"/>
        <v>48.8346765410586</v>
      </c>
      <c r="M17" s="13">
        <f t="shared" si="4"/>
        <v>11.640787876902014</v>
      </c>
      <c r="O17" s="6" t="s">
        <v>77</v>
      </c>
      <c r="P17" s="6">
        <v>52.1669341894061</v>
      </c>
      <c r="Q17" s="6">
        <v>32.29935794542536</v>
      </c>
      <c r="R17" s="6">
        <v>10.341091492776885</v>
      </c>
      <c r="S17" s="6">
        <v>5.192616372391654</v>
      </c>
      <c r="U17" s="6" t="s">
        <v>74</v>
      </c>
      <c r="V17" s="13">
        <v>48.13878211612381</v>
      </c>
      <c r="W17" s="13">
        <v>27.291118753793242</v>
      </c>
      <c r="X17" s="13">
        <v>12.755411693303662</v>
      </c>
      <c r="Y17" s="13">
        <v>11.814687436779284</v>
      </c>
    </row>
    <row r="18" spans="1:25" ht="12">
      <c r="A18" s="4" t="s">
        <v>53</v>
      </c>
      <c r="B18" s="5">
        <v>5288.7</v>
      </c>
      <c r="C18" s="5">
        <v>1716.1</v>
      </c>
      <c r="D18" s="5">
        <v>2274.9</v>
      </c>
      <c r="E18" s="5">
        <v>996.7</v>
      </c>
      <c r="F18" s="5">
        <v>287</v>
      </c>
      <c r="G18" s="24"/>
      <c r="H18" s="6" t="s">
        <v>53</v>
      </c>
      <c r="I18" s="15">
        <f t="shared" si="0"/>
        <v>5274.7</v>
      </c>
      <c r="J18" s="13">
        <f t="shared" si="1"/>
        <v>32.534551728060364</v>
      </c>
      <c r="K18" s="13">
        <f t="shared" si="2"/>
        <v>43.12851915748763</v>
      </c>
      <c r="L18" s="13">
        <f t="shared" si="3"/>
        <v>18.89586137600243</v>
      </c>
      <c r="M18" s="13">
        <f t="shared" si="4"/>
        <v>5.44106773844958</v>
      </c>
      <c r="O18" s="6" t="s">
        <v>76</v>
      </c>
      <c r="P18" s="6">
        <v>49.54183266932271</v>
      </c>
      <c r="Q18" s="6">
        <v>31.023904382470118</v>
      </c>
      <c r="R18" s="6">
        <v>12.266932270916334</v>
      </c>
      <c r="S18" s="6">
        <v>7.1673306772908365</v>
      </c>
      <c r="U18" s="6" t="s">
        <v>68</v>
      </c>
      <c r="V18" s="13">
        <v>41.404068607897884</v>
      </c>
      <c r="W18" s="13">
        <v>31.39210211408058</v>
      </c>
      <c r="X18" s="13">
        <v>17.431192660550458</v>
      </c>
      <c r="Y18" s="13">
        <v>9.77263661747108</v>
      </c>
    </row>
    <row r="19" spans="1:25" ht="12">
      <c r="A19" s="4" t="s">
        <v>54</v>
      </c>
      <c r="B19" s="5">
        <v>2869.4</v>
      </c>
      <c r="C19" s="5">
        <v>1361.5</v>
      </c>
      <c r="D19" s="5">
        <v>972.5</v>
      </c>
      <c r="E19" s="5">
        <v>342.4</v>
      </c>
      <c r="F19" s="5">
        <v>136.6</v>
      </c>
      <c r="G19" s="24"/>
      <c r="H19" s="6" t="s">
        <v>54</v>
      </c>
      <c r="I19" s="15">
        <f t="shared" si="0"/>
        <v>2813</v>
      </c>
      <c r="J19" s="13">
        <f t="shared" si="1"/>
        <v>48.40028439388553</v>
      </c>
      <c r="K19" s="13">
        <f t="shared" si="2"/>
        <v>34.571631709918236</v>
      </c>
      <c r="L19" s="13">
        <f t="shared" si="3"/>
        <v>12.172058300746533</v>
      </c>
      <c r="M19" s="13">
        <f t="shared" si="4"/>
        <v>4.856025595449697</v>
      </c>
      <c r="O19" s="6" t="s">
        <v>74</v>
      </c>
      <c r="P19" s="6">
        <v>48.4063543458464</v>
      </c>
      <c r="Q19" s="6">
        <v>26.156025498330465</v>
      </c>
      <c r="R19" s="6">
        <v>11.7474451077608</v>
      </c>
      <c r="S19" s="6">
        <v>13.690175048062331</v>
      </c>
      <c r="U19" s="6" t="s">
        <v>51</v>
      </c>
      <c r="V19" s="13">
        <v>29.38804356863723</v>
      </c>
      <c r="W19" s="13">
        <v>30.926249272470272</v>
      </c>
      <c r="X19" s="13">
        <v>20.493473019040493</v>
      </c>
      <c r="Y19" s="13">
        <v>19.192234139851998</v>
      </c>
    </row>
    <row r="20" spans="1:25" ht="12">
      <c r="A20" s="4" t="s">
        <v>55</v>
      </c>
      <c r="B20" s="5">
        <v>41642.3</v>
      </c>
      <c r="C20" s="5">
        <v>13841.5</v>
      </c>
      <c r="D20" s="5">
        <v>9908.1</v>
      </c>
      <c r="E20" s="5">
        <v>7550.5</v>
      </c>
      <c r="F20" s="5">
        <v>6359.4</v>
      </c>
      <c r="G20" s="24"/>
      <c r="H20" s="6" t="s">
        <v>85</v>
      </c>
      <c r="I20" s="15">
        <f t="shared" si="0"/>
        <v>37659.5</v>
      </c>
      <c r="J20" s="13">
        <f t="shared" si="1"/>
        <v>36.75433821479308</v>
      </c>
      <c r="K20" s="13">
        <f t="shared" si="2"/>
        <v>26.309696092619394</v>
      </c>
      <c r="L20" s="13">
        <f t="shared" si="3"/>
        <v>20.04938992817217</v>
      </c>
      <c r="M20" s="13">
        <f t="shared" si="4"/>
        <v>16.88657576441535</v>
      </c>
      <c r="O20" s="6" t="s">
        <v>54</v>
      </c>
      <c r="P20" s="6">
        <v>48.40028439388553</v>
      </c>
      <c r="Q20" s="6">
        <v>34.571631709918236</v>
      </c>
      <c r="R20" s="6">
        <v>12.172058300746533</v>
      </c>
      <c r="S20" s="6">
        <v>4.856025595449697</v>
      </c>
      <c r="U20" s="6" t="s">
        <v>53</v>
      </c>
      <c r="V20" s="13">
        <v>29.190614389499043</v>
      </c>
      <c r="W20" s="13">
        <v>46.90908401145696</v>
      </c>
      <c r="X20" s="13">
        <v>19.782241696542044</v>
      </c>
      <c r="Y20" s="13">
        <v>4.118059902501944</v>
      </c>
    </row>
    <row r="21" spans="1:25" ht="12">
      <c r="A21" s="4" t="s">
        <v>56</v>
      </c>
      <c r="B21" s="5">
        <v>673.1</v>
      </c>
      <c r="C21" s="5">
        <v>237.3</v>
      </c>
      <c r="D21" s="5">
        <v>287.2</v>
      </c>
      <c r="E21" s="5">
        <v>102</v>
      </c>
      <c r="F21" s="5">
        <v>42.3</v>
      </c>
      <c r="G21" s="24"/>
      <c r="H21" s="6" t="s">
        <v>56</v>
      </c>
      <c r="I21" s="15">
        <f t="shared" si="0"/>
        <v>668.8</v>
      </c>
      <c r="J21" s="13">
        <f t="shared" si="1"/>
        <v>35.481459330143544</v>
      </c>
      <c r="K21" s="13">
        <f t="shared" si="2"/>
        <v>42.942583732057415</v>
      </c>
      <c r="L21" s="13">
        <f t="shared" si="3"/>
        <v>15.251196172248804</v>
      </c>
      <c r="M21" s="13">
        <f t="shared" si="4"/>
        <v>6.324760765550239</v>
      </c>
      <c r="O21" s="6" t="s">
        <v>68</v>
      </c>
      <c r="P21" s="6">
        <v>47.76714513556619</v>
      </c>
      <c r="Q21" s="6">
        <v>29.146730462519937</v>
      </c>
      <c r="R21" s="6">
        <v>14.314194577352474</v>
      </c>
      <c r="S21" s="6">
        <v>8.771929824561404</v>
      </c>
      <c r="U21" s="6" t="s">
        <v>54</v>
      </c>
      <c r="V21" s="13">
        <v>25.89343034453242</v>
      </c>
      <c r="W21" s="13">
        <v>40.51287538340823</v>
      </c>
      <c r="X21" s="13">
        <v>24.652257650331695</v>
      </c>
      <c r="Y21" s="13">
        <v>8.941436621727654</v>
      </c>
    </row>
    <row r="22" spans="1:25" ht="12">
      <c r="A22" s="4" t="s">
        <v>57</v>
      </c>
      <c r="B22" s="5">
        <v>2288.4</v>
      </c>
      <c r="C22" s="5">
        <v>718.4</v>
      </c>
      <c r="D22" s="5">
        <v>747.6</v>
      </c>
      <c r="E22" s="5">
        <v>348.8</v>
      </c>
      <c r="F22" s="5">
        <v>179.8</v>
      </c>
      <c r="G22" s="24"/>
      <c r="H22" s="6" t="s">
        <v>57</v>
      </c>
      <c r="I22" s="15">
        <f t="shared" si="0"/>
        <v>1994.6</v>
      </c>
      <c r="J22" s="13">
        <f t="shared" si="1"/>
        <v>36.01724656572746</v>
      </c>
      <c r="K22" s="13">
        <f t="shared" si="2"/>
        <v>37.48119923794245</v>
      </c>
      <c r="L22" s="13">
        <f t="shared" si="3"/>
        <v>17.487215481800863</v>
      </c>
      <c r="M22" s="13">
        <f t="shared" si="4"/>
        <v>9.014338714529229</v>
      </c>
      <c r="O22" s="6" t="s">
        <v>69</v>
      </c>
      <c r="P22" s="6">
        <v>44.87503828831383</v>
      </c>
      <c r="Q22" s="6">
        <v>37.01090224284434</v>
      </c>
      <c r="R22" s="6">
        <v>12.271546394091686</v>
      </c>
      <c r="S22" s="6">
        <v>5.8425130747501335</v>
      </c>
      <c r="U22" s="6" t="s">
        <v>59</v>
      </c>
      <c r="V22" s="13">
        <v>25.10319151806189</v>
      </c>
      <c r="W22" s="13">
        <v>39.98651091267165</v>
      </c>
      <c r="X22" s="13">
        <v>20.775352739633636</v>
      </c>
      <c r="Y22" s="13">
        <v>14.134944829632826</v>
      </c>
    </row>
    <row r="23" spans="1:25" ht="12">
      <c r="A23" s="4" t="s">
        <v>58</v>
      </c>
      <c r="B23" s="5">
        <v>3950.4</v>
      </c>
      <c r="C23" s="5">
        <v>1015.7</v>
      </c>
      <c r="D23" s="5">
        <v>1291.1</v>
      </c>
      <c r="E23" s="5">
        <v>1035.5</v>
      </c>
      <c r="F23" s="5">
        <v>440.7</v>
      </c>
      <c r="G23" s="24"/>
      <c r="H23" s="6" t="s">
        <v>58</v>
      </c>
      <c r="I23" s="15">
        <f t="shared" si="0"/>
        <v>3783</v>
      </c>
      <c r="J23" s="13">
        <f t="shared" si="1"/>
        <v>26.849061591329633</v>
      </c>
      <c r="K23" s="13">
        <f t="shared" si="2"/>
        <v>34.1289981496167</v>
      </c>
      <c r="L23" s="13">
        <f t="shared" si="3"/>
        <v>27.37245572297119</v>
      </c>
      <c r="M23" s="13">
        <f t="shared" si="4"/>
        <v>11.649484536082474</v>
      </c>
      <c r="O23" s="6" t="s">
        <v>51</v>
      </c>
      <c r="P23" s="6">
        <v>40.55497817501559</v>
      </c>
      <c r="Q23" s="6">
        <v>27.925587196009143</v>
      </c>
      <c r="R23" s="6">
        <v>16.113074204946997</v>
      </c>
      <c r="S23" s="6">
        <v>15.40636042402827</v>
      </c>
      <c r="U23" s="6" t="s">
        <v>70</v>
      </c>
      <c r="V23" s="13">
        <v>24.285220596705447</v>
      </c>
      <c r="W23" s="13">
        <v>31.6922013592904</v>
      </c>
      <c r="X23" s="13">
        <v>24.739085358829627</v>
      </c>
      <c r="Y23" s="13">
        <v>19.28349268517452</v>
      </c>
    </row>
    <row r="24" spans="1:25" ht="12">
      <c r="A24" s="4" t="s">
        <v>59</v>
      </c>
      <c r="B24" s="5">
        <v>19766.2</v>
      </c>
      <c r="C24" s="5">
        <v>6431.3</v>
      </c>
      <c r="D24" s="5">
        <v>7017.3</v>
      </c>
      <c r="E24" s="5">
        <v>3077</v>
      </c>
      <c r="F24" s="5">
        <v>2299.8</v>
      </c>
      <c r="G24" s="24"/>
      <c r="H24" s="6" t="s">
        <v>59</v>
      </c>
      <c r="I24" s="15">
        <f t="shared" si="0"/>
        <v>18825.399999999998</v>
      </c>
      <c r="J24" s="13">
        <f t="shared" si="1"/>
        <v>34.162886313172635</v>
      </c>
      <c r="K24" s="13">
        <f t="shared" si="2"/>
        <v>37.27570197711603</v>
      </c>
      <c r="L24" s="13">
        <f t="shared" si="3"/>
        <v>16.344938221764213</v>
      </c>
      <c r="M24" s="13">
        <f t="shared" si="4"/>
        <v>12.216473487947137</v>
      </c>
      <c r="O24" s="6" t="s">
        <v>85</v>
      </c>
      <c r="P24" s="6">
        <v>36.75433821479308</v>
      </c>
      <c r="Q24" s="6">
        <v>26.309696092619394</v>
      </c>
      <c r="R24" s="6">
        <v>20.04938992817217</v>
      </c>
      <c r="S24" s="6">
        <v>16.88657576441535</v>
      </c>
      <c r="U24" s="6" t="s">
        <v>76</v>
      </c>
      <c r="V24" s="13">
        <v>21.024052771297566</v>
      </c>
      <c r="W24" s="13">
        <v>39.88416056632612</v>
      </c>
      <c r="X24" s="13">
        <v>26.212694071273436</v>
      </c>
      <c r="Y24" s="13">
        <v>12.87909259110289</v>
      </c>
    </row>
    <row r="25" spans="1:25" ht="12">
      <c r="A25" s="4" t="s">
        <v>60</v>
      </c>
      <c r="B25" s="5">
        <v>27139.9</v>
      </c>
      <c r="C25" s="5">
        <v>8950.6</v>
      </c>
      <c r="D25" s="5">
        <v>8427.4</v>
      </c>
      <c r="E25" s="5">
        <v>4636.2</v>
      </c>
      <c r="F25" s="5">
        <v>4750.3</v>
      </c>
      <c r="G25" s="24"/>
      <c r="H25" s="6" t="s">
        <v>60</v>
      </c>
      <c r="I25" s="15">
        <f t="shared" si="0"/>
        <v>26764.5</v>
      </c>
      <c r="J25" s="13">
        <f t="shared" si="1"/>
        <v>33.44205944441331</v>
      </c>
      <c r="K25" s="13">
        <f t="shared" si="2"/>
        <v>31.48723122045994</v>
      </c>
      <c r="L25" s="13">
        <f t="shared" si="3"/>
        <v>17.322199181751945</v>
      </c>
      <c r="M25" s="13">
        <f t="shared" si="4"/>
        <v>17.74851015337481</v>
      </c>
      <c r="O25" s="6" t="s">
        <v>66</v>
      </c>
      <c r="P25" s="6">
        <v>36.6696191319752</v>
      </c>
      <c r="Q25" s="6">
        <v>40.47829937998229</v>
      </c>
      <c r="R25" s="6">
        <v>14.614703277236494</v>
      </c>
      <c r="S25" s="6">
        <v>8.237378210806025</v>
      </c>
      <c r="U25" s="6" t="s">
        <v>69</v>
      </c>
      <c r="V25" s="13">
        <v>20.562335679268894</v>
      </c>
      <c r="W25" s="13">
        <v>37.65972836132765</v>
      </c>
      <c r="X25" s="13">
        <v>26.5209354657237</v>
      </c>
      <c r="Y25" s="13">
        <v>15.257000493679751</v>
      </c>
    </row>
    <row r="26" spans="1:25" ht="12">
      <c r="A26" s="4" t="s">
        <v>61</v>
      </c>
      <c r="B26" s="5">
        <v>1673.8</v>
      </c>
      <c r="C26" s="5">
        <v>372.6</v>
      </c>
      <c r="D26" s="5">
        <v>634.6</v>
      </c>
      <c r="E26" s="5">
        <v>477.7</v>
      </c>
      <c r="F26" s="5">
        <v>174.5</v>
      </c>
      <c r="G26" s="24"/>
      <c r="H26" s="6" t="s">
        <v>61</v>
      </c>
      <c r="I26" s="15">
        <f t="shared" si="0"/>
        <v>1659.4</v>
      </c>
      <c r="J26" s="13">
        <f t="shared" si="1"/>
        <v>22.453898999638426</v>
      </c>
      <c r="K26" s="13">
        <f t="shared" si="2"/>
        <v>38.242738339158734</v>
      </c>
      <c r="L26" s="13">
        <f t="shared" si="3"/>
        <v>28.78751355911775</v>
      </c>
      <c r="M26" s="13">
        <f t="shared" si="4"/>
        <v>10.515849102085092</v>
      </c>
      <c r="O26" s="6" t="s">
        <v>70</v>
      </c>
      <c r="P26" s="6">
        <v>36.479668240986065</v>
      </c>
      <c r="Q26" s="6">
        <v>28.22716276926621</v>
      </c>
      <c r="R26" s="6">
        <v>17.10862803824444</v>
      </c>
      <c r="S26" s="6">
        <v>18.18454095150328</v>
      </c>
      <c r="U26" s="6" t="s">
        <v>85</v>
      </c>
      <c r="V26" s="13">
        <v>19.962881088821398</v>
      </c>
      <c r="W26" s="13">
        <v>32.931567340691345</v>
      </c>
      <c r="X26" s="13">
        <v>29.534866977235335</v>
      </c>
      <c r="Y26" s="13">
        <v>17.570684593251933</v>
      </c>
    </row>
    <row r="27" spans="1:25" ht="12">
      <c r="A27" s="4" t="s">
        <v>62</v>
      </c>
      <c r="B27" s="5">
        <v>23276.5</v>
      </c>
      <c r="C27" s="5">
        <v>7851.9</v>
      </c>
      <c r="D27" s="5">
        <v>9155.6</v>
      </c>
      <c r="E27" s="5">
        <v>4347.8</v>
      </c>
      <c r="F27" s="5">
        <v>1641</v>
      </c>
      <c r="G27" s="24"/>
      <c r="H27" s="6" t="s">
        <v>62</v>
      </c>
      <c r="I27" s="15">
        <f t="shared" si="0"/>
        <v>22996.3</v>
      </c>
      <c r="J27" s="13">
        <f t="shared" si="1"/>
        <v>34.144188412918595</v>
      </c>
      <c r="K27" s="13">
        <f t="shared" si="2"/>
        <v>39.813361279858064</v>
      </c>
      <c r="L27" s="13">
        <f t="shared" si="3"/>
        <v>18.906519744480637</v>
      </c>
      <c r="M27" s="13">
        <f t="shared" si="4"/>
        <v>7.135930562742702</v>
      </c>
      <c r="O27" s="6" t="s">
        <v>57</v>
      </c>
      <c r="P27" s="6">
        <v>36.01724656572746</v>
      </c>
      <c r="Q27" s="6">
        <v>37.48119923794245</v>
      </c>
      <c r="R27" s="6">
        <v>17.487215481800863</v>
      </c>
      <c r="S27" s="6">
        <v>9.014338714529229</v>
      </c>
      <c r="U27" s="6" t="s">
        <v>66</v>
      </c>
      <c r="V27" s="13">
        <v>19.493783303730016</v>
      </c>
      <c r="W27" s="13">
        <v>43.56127886323268</v>
      </c>
      <c r="X27" s="13">
        <v>24.378330373001774</v>
      </c>
      <c r="Y27" s="13">
        <v>12.566607460035522</v>
      </c>
    </row>
    <row r="28" spans="1:25" ht="12">
      <c r="A28" s="4" t="s">
        <v>63</v>
      </c>
      <c r="B28" s="5">
        <v>415.9</v>
      </c>
      <c r="C28" s="5">
        <v>94.6</v>
      </c>
      <c r="D28" s="5">
        <v>158.4</v>
      </c>
      <c r="E28" s="5">
        <v>127.8</v>
      </c>
      <c r="F28" s="5">
        <v>35.1</v>
      </c>
      <c r="G28" s="24"/>
      <c r="H28" s="6" t="s">
        <v>63</v>
      </c>
      <c r="I28" s="15">
        <f t="shared" si="0"/>
        <v>415.90000000000003</v>
      </c>
      <c r="J28" s="13">
        <f t="shared" si="1"/>
        <v>22.745852368357774</v>
      </c>
      <c r="K28" s="13">
        <f t="shared" si="2"/>
        <v>38.08607838422697</v>
      </c>
      <c r="L28" s="13">
        <f t="shared" si="3"/>
        <v>30.728540514546765</v>
      </c>
      <c r="M28" s="13">
        <f t="shared" si="4"/>
        <v>8.439528732868478</v>
      </c>
      <c r="O28" s="6" t="s">
        <v>56</v>
      </c>
      <c r="P28" s="6">
        <v>35.481459330143544</v>
      </c>
      <c r="Q28" s="6">
        <v>42.942583732057415</v>
      </c>
      <c r="R28" s="6">
        <v>15.251196172248804</v>
      </c>
      <c r="S28" s="6">
        <v>6.324760765550239</v>
      </c>
      <c r="U28" s="6" t="s">
        <v>57</v>
      </c>
      <c r="V28" s="13">
        <v>19.375346889348606</v>
      </c>
      <c r="W28" s="13">
        <v>39.71441545991221</v>
      </c>
      <c r="X28" s="13">
        <v>28.63918462081841</v>
      </c>
      <c r="Y28" s="13">
        <v>12.271053029920784</v>
      </c>
    </row>
    <row r="29" spans="1:25" ht="12">
      <c r="A29" s="4" t="s">
        <v>64</v>
      </c>
      <c r="B29" s="5">
        <v>910</v>
      </c>
      <c r="C29" s="5">
        <v>196.3</v>
      </c>
      <c r="D29" s="5">
        <v>324.1</v>
      </c>
      <c r="E29" s="5">
        <v>262.2</v>
      </c>
      <c r="F29" s="5">
        <v>116.4</v>
      </c>
      <c r="G29" s="24"/>
      <c r="H29" s="6" t="s">
        <v>64</v>
      </c>
      <c r="I29" s="15">
        <f t="shared" si="0"/>
        <v>899.0000000000001</v>
      </c>
      <c r="J29" s="13">
        <f t="shared" si="1"/>
        <v>21.835372636262512</v>
      </c>
      <c r="K29" s="13">
        <f t="shared" si="2"/>
        <v>36.05116796440489</v>
      </c>
      <c r="L29" s="13">
        <f t="shared" si="3"/>
        <v>29.16573971078976</v>
      </c>
      <c r="M29" s="13">
        <f t="shared" si="4"/>
        <v>12.947719688542826</v>
      </c>
      <c r="O29" s="6" t="s">
        <v>59</v>
      </c>
      <c r="P29" s="6">
        <v>34.162886313172635</v>
      </c>
      <c r="Q29" s="6">
        <v>37.27570197711603</v>
      </c>
      <c r="R29" s="6">
        <v>16.344938221764213</v>
      </c>
      <c r="S29" s="6">
        <v>12.216473487947137</v>
      </c>
      <c r="U29" s="6" t="s">
        <v>58</v>
      </c>
      <c r="V29" s="13">
        <v>19.05693291748163</v>
      </c>
      <c r="W29" s="13">
        <v>42.89792250356822</v>
      </c>
      <c r="X29" s="13">
        <v>27.689379922820738</v>
      </c>
      <c r="Y29" s="13">
        <v>10.355764656129407</v>
      </c>
    </row>
    <row r="30" spans="1:25" ht="12">
      <c r="A30" s="4" t="s">
        <v>65</v>
      </c>
      <c r="B30" s="5">
        <v>1374.9</v>
      </c>
      <c r="C30" s="5">
        <v>251.6</v>
      </c>
      <c r="D30" s="5">
        <v>601.3</v>
      </c>
      <c r="E30" s="5">
        <v>436.2</v>
      </c>
      <c r="F30" s="5">
        <v>85.8</v>
      </c>
      <c r="G30" s="24"/>
      <c r="H30" s="6" t="s">
        <v>65</v>
      </c>
      <c r="I30" s="15">
        <f t="shared" si="0"/>
        <v>1374.8999999999999</v>
      </c>
      <c r="J30" s="13">
        <f t="shared" si="1"/>
        <v>18.299512691832135</v>
      </c>
      <c r="K30" s="13">
        <f t="shared" si="2"/>
        <v>43.73408975198196</v>
      </c>
      <c r="L30" s="13">
        <f t="shared" si="3"/>
        <v>31.72594370499673</v>
      </c>
      <c r="M30" s="13">
        <f t="shared" si="4"/>
        <v>6.240453851189178</v>
      </c>
      <c r="O30" s="6" t="s">
        <v>62</v>
      </c>
      <c r="P30" s="6">
        <v>34.144188412918595</v>
      </c>
      <c r="Q30" s="6">
        <v>39.813361279858064</v>
      </c>
      <c r="R30" s="6">
        <v>18.906519744480637</v>
      </c>
      <c r="S30" s="6">
        <v>7.135930562742702</v>
      </c>
      <c r="U30" s="6" t="s">
        <v>60</v>
      </c>
      <c r="V30" s="13">
        <v>18.594147870240626</v>
      </c>
      <c r="W30" s="13">
        <v>29.620756678569816</v>
      </c>
      <c r="X30" s="13">
        <v>25.58159682984526</v>
      </c>
      <c r="Y30" s="13">
        <v>26.203498621344302</v>
      </c>
    </row>
    <row r="31" spans="1:25" ht="12">
      <c r="A31" s="4" t="s">
        <v>66</v>
      </c>
      <c r="B31" s="5">
        <v>288.7</v>
      </c>
      <c r="C31" s="5">
        <v>82.8</v>
      </c>
      <c r="D31" s="5">
        <v>91.4</v>
      </c>
      <c r="E31" s="5">
        <v>33</v>
      </c>
      <c r="F31" s="5">
        <v>18.6</v>
      </c>
      <c r="G31" s="24"/>
      <c r="H31" s="6" t="s">
        <v>66</v>
      </c>
      <c r="I31" s="15">
        <f t="shared" si="0"/>
        <v>225.79999999999998</v>
      </c>
      <c r="J31" s="13">
        <f t="shared" si="1"/>
        <v>36.6696191319752</v>
      </c>
      <c r="K31" s="13">
        <f t="shared" si="2"/>
        <v>40.47829937998229</v>
      </c>
      <c r="L31" s="13">
        <f t="shared" si="3"/>
        <v>14.614703277236494</v>
      </c>
      <c r="M31" s="13">
        <f t="shared" si="4"/>
        <v>8.237378210806025</v>
      </c>
      <c r="O31" s="6" t="s">
        <v>60</v>
      </c>
      <c r="P31" s="6">
        <v>33.44205944441331</v>
      </c>
      <c r="Q31" s="6">
        <v>31.48723122045994</v>
      </c>
      <c r="R31" s="6">
        <v>17.322199181751945</v>
      </c>
      <c r="S31" s="6">
        <v>17.74851015337481</v>
      </c>
      <c r="U31" s="6" t="s">
        <v>61</v>
      </c>
      <c r="V31" s="13">
        <v>18.357983700573495</v>
      </c>
      <c r="W31" s="13">
        <v>43.71868397223061</v>
      </c>
      <c r="X31" s="13">
        <v>29.459704195593112</v>
      </c>
      <c r="Y31" s="13">
        <v>8.463628131602775</v>
      </c>
    </row>
    <row r="32" spans="1:25" ht="12">
      <c r="A32" s="4" t="s">
        <v>67</v>
      </c>
      <c r="B32" s="5">
        <v>4510.9</v>
      </c>
      <c r="C32" s="5">
        <v>853.8</v>
      </c>
      <c r="D32" s="5">
        <v>1847.7</v>
      </c>
      <c r="E32" s="5">
        <v>944.8</v>
      </c>
      <c r="F32" s="5">
        <v>757</v>
      </c>
      <c r="G32" s="24"/>
      <c r="H32" s="6" t="s">
        <v>67</v>
      </c>
      <c r="I32" s="15">
        <f t="shared" si="0"/>
        <v>4403.3</v>
      </c>
      <c r="J32" s="13">
        <f t="shared" si="1"/>
        <v>19.390002952331205</v>
      </c>
      <c r="K32" s="13">
        <f t="shared" si="2"/>
        <v>41.96171053528035</v>
      </c>
      <c r="L32" s="13">
        <f t="shared" si="3"/>
        <v>21.456634796629796</v>
      </c>
      <c r="M32" s="13">
        <f t="shared" si="4"/>
        <v>17.191651715758635</v>
      </c>
      <c r="O32" s="6" t="s">
        <v>53</v>
      </c>
      <c r="P32" s="6">
        <v>32.534551728060364</v>
      </c>
      <c r="Q32" s="6">
        <v>43.12851915748763</v>
      </c>
      <c r="R32" s="6">
        <v>18.89586137600243</v>
      </c>
      <c r="S32" s="6">
        <v>5.44106773844958</v>
      </c>
      <c r="U32" s="6" t="s">
        <v>56</v>
      </c>
      <c r="V32" s="13">
        <v>17.8796992481203</v>
      </c>
      <c r="W32" s="13">
        <v>47.473684210526315</v>
      </c>
      <c r="X32" s="13">
        <v>27.323308270676687</v>
      </c>
      <c r="Y32" s="13">
        <v>7.3233082706766925</v>
      </c>
    </row>
    <row r="33" spans="1:25" ht="12">
      <c r="A33" s="4" t="s">
        <v>68</v>
      </c>
      <c r="B33" s="5">
        <v>250.7</v>
      </c>
      <c r="C33" s="5">
        <v>119.8</v>
      </c>
      <c r="D33" s="5">
        <v>73.1</v>
      </c>
      <c r="E33" s="5">
        <v>35.9</v>
      </c>
      <c r="F33" s="5">
        <v>22</v>
      </c>
      <c r="G33" s="24"/>
      <c r="H33" s="6" t="s">
        <v>68</v>
      </c>
      <c r="I33" s="15">
        <f t="shared" si="0"/>
        <v>250.79999999999998</v>
      </c>
      <c r="J33" s="13">
        <f t="shared" si="1"/>
        <v>47.76714513556619</v>
      </c>
      <c r="K33" s="13">
        <f t="shared" si="2"/>
        <v>29.146730462519937</v>
      </c>
      <c r="L33" s="13">
        <f t="shared" si="3"/>
        <v>14.314194577352474</v>
      </c>
      <c r="M33" s="13">
        <f t="shared" si="4"/>
        <v>8.771929824561404</v>
      </c>
      <c r="O33" s="6" t="s">
        <v>71</v>
      </c>
      <c r="P33" s="6">
        <v>29.464166352709555</v>
      </c>
      <c r="Q33" s="6">
        <v>30.82836065773003</v>
      </c>
      <c r="R33" s="6">
        <v>24.136212826464764</v>
      </c>
      <c r="S33" s="6">
        <v>15.57126016309566</v>
      </c>
      <c r="U33" s="6" t="s">
        <v>77</v>
      </c>
      <c r="V33" s="13">
        <v>16.75321562674762</v>
      </c>
      <c r="W33" s="13">
        <v>41.85507709515059</v>
      </c>
      <c r="X33" s="13">
        <v>28.35743388990972</v>
      </c>
      <c r="Y33" s="13">
        <v>13.034273388192059</v>
      </c>
    </row>
    <row r="34" spans="1:25" ht="12">
      <c r="A34" s="4" t="s">
        <v>69</v>
      </c>
      <c r="B34" s="5">
        <v>8952.6</v>
      </c>
      <c r="C34" s="5">
        <v>3955.6</v>
      </c>
      <c r="D34" s="5">
        <v>3262.4</v>
      </c>
      <c r="E34" s="5">
        <v>1081.7</v>
      </c>
      <c r="F34" s="5">
        <v>515</v>
      </c>
      <c r="G34" s="24"/>
      <c r="H34" s="6" t="s">
        <v>69</v>
      </c>
      <c r="I34" s="15">
        <f t="shared" si="0"/>
        <v>8814.7</v>
      </c>
      <c r="J34" s="13">
        <f t="shared" si="1"/>
        <v>44.87503828831383</v>
      </c>
      <c r="K34" s="13">
        <f t="shared" si="2"/>
        <v>37.01090224284434</v>
      </c>
      <c r="L34" s="13">
        <f t="shared" si="3"/>
        <v>12.271546394091686</v>
      </c>
      <c r="M34" s="13">
        <f t="shared" si="4"/>
        <v>5.8425130747501335</v>
      </c>
      <c r="O34" s="6" t="s">
        <v>58</v>
      </c>
      <c r="P34" s="6">
        <v>26.849061591329633</v>
      </c>
      <c r="Q34" s="6">
        <v>34.1289981496167</v>
      </c>
      <c r="R34" s="6">
        <v>27.37245572297119</v>
      </c>
      <c r="S34" s="6">
        <v>11.649484536082474</v>
      </c>
      <c r="U34" s="6" t="s">
        <v>62</v>
      </c>
      <c r="V34" s="13">
        <v>15.926689296654741</v>
      </c>
      <c r="W34" s="13">
        <v>40.83420120354353</v>
      </c>
      <c r="X34" s="13">
        <v>31.05856925604278</v>
      </c>
      <c r="Y34" s="13">
        <v>12.180540243758962</v>
      </c>
    </row>
    <row r="35" spans="1:25" ht="12">
      <c r="A35" s="4" t="s">
        <v>70</v>
      </c>
      <c r="B35" s="5">
        <v>4340.5</v>
      </c>
      <c r="C35" s="5">
        <v>1583.4</v>
      </c>
      <c r="D35" s="5">
        <v>1225.2</v>
      </c>
      <c r="E35" s="5">
        <v>742.6</v>
      </c>
      <c r="F35" s="5">
        <v>789.3</v>
      </c>
      <c r="G35" s="24"/>
      <c r="H35" s="6" t="s">
        <v>70</v>
      </c>
      <c r="I35" s="15">
        <f t="shared" si="0"/>
        <v>4340.5</v>
      </c>
      <c r="J35" s="13">
        <f t="shared" si="1"/>
        <v>36.479668240986065</v>
      </c>
      <c r="K35" s="13">
        <f t="shared" si="2"/>
        <v>28.22716276926621</v>
      </c>
      <c r="L35" s="13">
        <f t="shared" si="3"/>
        <v>17.10862803824444</v>
      </c>
      <c r="M35" s="13">
        <f t="shared" si="4"/>
        <v>18.18454095150328</v>
      </c>
      <c r="O35" s="6" t="s">
        <v>72</v>
      </c>
      <c r="P35" s="6">
        <v>24.583841729126718</v>
      </c>
      <c r="Q35" s="6">
        <v>46.55743419905874</v>
      </c>
      <c r="R35" s="6">
        <v>19.855760850618786</v>
      </c>
      <c r="S35" s="6">
        <v>9.002963221195746</v>
      </c>
      <c r="U35" s="6" t="s">
        <v>71</v>
      </c>
      <c r="V35" s="13">
        <v>15.746969282654272</v>
      </c>
      <c r="W35" s="13">
        <v>36.36010087199587</v>
      </c>
      <c r="X35" s="13">
        <v>33.696107920882326</v>
      </c>
      <c r="Y35" s="13">
        <v>14.196821924467537</v>
      </c>
    </row>
    <row r="36" spans="1:25" ht="12">
      <c r="A36" s="4" t="s">
        <v>71</v>
      </c>
      <c r="B36" s="5">
        <v>16456.6</v>
      </c>
      <c r="C36" s="5">
        <v>4848.8</v>
      </c>
      <c r="D36" s="5">
        <v>5073.3</v>
      </c>
      <c r="E36" s="5">
        <v>3972</v>
      </c>
      <c r="F36" s="5">
        <v>2562.5</v>
      </c>
      <c r="G36" s="24"/>
      <c r="H36" s="6" t="s">
        <v>71</v>
      </c>
      <c r="I36" s="15">
        <f t="shared" si="0"/>
        <v>16456.6</v>
      </c>
      <c r="J36" s="13">
        <f t="shared" si="1"/>
        <v>29.464166352709555</v>
      </c>
      <c r="K36" s="13">
        <f t="shared" si="2"/>
        <v>30.82836065773003</v>
      </c>
      <c r="L36" s="13">
        <f t="shared" si="3"/>
        <v>24.136212826464764</v>
      </c>
      <c r="M36" s="13">
        <f t="shared" si="4"/>
        <v>15.57126016309566</v>
      </c>
      <c r="O36" s="6" t="s">
        <v>73</v>
      </c>
      <c r="P36" s="6">
        <v>23.948807551793784</v>
      </c>
      <c r="Q36" s="6">
        <v>18.954367015362273</v>
      </c>
      <c r="R36" s="6">
        <v>40.68165830856157</v>
      </c>
      <c r="S36" s="6">
        <v>16.415167124282377</v>
      </c>
      <c r="U36" s="6" t="s">
        <v>67</v>
      </c>
      <c r="V36" s="13">
        <v>14.767280739613383</v>
      </c>
      <c r="W36" s="13">
        <v>45.71246848238421</v>
      </c>
      <c r="X36" s="13">
        <v>26.865502123889783</v>
      </c>
      <c r="Y36" s="13">
        <v>12.654748654112623</v>
      </c>
    </row>
    <row r="37" spans="1:25" ht="12">
      <c r="A37" s="4" t="s">
        <v>72</v>
      </c>
      <c r="B37" s="5">
        <v>4855.1</v>
      </c>
      <c r="C37" s="5">
        <v>1128.3</v>
      </c>
      <c r="D37" s="5">
        <v>2136.8</v>
      </c>
      <c r="E37" s="5">
        <v>911.3</v>
      </c>
      <c r="F37" s="5">
        <v>413.2</v>
      </c>
      <c r="G37" s="24"/>
      <c r="H37" s="6" t="s">
        <v>72</v>
      </c>
      <c r="I37" s="15">
        <f t="shared" si="0"/>
        <v>4589.6</v>
      </c>
      <c r="J37" s="13">
        <f t="shared" si="1"/>
        <v>24.583841729126718</v>
      </c>
      <c r="K37" s="13">
        <f t="shared" si="2"/>
        <v>46.55743419905874</v>
      </c>
      <c r="L37" s="13">
        <f t="shared" si="3"/>
        <v>19.855760850618786</v>
      </c>
      <c r="M37" s="13">
        <f t="shared" si="4"/>
        <v>9.002963221195746</v>
      </c>
      <c r="O37" s="6" t="s">
        <v>63</v>
      </c>
      <c r="P37" s="6">
        <v>22.745852368357774</v>
      </c>
      <c r="Q37" s="6">
        <v>38.08607838422697</v>
      </c>
      <c r="R37" s="6">
        <v>30.728540514546765</v>
      </c>
      <c r="S37" s="6">
        <v>8.439528732868478</v>
      </c>
      <c r="U37" s="6" t="s">
        <v>63</v>
      </c>
      <c r="V37" s="13">
        <v>14.498677566722767</v>
      </c>
      <c r="W37" s="13">
        <v>34.84010579466218</v>
      </c>
      <c r="X37" s="13">
        <v>37.6051935561433</v>
      </c>
      <c r="Y37" s="13">
        <v>13.056023082471746</v>
      </c>
    </row>
    <row r="38" spans="1:25" ht="12">
      <c r="A38" s="4" t="s">
        <v>73</v>
      </c>
      <c r="B38" s="5">
        <v>8813.7</v>
      </c>
      <c r="C38" s="5">
        <v>2110.8</v>
      </c>
      <c r="D38" s="5">
        <v>1670.6</v>
      </c>
      <c r="E38" s="5">
        <v>3585.6</v>
      </c>
      <c r="F38" s="5">
        <v>1446.8</v>
      </c>
      <c r="G38" s="24"/>
      <c r="H38" s="6" t="s">
        <v>73</v>
      </c>
      <c r="I38" s="15">
        <f t="shared" si="0"/>
        <v>8813.8</v>
      </c>
      <c r="J38" s="13">
        <f t="shared" si="1"/>
        <v>23.948807551793784</v>
      </c>
      <c r="K38" s="13">
        <f t="shared" si="2"/>
        <v>18.954367015362273</v>
      </c>
      <c r="L38" s="13">
        <f t="shared" si="3"/>
        <v>40.68165830856157</v>
      </c>
      <c r="M38" s="13">
        <f t="shared" si="4"/>
        <v>16.415167124282377</v>
      </c>
      <c r="O38" s="6" t="s">
        <v>61</v>
      </c>
      <c r="P38" s="6">
        <v>22.453898999638426</v>
      </c>
      <c r="Q38" s="6">
        <v>38.242738339158734</v>
      </c>
      <c r="R38" s="6">
        <v>28.78751355911775</v>
      </c>
      <c r="S38" s="6">
        <v>10.515849102085092</v>
      </c>
      <c r="U38" s="6" t="s">
        <v>73</v>
      </c>
      <c r="V38" s="13">
        <v>12.288823082246957</v>
      </c>
      <c r="W38" s="13">
        <v>21.84553592702271</v>
      </c>
      <c r="X38" s="13">
        <v>44.6793060803068</v>
      </c>
      <c r="Y38" s="13">
        <v>21.186334910423547</v>
      </c>
    </row>
    <row r="39" spans="1:25" ht="12">
      <c r="A39" s="4" t="s">
        <v>74</v>
      </c>
      <c r="B39" s="5">
        <v>988.6</v>
      </c>
      <c r="C39" s="5">
        <v>478.4</v>
      </c>
      <c r="D39" s="5">
        <v>258.5</v>
      </c>
      <c r="E39" s="5">
        <v>116.1</v>
      </c>
      <c r="F39" s="5">
        <v>135.3</v>
      </c>
      <c r="G39" s="24"/>
      <c r="H39" s="6" t="s">
        <v>74</v>
      </c>
      <c r="I39" s="15">
        <f t="shared" si="0"/>
        <v>988.3</v>
      </c>
      <c r="J39" s="13">
        <f t="shared" si="1"/>
        <v>48.4063543458464</v>
      </c>
      <c r="K39" s="13">
        <f t="shared" si="2"/>
        <v>26.156025498330465</v>
      </c>
      <c r="L39" s="13">
        <f t="shared" si="3"/>
        <v>11.7474451077608</v>
      </c>
      <c r="M39" s="13">
        <f t="shared" si="4"/>
        <v>13.690175048062331</v>
      </c>
      <c r="O39" s="6" t="s">
        <v>64</v>
      </c>
      <c r="P39" s="6">
        <v>21.835372636262512</v>
      </c>
      <c r="Q39" s="6">
        <v>36.05116796440489</v>
      </c>
      <c r="R39" s="6">
        <v>29.16573971078976</v>
      </c>
      <c r="S39" s="6">
        <v>12.947719688542826</v>
      </c>
      <c r="U39" s="6" t="s">
        <v>64</v>
      </c>
      <c r="V39" s="13">
        <v>11.397345823575334</v>
      </c>
      <c r="W39" s="13">
        <v>35.58603769376604</v>
      </c>
      <c r="X39" s="13">
        <v>39.81264637002342</v>
      </c>
      <c r="Y39" s="13">
        <v>13.203970112635218</v>
      </c>
    </row>
    <row r="40" spans="1:25" ht="12">
      <c r="A40" s="4" t="s">
        <v>75</v>
      </c>
      <c r="B40" s="5">
        <v>2567.9</v>
      </c>
      <c r="C40" s="5">
        <v>359</v>
      </c>
      <c r="D40" s="5">
        <v>799.9</v>
      </c>
      <c r="E40" s="5">
        <v>1048.7</v>
      </c>
      <c r="F40" s="5">
        <v>319.5</v>
      </c>
      <c r="G40" s="24"/>
      <c r="H40" s="6" t="s">
        <v>75</v>
      </c>
      <c r="I40" s="15">
        <f t="shared" si="0"/>
        <v>2527.1000000000004</v>
      </c>
      <c r="J40" s="13">
        <f t="shared" si="1"/>
        <v>14.206006885362665</v>
      </c>
      <c r="K40" s="13">
        <f t="shared" si="2"/>
        <v>31.652882750979376</v>
      </c>
      <c r="L40" s="13">
        <f t="shared" si="3"/>
        <v>41.498159946183364</v>
      </c>
      <c r="M40" s="13">
        <f t="shared" si="4"/>
        <v>12.642950417474575</v>
      </c>
      <c r="O40" s="6" t="s">
        <v>67</v>
      </c>
      <c r="P40" s="6">
        <v>19.390002952331205</v>
      </c>
      <c r="Q40" s="6">
        <v>41.96171053528035</v>
      </c>
      <c r="R40" s="6">
        <v>21.456634796629796</v>
      </c>
      <c r="S40" s="6">
        <v>17.191651715758635</v>
      </c>
      <c r="U40" s="6" t="s">
        <v>65</v>
      </c>
      <c r="V40" s="13">
        <v>10.263311027058482</v>
      </c>
      <c r="W40" s="13">
        <v>37.176316555135294</v>
      </c>
      <c r="X40" s="13">
        <v>43.882746581320916</v>
      </c>
      <c r="Y40" s="13">
        <v>8.677625836485307</v>
      </c>
    </row>
    <row r="41" spans="1:25" ht="12">
      <c r="A41" s="4" t="s">
        <v>76</v>
      </c>
      <c r="B41" s="5">
        <v>2549.6</v>
      </c>
      <c r="C41" s="5">
        <v>1243.5</v>
      </c>
      <c r="D41" s="5">
        <v>778.7</v>
      </c>
      <c r="E41" s="5">
        <v>307.9</v>
      </c>
      <c r="F41" s="5">
        <v>179.9</v>
      </c>
      <c r="G41" s="24"/>
      <c r="H41" s="6" t="s">
        <v>76</v>
      </c>
      <c r="I41" s="15">
        <f t="shared" si="0"/>
        <v>2510</v>
      </c>
      <c r="J41" s="13">
        <f t="shared" si="1"/>
        <v>49.54183266932271</v>
      </c>
      <c r="K41" s="13">
        <f t="shared" si="2"/>
        <v>31.023904382470118</v>
      </c>
      <c r="L41" s="13">
        <f t="shared" si="3"/>
        <v>12.266932270916334</v>
      </c>
      <c r="M41" s="13">
        <f t="shared" si="4"/>
        <v>7.1673306772908365</v>
      </c>
      <c r="O41" s="6" t="s">
        <v>65</v>
      </c>
      <c r="P41" s="6">
        <v>18.299512691832135</v>
      </c>
      <c r="Q41" s="6">
        <v>43.73408975198196</v>
      </c>
      <c r="R41" s="6">
        <v>31.72594370499673</v>
      </c>
      <c r="S41" s="6">
        <v>6.240453851189178</v>
      </c>
      <c r="U41" s="6" t="s">
        <v>72</v>
      </c>
      <c r="V41" s="13">
        <v>9.18039328707296</v>
      </c>
      <c r="W41" s="13">
        <v>36.386813576606734</v>
      </c>
      <c r="X41" s="13">
        <v>33.82623539583657</v>
      </c>
      <c r="Y41" s="13">
        <v>20.606557740483737</v>
      </c>
    </row>
    <row r="42" spans="1:25" ht="12">
      <c r="A42" s="4" t="s">
        <v>77</v>
      </c>
      <c r="B42" s="5">
        <v>5131.6</v>
      </c>
      <c r="C42" s="5">
        <v>2600</v>
      </c>
      <c r="D42" s="5">
        <v>1609.8</v>
      </c>
      <c r="E42" s="5">
        <v>515.4</v>
      </c>
      <c r="F42" s="5">
        <v>258.8</v>
      </c>
      <c r="G42" s="24"/>
      <c r="H42" s="6" t="s">
        <v>77</v>
      </c>
      <c r="I42" s="15">
        <f t="shared" si="0"/>
        <v>4984</v>
      </c>
      <c r="J42" s="13">
        <f t="shared" si="1"/>
        <v>52.1669341894061</v>
      </c>
      <c r="K42" s="13">
        <f t="shared" si="2"/>
        <v>32.29935794542536</v>
      </c>
      <c r="L42" s="13">
        <f t="shared" si="3"/>
        <v>10.341091492776885</v>
      </c>
      <c r="M42" s="13">
        <f t="shared" si="4"/>
        <v>5.192616372391654</v>
      </c>
      <c r="O42" s="6" t="s">
        <v>75</v>
      </c>
      <c r="P42" s="6">
        <v>14.206006885362665</v>
      </c>
      <c r="Q42" s="6">
        <v>31.652882750979376</v>
      </c>
      <c r="R42" s="6">
        <v>41.498159946183364</v>
      </c>
      <c r="S42" s="6">
        <v>12.642950417474575</v>
      </c>
      <c r="U42" s="6" t="s">
        <v>75</v>
      </c>
      <c r="V42" s="13">
        <v>8.737979342277097</v>
      </c>
      <c r="W42" s="13">
        <v>34.5324310419882</v>
      </c>
      <c r="X42" s="13">
        <v>47.773952273536736</v>
      </c>
      <c r="Y42" s="13">
        <v>8.95563734219795</v>
      </c>
    </row>
    <row r="43" spans="1:25" ht="12">
      <c r="A43" s="4" t="s">
        <v>78</v>
      </c>
      <c r="B43" s="5">
        <v>32537.2</v>
      </c>
      <c r="C43" s="5">
        <v>13556.5</v>
      </c>
      <c r="D43" s="5">
        <v>9750.4</v>
      </c>
      <c r="E43" s="5">
        <v>5386.2</v>
      </c>
      <c r="F43" s="5">
        <v>3431.2</v>
      </c>
      <c r="G43" s="24"/>
      <c r="H43" s="6" t="s">
        <v>78</v>
      </c>
      <c r="I43" s="15">
        <f t="shared" si="0"/>
        <v>32124.300000000003</v>
      </c>
      <c r="J43" s="13">
        <f t="shared" si="1"/>
        <v>42.20014132603667</v>
      </c>
      <c r="K43" s="13">
        <f t="shared" si="2"/>
        <v>30.352101057454945</v>
      </c>
      <c r="L43" s="13">
        <f t="shared" si="3"/>
        <v>16.766746668409894</v>
      </c>
      <c r="M43" s="13">
        <f t="shared" si="4"/>
        <v>10.681010948098479</v>
      </c>
      <c r="O43" s="6" t="s">
        <v>52</v>
      </c>
      <c r="P43" s="6">
        <v>13.65715530385537</v>
      </c>
      <c r="Q43" s="6">
        <v>25.867380278184026</v>
      </c>
      <c r="R43" s="6">
        <v>48.8346765410586</v>
      </c>
      <c r="S43" s="6">
        <v>11.640787876902014</v>
      </c>
      <c r="U43" s="6" t="s">
        <v>52</v>
      </c>
      <c r="V43" s="13">
        <v>8.05613467342938</v>
      </c>
      <c r="W43" s="13">
        <v>38.703052556243584</v>
      </c>
      <c r="X43" s="13">
        <v>46.67517192021657</v>
      </c>
      <c r="Y43" s="13">
        <v>6.565640850110464</v>
      </c>
    </row>
    <row r="44" spans="1:25" ht="12">
      <c r="A44" s="4" t="s">
        <v>79</v>
      </c>
      <c r="B44" s="5">
        <v>203.4</v>
      </c>
      <c r="C44" s="5">
        <v>89.9</v>
      </c>
      <c r="D44" s="5">
        <v>54.6</v>
      </c>
      <c r="E44" s="5">
        <v>21.3</v>
      </c>
      <c r="F44" s="5">
        <v>19</v>
      </c>
      <c r="G44" s="24"/>
      <c r="H44" s="6" t="s">
        <v>79</v>
      </c>
      <c r="I44" s="15">
        <f t="shared" si="0"/>
        <v>184.8</v>
      </c>
      <c r="J44" s="13">
        <f t="shared" si="1"/>
        <v>48.64718614718615</v>
      </c>
      <c r="K44" s="13">
        <f t="shared" si="2"/>
        <v>29.545454545454547</v>
      </c>
      <c r="L44" s="13">
        <f t="shared" si="3"/>
        <v>11.525974025974026</v>
      </c>
      <c r="M44" s="13">
        <f t="shared" si="4"/>
        <v>10.28138528138528</v>
      </c>
      <c r="V44" s="13"/>
      <c r="W44" s="13"/>
      <c r="X44" s="13"/>
      <c r="Y44" s="13"/>
    </row>
    <row r="45" spans="1:25" ht="12">
      <c r="A45" s="4" t="s">
        <v>80</v>
      </c>
      <c r="B45" s="5">
        <v>2724</v>
      </c>
      <c r="C45" s="5">
        <v>1194.8</v>
      </c>
      <c r="D45" s="5">
        <v>947.3</v>
      </c>
      <c r="E45" s="5">
        <v>337.9</v>
      </c>
      <c r="F45" s="5">
        <v>179.3</v>
      </c>
      <c r="G45" s="24"/>
      <c r="H45" s="6" t="s">
        <v>80</v>
      </c>
      <c r="I45" s="15">
        <f t="shared" si="0"/>
        <v>2659.3</v>
      </c>
      <c r="J45" s="13">
        <f t="shared" si="1"/>
        <v>44.929116684841865</v>
      </c>
      <c r="K45" s="13">
        <f t="shared" si="2"/>
        <v>35.62215620652051</v>
      </c>
      <c r="L45" s="13">
        <f t="shared" si="3"/>
        <v>12.706351295453688</v>
      </c>
      <c r="M45" s="13">
        <f t="shared" si="4"/>
        <v>6.742375813183921</v>
      </c>
      <c r="O45" s="6" t="s">
        <v>78</v>
      </c>
      <c r="P45" s="6">
        <v>42.20014132603667</v>
      </c>
      <c r="Q45" s="6">
        <v>30.352101057454945</v>
      </c>
      <c r="R45" s="6">
        <v>16.766746668409894</v>
      </c>
      <c r="S45" s="6">
        <v>10.681010948098479</v>
      </c>
      <c r="U45" s="6" t="s">
        <v>78</v>
      </c>
      <c r="V45" s="13">
        <v>26.17689882988243</v>
      </c>
      <c r="W45" s="13">
        <v>34.242073723954526</v>
      </c>
      <c r="X45" s="13">
        <v>25.076932190548646</v>
      </c>
      <c r="Y45" s="13">
        <v>14.504095255614413</v>
      </c>
    </row>
    <row r="46" spans="1:25" ht="12">
      <c r="A46" s="4" t="s">
        <v>81</v>
      </c>
      <c r="B46" s="5">
        <v>4673.6</v>
      </c>
      <c r="C46" s="5">
        <v>1835.8</v>
      </c>
      <c r="D46" s="5">
        <v>1746.7</v>
      </c>
      <c r="E46" s="5">
        <v>673.8</v>
      </c>
      <c r="F46" s="5">
        <v>354.2</v>
      </c>
      <c r="G46" s="24"/>
      <c r="H46" s="6" t="s">
        <v>81</v>
      </c>
      <c r="I46" s="15">
        <f t="shared" si="0"/>
        <v>4610.5</v>
      </c>
      <c r="J46" s="13">
        <f t="shared" si="1"/>
        <v>39.81780717926472</v>
      </c>
      <c r="K46" s="13">
        <f t="shared" si="2"/>
        <v>37.885261902179806</v>
      </c>
      <c r="L46" s="13">
        <f t="shared" si="3"/>
        <v>14.61446697755124</v>
      </c>
      <c r="M46" s="13">
        <f t="shared" si="4"/>
        <v>7.6824639410042295</v>
      </c>
      <c r="V46" s="13"/>
      <c r="W46" s="13"/>
      <c r="X46" s="13"/>
      <c r="Y46" s="13"/>
    </row>
    <row r="47" spans="1:25" ht="12">
      <c r="A47" s="4" t="s">
        <v>82</v>
      </c>
      <c r="B47" s="5">
        <v>28138.9</v>
      </c>
      <c r="C47" s="5">
        <v>10651.5</v>
      </c>
      <c r="D47" s="5">
        <v>11653.2</v>
      </c>
      <c r="E47" s="5">
        <v>4932.7</v>
      </c>
      <c r="F47" s="5">
        <v>901.5</v>
      </c>
      <c r="G47" s="24"/>
      <c r="H47" s="6" t="s">
        <v>82</v>
      </c>
      <c r="I47" s="15">
        <f t="shared" si="0"/>
        <v>28138.9</v>
      </c>
      <c r="J47" s="13">
        <f t="shared" si="1"/>
        <v>37.853292061878754</v>
      </c>
      <c r="K47" s="13">
        <f t="shared" si="2"/>
        <v>41.41313270952311</v>
      </c>
      <c r="L47" s="13">
        <f t="shared" si="3"/>
        <v>17.529825259693872</v>
      </c>
      <c r="M47" s="13">
        <f t="shared" si="4"/>
        <v>3.203749968904257</v>
      </c>
      <c r="O47" s="6" t="s">
        <v>79</v>
      </c>
      <c r="P47" s="6">
        <v>48.64718614718615</v>
      </c>
      <c r="Q47" s="6">
        <v>29.545454545454547</v>
      </c>
      <c r="R47" s="6">
        <v>11.525974025974026</v>
      </c>
      <c r="S47" s="6">
        <v>10.28138528138528</v>
      </c>
      <c r="U47" s="6" t="s">
        <v>79</v>
      </c>
      <c r="V47" s="13">
        <v>35.91588267847261</v>
      </c>
      <c r="W47" s="13">
        <v>37.13337022689541</v>
      </c>
      <c r="X47" s="13">
        <v>18.37299391256226</v>
      </c>
      <c r="Y47" s="13">
        <v>8.57775318206973</v>
      </c>
    </row>
    <row r="48" spans="10:25" ht="12">
      <c r="J48" s="6"/>
      <c r="K48" s="6"/>
      <c r="L48" s="6"/>
      <c r="M48" s="6"/>
      <c r="O48" s="6" t="s">
        <v>80</v>
      </c>
      <c r="P48" s="6">
        <v>44.929116684841865</v>
      </c>
      <c r="Q48" s="6">
        <v>35.62215620652051</v>
      </c>
      <c r="R48" s="6">
        <v>12.706351295453688</v>
      </c>
      <c r="S48" s="6">
        <v>6.742375813183921</v>
      </c>
      <c r="U48" s="6" t="s">
        <v>80</v>
      </c>
      <c r="V48" s="13">
        <v>28.171904092411747</v>
      </c>
      <c r="W48" s="13">
        <v>42.09066382946385</v>
      </c>
      <c r="X48" s="13">
        <v>20.522855948626365</v>
      </c>
      <c r="Y48" s="13">
        <v>9.214576129498043</v>
      </c>
    </row>
    <row r="49" spans="10:25" ht="12">
      <c r="J49" s="6"/>
      <c r="K49" s="6"/>
      <c r="L49" s="6"/>
      <c r="M49" s="6"/>
      <c r="O49" s="6" t="s">
        <v>81</v>
      </c>
      <c r="P49" s="6">
        <v>39.81780717926472</v>
      </c>
      <c r="Q49" s="6">
        <v>37.885261902179806</v>
      </c>
      <c r="R49" s="6">
        <v>14.61446697755124</v>
      </c>
      <c r="S49" s="6">
        <v>7.6824639410042295</v>
      </c>
      <c r="U49" s="6" t="s">
        <v>81</v>
      </c>
      <c r="V49" s="13">
        <v>24.079189686924494</v>
      </c>
      <c r="W49" s="13">
        <v>41.17556783302639</v>
      </c>
      <c r="X49" s="13">
        <v>23.31184775936157</v>
      </c>
      <c r="Y49" s="13">
        <v>11.433394720687538</v>
      </c>
    </row>
    <row r="50" spans="22:25" ht="12">
      <c r="V50" s="13"/>
      <c r="W50" s="13"/>
      <c r="X50" s="13"/>
      <c r="Y50" s="13"/>
    </row>
    <row r="51" spans="15:25" ht="12">
      <c r="O51" s="6" t="s">
        <v>82</v>
      </c>
      <c r="P51" s="6">
        <v>37.853292061878754</v>
      </c>
      <c r="Q51" s="6">
        <v>41.41313270952311</v>
      </c>
      <c r="R51" s="6">
        <v>17.529825259693872</v>
      </c>
      <c r="S51" s="6">
        <v>3.203749968904257</v>
      </c>
      <c r="U51" s="6" t="s">
        <v>82</v>
      </c>
      <c r="V51" s="13">
        <v>25.923806816162625</v>
      </c>
      <c r="W51" s="13">
        <v>44.33668573865454</v>
      </c>
      <c r="X51" s="13">
        <v>24.816446924197738</v>
      </c>
      <c r="Y51" s="13">
        <v>4.92306052098511</v>
      </c>
    </row>
    <row r="52" spans="10:25" s="52" customFormat="1" ht="12">
      <c r="J52" s="53"/>
      <c r="K52" s="53"/>
      <c r="L52" s="53"/>
      <c r="M52" s="53"/>
      <c r="V52" s="53"/>
      <c r="W52" s="53"/>
      <c r="X52" s="53"/>
      <c r="Y52" s="53"/>
    </row>
    <row r="53" spans="1:13" ht="12">
      <c r="A53" s="1" t="s">
        <v>164</v>
      </c>
      <c r="I53" s="13"/>
      <c r="M53" s="6"/>
    </row>
    <row r="54" spans="9:25" ht="12">
      <c r="I54" s="13"/>
      <c r="M54" s="6"/>
      <c r="V54" s="13"/>
      <c r="W54" s="13"/>
      <c r="X54" s="13"/>
      <c r="Y54" s="13"/>
    </row>
    <row r="55" spans="3:25" ht="12">
      <c r="C55" s="3"/>
      <c r="E55" s="12"/>
      <c r="I55" s="13"/>
      <c r="M55" s="6"/>
      <c r="V55" s="13"/>
      <c r="W55" s="13"/>
      <c r="X55" s="13"/>
      <c r="Y55" s="13"/>
    </row>
    <row r="56" spans="1:25" ht="12">
      <c r="A56" s="2" t="s">
        <v>1</v>
      </c>
      <c r="B56" s="3">
        <v>44081.50241898149</v>
      </c>
      <c r="C56" s="3"/>
      <c r="I56" s="13"/>
      <c r="M56" s="6"/>
      <c r="V56" s="13"/>
      <c r="W56" s="13"/>
      <c r="X56" s="13"/>
      <c r="Y56" s="13"/>
    </row>
    <row r="57" spans="1:25" ht="12">
      <c r="A57" s="2" t="s">
        <v>2</v>
      </c>
      <c r="B57" s="3">
        <v>44082.484851643516</v>
      </c>
      <c r="C57" s="2"/>
      <c r="I57" s="13"/>
      <c r="M57" s="6"/>
      <c r="V57" s="13"/>
      <c r="W57" s="13"/>
      <c r="X57" s="13"/>
      <c r="Y57" s="13"/>
    </row>
    <row r="58" spans="9:25" ht="12">
      <c r="I58" s="13"/>
      <c r="M58" s="6"/>
      <c r="V58" s="13"/>
      <c r="W58" s="13"/>
      <c r="X58" s="13"/>
      <c r="Y58" s="13"/>
    </row>
    <row r="59" spans="1:25" ht="12">
      <c r="A59" s="2" t="s">
        <v>5</v>
      </c>
      <c r="B59" s="2" t="s">
        <v>6</v>
      </c>
      <c r="I59" s="13"/>
      <c r="M59" s="6"/>
      <c r="V59" s="13"/>
      <c r="W59" s="13"/>
      <c r="X59" s="13"/>
      <c r="Y59" s="13"/>
    </row>
    <row r="60" spans="1:25" ht="12">
      <c r="A60" s="2" t="s">
        <v>15</v>
      </c>
      <c r="B60" s="2" t="s">
        <v>16</v>
      </c>
      <c r="I60" s="13"/>
      <c r="M60" s="6"/>
      <c r="V60" s="13"/>
      <c r="W60" s="13"/>
      <c r="X60" s="13"/>
      <c r="Y60" s="13"/>
    </row>
    <row r="61" spans="1:25" ht="12">
      <c r="A61" s="2" t="s">
        <v>7</v>
      </c>
      <c r="B61" s="2" t="s">
        <v>8</v>
      </c>
      <c r="I61" s="13"/>
      <c r="M61" s="6"/>
      <c r="V61" s="13"/>
      <c r="W61" s="13"/>
      <c r="X61" s="13"/>
      <c r="Y61" s="13"/>
    </row>
    <row r="62" spans="1:25" ht="12">
      <c r="A62" s="2" t="s">
        <v>49</v>
      </c>
      <c r="B62" s="2" t="s">
        <v>18</v>
      </c>
      <c r="I62" s="13"/>
      <c r="M62" s="6"/>
      <c r="V62" s="13"/>
      <c r="W62" s="13"/>
      <c r="X62" s="13"/>
      <c r="Y62" s="13"/>
    </row>
    <row r="63" spans="1:25" ht="12">
      <c r="A63" s="2" t="s">
        <v>9</v>
      </c>
      <c r="B63" s="2" t="s">
        <v>10</v>
      </c>
      <c r="I63" s="13"/>
      <c r="M63" s="6"/>
      <c r="V63" s="13"/>
      <c r="W63" s="13"/>
      <c r="X63" s="13"/>
      <c r="Y63" s="13"/>
    </row>
    <row r="64" spans="1:25" ht="12">
      <c r="A64" s="2" t="s">
        <v>11</v>
      </c>
      <c r="B64" s="2" t="s">
        <v>12</v>
      </c>
      <c r="I64" s="13"/>
      <c r="M64" s="6"/>
      <c r="V64" s="13"/>
      <c r="W64" s="13"/>
      <c r="X64" s="13"/>
      <c r="Y64" s="13"/>
    </row>
    <row r="65" spans="7:25" ht="12">
      <c r="G65" s="10" t="s">
        <v>47</v>
      </c>
      <c r="H65" s="11"/>
      <c r="I65" s="16"/>
      <c r="J65" s="16"/>
      <c r="K65" s="16"/>
      <c r="L65" s="16"/>
      <c r="M65" s="6"/>
      <c r="N65" s="10" t="s">
        <v>86</v>
      </c>
      <c r="O65" s="11"/>
      <c r="P65" s="11"/>
      <c r="Q65" s="11"/>
      <c r="R65" s="11"/>
      <c r="V65" s="13"/>
      <c r="W65" s="13"/>
      <c r="X65" s="13"/>
      <c r="Y65" s="13"/>
    </row>
    <row r="66" spans="1:25" ht="12">
      <c r="A66" s="4" t="s">
        <v>134</v>
      </c>
      <c r="B66" s="4" t="s">
        <v>135</v>
      </c>
      <c r="C66" s="4" t="s">
        <v>136</v>
      </c>
      <c r="D66" s="4" t="s">
        <v>137</v>
      </c>
      <c r="E66" s="4" t="s">
        <v>138</v>
      </c>
      <c r="H66" s="2" t="s">
        <v>18</v>
      </c>
      <c r="I66" s="13" t="s">
        <v>135</v>
      </c>
      <c r="J66" s="13" t="s">
        <v>136</v>
      </c>
      <c r="K66" s="13" t="s">
        <v>137</v>
      </c>
      <c r="L66" s="13" t="s">
        <v>138</v>
      </c>
      <c r="M66" s="6"/>
      <c r="O66" s="6" t="s">
        <v>135</v>
      </c>
      <c r="P66" s="6" t="s">
        <v>136</v>
      </c>
      <c r="Q66" s="6" t="s">
        <v>137</v>
      </c>
      <c r="R66" s="6" t="s">
        <v>138</v>
      </c>
      <c r="V66" s="13"/>
      <c r="W66" s="13"/>
      <c r="X66" s="13"/>
      <c r="Y66" s="13"/>
    </row>
    <row r="67" spans="1:25" ht="12">
      <c r="A67" s="4" t="s">
        <v>14</v>
      </c>
      <c r="B67" s="5">
        <v>36289.2</v>
      </c>
      <c r="C67" s="5">
        <v>68385.8</v>
      </c>
      <c r="D67" s="5">
        <v>55545.8</v>
      </c>
      <c r="E67" s="5">
        <v>30903.5</v>
      </c>
      <c r="G67" s="6" t="s">
        <v>84</v>
      </c>
      <c r="H67" s="15">
        <f>SUM(B67:E67)</f>
        <v>191124.3</v>
      </c>
      <c r="I67" s="13">
        <f>B67/H67*100</f>
        <v>18.987224544445684</v>
      </c>
      <c r="J67" s="13">
        <f>C67/H67*100</f>
        <v>35.780798150732274</v>
      </c>
      <c r="K67" s="13">
        <f>D67/H67*100</f>
        <v>29.062657129417875</v>
      </c>
      <c r="L67" s="13">
        <f>E67/H67*100</f>
        <v>16.169320175404174</v>
      </c>
      <c r="M67" s="6"/>
      <c r="N67" s="6" t="s">
        <v>84</v>
      </c>
      <c r="O67" s="13">
        <v>18.987224544445684</v>
      </c>
      <c r="P67" s="13">
        <v>35.780798150732274</v>
      </c>
      <c r="Q67" s="13">
        <v>29.062657129417875</v>
      </c>
      <c r="R67" s="13">
        <v>16.169320175404174</v>
      </c>
      <c r="V67" s="13"/>
      <c r="W67" s="13"/>
      <c r="X67" s="13"/>
      <c r="Y67" s="13"/>
    </row>
    <row r="68" spans="1:25" ht="12">
      <c r="A68" s="4" t="s">
        <v>51</v>
      </c>
      <c r="B68" s="5">
        <v>1413.8</v>
      </c>
      <c r="C68" s="5">
        <v>1487.8</v>
      </c>
      <c r="D68" s="5">
        <v>985.9</v>
      </c>
      <c r="E68" s="5">
        <v>923.3</v>
      </c>
      <c r="G68" s="6" t="s">
        <v>51</v>
      </c>
      <c r="H68" s="15">
        <f aca="true" t="shared" si="5" ref="H68:H99">SUM(B68:E68)</f>
        <v>4810.8</v>
      </c>
      <c r="I68" s="13">
        <f aca="true" t="shared" si="6" ref="I68:I99">B68/H68*100</f>
        <v>29.38804356863723</v>
      </c>
      <c r="J68" s="13">
        <f aca="true" t="shared" si="7" ref="J68:J99">C68/H68*100</f>
        <v>30.926249272470272</v>
      </c>
      <c r="K68" s="13">
        <f aca="true" t="shared" si="8" ref="K68:K99">D68/H68*100</f>
        <v>20.493473019040493</v>
      </c>
      <c r="L68" s="13">
        <f aca="true" t="shared" si="9" ref="L68:L99">E68/H68*100</f>
        <v>19.192234139851998</v>
      </c>
      <c r="M68" s="6"/>
      <c r="O68" s="13"/>
      <c r="P68" s="13"/>
      <c r="Q68" s="13"/>
      <c r="R68" s="13"/>
      <c r="V68" s="13"/>
      <c r="W68" s="13"/>
      <c r="X68" s="13"/>
      <c r="Y68" s="13"/>
    </row>
    <row r="69" spans="1:25" ht="12">
      <c r="A69" s="4" t="s">
        <v>52</v>
      </c>
      <c r="B69" s="5">
        <v>258.9</v>
      </c>
      <c r="C69" s="5">
        <v>1243.8</v>
      </c>
      <c r="D69" s="5">
        <v>1500</v>
      </c>
      <c r="E69" s="5">
        <v>211</v>
      </c>
      <c r="G69" s="6" t="s">
        <v>52</v>
      </c>
      <c r="H69" s="15">
        <f t="shared" si="5"/>
        <v>3213.7</v>
      </c>
      <c r="I69" s="13">
        <f t="shared" si="6"/>
        <v>8.05613467342938</v>
      </c>
      <c r="J69" s="13">
        <f t="shared" si="7"/>
        <v>38.703052556243584</v>
      </c>
      <c r="K69" s="13">
        <f t="shared" si="8"/>
        <v>46.67517192021657</v>
      </c>
      <c r="L69" s="13">
        <f t="shared" si="9"/>
        <v>6.565640850110464</v>
      </c>
      <c r="M69" s="6"/>
      <c r="N69" s="6" t="s">
        <v>51</v>
      </c>
      <c r="O69" s="13">
        <v>29.38804356863723</v>
      </c>
      <c r="P69" s="13">
        <v>30.926249272470272</v>
      </c>
      <c r="Q69" s="13">
        <v>20.493473019040493</v>
      </c>
      <c r="R69" s="13">
        <v>19.192234139851998</v>
      </c>
      <c r="V69" s="13"/>
      <c r="W69" s="13"/>
      <c r="X69" s="13"/>
      <c r="Y69" s="13"/>
    </row>
    <row r="70" spans="1:25" ht="12">
      <c r="A70" s="4" t="s">
        <v>53</v>
      </c>
      <c r="B70" s="5">
        <v>1538.9</v>
      </c>
      <c r="C70" s="5">
        <v>2473</v>
      </c>
      <c r="D70" s="5">
        <v>1042.9</v>
      </c>
      <c r="E70" s="5">
        <v>217.1</v>
      </c>
      <c r="G70" s="6" t="s">
        <v>53</v>
      </c>
      <c r="H70" s="15">
        <f t="shared" si="5"/>
        <v>5271.900000000001</v>
      </c>
      <c r="I70" s="13">
        <f t="shared" si="6"/>
        <v>29.190614389499043</v>
      </c>
      <c r="J70" s="13">
        <f t="shared" si="7"/>
        <v>46.90908401145696</v>
      </c>
      <c r="K70" s="13">
        <f t="shared" si="8"/>
        <v>19.782241696542044</v>
      </c>
      <c r="L70" s="13">
        <f t="shared" si="9"/>
        <v>4.118059902501944</v>
      </c>
      <c r="M70" s="6"/>
      <c r="N70" s="6" t="s">
        <v>52</v>
      </c>
      <c r="O70" s="13">
        <v>8.05613467342938</v>
      </c>
      <c r="P70" s="13">
        <v>38.703052556243584</v>
      </c>
      <c r="Q70" s="13">
        <v>46.67517192021657</v>
      </c>
      <c r="R70" s="13">
        <v>6.565640850110464</v>
      </c>
      <c r="V70" s="13"/>
      <c r="W70" s="13"/>
      <c r="X70" s="13"/>
      <c r="Y70" s="13"/>
    </row>
    <row r="71" spans="1:25" ht="12">
      <c r="A71" s="4" t="s">
        <v>54</v>
      </c>
      <c r="B71" s="5">
        <v>726</v>
      </c>
      <c r="C71" s="5">
        <v>1135.9</v>
      </c>
      <c r="D71" s="5">
        <v>691.2</v>
      </c>
      <c r="E71" s="5">
        <v>250.7</v>
      </c>
      <c r="G71" s="6" t="s">
        <v>54</v>
      </c>
      <c r="H71" s="15">
        <f t="shared" si="5"/>
        <v>2803.8</v>
      </c>
      <c r="I71" s="13">
        <f t="shared" si="6"/>
        <v>25.89343034453242</v>
      </c>
      <c r="J71" s="13">
        <f t="shared" si="7"/>
        <v>40.51287538340823</v>
      </c>
      <c r="K71" s="13">
        <f t="shared" si="8"/>
        <v>24.652257650331695</v>
      </c>
      <c r="L71" s="13">
        <f t="shared" si="9"/>
        <v>8.941436621727654</v>
      </c>
      <c r="M71" s="6"/>
      <c r="N71" s="6" t="s">
        <v>53</v>
      </c>
      <c r="O71" s="13">
        <v>29.190614389499043</v>
      </c>
      <c r="P71" s="13">
        <v>46.90908401145696</v>
      </c>
      <c r="Q71" s="13">
        <v>19.782241696542044</v>
      </c>
      <c r="R71" s="13">
        <v>4.118059902501944</v>
      </c>
      <c r="V71" s="13"/>
      <c r="W71" s="13"/>
      <c r="X71" s="13"/>
      <c r="Y71" s="13"/>
    </row>
    <row r="72" spans="1:25" ht="12">
      <c r="A72" s="4" t="s">
        <v>55</v>
      </c>
      <c r="B72" s="5">
        <v>7486.3</v>
      </c>
      <c r="C72" s="5">
        <v>12349.7</v>
      </c>
      <c r="D72" s="5">
        <v>11075.9</v>
      </c>
      <c r="E72" s="5">
        <v>6589.2</v>
      </c>
      <c r="G72" s="6" t="s">
        <v>85</v>
      </c>
      <c r="H72" s="15">
        <f t="shared" si="5"/>
        <v>37501.1</v>
      </c>
      <c r="I72" s="13">
        <f t="shared" si="6"/>
        <v>19.962881088821398</v>
      </c>
      <c r="J72" s="13">
        <f t="shared" si="7"/>
        <v>32.931567340691345</v>
      </c>
      <c r="K72" s="13">
        <f t="shared" si="8"/>
        <v>29.534866977235335</v>
      </c>
      <c r="L72" s="13">
        <f t="shared" si="9"/>
        <v>17.570684593251933</v>
      </c>
      <c r="M72" s="6"/>
      <c r="N72" s="6" t="s">
        <v>54</v>
      </c>
      <c r="O72" s="13">
        <v>25.89343034453242</v>
      </c>
      <c r="P72" s="13">
        <v>40.51287538340823</v>
      </c>
      <c r="Q72" s="13">
        <v>24.652257650331695</v>
      </c>
      <c r="R72" s="13">
        <v>8.941436621727654</v>
      </c>
      <c r="V72" s="13"/>
      <c r="W72" s="13"/>
      <c r="X72" s="13"/>
      <c r="Y72" s="13"/>
    </row>
    <row r="73" spans="1:25" ht="12">
      <c r="A73" s="4" t="s">
        <v>56</v>
      </c>
      <c r="B73" s="5">
        <v>118.9</v>
      </c>
      <c r="C73" s="5">
        <v>315.7</v>
      </c>
      <c r="D73" s="5">
        <v>181.7</v>
      </c>
      <c r="E73" s="5">
        <v>48.7</v>
      </c>
      <c r="G73" s="6" t="s">
        <v>56</v>
      </c>
      <c r="H73" s="15">
        <f t="shared" si="5"/>
        <v>665</v>
      </c>
      <c r="I73" s="13">
        <f t="shared" si="6"/>
        <v>17.8796992481203</v>
      </c>
      <c r="J73" s="13">
        <f t="shared" si="7"/>
        <v>47.473684210526315</v>
      </c>
      <c r="K73" s="13">
        <f t="shared" si="8"/>
        <v>27.323308270676687</v>
      </c>
      <c r="L73" s="13">
        <f t="shared" si="9"/>
        <v>7.3233082706766925</v>
      </c>
      <c r="M73" s="6"/>
      <c r="N73" s="6" t="s">
        <v>85</v>
      </c>
      <c r="O73" s="13">
        <v>19.962881088821398</v>
      </c>
      <c r="P73" s="13">
        <v>32.931567340691345</v>
      </c>
      <c r="Q73" s="13">
        <v>29.534866977235335</v>
      </c>
      <c r="R73" s="13">
        <v>17.570684593251933</v>
      </c>
      <c r="V73" s="13"/>
      <c r="W73" s="13"/>
      <c r="X73" s="13"/>
      <c r="Y73" s="13"/>
    </row>
    <row r="74" spans="1:25" ht="12">
      <c r="A74" s="4" t="s">
        <v>57</v>
      </c>
      <c r="B74" s="5">
        <v>384</v>
      </c>
      <c r="C74" s="5">
        <v>787.1</v>
      </c>
      <c r="D74" s="5">
        <v>567.6</v>
      </c>
      <c r="E74" s="5">
        <v>243.2</v>
      </c>
      <c r="G74" s="6" t="s">
        <v>57</v>
      </c>
      <c r="H74" s="15">
        <f t="shared" si="5"/>
        <v>1981.8999999999999</v>
      </c>
      <c r="I74" s="13">
        <f t="shared" si="6"/>
        <v>19.375346889348606</v>
      </c>
      <c r="J74" s="13">
        <f t="shared" si="7"/>
        <v>39.71441545991221</v>
      </c>
      <c r="K74" s="13">
        <f t="shared" si="8"/>
        <v>28.63918462081841</v>
      </c>
      <c r="L74" s="13">
        <f t="shared" si="9"/>
        <v>12.271053029920784</v>
      </c>
      <c r="M74" s="6"/>
      <c r="N74" s="6" t="s">
        <v>56</v>
      </c>
      <c r="O74" s="13">
        <v>17.8796992481203</v>
      </c>
      <c r="P74" s="13">
        <v>47.473684210526315</v>
      </c>
      <c r="Q74" s="13">
        <v>27.323308270676687</v>
      </c>
      <c r="R74" s="13">
        <v>7.3233082706766925</v>
      </c>
      <c r="V74" s="13"/>
      <c r="W74" s="13"/>
      <c r="X74" s="13"/>
      <c r="Y74" s="13"/>
    </row>
    <row r="75" spans="1:25" ht="12">
      <c r="A75" s="4" t="s">
        <v>58</v>
      </c>
      <c r="B75" s="5">
        <v>721</v>
      </c>
      <c r="C75" s="5">
        <v>1623</v>
      </c>
      <c r="D75" s="5">
        <v>1047.6</v>
      </c>
      <c r="E75" s="5">
        <v>391.8</v>
      </c>
      <c r="G75" s="6" t="s">
        <v>58</v>
      </c>
      <c r="H75" s="15">
        <f t="shared" si="5"/>
        <v>3783.4</v>
      </c>
      <c r="I75" s="13">
        <f t="shared" si="6"/>
        <v>19.05693291748163</v>
      </c>
      <c r="J75" s="13">
        <f t="shared" si="7"/>
        <v>42.89792250356822</v>
      </c>
      <c r="K75" s="13">
        <f t="shared" si="8"/>
        <v>27.689379922820738</v>
      </c>
      <c r="L75" s="13">
        <f t="shared" si="9"/>
        <v>10.355764656129407</v>
      </c>
      <c r="M75" s="6"/>
      <c r="N75" s="6" t="s">
        <v>57</v>
      </c>
      <c r="O75" s="13">
        <v>19.375346889348606</v>
      </c>
      <c r="P75" s="13">
        <v>39.71441545991221</v>
      </c>
      <c r="Q75" s="13">
        <v>28.63918462081841</v>
      </c>
      <c r="R75" s="13">
        <v>12.271053029920784</v>
      </c>
      <c r="V75" s="13"/>
      <c r="W75" s="13"/>
      <c r="X75" s="13"/>
      <c r="Y75" s="13"/>
    </row>
    <row r="76" spans="1:25" ht="12">
      <c r="A76" s="4" t="s">
        <v>59</v>
      </c>
      <c r="B76" s="5">
        <v>4652.5</v>
      </c>
      <c r="C76" s="5">
        <v>7410.9</v>
      </c>
      <c r="D76" s="5">
        <v>3850.4</v>
      </c>
      <c r="E76" s="5">
        <v>2619.7</v>
      </c>
      <c r="G76" s="6" t="s">
        <v>59</v>
      </c>
      <c r="H76" s="15">
        <f t="shared" si="5"/>
        <v>18533.5</v>
      </c>
      <c r="I76" s="13">
        <f t="shared" si="6"/>
        <v>25.10319151806189</v>
      </c>
      <c r="J76" s="13">
        <f t="shared" si="7"/>
        <v>39.98651091267165</v>
      </c>
      <c r="K76" s="13">
        <f t="shared" si="8"/>
        <v>20.775352739633636</v>
      </c>
      <c r="L76" s="13">
        <f t="shared" si="9"/>
        <v>14.134944829632826</v>
      </c>
      <c r="M76" s="6"/>
      <c r="N76" s="6" t="s">
        <v>58</v>
      </c>
      <c r="O76" s="13">
        <v>19.05693291748163</v>
      </c>
      <c r="P76" s="13">
        <v>42.89792250356822</v>
      </c>
      <c r="Q76" s="13">
        <v>27.689379922820738</v>
      </c>
      <c r="R76" s="13">
        <v>10.355764656129407</v>
      </c>
      <c r="V76" s="13"/>
      <c r="W76" s="13"/>
      <c r="X76" s="13"/>
      <c r="Y76" s="13"/>
    </row>
    <row r="77" spans="1:25" ht="12">
      <c r="A77" s="4" t="s">
        <v>60</v>
      </c>
      <c r="B77" s="5">
        <v>4936.3</v>
      </c>
      <c r="C77" s="5">
        <v>7863.6</v>
      </c>
      <c r="D77" s="5">
        <v>6791.3</v>
      </c>
      <c r="E77" s="5">
        <v>6956.4</v>
      </c>
      <c r="G77" s="6" t="s">
        <v>60</v>
      </c>
      <c r="H77" s="15">
        <f t="shared" si="5"/>
        <v>26547.6</v>
      </c>
      <c r="I77" s="13">
        <f t="shared" si="6"/>
        <v>18.594147870240626</v>
      </c>
      <c r="J77" s="13">
        <f t="shared" si="7"/>
        <v>29.620756678569816</v>
      </c>
      <c r="K77" s="13">
        <f t="shared" si="8"/>
        <v>25.58159682984526</v>
      </c>
      <c r="L77" s="13">
        <f t="shared" si="9"/>
        <v>26.203498621344302</v>
      </c>
      <c r="M77" s="6"/>
      <c r="N77" s="6" t="s">
        <v>59</v>
      </c>
      <c r="O77" s="13">
        <v>25.10319151806189</v>
      </c>
      <c r="P77" s="13">
        <v>39.98651091267165</v>
      </c>
      <c r="Q77" s="13">
        <v>20.775352739633636</v>
      </c>
      <c r="R77" s="13">
        <v>14.134944829632826</v>
      </c>
      <c r="V77" s="13"/>
      <c r="W77" s="13"/>
      <c r="X77" s="13"/>
      <c r="Y77" s="13"/>
    </row>
    <row r="78" spans="1:25" ht="12">
      <c r="A78" s="4" t="s">
        <v>61</v>
      </c>
      <c r="B78" s="5">
        <v>304.1</v>
      </c>
      <c r="C78" s="5">
        <v>724.2</v>
      </c>
      <c r="D78" s="5">
        <v>488</v>
      </c>
      <c r="E78" s="5">
        <v>140.2</v>
      </c>
      <c r="G78" s="6" t="s">
        <v>61</v>
      </c>
      <c r="H78" s="15">
        <f t="shared" si="5"/>
        <v>1656.5000000000002</v>
      </c>
      <c r="I78" s="13">
        <f t="shared" si="6"/>
        <v>18.357983700573495</v>
      </c>
      <c r="J78" s="13">
        <f t="shared" si="7"/>
        <v>43.71868397223061</v>
      </c>
      <c r="K78" s="13">
        <f t="shared" si="8"/>
        <v>29.459704195593112</v>
      </c>
      <c r="L78" s="13">
        <f t="shared" si="9"/>
        <v>8.463628131602775</v>
      </c>
      <c r="M78" s="6"/>
      <c r="N78" s="6" t="s">
        <v>60</v>
      </c>
      <c r="O78" s="13">
        <v>18.594147870240626</v>
      </c>
      <c r="P78" s="13">
        <v>29.620756678569816</v>
      </c>
      <c r="Q78" s="13">
        <v>25.58159682984526</v>
      </c>
      <c r="R78" s="13">
        <v>26.203498621344302</v>
      </c>
      <c r="V78" s="13"/>
      <c r="W78" s="13"/>
      <c r="X78" s="13"/>
      <c r="Y78" s="13"/>
    </row>
    <row r="79" spans="1:25" ht="12">
      <c r="A79" s="4" t="s">
        <v>62</v>
      </c>
      <c r="B79" s="5">
        <v>3655</v>
      </c>
      <c r="C79" s="5">
        <v>9371</v>
      </c>
      <c r="D79" s="5">
        <v>7127.6</v>
      </c>
      <c r="E79" s="5">
        <v>2795.3</v>
      </c>
      <c r="G79" s="6" t="s">
        <v>62</v>
      </c>
      <c r="H79" s="15">
        <f t="shared" si="5"/>
        <v>22948.899999999998</v>
      </c>
      <c r="I79" s="13">
        <f t="shared" si="6"/>
        <v>15.926689296654741</v>
      </c>
      <c r="J79" s="13">
        <f t="shared" si="7"/>
        <v>40.83420120354353</v>
      </c>
      <c r="K79" s="13">
        <f t="shared" si="8"/>
        <v>31.05856925604278</v>
      </c>
      <c r="L79" s="13">
        <f t="shared" si="9"/>
        <v>12.180540243758962</v>
      </c>
      <c r="M79" s="6"/>
      <c r="N79" s="6" t="s">
        <v>61</v>
      </c>
      <c r="O79" s="13">
        <v>18.357983700573495</v>
      </c>
      <c r="P79" s="13">
        <v>43.71868397223061</v>
      </c>
      <c r="Q79" s="13">
        <v>29.459704195593112</v>
      </c>
      <c r="R79" s="13">
        <v>8.463628131602775</v>
      </c>
      <c r="V79" s="13"/>
      <c r="W79" s="13"/>
      <c r="X79" s="13"/>
      <c r="Y79" s="13"/>
    </row>
    <row r="80" spans="1:25" ht="12">
      <c r="A80" s="4" t="s">
        <v>63</v>
      </c>
      <c r="B80" s="5">
        <v>60.3</v>
      </c>
      <c r="C80" s="5">
        <v>144.9</v>
      </c>
      <c r="D80" s="5">
        <v>156.4</v>
      </c>
      <c r="E80" s="5">
        <v>54.3</v>
      </c>
      <c r="G80" s="6" t="s">
        <v>63</v>
      </c>
      <c r="H80" s="15">
        <f t="shared" si="5"/>
        <v>415.90000000000003</v>
      </c>
      <c r="I80" s="13">
        <f t="shared" si="6"/>
        <v>14.498677566722767</v>
      </c>
      <c r="J80" s="13">
        <f t="shared" si="7"/>
        <v>34.84010579466218</v>
      </c>
      <c r="K80" s="13">
        <f t="shared" si="8"/>
        <v>37.6051935561433</v>
      </c>
      <c r="L80" s="13">
        <f t="shared" si="9"/>
        <v>13.056023082471746</v>
      </c>
      <c r="M80" s="6"/>
      <c r="N80" s="6" t="s">
        <v>62</v>
      </c>
      <c r="O80" s="13">
        <v>15.926689296654741</v>
      </c>
      <c r="P80" s="13">
        <v>40.83420120354353</v>
      </c>
      <c r="Q80" s="13">
        <v>31.05856925604278</v>
      </c>
      <c r="R80" s="13">
        <v>12.180540243758962</v>
      </c>
      <c r="V80" s="13"/>
      <c r="W80" s="13"/>
      <c r="X80" s="13"/>
      <c r="Y80" s="13"/>
    </row>
    <row r="81" spans="1:25" ht="12">
      <c r="A81" s="4" t="s">
        <v>64</v>
      </c>
      <c r="B81" s="5">
        <v>102.2</v>
      </c>
      <c r="C81" s="5">
        <v>319.1</v>
      </c>
      <c r="D81" s="5">
        <v>357</v>
      </c>
      <c r="E81" s="5">
        <v>118.4</v>
      </c>
      <c r="G81" s="6" t="s">
        <v>64</v>
      </c>
      <c r="H81" s="15">
        <f t="shared" si="5"/>
        <v>896.6999999999999</v>
      </c>
      <c r="I81" s="13">
        <f t="shared" si="6"/>
        <v>11.397345823575334</v>
      </c>
      <c r="J81" s="13">
        <f t="shared" si="7"/>
        <v>35.58603769376604</v>
      </c>
      <c r="K81" s="13">
        <f t="shared" si="8"/>
        <v>39.81264637002342</v>
      </c>
      <c r="L81" s="13">
        <f t="shared" si="9"/>
        <v>13.203970112635218</v>
      </c>
      <c r="M81" s="6"/>
      <c r="N81" s="6" t="s">
        <v>63</v>
      </c>
      <c r="O81" s="13">
        <v>14.498677566722767</v>
      </c>
      <c r="P81" s="13">
        <v>34.84010579466218</v>
      </c>
      <c r="Q81" s="13">
        <v>37.6051935561433</v>
      </c>
      <c r="R81" s="13">
        <v>13.056023082471746</v>
      </c>
      <c r="V81" s="13"/>
      <c r="W81" s="13"/>
      <c r="X81" s="13"/>
      <c r="Y81" s="13"/>
    </row>
    <row r="82" spans="1:25" ht="12">
      <c r="A82" s="4" t="s">
        <v>65</v>
      </c>
      <c r="B82" s="5">
        <v>141.1</v>
      </c>
      <c r="C82" s="5">
        <v>511.1</v>
      </c>
      <c r="D82" s="5">
        <v>603.3</v>
      </c>
      <c r="E82" s="5">
        <v>119.3</v>
      </c>
      <c r="G82" s="6" t="s">
        <v>65</v>
      </c>
      <c r="H82" s="15">
        <f t="shared" si="5"/>
        <v>1374.8</v>
      </c>
      <c r="I82" s="13">
        <f t="shared" si="6"/>
        <v>10.263311027058482</v>
      </c>
      <c r="J82" s="13">
        <f t="shared" si="7"/>
        <v>37.176316555135294</v>
      </c>
      <c r="K82" s="13">
        <f t="shared" si="8"/>
        <v>43.882746581320916</v>
      </c>
      <c r="L82" s="13">
        <f t="shared" si="9"/>
        <v>8.677625836485307</v>
      </c>
      <c r="M82" s="6"/>
      <c r="N82" s="6" t="s">
        <v>64</v>
      </c>
      <c r="O82" s="13">
        <v>11.397345823575334</v>
      </c>
      <c r="P82" s="13">
        <v>35.58603769376604</v>
      </c>
      <c r="Q82" s="13">
        <v>39.81264637002342</v>
      </c>
      <c r="R82" s="13">
        <v>13.203970112635218</v>
      </c>
      <c r="V82" s="13"/>
      <c r="W82" s="13"/>
      <c r="X82" s="13"/>
      <c r="Y82" s="13"/>
    </row>
    <row r="83" spans="1:25" ht="12">
      <c r="A83" s="4" t="s">
        <v>66</v>
      </c>
      <c r="B83" s="5">
        <v>43.9</v>
      </c>
      <c r="C83" s="5">
        <v>98.1</v>
      </c>
      <c r="D83" s="5">
        <v>54.9</v>
      </c>
      <c r="E83" s="5">
        <v>28.3</v>
      </c>
      <c r="G83" s="6" t="s">
        <v>66</v>
      </c>
      <c r="H83" s="15">
        <f t="shared" si="5"/>
        <v>225.20000000000002</v>
      </c>
      <c r="I83" s="13">
        <f t="shared" si="6"/>
        <v>19.493783303730016</v>
      </c>
      <c r="J83" s="13">
        <f t="shared" si="7"/>
        <v>43.56127886323268</v>
      </c>
      <c r="K83" s="13">
        <f t="shared" si="8"/>
        <v>24.378330373001774</v>
      </c>
      <c r="L83" s="13">
        <f t="shared" si="9"/>
        <v>12.566607460035522</v>
      </c>
      <c r="M83" s="6"/>
      <c r="N83" s="6" t="s">
        <v>65</v>
      </c>
      <c r="O83" s="13">
        <v>10.263311027058482</v>
      </c>
      <c r="P83" s="13">
        <v>37.176316555135294</v>
      </c>
      <c r="Q83" s="13">
        <v>43.882746581320916</v>
      </c>
      <c r="R83" s="13">
        <v>8.677625836485307</v>
      </c>
      <c r="V83" s="13"/>
      <c r="W83" s="13"/>
      <c r="X83" s="13"/>
      <c r="Y83" s="13"/>
    </row>
    <row r="84" spans="1:25" ht="12">
      <c r="A84" s="4" t="s">
        <v>67</v>
      </c>
      <c r="B84" s="5">
        <v>650.1</v>
      </c>
      <c r="C84" s="5">
        <v>2012.4</v>
      </c>
      <c r="D84" s="5">
        <v>1182.7</v>
      </c>
      <c r="E84" s="5">
        <v>557.1</v>
      </c>
      <c r="G84" s="6" t="s">
        <v>67</v>
      </c>
      <c r="H84" s="15">
        <f t="shared" si="5"/>
        <v>4402.3</v>
      </c>
      <c r="I84" s="13">
        <f t="shared" si="6"/>
        <v>14.767280739613383</v>
      </c>
      <c r="J84" s="13">
        <f t="shared" si="7"/>
        <v>45.71246848238421</v>
      </c>
      <c r="K84" s="13">
        <f t="shared" si="8"/>
        <v>26.865502123889783</v>
      </c>
      <c r="L84" s="13">
        <f t="shared" si="9"/>
        <v>12.654748654112623</v>
      </c>
      <c r="M84" s="6"/>
      <c r="N84" s="6" t="s">
        <v>66</v>
      </c>
      <c r="O84" s="13">
        <v>19.493783303730016</v>
      </c>
      <c r="P84" s="13">
        <v>43.56127886323268</v>
      </c>
      <c r="Q84" s="13">
        <v>24.378330373001774</v>
      </c>
      <c r="R84" s="13">
        <v>12.566607460035522</v>
      </c>
      <c r="V84" s="13"/>
      <c r="W84" s="13"/>
      <c r="X84" s="13"/>
      <c r="Y84" s="13"/>
    </row>
    <row r="85" spans="1:18" ht="12">
      <c r="A85" s="4" t="s">
        <v>68</v>
      </c>
      <c r="B85" s="5">
        <v>103.8</v>
      </c>
      <c r="C85" s="5">
        <v>78.7</v>
      </c>
      <c r="D85" s="5">
        <v>43.7</v>
      </c>
      <c r="E85" s="5">
        <v>24.5</v>
      </c>
      <c r="G85" s="6" t="s">
        <v>68</v>
      </c>
      <c r="H85" s="15">
        <f t="shared" si="5"/>
        <v>250.7</v>
      </c>
      <c r="I85" s="13">
        <f t="shared" si="6"/>
        <v>41.404068607897884</v>
      </c>
      <c r="J85" s="13">
        <f t="shared" si="7"/>
        <v>31.39210211408058</v>
      </c>
      <c r="K85" s="13">
        <f t="shared" si="8"/>
        <v>17.431192660550458</v>
      </c>
      <c r="L85" s="13">
        <f t="shared" si="9"/>
        <v>9.77263661747108</v>
      </c>
      <c r="M85" s="6"/>
      <c r="N85" s="6" t="s">
        <v>67</v>
      </c>
      <c r="O85" s="13">
        <v>14.767280739613383</v>
      </c>
      <c r="P85" s="13">
        <v>45.71246848238421</v>
      </c>
      <c r="Q85" s="13">
        <v>26.865502123889783</v>
      </c>
      <c r="R85" s="13">
        <v>12.654748654112623</v>
      </c>
    </row>
    <row r="86" spans="1:18" ht="12">
      <c r="A86" s="4" t="s">
        <v>69</v>
      </c>
      <c r="B86" s="5">
        <v>1791</v>
      </c>
      <c r="C86" s="5">
        <v>3280.2</v>
      </c>
      <c r="D86" s="5">
        <v>2310</v>
      </c>
      <c r="E86" s="5">
        <v>1328.9</v>
      </c>
      <c r="G86" s="6" t="s">
        <v>69</v>
      </c>
      <c r="H86" s="15">
        <f t="shared" si="5"/>
        <v>8710.1</v>
      </c>
      <c r="I86" s="13">
        <f t="shared" si="6"/>
        <v>20.562335679268894</v>
      </c>
      <c r="J86" s="13">
        <f t="shared" si="7"/>
        <v>37.65972836132765</v>
      </c>
      <c r="K86" s="13">
        <f t="shared" si="8"/>
        <v>26.5209354657237</v>
      </c>
      <c r="L86" s="13">
        <f t="shared" si="9"/>
        <v>15.257000493679751</v>
      </c>
      <c r="M86" s="6"/>
      <c r="N86" s="6" t="s">
        <v>68</v>
      </c>
      <c r="O86" s="13">
        <v>41.404068607897884</v>
      </c>
      <c r="P86" s="13">
        <v>31.39210211408058</v>
      </c>
      <c r="Q86" s="13">
        <v>17.431192660550458</v>
      </c>
      <c r="R86" s="13">
        <v>9.77263661747108</v>
      </c>
    </row>
    <row r="87" spans="1:18" ht="12">
      <c r="A87" s="4" t="s">
        <v>70</v>
      </c>
      <c r="B87" s="5">
        <v>1054.1</v>
      </c>
      <c r="C87" s="5">
        <v>1375.6</v>
      </c>
      <c r="D87" s="5">
        <v>1073.8</v>
      </c>
      <c r="E87" s="5">
        <v>837</v>
      </c>
      <c r="G87" s="6" t="s">
        <v>70</v>
      </c>
      <c r="H87" s="15">
        <f t="shared" si="5"/>
        <v>4340.5</v>
      </c>
      <c r="I87" s="13">
        <f t="shared" si="6"/>
        <v>24.285220596705447</v>
      </c>
      <c r="J87" s="13">
        <f t="shared" si="7"/>
        <v>31.6922013592904</v>
      </c>
      <c r="K87" s="13">
        <f t="shared" si="8"/>
        <v>24.739085358829627</v>
      </c>
      <c r="L87" s="13">
        <f t="shared" si="9"/>
        <v>19.28349268517452</v>
      </c>
      <c r="M87" s="6"/>
      <c r="N87" s="6" t="s">
        <v>69</v>
      </c>
      <c r="O87" s="13">
        <v>20.562335679268894</v>
      </c>
      <c r="P87" s="13">
        <v>37.65972836132765</v>
      </c>
      <c r="Q87" s="13">
        <v>26.5209354657237</v>
      </c>
      <c r="R87" s="13">
        <v>15.257000493679751</v>
      </c>
    </row>
    <row r="88" spans="1:18" ht="12">
      <c r="A88" s="4" t="s">
        <v>71</v>
      </c>
      <c r="B88" s="5">
        <v>2591.4</v>
      </c>
      <c r="C88" s="5">
        <v>5983.6</v>
      </c>
      <c r="D88" s="5">
        <v>5545.2</v>
      </c>
      <c r="E88" s="5">
        <v>2336.3</v>
      </c>
      <c r="G88" s="6" t="s">
        <v>71</v>
      </c>
      <c r="H88" s="15">
        <f t="shared" si="5"/>
        <v>16456.5</v>
      </c>
      <c r="I88" s="13">
        <f t="shared" si="6"/>
        <v>15.746969282654272</v>
      </c>
      <c r="J88" s="13">
        <f t="shared" si="7"/>
        <v>36.36010087199587</v>
      </c>
      <c r="K88" s="13">
        <f t="shared" si="8"/>
        <v>33.696107920882326</v>
      </c>
      <c r="L88" s="13">
        <f t="shared" si="9"/>
        <v>14.196821924467537</v>
      </c>
      <c r="M88" s="6"/>
      <c r="N88" s="6" t="s">
        <v>70</v>
      </c>
      <c r="O88" s="13">
        <v>24.285220596705447</v>
      </c>
      <c r="P88" s="13">
        <v>31.6922013592904</v>
      </c>
      <c r="Q88" s="13">
        <v>24.739085358829627</v>
      </c>
      <c r="R88" s="13">
        <v>19.28349268517452</v>
      </c>
    </row>
    <row r="89" spans="1:18" ht="12">
      <c r="A89" s="4" t="s">
        <v>72</v>
      </c>
      <c r="B89" s="5">
        <v>414.1</v>
      </c>
      <c r="C89" s="5">
        <v>1641.3</v>
      </c>
      <c r="D89" s="5">
        <v>1525.8</v>
      </c>
      <c r="E89" s="5">
        <v>929.5</v>
      </c>
      <c r="G89" s="6" t="s">
        <v>72</v>
      </c>
      <c r="H89" s="15">
        <f t="shared" si="5"/>
        <v>4510.7</v>
      </c>
      <c r="I89" s="13">
        <f t="shared" si="6"/>
        <v>9.18039328707296</v>
      </c>
      <c r="J89" s="13">
        <f t="shared" si="7"/>
        <v>36.386813576606734</v>
      </c>
      <c r="K89" s="13">
        <f t="shared" si="8"/>
        <v>33.82623539583657</v>
      </c>
      <c r="L89" s="13">
        <f t="shared" si="9"/>
        <v>20.606557740483737</v>
      </c>
      <c r="M89" s="6"/>
      <c r="N89" s="6" t="s">
        <v>71</v>
      </c>
      <c r="O89" s="13">
        <v>15.746969282654272</v>
      </c>
      <c r="P89" s="13">
        <v>36.36010087199587</v>
      </c>
      <c r="Q89" s="13">
        <v>33.696107920882326</v>
      </c>
      <c r="R89" s="13">
        <v>14.196821924467537</v>
      </c>
    </row>
    <row r="90" spans="1:18" ht="12">
      <c r="A90" s="4" t="s">
        <v>73</v>
      </c>
      <c r="B90" s="5">
        <v>1083.1</v>
      </c>
      <c r="C90" s="5">
        <v>1925.4</v>
      </c>
      <c r="D90" s="5">
        <v>3937.9</v>
      </c>
      <c r="E90" s="5">
        <v>1867.3</v>
      </c>
      <c r="G90" s="6" t="s">
        <v>73</v>
      </c>
      <c r="H90" s="15">
        <f t="shared" si="5"/>
        <v>8813.699999999999</v>
      </c>
      <c r="I90" s="13">
        <f t="shared" si="6"/>
        <v>12.288823082246957</v>
      </c>
      <c r="J90" s="13">
        <f t="shared" si="7"/>
        <v>21.84553592702271</v>
      </c>
      <c r="K90" s="13">
        <f t="shared" si="8"/>
        <v>44.6793060803068</v>
      </c>
      <c r="L90" s="13">
        <f t="shared" si="9"/>
        <v>21.186334910423547</v>
      </c>
      <c r="M90" s="6"/>
      <c r="N90" s="6" t="s">
        <v>72</v>
      </c>
      <c r="O90" s="13">
        <v>9.18039328707296</v>
      </c>
      <c r="P90" s="13">
        <v>36.386813576606734</v>
      </c>
      <c r="Q90" s="13">
        <v>33.82623539583657</v>
      </c>
      <c r="R90" s="13">
        <v>20.606557740483737</v>
      </c>
    </row>
    <row r="91" spans="1:18" ht="12">
      <c r="A91" s="4" t="s">
        <v>74</v>
      </c>
      <c r="B91" s="5">
        <v>475.9</v>
      </c>
      <c r="C91" s="5">
        <v>269.8</v>
      </c>
      <c r="D91" s="5">
        <v>126.1</v>
      </c>
      <c r="E91" s="5">
        <v>116.8</v>
      </c>
      <c r="G91" s="6" t="s">
        <v>74</v>
      </c>
      <c r="H91" s="15">
        <f t="shared" si="5"/>
        <v>988.6</v>
      </c>
      <c r="I91" s="13">
        <f t="shared" si="6"/>
        <v>48.13878211612381</v>
      </c>
      <c r="J91" s="13">
        <f t="shared" si="7"/>
        <v>27.291118753793242</v>
      </c>
      <c r="K91" s="13">
        <f t="shared" si="8"/>
        <v>12.755411693303662</v>
      </c>
      <c r="L91" s="13">
        <f t="shared" si="9"/>
        <v>11.814687436779284</v>
      </c>
      <c r="M91" s="6"/>
      <c r="N91" s="6" t="s">
        <v>73</v>
      </c>
      <c r="O91" s="13">
        <v>12.288823082246957</v>
      </c>
      <c r="P91" s="13">
        <v>21.84553592702271</v>
      </c>
      <c r="Q91" s="13">
        <v>44.6793060803068</v>
      </c>
      <c r="R91" s="13">
        <v>21.186334910423547</v>
      </c>
    </row>
    <row r="92" spans="1:18" ht="12">
      <c r="A92" s="4" t="s">
        <v>75</v>
      </c>
      <c r="B92" s="5">
        <v>220.8</v>
      </c>
      <c r="C92" s="5">
        <v>872.6</v>
      </c>
      <c r="D92" s="5">
        <v>1207.2</v>
      </c>
      <c r="E92" s="5">
        <v>226.3</v>
      </c>
      <c r="G92" s="6" t="s">
        <v>75</v>
      </c>
      <c r="H92" s="15">
        <f t="shared" si="5"/>
        <v>2526.9000000000005</v>
      </c>
      <c r="I92" s="13">
        <f t="shared" si="6"/>
        <v>8.737979342277097</v>
      </c>
      <c r="J92" s="13">
        <f t="shared" si="7"/>
        <v>34.5324310419882</v>
      </c>
      <c r="K92" s="13">
        <f t="shared" si="8"/>
        <v>47.773952273536736</v>
      </c>
      <c r="L92" s="13">
        <f t="shared" si="9"/>
        <v>8.95563734219795</v>
      </c>
      <c r="M92" s="6"/>
      <c r="N92" s="6" t="s">
        <v>74</v>
      </c>
      <c r="O92" s="13">
        <v>48.13878211612381</v>
      </c>
      <c r="P92" s="13">
        <v>27.291118753793242</v>
      </c>
      <c r="Q92" s="13">
        <v>12.755411693303662</v>
      </c>
      <c r="R92" s="13">
        <v>11.814687436779284</v>
      </c>
    </row>
    <row r="93" spans="1:18" ht="12">
      <c r="A93" s="4" t="s">
        <v>76</v>
      </c>
      <c r="B93" s="5">
        <v>522.7</v>
      </c>
      <c r="C93" s="5">
        <v>991.6</v>
      </c>
      <c r="D93" s="5">
        <v>651.7</v>
      </c>
      <c r="E93" s="5">
        <v>320.2</v>
      </c>
      <c r="G93" s="6" t="s">
        <v>76</v>
      </c>
      <c r="H93" s="15">
        <f t="shared" si="5"/>
        <v>2486.2</v>
      </c>
      <c r="I93" s="13">
        <f t="shared" si="6"/>
        <v>21.024052771297566</v>
      </c>
      <c r="J93" s="13">
        <f t="shared" si="7"/>
        <v>39.88416056632612</v>
      </c>
      <c r="K93" s="13">
        <f t="shared" si="8"/>
        <v>26.212694071273436</v>
      </c>
      <c r="L93" s="13">
        <f t="shared" si="9"/>
        <v>12.87909259110289</v>
      </c>
      <c r="M93" s="6"/>
      <c r="N93" s="6" t="s">
        <v>75</v>
      </c>
      <c r="O93" s="13">
        <v>8.737979342277097</v>
      </c>
      <c r="P93" s="13">
        <v>34.5324310419882</v>
      </c>
      <c r="Q93" s="13">
        <v>47.773952273536736</v>
      </c>
      <c r="R93" s="13">
        <v>8.95563734219795</v>
      </c>
    </row>
    <row r="94" spans="1:18" ht="12">
      <c r="A94" s="4" t="s">
        <v>77</v>
      </c>
      <c r="B94" s="5">
        <v>838.8</v>
      </c>
      <c r="C94" s="5">
        <v>2095.6</v>
      </c>
      <c r="D94" s="5">
        <v>1419.8</v>
      </c>
      <c r="E94" s="5">
        <v>652.6</v>
      </c>
      <c r="G94" s="6" t="s">
        <v>77</v>
      </c>
      <c r="H94" s="15">
        <f t="shared" si="5"/>
        <v>5006.8</v>
      </c>
      <c r="I94" s="13">
        <f t="shared" si="6"/>
        <v>16.75321562674762</v>
      </c>
      <c r="J94" s="13">
        <f t="shared" si="7"/>
        <v>41.85507709515059</v>
      </c>
      <c r="K94" s="13">
        <f t="shared" si="8"/>
        <v>28.35743388990972</v>
      </c>
      <c r="L94" s="13">
        <f t="shared" si="9"/>
        <v>13.034273388192059</v>
      </c>
      <c r="M94" s="6"/>
      <c r="N94" s="6" t="s">
        <v>76</v>
      </c>
      <c r="O94" s="13">
        <v>21.024052771297566</v>
      </c>
      <c r="P94" s="13">
        <v>39.88416056632612</v>
      </c>
      <c r="Q94" s="13">
        <v>26.212694071273436</v>
      </c>
      <c r="R94" s="13">
        <v>12.87909259110289</v>
      </c>
    </row>
    <row r="95" spans="1:18" ht="12">
      <c r="A95" s="4" t="s">
        <v>78</v>
      </c>
      <c r="B95" s="5">
        <v>8395.9</v>
      </c>
      <c r="C95" s="5">
        <v>10982.7</v>
      </c>
      <c r="D95" s="5">
        <v>8043.1</v>
      </c>
      <c r="E95" s="5">
        <v>4652</v>
      </c>
      <c r="G95" s="6" t="s">
        <v>78</v>
      </c>
      <c r="H95" s="15">
        <f t="shared" si="5"/>
        <v>32073.699999999997</v>
      </c>
      <c r="I95" s="13">
        <f t="shared" si="6"/>
        <v>26.17689882988243</v>
      </c>
      <c r="J95" s="13">
        <f t="shared" si="7"/>
        <v>34.242073723954526</v>
      </c>
      <c r="K95" s="13">
        <f t="shared" si="8"/>
        <v>25.076932190548646</v>
      </c>
      <c r="L95" s="13">
        <f t="shared" si="9"/>
        <v>14.504095255614413</v>
      </c>
      <c r="M95" s="6"/>
      <c r="N95" s="6" t="s">
        <v>77</v>
      </c>
      <c r="O95" s="13">
        <v>16.75321562674762</v>
      </c>
      <c r="P95" s="13">
        <v>41.85507709515059</v>
      </c>
      <c r="Q95" s="13">
        <v>28.35743388990972</v>
      </c>
      <c r="R95" s="13">
        <v>13.034273388192059</v>
      </c>
    </row>
    <row r="96" spans="1:18" ht="12">
      <c r="A96" s="4" t="s">
        <v>79</v>
      </c>
      <c r="B96" s="5">
        <v>64.9</v>
      </c>
      <c r="C96" s="5">
        <v>67.1</v>
      </c>
      <c r="D96" s="5">
        <v>33.2</v>
      </c>
      <c r="E96" s="5">
        <v>15.5</v>
      </c>
      <c r="G96" s="6" t="s">
        <v>79</v>
      </c>
      <c r="H96" s="15">
        <f t="shared" si="5"/>
        <v>180.7</v>
      </c>
      <c r="I96" s="13">
        <f t="shared" si="6"/>
        <v>35.91588267847261</v>
      </c>
      <c r="J96" s="13">
        <f t="shared" si="7"/>
        <v>37.13337022689541</v>
      </c>
      <c r="K96" s="13">
        <f t="shared" si="8"/>
        <v>18.37299391256226</v>
      </c>
      <c r="L96" s="13">
        <f t="shared" si="9"/>
        <v>8.57775318206973</v>
      </c>
      <c r="M96" s="6"/>
      <c r="O96" s="13"/>
      <c r="P96" s="13"/>
      <c r="Q96" s="13"/>
      <c r="R96" s="13"/>
    </row>
    <row r="97" spans="1:18" ht="12">
      <c r="A97" s="4" t="s">
        <v>80</v>
      </c>
      <c r="B97" s="5">
        <v>741.4</v>
      </c>
      <c r="C97" s="5">
        <v>1107.7</v>
      </c>
      <c r="D97" s="5">
        <v>540.1</v>
      </c>
      <c r="E97" s="5">
        <v>242.5</v>
      </c>
      <c r="G97" s="6" t="s">
        <v>80</v>
      </c>
      <c r="H97" s="15">
        <f t="shared" si="5"/>
        <v>2631.7</v>
      </c>
      <c r="I97" s="13">
        <f t="shared" si="6"/>
        <v>28.171904092411747</v>
      </c>
      <c r="J97" s="13">
        <f t="shared" si="7"/>
        <v>42.09066382946385</v>
      </c>
      <c r="K97" s="13">
        <f t="shared" si="8"/>
        <v>20.522855948626365</v>
      </c>
      <c r="L97" s="13">
        <f t="shared" si="9"/>
        <v>9.214576129498043</v>
      </c>
      <c r="M97" s="6"/>
      <c r="N97" s="6" t="s">
        <v>78</v>
      </c>
      <c r="O97" s="13">
        <v>26.17689882988243</v>
      </c>
      <c r="P97" s="13">
        <v>34.242073723954526</v>
      </c>
      <c r="Q97" s="13">
        <v>25.076932190548646</v>
      </c>
      <c r="R97" s="13">
        <v>14.504095255614413</v>
      </c>
    </row>
    <row r="98" spans="1:18" ht="12">
      <c r="A98" s="4" t="s">
        <v>81</v>
      </c>
      <c r="B98" s="5">
        <v>1098.3</v>
      </c>
      <c r="C98" s="5">
        <v>1878.1</v>
      </c>
      <c r="D98" s="5">
        <v>1063.3</v>
      </c>
      <c r="E98" s="5">
        <v>521.5</v>
      </c>
      <c r="G98" s="6" t="s">
        <v>81</v>
      </c>
      <c r="H98" s="15">
        <f t="shared" si="5"/>
        <v>4561.2</v>
      </c>
      <c r="I98" s="13">
        <f t="shared" si="6"/>
        <v>24.079189686924494</v>
      </c>
      <c r="J98" s="13">
        <f t="shared" si="7"/>
        <v>41.17556783302639</v>
      </c>
      <c r="K98" s="13">
        <f t="shared" si="8"/>
        <v>23.31184775936157</v>
      </c>
      <c r="L98" s="13">
        <f t="shared" si="9"/>
        <v>11.433394720687538</v>
      </c>
      <c r="M98" s="6"/>
      <c r="O98" s="13"/>
      <c r="P98" s="13"/>
      <c r="Q98" s="13"/>
      <c r="R98" s="13"/>
    </row>
    <row r="99" spans="1:18" ht="12">
      <c r="A99" s="4" t="s">
        <v>82</v>
      </c>
      <c r="B99" s="5">
        <v>7294.7</v>
      </c>
      <c r="C99" s="5">
        <v>12475.9</v>
      </c>
      <c r="D99" s="5">
        <v>6983.1</v>
      </c>
      <c r="E99" s="5">
        <v>1385.3</v>
      </c>
      <c r="G99" s="6" t="s">
        <v>82</v>
      </c>
      <c r="H99" s="15">
        <f t="shared" si="5"/>
        <v>28138.999999999996</v>
      </c>
      <c r="I99" s="13">
        <f t="shared" si="6"/>
        <v>25.923806816162625</v>
      </c>
      <c r="J99" s="13">
        <f t="shared" si="7"/>
        <v>44.33668573865454</v>
      </c>
      <c r="K99" s="13">
        <f t="shared" si="8"/>
        <v>24.816446924197738</v>
      </c>
      <c r="L99" s="13">
        <f t="shared" si="9"/>
        <v>4.92306052098511</v>
      </c>
      <c r="M99" s="6"/>
      <c r="N99" s="6" t="s">
        <v>79</v>
      </c>
      <c r="O99" s="13">
        <v>35.91588267847261</v>
      </c>
      <c r="P99" s="13">
        <v>37.13337022689541</v>
      </c>
      <c r="Q99" s="13">
        <v>18.37299391256226</v>
      </c>
      <c r="R99" s="13">
        <v>8.57775318206973</v>
      </c>
    </row>
    <row r="100" spans="10:18" ht="12">
      <c r="J100" s="6"/>
      <c r="K100" s="6"/>
      <c r="L100" s="6"/>
      <c r="M100" s="6"/>
      <c r="N100" s="6" t="s">
        <v>80</v>
      </c>
      <c r="O100" s="13">
        <v>28.171904092411747</v>
      </c>
      <c r="P100" s="13">
        <v>42.09066382946385</v>
      </c>
      <c r="Q100" s="13">
        <v>20.522855948626365</v>
      </c>
      <c r="R100" s="13">
        <v>9.214576129498043</v>
      </c>
    </row>
    <row r="101" spans="10:18" ht="12">
      <c r="J101" s="6"/>
      <c r="K101" s="6"/>
      <c r="L101" s="6"/>
      <c r="M101" s="6"/>
      <c r="N101" s="6" t="s">
        <v>81</v>
      </c>
      <c r="O101" s="13">
        <v>24.079189686924494</v>
      </c>
      <c r="P101" s="13">
        <v>41.17556783302639</v>
      </c>
      <c r="Q101" s="13">
        <v>23.31184775936157</v>
      </c>
      <c r="R101" s="13">
        <v>11.433394720687538</v>
      </c>
    </row>
    <row r="102" spans="9:18" ht="12">
      <c r="I102" s="13"/>
      <c r="M102" s="6"/>
      <c r="O102" s="13"/>
      <c r="P102" s="13"/>
      <c r="Q102" s="13"/>
      <c r="R102" s="13"/>
    </row>
    <row r="103" spans="9:18" ht="12">
      <c r="I103" s="13"/>
      <c r="M103" s="6"/>
      <c r="N103" s="6" t="s">
        <v>82</v>
      </c>
      <c r="O103" s="13">
        <v>25.923806816162625</v>
      </c>
      <c r="P103" s="13">
        <v>44.33668573865454</v>
      </c>
      <c r="Q103" s="13">
        <v>24.816446924197738</v>
      </c>
      <c r="R103" s="13">
        <v>4.92306052098511</v>
      </c>
    </row>
    <row r="104" spans="9:13" ht="12">
      <c r="I104" s="13"/>
      <c r="M104" s="6"/>
    </row>
    <row r="105" spans="9:13" ht="12">
      <c r="I105" s="13"/>
      <c r="M105" s="6"/>
    </row>
    <row r="106" spans="9:13" ht="12">
      <c r="I106" s="13"/>
      <c r="M106" s="6"/>
    </row>
    <row r="107" spans="9:13" ht="12">
      <c r="I107" s="13"/>
      <c r="M107" s="6"/>
    </row>
    <row r="108" spans="9:13" ht="12">
      <c r="I108" s="13"/>
      <c r="M108" s="6"/>
    </row>
    <row r="109" spans="9:13" ht="12">
      <c r="I109" s="13"/>
      <c r="M109" s="6"/>
    </row>
    <row r="110" spans="9:13" ht="12">
      <c r="I110" s="13"/>
      <c r="M110" s="6"/>
    </row>
    <row r="111" spans="9:13" ht="12">
      <c r="I111" s="13"/>
      <c r="M111" s="6"/>
    </row>
    <row r="112" spans="9:13" ht="12">
      <c r="I112" s="13"/>
      <c r="M112" s="6"/>
    </row>
    <row r="113" spans="9:13" ht="12">
      <c r="I113" s="13"/>
      <c r="M113" s="6"/>
    </row>
    <row r="114" spans="9:13" ht="12">
      <c r="I114" s="13"/>
      <c r="M114" s="6"/>
    </row>
  </sheetData>
  <mergeCells count="2">
    <mergeCell ref="O12:S12"/>
    <mergeCell ref="U12:Y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zoomScale="80" zoomScaleNormal="80" workbookViewId="0" topLeftCell="W7">
      <selection activeCell="J4" sqref="J4:J5"/>
    </sheetView>
  </sheetViews>
  <sheetFormatPr defaultColWidth="9.140625" defaultRowHeight="15"/>
  <cols>
    <col min="1" max="1" width="8.7109375" style="6" customWidth="1"/>
    <col min="2" max="2" width="9.421875" style="6" bestFit="1" customWidth="1"/>
    <col min="3" max="8" width="8.7109375" style="6" customWidth="1"/>
    <col min="9" max="9" width="24.7109375" style="6" bestFit="1" customWidth="1"/>
    <col min="10" max="10" width="11.28125" style="6" customWidth="1"/>
    <col min="11" max="16384" width="8.7109375" style="6" customWidth="1"/>
  </cols>
  <sheetData>
    <row r="1" ht="12">
      <c r="A1" s="1" t="s">
        <v>132</v>
      </c>
    </row>
    <row r="2" ht="12"/>
    <row r="3" spans="1:2" ht="12">
      <c r="A3" s="2" t="s">
        <v>1</v>
      </c>
      <c r="B3" s="3">
        <v>44081.50241898149</v>
      </c>
    </row>
    <row r="4" spans="1:10" ht="12">
      <c r="A4" s="2" t="s">
        <v>2</v>
      </c>
      <c r="B4" s="3">
        <v>44082.49576038195</v>
      </c>
      <c r="I4" s="7"/>
      <c r="J4" s="12" t="s">
        <v>90</v>
      </c>
    </row>
    <row r="5" spans="1:10" ht="12">
      <c r="A5" s="2" t="s">
        <v>3</v>
      </c>
      <c r="B5" s="2" t="s">
        <v>4</v>
      </c>
      <c r="I5" s="17"/>
      <c r="J5" s="12" t="s">
        <v>121</v>
      </c>
    </row>
    <row r="6" ht="12">
      <c r="AB6" s="59" t="s">
        <v>212</v>
      </c>
    </row>
    <row r="7" spans="1:28" ht="12">
      <c r="A7" s="2" t="s">
        <v>5</v>
      </c>
      <c r="B7" s="2" t="s">
        <v>6</v>
      </c>
      <c r="AB7" s="6" t="s">
        <v>204</v>
      </c>
    </row>
    <row r="8" spans="1:28" ht="12">
      <c r="A8" s="2" t="s">
        <v>15</v>
      </c>
      <c r="B8" s="2" t="s">
        <v>16</v>
      </c>
      <c r="AB8" s="23" t="s">
        <v>202</v>
      </c>
    </row>
    <row r="9" spans="1:2" ht="12">
      <c r="A9" s="2" t="s">
        <v>7</v>
      </c>
      <c r="B9" s="2" t="s">
        <v>8</v>
      </c>
    </row>
    <row r="10" spans="1:2" ht="11" customHeight="1">
      <c r="A10" s="2" t="s">
        <v>9</v>
      </c>
      <c r="B10" s="2" t="s">
        <v>10</v>
      </c>
    </row>
    <row r="11" spans="1:26" ht="23.5" customHeight="1">
      <c r="A11" s="2" t="s">
        <v>11</v>
      </c>
      <c r="B11" s="2" t="s">
        <v>12</v>
      </c>
      <c r="T11" s="65" t="s">
        <v>200</v>
      </c>
      <c r="U11" s="65"/>
      <c r="V11" s="65"/>
      <c r="W11" s="65"/>
      <c r="X11" s="65"/>
      <c r="Y11" s="65"/>
      <c r="Z11" s="65"/>
    </row>
    <row r="12" spans="1:25" ht="12">
      <c r="A12" s="2" t="s">
        <v>13</v>
      </c>
      <c r="B12" s="2" t="s">
        <v>14</v>
      </c>
      <c r="I12" s="11"/>
      <c r="J12" s="11"/>
      <c r="K12" s="11"/>
      <c r="L12" s="11"/>
      <c r="M12" s="11"/>
      <c r="N12" s="11"/>
      <c r="O12" s="11"/>
      <c r="P12" s="11"/>
      <c r="T12" s="10" t="s">
        <v>203</v>
      </c>
      <c r="U12" s="11"/>
      <c r="V12" s="11"/>
      <c r="W12" s="11"/>
      <c r="X12" s="11"/>
      <c r="Y12" s="11"/>
    </row>
    <row r="13" spans="9:25" ht="12">
      <c r="I13" s="8"/>
      <c r="J13" s="8"/>
      <c r="K13" s="8" t="s">
        <v>139</v>
      </c>
      <c r="L13" s="8" t="s">
        <v>140</v>
      </c>
      <c r="M13" s="8" t="s">
        <v>135</v>
      </c>
      <c r="N13" s="8" t="s">
        <v>136</v>
      </c>
      <c r="O13" s="8" t="s">
        <v>137</v>
      </c>
      <c r="P13" s="8" t="s">
        <v>138</v>
      </c>
      <c r="V13" s="8" t="s">
        <v>135</v>
      </c>
      <c r="W13" s="8" t="s">
        <v>136</v>
      </c>
      <c r="X13" s="8" t="s">
        <v>137</v>
      </c>
      <c r="Y13" s="8" t="s">
        <v>138</v>
      </c>
    </row>
    <row r="14" spans="1:25" ht="12">
      <c r="A14" s="4" t="s">
        <v>141</v>
      </c>
      <c r="B14" s="4" t="s">
        <v>139</v>
      </c>
      <c r="C14" s="4" t="s">
        <v>140</v>
      </c>
      <c r="D14" s="4" t="s">
        <v>135</v>
      </c>
      <c r="E14" s="4" t="s">
        <v>136</v>
      </c>
      <c r="F14" s="4" t="s">
        <v>137</v>
      </c>
      <c r="G14" s="4" t="s">
        <v>138</v>
      </c>
      <c r="I14" s="8" t="s">
        <v>38</v>
      </c>
      <c r="J14" s="9" t="s">
        <v>18</v>
      </c>
      <c r="K14" s="6">
        <v>127595.6</v>
      </c>
      <c r="L14" s="6">
        <v>64462.1</v>
      </c>
      <c r="M14" s="6">
        <v>64793.4</v>
      </c>
      <c r="N14" s="6">
        <v>62802.2</v>
      </c>
      <c r="O14" s="6">
        <v>39380.3</v>
      </c>
      <c r="P14" s="6">
        <v>25081.8</v>
      </c>
      <c r="T14" s="8" t="s">
        <v>38</v>
      </c>
      <c r="U14" s="9" t="s">
        <v>18</v>
      </c>
      <c r="V14" s="13">
        <v>33.736424001745306</v>
      </c>
      <c r="W14" s="13">
        <v>32.69965223992581</v>
      </c>
      <c r="X14" s="13">
        <v>20.50441091401178</v>
      </c>
      <c r="Y14" s="13">
        <v>13.059512844317098</v>
      </c>
    </row>
    <row r="15" spans="1:25" ht="12">
      <c r="A15" s="4" t="s">
        <v>18</v>
      </c>
      <c r="B15" s="5">
        <v>127595.6</v>
      </c>
      <c r="C15" s="5">
        <v>64462.1</v>
      </c>
      <c r="D15" s="5">
        <v>64793.4</v>
      </c>
      <c r="E15" s="5">
        <v>62802.2</v>
      </c>
      <c r="F15" s="5">
        <v>39380.3</v>
      </c>
      <c r="G15" s="5">
        <v>25081.8</v>
      </c>
      <c r="I15" s="8"/>
      <c r="J15" s="9" t="s">
        <v>91</v>
      </c>
      <c r="K15" s="6">
        <v>71223.2</v>
      </c>
      <c r="L15" s="6">
        <v>32368</v>
      </c>
      <c r="M15" s="6">
        <v>38265.4</v>
      </c>
      <c r="N15" s="6">
        <v>32957.7</v>
      </c>
      <c r="O15" s="6">
        <v>19965.1</v>
      </c>
      <c r="P15" s="6">
        <v>12403</v>
      </c>
      <c r="T15" s="8"/>
      <c r="U15" s="9" t="s">
        <v>91</v>
      </c>
      <c r="V15" s="13">
        <v>36.93885194881418</v>
      </c>
      <c r="W15" s="13">
        <v>31.815154182980788</v>
      </c>
      <c r="X15" s="13">
        <v>19.272969132513182</v>
      </c>
      <c r="Y15" s="13">
        <v>11.973024735691833</v>
      </c>
    </row>
    <row r="16" spans="1:25" ht="12">
      <c r="A16" s="4" t="s">
        <v>22</v>
      </c>
      <c r="B16" s="5">
        <v>71223.2</v>
      </c>
      <c r="C16" s="5">
        <v>32368</v>
      </c>
      <c r="D16" s="5">
        <v>38265.4</v>
      </c>
      <c r="E16" s="5">
        <v>32957.7</v>
      </c>
      <c r="F16" s="5">
        <v>19965.1</v>
      </c>
      <c r="G16" s="5">
        <v>12403</v>
      </c>
      <c r="I16" s="8"/>
      <c r="J16" s="9" t="s">
        <v>92</v>
      </c>
      <c r="K16" s="6">
        <v>56372.4</v>
      </c>
      <c r="L16" s="6">
        <v>32094</v>
      </c>
      <c r="M16" s="6">
        <v>26527.9</v>
      </c>
      <c r="N16" s="6">
        <v>29844.5</v>
      </c>
      <c r="O16" s="6">
        <v>19415.2</v>
      </c>
      <c r="P16" s="6">
        <v>12678.8</v>
      </c>
      <c r="T16" s="8"/>
      <c r="U16" s="9" t="s">
        <v>92</v>
      </c>
      <c r="V16" s="13">
        <v>29.986412920611667</v>
      </c>
      <c r="W16" s="13">
        <v>33.735406888943146</v>
      </c>
      <c r="X16" s="13">
        <v>21.946411292875034</v>
      </c>
      <c r="Y16" s="13">
        <v>14.331768897570148</v>
      </c>
    </row>
    <row r="17" spans="1:25" ht="12">
      <c r="A17" s="4" t="s">
        <v>23</v>
      </c>
      <c r="B17" s="5">
        <v>56372.4</v>
      </c>
      <c r="C17" s="5">
        <v>32094</v>
      </c>
      <c r="D17" s="5">
        <v>26527.9</v>
      </c>
      <c r="E17" s="5">
        <v>29844.5</v>
      </c>
      <c r="F17" s="5">
        <v>19415.2</v>
      </c>
      <c r="G17" s="5">
        <v>12678.8</v>
      </c>
      <c r="I17" s="8"/>
      <c r="J17" s="9"/>
      <c r="T17" s="8"/>
      <c r="U17" s="9"/>
      <c r="V17" s="13"/>
      <c r="W17" s="13"/>
      <c r="X17" s="13"/>
      <c r="Y17" s="13"/>
    </row>
    <row r="18" spans="9:25" ht="12">
      <c r="I18" s="8" t="s">
        <v>41</v>
      </c>
      <c r="J18" s="9" t="s">
        <v>44</v>
      </c>
      <c r="K18" s="6">
        <v>33695.1</v>
      </c>
      <c r="L18" s="6">
        <v>20861.4</v>
      </c>
      <c r="M18" s="6">
        <v>15291.3</v>
      </c>
      <c r="N18" s="6">
        <v>18403.9</v>
      </c>
      <c r="O18" s="6">
        <v>12571.8</v>
      </c>
      <c r="P18" s="6">
        <v>8289.6</v>
      </c>
      <c r="T18" s="8" t="s">
        <v>41</v>
      </c>
      <c r="U18" s="9" t="s">
        <v>44</v>
      </c>
      <c r="V18" s="13">
        <v>28.02832287935832</v>
      </c>
      <c r="W18" s="13">
        <v>33.73359043635418</v>
      </c>
      <c r="X18" s="13">
        <v>23.04359142615192</v>
      </c>
      <c r="Y18" s="13">
        <v>15.194495258135587</v>
      </c>
    </row>
    <row r="19" spans="1:25" ht="12">
      <c r="A19" s="4" t="s">
        <v>142</v>
      </c>
      <c r="B19" s="4" t="s">
        <v>139</v>
      </c>
      <c r="C19" s="4" t="s">
        <v>140</v>
      </c>
      <c r="D19" s="4" t="s">
        <v>135</v>
      </c>
      <c r="E19" s="4" t="s">
        <v>136</v>
      </c>
      <c r="F19" s="4" t="s">
        <v>137</v>
      </c>
      <c r="G19" s="4" t="s">
        <v>138</v>
      </c>
      <c r="I19" s="8"/>
      <c r="J19" s="9" t="s">
        <v>45</v>
      </c>
      <c r="K19" s="6">
        <v>49336.3</v>
      </c>
      <c r="L19" s="6">
        <v>24571.6</v>
      </c>
      <c r="M19" s="6">
        <v>24883</v>
      </c>
      <c r="N19" s="6">
        <v>24453.2</v>
      </c>
      <c r="O19" s="6">
        <v>15265.8</v>
      </c>
      <c r="P19" s="6">
        <v>9305.7</v>
      </c>
      <c r="T19" s="8"/>
      <c r="U19" s="9" t="s">
        <v>45</v>
      </c>
      <c r="V19" s="13">
        <v>33.66766926856065</v>
      </c>
      <c r="W19" s="13">
        <v>33.08613310927008</v>
      </c>
      <c r="X19" s="13">
        <v>20.65522266286192</v>
      </c>
      <c r="Y19" s="13">
        <v>12.590974959307355</v>
      </c>
    </row>
    <row r="20" spans="1:25" ht="12">
      <c r="A20" s="4" t="s">
        <v>25</v>
      </c>
      <c r="B20" s="5">
        <v>33695.1</v>
      </c>
      <c r="C20" s="5">
        <v>20861.4</v>
      </c>
      <c r="D20" s="5">
        <v>15291.3</v>
      </c>
      <c r="E20" s="5">
        <v>18403.9</v>
      </c>
      <c r="F20" s="5">
        <v>12571.8</v>
      </c>
      <c r="G20" s="5">
        <v>8289.6</v>
      </c>
      <c r="I20" s="8"/>
      <c r="J20" s="9" t="s">
        <v>46</v>
      </c>
      <c r="K20" s="6">
        <v>44564.1</v>
      </c>
      <c r="L20" s="6">
        <v>19029.1</v>
      </c>
      <c r="M20" s="6">
        <v>24619</v>
      </c>
      <c r="N20" s="6">
        <v>19945.1</v>
      </c>
      <c r="O20" s="6">
        <v>11542.7</v>
      </c>
      <c r="P20" s="6">
        <v>7486.4</v>
      </c>
      <c r="T20" s="8"/>
      <c r="U20" s="9" t="s">
        <v>46</v>
      </c>
      <c r="V20" s="13">
        <v>38.71325865029594</v>
      </c>
      <c r="W20" s="13">
        <v>31.363573463829464</v>
      </c>
      <c r="X20" s="13">
        <v>18.150840026921117</v>
      </c>
      <c r="Y20" s="13">
        <v>11.77232785895347</v>
      </c>
    </row>
    <row r="21" spans="1:25" ht="12">
      <c r="A21" s="4" t="s">
        <v>26</v>
      </c>
      <c r="B21" s="5">
        <v>49336.3</v>
      </c>
      <c r="C21" s="5">
        <v>24571.6</v>
      </c>
      <c r="D21" s="5">
        <v>24883</v>
      </c>
      <c r="E21" s="5">
        <v>24453.2</v>
      </c>
      <c r="F21" s="5">
        <v>15265.8</v>
      </c>
      <c r="G21" s="5">
        <v>9305.7</v>
      </c>
      <c r="I21" s="8"/>
      <c r="J21" s="9"/>
      <c r="T21" s="8"/>
      <c r="U21" s="9"/>
      <c r="V21" s="13"/>
      <c r="W21" s="13"/>
      <c r="X21" s="13"/>
      <c r="Y21" s="13"/>
    </row>
    <row r="22" spans="1:25" ht="12">
      <c r="A22" s="4" t="s">
        <v>27</v>
      </c>
      <c r="B22" s="5">
        <v>44564.1</v>
      </c>
      <c r="C22" s="5">
        <v>19029.1</v>
      </c>
      <c r="D22" s="5">
        <v>24619</v>
      </c>
      <c r="E22" s="5">
        <v>19945.1</v>
      </c>
      <c r="F22" s="5">
        <v>11542.7</v>
      </c>
      <c r="G22" s="5">
        <v>7486.4</v>
      </c>
      <c r="I22" s="8" t="s">
        <v>39</v>
      </c>
      <c r="J22" s="9" t="s">
        <v>42</v>
      </c>
      <c r="K22" s="6">
        <v>20842.8</v>
      </c>
      <c r="L22" s="6">
        <v>10464.4</v>
      </c>
      <c r="M22" s="6">
        <v>10378.4</v>
      </c>
      <c r="N22" s="6">
        <v>11075</v>
      </c>
      <c r="O22" s="6">
        <v>6648.7</v>
      </c>
      <c r="P22" s="6">
        <v>4426.3</v>
      </c>
      <c r="T22" s="8" t="s">
        <v>39</v>
      </c>
      <c r="U22" s="9" t="s">
        <v>42</v>
      </c>
      <c r="V22" s="13">
        <v>31.90565782516201</v>
      </c>
      <c r="W22" s="13">
        <v>34.047171087418995</v>
      </c>
      <c r="X22" s="13">
        <v>20.439677328119426</v>
      </c>
      <c r="Y22" s="13">
        <v>13.607493759299565</v>
      </c>
    </row>
    <row r="23" spans="9:25" ht="12">
      <c r="I23" s="8"/>
      <c r="J23" s="9" t="s">
        <v>48</v>
      </c>
      <c r="K23" s="6">
        <v>58551.8</v>
      </c>
      <c r="L23" s="6">
        <v>29841.8</v>
      </c>
      <c r="M23" s="6">
        <v>28710</v>
      </c>
      <c r="N23" s="6">
        <v>34100.6</v>
      </c>
      <c r="O23" s="6">
        <v>20769.3</v>
      </c>
      <c r="P23" s="6">
        <v>13331.3</v>
      </c>
      <c r="T23" s="8"/>
      <c r="U23" s="9" t="s">
        <v>48</v>
      </c>
      <c r="V23" s="13">
        <v>29.625058816731194</v>
      </c>
      <c r="W23" s="13">
        <v>35.1874705916344</v>
      </c>
      <c r="X23" s="13">
        <v>21.4312690380472</v>
      </c>
      <c r="Y23" s="13">
        <v>13.756201553587202</v>
      </c>
    </row>
    <row r="24" spans="1:25" ht="12">
      <c r="A24" s="4" t="s">
        <v>143</v>
      </c>
      <c r="B24" s="4" t="s">
        <v>139</v>
      </c>
      <c r="C24" s="4" t="s">
        <v>136</v>
      </c>
      <c r="D24" s="4" t="s">
        <v>135</v>
      </c>
      <c r="E24" s="4" t="s">
        <v>140</v>
      </c>
      <c r="F24" s="4" t="s">
        <v>137</v>
      </c>
      <c r="G24" s="4" t="s">
        <v>138</v>
      </c>
      <c r="I24" s="8"/>
      <c r="J24" s="9" t="s">
        <v>43</v>
      </c>
      <c r="K24" s="6">
        <v>47899.2</v>
      </c>
      <c r="L24" s="6">
        <v>22332.4</v>
      </c>
      <c r="M24" s="6">
        <v>25566.8</v>
      </c>
      <c r="N24" s="6">
        <v>19172.4</v>
      </c>
      <c r="O24" s="6">
        <v>11900.4</v>
      </c>
      <c r="P24" s="6">
        <v>7272.1</v>
      </c>
      <c r="T24" s="8"/>
      <c r="U24" s="9" t="s">
        <v>43</v>
      </c>
      <c r="V24" s="13">
        <v>40.00331707652903</v>
      </c>
      <c r="W24" s="13">
        <v>29.99826322879849</v>
      </c>
      <c r="X24" s="13">
        <v>18.620064870751367</v>
      </c>
      <c r="Y24" s="13">
        <v>11.37835482392113</v>
      </c>
    </row>
    <row r="25" spans="1:25" ht="12">
      <c r="A25" s="4" t="s">
        <v>29</v>
      </c>
      <c r="B25" s="5">
        <v>20842.8</v>
      </c>
      <c r="C25" s="5">
        <v>10464.4</v>
      </c>
      <c r="D25" s="5">
        <v>10378.4</v>
      </c>
      <c r="E25" s="5">
        <v>11075</v>
      </c>
      <c r="F25" s="5">
        <v>6648.7</v>
      </c>
      <c r="G25" s="5">
        <v>4426.3</v>
      </c>
      <c r="I25" s="8"/>
      <c r="J25" s="9"/>
      <c r="T25" s="8"/>
      <c r="U25" s="9"/>
      <c r="V25" s="13"/>
      <c r="W25" s="13"/>
      <c r="X25" s="13"/>
      <c r="Y25" s="13"/>
    </row>
    <row r="26" spans="1:25" ht="12">
      <c r="A26" s="4" t="s">
        <v>30</v>
      </c>
      <c r="B26" s="5">
        <v>58551.8</v>
      </c>
      <c r="C26" s="5">
        <v>29841.8</v>
      </c>
      <c r="D26" s="5">
        <v>28710</v>
      </c>
      <c r="E26" s="5">
        <v>34100.6</v>
      </c>
      <c r="F26" s="5">
        <v>20769.3</v>
      </c>
      <c r="G26" s="5">
        <v>13331.3</v>
      </c>
      <c r="I26" s="8" t="s">
        <v>40</v>
      </c>
      <c r="J26" s="9" t="s">
        <v>33</v>
      </c>
      <c r="K26" s="6">
        <v>101820.5</v>
      </c>
      <c r="L26" s="6">
        <v>61062.2</v>
      </c>
      <c r="M26" s="6">
        <v>43316.2</v>
      </c>
      <c r="N26" s="6">
        <v>58504.4</v>
      </c>
      <c r="O26" s="6">
        <v>37218.7</v>
      </c>
      <c r="P26" s="6">
        <v>23843.5</v>
      </c>
      <c r="T26" s="8" t="s">
        <v>40</v>
      </c>
      <c r="U26" s="37" t="s">
        <v>33</v>
      </c>
      <c r="V26" s="13">
        <v>26.593477027654238</v>
      </c>
      <c r="W26" s="13">
        <v>35.91809571053543</v>
      </c>
      <c r="X26" s="13">
        <v>22.849987844020365</v>
      </c>
      <c r="Y26" s="13">
        <v>14.63843941778997</v>
      </c>
    </row>
    <row r="27" spans="1:25" ht="12">
      <c r="A27" s="4" t="s">
        <v>31</v>
      </c>
      <c r="B27" s="5">
        <v>47899.2</v>
      </c>
      <c r="C27" s="5">
        <v>22332.4</v>
      </c>
      <c r="D27" s="5">
        <v>25566.8</v>
      </c>
      <c r="E27" s="5">
        <v>19172.4</v>
      </c>
      <c r="F27" s="5">
        <v>11900.4</v>
      </c>
      <c r="G27" s="5">
        <v>7272.1</v>
      </c>
      <c r="I27" s="8"/>
      <c r="J27" s="9" t="s">
        <v>34</v>
      </c>
      <c r="K27" s="6">
        <v>23950</v>
      </c>
      <c r="L27" s="6">
        <v>3265</v>
      </c>
      <c r="M27" s="6">
        <v>19978.8</v>
      </c>
      <c r="N27" s="6">
        <v>3971.2</v>
      </c>
      <c r="O27" s="6">
        <v>2059</v>
      </c>
      <c r="P27" s="6">
        <v>1205.9</v>
      </c>
      <c r="T27" s="8"/>
      <c r="U27" s="37" t="s">
        <v>194</v>
      </c>
      <c r="V27" s="13">
        <v>73.41125633384652</v>
      </c>
      <c r="W27" s="13">
        <v>14.592006584628272</v>
      </c>
      <c r="X27" s="13">
        <v>7.565708490569503</v>
      </c>
      <c r="Y27" s="13">
        <v>4.43102859095569</v>
      </c>
    </row>
    <row r="28" spans="9:25" ht="12">
      <c r="I28" s="8"/>
      <c r="J28" s="9" t="s">
        <v>35</v>
      </c>
      <c r="K28" s="6">
        <v>7254.9</v>
      </c>
      <c r="L28" s="6">
        <v>1031.7</v>
      </c>
      <c r="M28" s="6">
        <v>6107.7</v>
      </c>
      <c r="N28" s="6">
        <v>1147.2</v>
      </c>
      <c r="O28" s="6">
        <v>645</v>
      </c>
      <c r="P28" s="6">
        <v>386.7</v>
      </c>
      <c r="T28" s="8"/>
      <c r="U28" s="46" t="s">
        <v>130</v>
      </c>
      <c r="V28" s="47">
        <v>73.70574180001448</v>
      </c>
      <c r="W28" s="47">
        <v>13.844037361523423</v>
      </c>
      <c r="X28" s="47">
        <v>7.7836507131996235</v>
      </c>
      <c r="Y28" s="47">
        <v>4.666570125262472</v>
      </c>
    </row>
    <row r="29" spans="1:25" ht="12">
      <c r="A29" s="4" t="s">
        <v>144</v>
      </c>
      <c r="B29" s="4" t="s">
        <v>139</v>
      </c>
      <c r="C29" s="4" t="s">
        <v>140</v>
      </c>
      <c r="D29" s="4" t="s">
        <v>135</v>
      </c>
      <c r="E29" s="4" t="s">
        <v>136</v>
      </c>
      <c r="F29" s="4" t="s">
        <v>137</v>
      </c>
      <c r="G29" s="4" t="s">
        <v>138</v>
      </c>
      <c r="J29" s="6" t="s">
        <v>36</v>
      </c>
      <c r="K29" s="6">
        <v>16695.2</v>
      </c>
      <c r="L29" s="6">
        <v>2233.3</v>
      </c>
      <c r="M29" s="6">
        <v>13871.1</v>
      </c>
      <c r="N29" s="6">
        <v>2824</v>
      </c>
      <c r="O29" s="6">
        <v>1414</v>
      </c>
      <c r="P29" s="6">
        <v>819.2</v>
      </c>
      <c r="U29" s="46" t="s">
        <v>131</v>
      </c>
      <c r="V29" s="47">
        <v>73.28233385988176</v>
      </c>
      <c r="W29" s="47">
        <v>14.919459222434133</v>
      </c>
      <c r="X29" s="47">
        <v>7.470295800468082</v>
      </c>
      <c r="Y29" s="47">
        <v>4.327911117216021</v>
      </c>
    </row>
    <row r="30" spans="1:25" ht="12">
      <c r="A30" s="4" t="s">
        <v>33</v>
      </c>
      <c r="B30" s="5">
        <v>101820.5</v>
      </c>
      <c r="C30" s="5">
        <v>61062.2</v>
      </c>
      <c r="D30" s="5">
        <v>43316.2</v>
      </c>
      <c r="E30" s="5">
        <v>58504.4</v>
      </c>
      <c r="F30" s="5">
        <v>37218.7</v>
      </c>
      <c r="G30" s="5">
        <v>23843.5</v>
      </c>
      <c r="J30" s="6" t="s">
        <v>37</v>
      </c>
      <c r="K30" s="6">
        <v>1820.4</v>
      </c>
      <c r="L30" s="6">
        <v>134.2</v>
      </c>
      <c r="M30" s="6">
        <v>1495.5</v>
      </c>
      <c r="N30" s="6">
        <v>324.9</v>
      </c>
      <c r="O30" s="6">
        <v>101.9</v>
      </c>
      <c r="P30" s="6" t="s">
        <v>120</v>
      </c>
      <c r="U30" s="38" t="s">
        <v>37</v>
      </c>
      <c r="V30" s="13">
        <v>77.79743016178536</v>
      </c>
      <c r="W30" s="13">
        <v>16.901628257816153</v>
      </c>
      <c r="X30" s="13">
        <v>5.30094158039848</v>
      </c>
      <c r="Y30" s="13"/>
    </row>
    <row r="31" spans="1:7" ht="12">
      <c r="A31" s="4" t="s">
        <v>34</v>
      </c>
      <c r="B31" s="5">
        <v>23950</v>
      </c>
      <c r="C31" s="5">
        <v>3265</v>
      </c>
      <c r="D31" s="5">
        <v>19978.8</v>
      </c>
      <c r="E31" s="5">
        <v>3971.2</v>
      </c>
      <c r="F31" s="5">
        <v>2059</v>
      </c>
      <c r="G31" s="5">
        <v>1205.9</v>
      </c>
    </row>
    <row r="32" spans="1:26" ht="27.5" customHeight="1">
      <c r="A32" s="4" t="s">
        <v>35</v>
      </c>
      <c r="B32" s="5">
        <v>7254.9</v>
      </c>
      <c r="C32" s="5">
        <v>1031.7</v>
      </c>
      <c r="D32" s="5">
        <v>6107.7</v>
      </c>
      <c r="E32" s="5">
        <v>1147.2</v>
      </c>
      <c r="F32" s="5">
        <v>645</v>
      </c>
      <c r="G32" s="5">
        <v>386.7</v>
      </c>
      <c r="T32" s="66" t="s">
        <v>201</v>
      </c>
      <c r="U32" s="66"/>
      <c r="V32" s="66"/>
      <c r="W32" s="66"/>
      <c r="X32" s="66"/>
      <c r="Y32" s="66"/>
      <c r="Z32" s="66"/>
    </row>
    <row r="33" spans="1:25" ht="12">
      <c r="A33" s="4" t="s">
        <v>36</v>
      </c>
      <c r="B33" s="5">
        <v>16695.2</v>
      </c>
      <c r="C33" s="5">
        <v>2233.3</v>
      </c>
      <c r="D33" s="5">
        <v>13871.1</v>
      </c>
      <c r="E33" s="5">
        <v>2824</v>
      </c>
      <c r="F33" s="5">
        <v>1414</v>
      </c>
      <c r="G33" s="5">
        <v>819.2</v>
      </c>
      <c r="I33" s="10" t="s">
        <v>47</v>
      </c>
      <c r="J33" s="11"/>
      <c r="K33" s="11"/>
      <c r="L33" s="11"/>
      <c r="M33" s="11"/>
      <c r="N33" s="11"/>
      <c r="O33" s="11"/>
      <c r="P33" s="11"/>
      <c r="Q33" s="11"/>
      <c r="T33" s="10" t="s">
        <v>203</v>
      </c>
      <c r="U33" s="11"/>
      <c r="V33" s="11"/>
      <c r="W33" s="11"/>
      <c r="X33" s="11"/>
      <c r="Y33" s="11"/>
    </row>
    <row r="34" spans="1:25" ht="12">
      <c r="A34" s="4" t="s">
        <v>37</v>
      </c>
      <c r="B34" s="5">
        <v>1820.4</v>
      </c>
      <c r="C34" s="5">
        <v>134.2</v>
      </c>
      <c r="D34" s="5">
        <v>1495.5</v>
      </c>
      <c r="E34" s="5">
        <v>324.9</v>
      </c>
      <c r="F34" s="5">
        <v>101.9</v>
      </c>
      <c r="G34" s="25" t="s">
        <v>120</v>
      </c>
      <c r="K34" s="8" t="s">
        <v>18</v>
      </c>
      <c r="L34" s="8" t="s">
        <v>145</v>
      </c>
      <c r="M34" s="8" t="s">
        <v>146</v>
      </c>
      <c r="N34" s="8" t="s">
        <v>135</v>
      </c>
      <c r="O34" s="8" t="s">
        <v>136</v>
      </c>
      <c r="P34" s="8" t="s">
        <v>137</v>
      </c>
      <c r="Q34" s="8" t="s">
        <v>138</v>
      </c>
      <c r="V34" s="8" t="s">
        <v>135</v>
      </c>
      <c r="W34" s="8" t="s">
        <v>136</v>
      </c>
      <c r="X34" s="8" t="s">
        <v>137</v>
      </c>
      <c r="Y34" s="8" t="s">
        <v>138</v>
      </c>
    </row>
    <row r="35" spans="9:25" ht="12">
      <c r="I35" s="8" t="s">
        <v>38</v>
      </c>
      <c r="J35" s="9" t="s">
        <v>18</v>
      </c>
      <c r="K35" s="13">
        <f>SUM(M14:P14)</f>
        <v>192057.7</v>
      </c>
      <c r="L35" s="13">
        <f aca="true" t="shared" si="0" ref="L35:Q35">K14/$K$35*100</f>
        <v>66.43607624167113</v>
      </c>
      <c r="M35" s="13">
        <f t="shared" si="0"/>
        <v>33.563923758328876</v>
      </c>
      <c r="N35" s="13">
        <f t="shared" si="0"/>
        <v>33.736424001745306</v>
      </c>
      <c r="O35" s="13">
        <f t="shared" si="0"/>
        <v>32.69965223992581</v>
      </c>
      <c r="P35" s="13">
        <f t="shared" si="0"/>
        <v>20.50441091401178</v>
      </c>
      <c r="Q35" s="13">
        <f t="shared" si="0"/>
        <v>13.059512844317098</v>
      </c>
      <c r="T35" s="8" t="s">
        <v>38</v>
      </c>
      <c r="U35" s="9" t="s">
        <v>18</v>
      </c>
      <c r="V35" s="13">
        <v>18.9871285056509</v>
      </c>
      <c r="W35" s="13">
        <v>35.781079949769776</v>
      </c>
      <c r="X35" s="13">
        <v>29.0626308078694</v>
      </c>
      <c r="Y35" s="13">
        <v>16.16916073670992</v>
      </c>
    </row>
    <row r="36" spans="9:25" ht="12">
      <c r="I36" s="8"/>
      <c r="J36" s="9" t="s">
        <v>91</v>
      </c>
      <c r="K36" s="13">
        <f>SUM(M15:P15)</f>
        <v>103591.20000000001</v>
      </c>
      <c r="L36" s="13">
        <f aca="true" t="shared" si="1" ref="L36:Q36">K15/$K$36*100</f>
        <v>68.75410266509124</v>
      </c>
      <c r="M36" s="13">
        <f t="shared" si="1"/>
        <v>31.24589733490875</v>
      </c>
      <c r="N36" s="13">
        <f t="shared" si="1"/>
        <v>36.93885194881418</v>
      </c>
      <c r="O36" s="13">
        <f t="shared" si="1"/>
        <v>31.815154182980788</v>
      </c>
      <c r="P36" s="13">
        <f t="shared" si="1"/>
        <v>19.272969132513182</v>
      </c>
      <c r="Q36" s="13">
        <f t="shared" si="1"/>
        <v>11.973024735691833</v>
      </c>
      <c r="T36" s="8"/>
      <c r="U36" s="9" t="s">
        <v>91</v>
      </c>
      <c r="V36" s="13">
        <v>20.45221674112081</v>
      </c>
      <c r="W36" s="13">
        <v>36.678982973223675</v>
      </c>
      <c r="X36" s="13">
        <v>28.394002786693733</v>
      </c>
      <c r="Y36" s="13">
        <v>14.474797498961783</v>
      </c>
    </row>
    <row r="37" spans="9:25" ht="12">
      <c r="I37" s="8"/>
      <c r="J37" s="9" t="s">
        <v>92</v>
      </c>
      <c r="K37" s="13">
        <f>SUM(M16:P16)</f>
        <v>88466.40000000001</v>
      </c>
      <c r="L37" s="13">
        <f aca="true" t="shared" si="2" ref="L37:Q37">K16/$K$37*100</f>
        <v>63.721819809554816</v>
      </c>
      <c r="M37" s="13">
        <f t="shared" si="2"/>
        <v>36.278180190445184</v>
      </c>
      <c r="N37" s="13">
        <f t="shared" si="2"/>
        <v>29.986412920611667</v>
      </c>
      <c r="O37" s="13">
        <f t="shared" si="2"/>
        <v>33.735406888943146</v>
      </c>
      <c r="P37" s="13">
        <f t="shared" si="2"/>
        <v>21.946411292875034</v>
      </c>
      <c r="Q37" s="13">
        <f t="shared" si="2"/>
        <v>14.331768897570148</v>
      </c>
      <c r="T37" s="8"/>
      <c r="U37" s="9" t="s">
        <v>92</v>
      </c>
      <c r="V37" s="13">
        <v>17.27253009065523</v>
      </c>
      <c r="W37" s="13">
        <v>34.7301635609802</v>
      </c>
      <c r="X37" s="13">
        <v>29.84513774303335</v>
      </c>
      <c r="Y37" s="13">
        <v>18.152168605331205</v>
      </c>
    </row>
    <row r="38" spans="9:25" ht="12">
      <c r="I38" s="8"/>
      <c r="J38" s="9"/>
      <c r="K38" s="13"/>
      <c r="L38" s="13"/>
      <c r="M38" s="13"/>
      <c r="N38" s="13"/>
      <c r="O38" s="13"/>
      <c r="P38" s="13"/>
      <c r="Q38" s="13"/>
      <c r="T38" s="8"/>
      <c r="U38" s="9"/>
      <c r="V38" s="13"/>
      <c r="W38" s="13"/>
      <c r="X38" s="13"/>
      <c r="Y38" s="13"/>
    </row>
    <row r="39" spans="9:25" ht="12">
      <c r="I39" s="8" t="s">
        <v>41</v>
      </c>
      <c r="J39" s="9" t="s">
        <v>44</v>
      </c>
      <c r="K39" s="13">
        <f>SUM(M18:P18)</f>
        <v>54556.6</v>
      </c>
      <c r="L39" s="13">
        <f aca="true" t="shared" si="3" ref="L39:Q39">K18/$K$39*100</f>
        <v>61.76173001983262</v>
      </c>
      <c r="M39" s="13">
        <f t="shared" si="3"/>
        <v>38.23808668428752</v>
      </c>
      <c r="N39" s="13">
        <f t="shared" si="3"/>
        <v>28.02832287935832</v>
      </c>
      <c r="O39" s="13">
        <f t="shared" si="3"/>
        <v>33.73359043635418</v>
      </c>
      <c r="P39" s="13">
        <f t="shared" si="3"/>
        <v>23.04359142615192</v>
      </c>
      <c r="Q39" s="13">
        <f t="shared" si="3"/>
        <v>15.194495258135587</v>
      </c>
      <c r="T39" s="8" t="s">
        <v>41</v>
      </c>
      <c r="U39" s="9" t="s">
        <v>44</v>
      </c>
      <c r="V39" s="13">
        <v>16.333624057987585</v>
      </c>
      <c r="W39" s="13">
        <v>34.86188120363695</v>
      </c>
      <c r="X39" s="13">
        <v>31.02910995845649</v>
      </c>
      <c r="Y39" s="13">
        <v>17.775384779918976</v>
      </c>
    </row>
    <row r="40" spans="9:25" ht="12">
      <c r="I40" s="8"/>
      <c r="J40" s="9" t="s">
        <v>45</v>
      </c>
      <c r="K40" s="13">
        <f>SUM(M19:P19)</f>
        <v>73907.7</v>
      </c>
      <c r="L40" s="13">
        <f aca="true" t="shared" si="4" ref="L40:Q40">K19/$K$40*100</f>
        <v>66.75393768173006</v>
      </c>
      <c r="M40" s="13">
        <f t="shared" si="4"/>
        <v>33.2463329260686</v>
      </c>
      <c r="N40" s="13">
        <f t="shared" si="4"/>
        <v>33.66766926856065</v>
      </c>
      <c r="O40" s="13">
        <f t="shared" si="4"/>
        <v>33.08613310927008</v>
      </c>
      <c r="P40" s="13">
        <f t="shared" si="4"/>
        <v>20.65522266286192</v>
      </c>
      <c r="Q40" s="13">
        <f t="shared" si="4"/>
        <v>12.590974959307355</v>
      </c>
      <c r="T40" s="8"/>
      <c r="U40" s="9" t="s">
        <v>45</v>
      </c>
      <c r="V40" s="13">
        <v>18.369965610515298</v>
      </c>
      <c r="W40" s="13">
        <v>36.447960418110895</v>
      </c>
      <c r="X40" s="13">
        <v>29.13727249249004</v>
      </c>
      <c r="Y40" s="13">
        <v>16.04480147888377</v>
      </c>
    </row>
    <row r="41" spans="9:25" ht="12">
      <c r="I41" s="8"/>
      <c r="J41" s="9" t="s">
        <v>46</v>
      </c>
      <c r="K41" s="13">
        <f>SUM(M20:P20)</f>
        <v>63593.200000000004</v>
      </c>
      <c r="L41" s="13">
        <f aca="true" t="shared" si="5" ref="L41:Q41">K20/$K$41*100</f>
        <v>70.0768321141254</v>
      </c>
      <c r="M41" s="13">
        <f t="shared" si="5"/>
        <v>29.923167885874584</v>
      </c>
      <c r="N41" s="13">
        <f t="shared" si="5"/>
        <v>38.71325865029594</v>
      </c>
      <c r="O41" s="13">
        <f t="shared" si="5"/>
        <v>31.363573463829464</v>
      </c>
      <c r="P41" s="13">
        <f t="shared" si="5"/>
        <v>18.150840026921117</v>
      </c>
      <c r="Q41" s="13">
        <f t="shared" si="5"/>
        <v>11.77232785895347</v>
      </c>
      <c r="T41" s="8"/>
      <c r="U41" s="9" t="s">
        <v>46</v>
      </c>
      <c r="V41" s="13">
        <v>21.97691993044709</v>
      </c>
      <c r="W41" s="13">
        <v>35.79353334796829</v>
      </c>
      <c r="X41" s="13">
        <v>27.291621590462217</v>
      </c>
      <c r="Y41" s="13">
        <v>14.937925131122402</v>
      </c>
    </row>
    <row r="42" spans="9:25" ht="12">
      <c r="I42" s="8"/>
      <c r="J42" s="9"/>
      <c r="K42" s="13"/>
      <c r="L42" s="13"/>
      <c r="M42" s="13"/>
      <c r="N42" s="13"/>
      <c r="O42" s="13"/>
      <c r="P42" s="13"/>
      <c r="Q42" s="13"/>
      <c r="T42" s="8"/>
      <c r="U42" s="9"/>
      <c r="V42" s="13"/>
      <c r="W42" s="13"/>
      <c r="X42" s="13"/>
      <c r="Y42" s="13"/>
    </row>
    <row r="43" spans="9:25" ht="12">
      <c r="I43" s="8" t="s">
        <v>39</v>
      </c>
      <c r="J43" s="9" t="s">
        <v>42</v>
      </c>
      <c r="K43" s="13">
        <f>SUM(M22:P22)</f>
        <v>32528.4</v>
      </c>
      <c r="L43" s="13">
        <f aca="true" t="shared" si="6" ref="L43:Q43">K22/$K$43*100</f>
        <v>64.07570000368908</v>
      </c>
      <c r="M43" s="13">
        <f t="shared" si="6"/>
        <v>32.17004217852707</v>
      </c>
      <c r="N43" s="13">
        <f t="shared" si="6"/>
        <v>31.90565782516201</v>
      </c>
      <c r="O43" s="13">
        <f t="shared" si="6"/>
        <v>34.047171087418995</v>
      </c>
      <c r="P43" s="13">
        <f t="shared" si="6"/>
        <v>20.439677328119426</v>
      </c>
      <c r="Q43" s="13">
        <f t="shared" si="6"/>
        <v>13.607493759299565</v>
      </c>
      <c r="T43" s="8" t="s">
        <v>39</v>
      </c>
      <c r="U43" s="9" t="s">
        <v>42</v>
      </c>
      <c r="V43" s="13">
        <v>19.183460571862106</v>
      </c>
      <c r="W43" s="13">
        <v>35.20318649532932</v>
      </c>
      <c r="X43" s="13">
        <v>28.607330835980843</v>
      </c>
      <c r="Y43" s="13">
        <v>17.00602209682773</v>
      </c>
    </row>
    <row r="44" spans="9:25" ht="12">
      <c r="I44" s="8"/>
      <c r="J44" s="9" t="s">
        <v>48</v>
      </c>
      <c r="K44" s="13">
        <f>SUM(M23:P23)</f>
        <v>96911.2</v>
      </c>
      <c r="L44" s="13">
        <f aca="true" t="shared" si="7" ref="L44:Q44">K23/$K$44*100</f>
        <v>60.41799090301224</v>
      </c>
      <c r="M44" s="13">
        <f t="shared" si="7"/>
        <v>30.79293208628105</v>
      </c>
      <c r="N44" s="13">
        <f t="shared" si="7"/>
        <v>29.625058816731194</v>
      </c>
      <c r="O44" s="13">
        <f t="shared" si="7"/>
        <v>35.1874705916344</v>
      </c>
      <c r="P44" s="13">
        <f t="shared" si="7"/>
        <v>21.4312690380472</v>
      </c>
      <c r="Q44" s="13">
        <f t="shared" si="7"/>
        <v>13.756201553587202</v>
      </c>
      <c r="T44" s="8"/>
      <c r="U44" s="9" t="s">
        <v>48</v>
      </c>
      <c r="V44" s="13">
        <v>17.714140957049473</v>
      </c>
      <c r="W44" s="13">
        <v>34.948804500094184</v>
      </c>
      <c r="X44" s="13">
        <v>30.737436046222093</v>
      </c>
      <c r="Y44" s="13">
        <v>16.59961849663424</v>
      </c>
    </row>
    <row r="45" spans="9:25" ht="12">
      <c r="I45" s="8"/>
      <c r="J45" s="9" t="s">
        <v>43</v>
      </c>
      <c r="K45" s="13">
        <f>SUM(M24:P24)</f>
        <v>63911.7</v>
      </c>
      <c r="L45" s="13">
        <f aca="true" t="shared" si="8" ref="L45:Q45">K24/$K$45*100</f>
        <v>74.94590192406085</v>
      </c>
      <c r="M45" s="13">
        <f t="shared" si="8"/>
        <v>34.94258484753183</v>
      </c>
      <c r="N45" s="13">
        <f t="shared" si="8"/>
        <v>40.00331707652903</v>
      </c>
      <c r="O45" s="13">
        <f t="shared" si="8"/>
        <v>29.99826322879849</v>
      </c>
      <c r="P45" s="13">
        <f t="shared" si="8"/>
        <v>18.620064870751367</v>
      </c>
      <c r="Q45" s="13">
        <f t="shared" si="8"/>
        <v>11.37835482392113</v>
      </c>
      <c r="T45" s="8"/>
      <c r="U45" s="9" t="s">
        <v>43</v>
      </c>
      <c r="V45" s="13">
        <v>20.634625561623835</v>
      </c>
      <c r="W45" s="13">
        <v>37.19272786148936</v>
      </c>
      <c r="X45" s="13">
        <v>26.995572972494863</v>
      </c>
      <c r="Y45" s="13">
        <v>15.17707360439195</v>
      </c>
    </row>
    <row r="46" spans="9:25" ht="12">
      <c r="I46" s="8"/>
      <c r="J46" s="9"/>
      <c r="K46" s="13"/>
      <c r="L46" s="13"/>
      <c r="M46" s="13"/>
      <c r="N46" s="13"/>
      <c r="O46" s="13"/>
      <c r="P46" s="13"/>
      <c r="Q46" s="13"/>
      <c r="T46" s="8"/>
      <c r="U46" s="9"/>
      <c r="V46" s="13"/>
      <c r="W46" s="13"/>
      <c r="X46" s="13"/>
      <c r="Y46" s="13"/>
    </row>
    <row r="47" spans="9:25" ht="12">
      <c r="I47" s="8" t="s">
        <v>40</v>
      </c>
      <c r="J47" s="37" t="s">
        <v>33</v>
      </c>
      <c r="K47" s="13">
        <f>SUM(M26:P26)</f>
        <v>162882.8</v>
      </c>
      <c r="L47" s="13">
        <f>K26/K47*100</f>
        <v>62.511511344353124</v>
      </c>
      <c r="M47" s="13">
        <f>L26/K47*100</f>
        <v>37.48842726181033</v>
      </c>
      <c r="N47" s="13">
        <f>M26/K47*100</f>
        <v>26.593477027654238</v>
      </c>
      <c r="O47" s="13">
        <f>N26/K47*100</f>
        <v>35.91809571053543</v>
      </c>
      <c r="P47" s="13">
        <f>O26/K47*100</f>
        <v>22.849987844020365</v>
      </c>
      <c r="Q47" s="13">
        <f>P26/K47*100</f>
        <v>14.63843941778997</v>
      </c>
      <c r="T47" s="8" t="s">
        <v>40</v>
      </c>
      <c r="U47" s="9" t="s">
        <v>33</v>
      </c>
      <c r="V47" s="13">
        <v>15.593726735389591</v>
      </c>
      <c r="W47" s="13">
        <v>36.752086143590326</v>
      </c>
      <c r="X47" s="13">
        <v>30.758351513267495</v>
      </c>
      <c r="Y47" s="13">
        <v>16.895835607752574</v>
      </c>
    </row>
    <row r="48" spans="9:25" ht="12">
      <c r="I48" s="8"/>
      <c r="J48" s="37" t="s">
        <v>194</v>
      </c>
      <c r="K48" s="13">
        <f>SUM(M27:P27)</f>
        <v>27214.9</v>
      </c>
      <c r="L48" s="13">
        <f>K27/K48*100</f>
        <v>88.0032629184748</v>
      </c>
      <c r="M48" s="13">
        <f>L27/K48*100</f>
        <v>11.997104527299383</v>
      </c>
      <c r="N48" s="13">
        <f>M27/K48*100</f>
        <v>73.41125633384652</v>
      </c>
      <c r="O48" s="13">
        <f>N27/K48*100</f>
        <v>14.592006584628272</v>
      </c>
      <c r="P48" s="13">
        <f>O27/K48*100</f>
        <v>7.565708490569503</v>
      </c>
      <c r="Q48" s="13">
        <f>P27/K48*100</f>
        <v>4.43102859095569</v>
      </c>
      <c r="T48" s="8"/>
      <c r="U48" s="9" t="s">
        <v>194</v>
      </c>
      <c r="V48" s="13">
        <v>37.481735218936926</v>
      </c>
      <c r="W48" s="13">
        <v>29.82365931883002</v>
      </c>
      <c r="X48" s="13">
        <v>20.09699292343774</v>
      </c>
      <c r="Y48" s="13">
        <v>12.597612538795321</v>
      </c>
    </row>
    <row r="49" spans="9:25" ht="12">
      <c r="I49" s="8"/>
      <c r="J49" s="46" t="s">
        <v>130</v>
      </c>
      <c r="K49" s="47">
        <f>SUM(M28:P28)</f>
        <v>8286.6</v>
      </c>
      <c r="L49" s="47">
        <f>K28/K49*100</f>
        <v>87.5497791615379</v>
      </c>
      <c r="M49" s="47">
        <f>L28/K49*100</f>
        <v>12.450220838462094</v>
      </c>
      <c r="N49" s="47">
        <f>M28/K49*100</f>
        <v>73.70574180001448</v>
      </c>
      <c r="O49" s="47">
        <f>N28/K49*100</f>
        <v>13.844037361523423</v>
      </c>
      <c r="P49" s="47">
        <f>O28/K49*100</f>
        <v>7.7836507131996235</v>
      </c>
      <c r="Q49" s="47">
        <f>P28/K49*100</f>
        <v>4.666570125262472</v>
      </c>
      <c r="T49" s="8"/>
      <c r="U49" s="9" t="s">
        <v>130</v>
      </c>
      <c r="V49" s="13">
        <v>32.7992700729927</v>
      </c>
      <c r="W49" s="13">
        <v>28.545012165450125</v>
      </c>
      <c r="X49" s="13">
        <v>22.84549878345499</v>
      </c>
      <c r="Y49" s="13">
        <v>15.810218978102188</v>
      </c>
    </row>
    <row r="50" spans="10:25" ht="12">
      <c r="J50" s="46" t="s">
        <v>131</v>
      </c>
      <c r="K50" s="47">
        <f>SUM(M29:P29)</f>
        <v>18928.3</v>
      </c>
      <c r="L50" s="47">
        <f>K29/K50*100</f>
        <v>88.20232139177845</v>
      </c>
      <c r="M50" s="47">
        <f>L29/K50*100</f>
        <v>11.798735227146654</v>
      </c>
      <c r="N50" s="47">
        <f>M29/K50*100</f>
        <v>73.28233385988176</v>
      </c>
      <c r="O50" s="47">
        <f>N29/K50*100</f>
        <v>14.919459222434133</v>
      </c>
      <c r="P50" s="47">
        <f>O29/K50*100</f>
        <v>7.470295800468082</v>
      </c>
      <c r="Q50" s="47">
        <f>P29/K50*100</f>
        <v>4.327911117216021</v>
      </c>
      <c r="U50" s="9" t="s">
        <v>131</v>
      </c>
      <c r="V50" s="13">
        <v>39.52766452806319</v>
      </c>
      <c r="W50" s="13">
        <v>30.38234402989438</v>
      </c>
      <c r="X50" s="13">
        <v>18.896076628271025</v>
      </c>
      <c r="Y50" s="13">
        <v>11.193914813771402</v>
      </c>
    </row>
    <row r="51" spans="10:25" ht="12">
      <c r="J51" s="38" t="s">
        <v>37</v>
      </c>
      <c r="K51" s="13">
        <f>SUM(M30:P30)</f>
        <v>1922.3000000000002</v>
      </c>
      <c r="L51" s="13">
        <f>K30/K51*100</f>
        <v>94.69905841960151</v>
      </c>
      <c r="M51" s="13">
        <f>L30/K51*100</f>
        <v>6.981220413046869</v>
      </c>
      <c r="N51" s="13">
        <f>M30/K51*100</f>
        <v>77.79743016178536</v>
      </c>
      <c r="O51" s="13">
        <f>N30/K51*100</f>
        <v>16.901628257816153</v>
      </c>
      <c r="P51" s="13">
        <f>O30/K51*100</f>
        <v>5.30094158039848</v>
      </c>
      <c r="Q51" s="13"/>
      <c r="U51" s="9" t="s">
        <v>37</v>
      </c>
      <c r="V51" s="13">
        <v>44.614596670934695</v>
      </c>
      <c r="W51" s="13">
        <v>37.61843790012804</v>
      </c>
      <c r="X51" s="13">
        <v>12.445582586427657</v>
      </c>
      <c r="Y51" s="13">
        <v>5.321382842509603</v>
      </c>
    </row>
    <row r="52" ht="12"/>
    <row r="53" ht="12"/>
    <row r="54" spans="18:19" ht="12">
      <c r="R54" s="12"/>
      <c r="S54" s="12"/>
    </row>
    <row r="55" s="52" customFormat="1" ht="12"/>
    <row r="56" ht="12">
      <c r="A56" s="1" t="s">
        <v>164</v>
      </c>
    </row>
    <row r="57" ht="12"/>
    <row r="58" spans="1:4" ht="12">
      <c r="A58" s="2" t="s">
        <v>1</v>
      </c>
      <c r="B58" s="3">
        <v>44012.71109953704</v>
      </c>
      <c r="D58" s="12"/>
    </row>
    <row r="59" spans="1:2" ht="12">
      <c r="A59" s="2" t="s">
        <v>2</v>
      </c>
      <c r="B59" s="3">
        <v>44049.56566612268</v>
      </c>
    </row>
    <row r="60" spans="1:2" ht="12">
      <c r="A60" s="2" t="s">
        <v>3</v>
      </c>
      <c r="B60" s="2" t="s">
        <v>4</v>
      </c>
    </row>
    <row r="61" ht="12"/>
    <row r="62" spans="1:2" ht="12">
      <c r="A62" s="2" t="s">
        <v>5</v>
      </c>
      <c r="B62" s="2" t="s">
        <v>6</v>
      </c>
    </row>
    <row r="63" spans="1:2" ht="12">
      <c r="A63" s="2" t="s">
        <v>15</v>
      </c>
      <c r="B63" s="2" t="s">
        <v>16</v>
      </c>
    </row>
    <row r="64" spans="1:2" ht="12">
      <c r="A64" s="2" t="s">
        <v>7</v>
      </c>
      <c r="B64" s="2" t="s">
        <v>8</v>
      </c>
    </row>
    <row r="65" spans="1:19" ht="12">
      <c r="A65" s="2" t="s">
        <v>9</v>
      </c>
      <c r="B65" s="2" t="s">
        <v>10</v>
      </c>
      <c r="S65" s="23"/>
    </row>
    <row r="66" spans="1:2" ht="12">
      <c r="A66" s="2" t="s">
        <v>11</v>
      </c>
      <c r="B66" s="2" t="s">
        <v>12</v>
      </c>
    </row>
    <row r="67" spans="1:16" ht="12">
      <c r="A67" s="2" t="s">
        <v>13</v>
      </c>
      <c r="B67" s="2" t="s">
        <v>14</v>
      </c>
      <c r="I67" s="11"/>
      <c r="J67" s="11"/>
      <c r="K67" s="11"/>
      <c r="L67" s="11"/>
      <c r="M67" s="11"/>
      <c r="N67" s="11"/>
      <c r="O67" s="11"/>
      <c r="P67" s="11"/>
    </row>
    <row r="68" spans="9:16" ht="12">
      <c r="I68" s="8"/>
      <c r="J68" s="8"/>
      <c r="K68" s="8" t="s">
        <v>139</v>
      </c>
      <c r="L68" s="8" t="s">
        <v>140</v>
      </c>
      <c r="M68" s="8" t="s">
        <v>135</v>
      </c>
      <c r="N68" s="8" t="s">
        <v>136</v>
      </c>
      <c r="O68" s="8" t="s">
        <v>137</v>
      </c>
      <c r="P68" s="8" t="s">
        <v>138</v>
      </c>
    </row>
    <row r="69" spans="1:16" ht="12">
      <c r="A69" s="4" t="s">
        <v>141</v>
      </c>
      <c r="B69" s="4" t="s">
        <v>139</v>
      </c>
      <c r="C69" s="4" t="s">
        <v>140</v>
      </c>
      <c r="D69" s="4" t="s">
        <v>135</v>
      </c>
      <c r="E69" s="4" t="s">
        <v>136</v>
      </c>
      <c r="F69" s="4" t="s">
        <v>137</v>
      </c>
      <c r="G69" s="4" t="s">
        <v>138</v>
      </c>
      <c r="I69" s="8" t="s">
        <v>38</v>
      </c>
      <c r="J69" s="9" t="s">
        <v>18</v>
      </c>
      <c r="K69" s="6">
        <v>104675</v>
      </c>
      <c r="L69" s="6">
        <v>86449.3</v>
      </c>
      <c r="M69" s="6">
        <v>36289.2</v>
      </c>
      <c r="N69" s="6">
        <v>68385.8</v>
      </c>
      <c r="O69" s="6">
        <v>55545.8</v>
      </c>
      <c r="P69" s="6">
        <v>30903.5</v>
      </c>
    </row>
    <row r="70" spans="1:16" ht="12">
      <c r="A70" s="4" t="s">
        <v>18</v>
      </c>
      <c r="B70" s="5">
        <v>104675</v>
      </c>
      <c r="C70" s="5">
        <v>86449.3</v>
      </c>
      <c r="D70" s="5">
        <v>36289.2</v>
      </c>
      <c r="E70" s="5">
        <v>68385.8</v>
      </c>
      <c r="F70" s="5">
        <v>55545.8</v>
      </c>
      <c r="G70" s="5">
        <v>30903.5</v>
      </c>
      <c r="I70" s="8"/>
      <c r="J70" s="9" t="s">
        <v>91</v>
      </c>
      <c r="K70" s="6">
        <v>58882.2</v>
      </c>
      <c r="L70" s="6">
        <v>44182.9</v>
      </c>
      <c r="M70" s="6">
        <v>21079.4</v>
      </c>
      <c r="N70" s="6">
        <v>37802.8</v>
      </c>
      <c r="O70" s="6">
        <v>29264.5</v>
      </c>
      <c r="P70" s="6">
        <v>14918.4</v>
      </c>
    </row>
    <row r="71" spans="1:16" ht="12">
      <c r="A71" s="4" t="s">
        <v>22</v>
      </c>
      <c r="B71" s="5">
        <v>58882.2</v>
      </c>
      <c r="C71" s="5">
        <v>44182.9</v>
      </c>
      <c r="D71" s="5">
        <v>21079.4</v>
      </c>
      <c r="E71" s="5">
        <v>37802.8</v>
      </c>
      <c r="F71" s="5">
        <v>29264.5</v>
      </c>
      <c r="G71" s="5">
        <v>14918.4</v>
      </c>
      <c r="I71" s="8"/>
      <c r="J71" s="9" t="s">
        <v>92</v>
      </c>
      <c r="K71" s="6">
        <v>45792.8</v>
      </c>
      <c r="L71" s="6">
        <v>42266.4</v>
      </c>
      <c r="M71" s="6">
        <v>15209.8</v>
      </c>
      <c r="N71" s="6">
        <v>30583</v>
      </c>
      <c r="O71" s="6">
        <v>26281.3</v>
      </c>
      <c r="P71" s="6">
        <v>15985.1</v>
      </c>
    </row>
    <row r="72" spans="1:10" ht="12">
      <c r="A72" s="4" t="s">
        <v>23</v>
      </c>
      <c r="B72" s="5">
        <v>45792.8</v>
      </c>
      <c r="C72" s="5">
        <v>42266.4</v>
      </c>
      <c r="D72" s="5">
        <v>15209.8</v>
      </c>
      <c r="E72" s="5">
        <v>30583</v>
      </c>
      <c r="F72" s="5">
        <v>26281.3</v>
      </c>
      <c r="G72" s="5">
        <v>15985.1</v>
      </c>
      <c r="I72" s="8"/>
      <c r="J72" s="9"/>
    </row>
    <row r="73" spans="9:16" ht="12">
      <c r="I73" s="8" t="s">
        <v>41</v>
      </c>
      <c r="J73" s="9" t="s">
        <v>44</v>
      </c>
      <c r="K73" s="6">
        <v>27763.3</v>
      </c>
      <c r="L73" s="6">
        <v>26466.9</v>
      </c>
      <c r="M73" s="6">
        <v>8857.7</v>
      </c>
      <c r="N73" s="6">
        <v>18905.6</v>
      </c>
      <c r="O73" s="6">
        <v>16827.3</v>
      </c>
      <c r="P73" s="6">
        <v>9639.7</v>
      </c>
    </row>
    <row r="74" spans="1:16" ht="12">
      <c r="A74" s="4" t="s">
        <v>142</v>
      </c>
      <c r="B74" s="4" t="s">
        <v>139</v>
      </c>
      <c r="C74" s="4" t="s">
        <v>140</v>
      </c>
      <c r="D74" s="4" t="s">
        <v>135</v>
      </c>
      <c r="E74" s="4" t="s">
        <v>136</v>
      </c>
      <c r="F74" s="4" t="s">
        <v>137</v>
      </c>
      <c r="G74" s="4" t="s">
        <v>138</v>
      </c>
      <c r="I74" s="8"/>
      <c r="J74" s="9" t="s">
        <v>45</v>
      </c>
      <c r="K74" s="6">
        <v>40330.5</v>
      </c>
      <c r="L74" s="6">
        <v>33241.4</v>
      </c>
      <c r="M74" s="6">
        <v>13515.1</v>
      </c>
      <c r="N74" s="6">
        <v>26815.4</v>
      </c>
      <c r="O74" s="6">
        <v>21436.7</v>
      </c>
      <c r="P74" s="6">
        <v>11804.7</v>
      </c>
    </row>
    <row r="75" spans="1:16" ht="12">
      <c r="A75" s="4" t="s">
        <v>25</v>
      </c>
      <c r="B75" s="5">
        <v>27763.3</v>
      </c>
      <c r="C75" s="5">
        <v>26466.9</v>
      </c>
      <c r="D75" s="5">
        <v>8857.7</v>
      </c>
      <c r="E75" s="5">
        <v>18905.6</v>
      </c>
      <c r="F75" s="5">
        <v>16827.3</v>
      </c>
      <c r="G75" s="5">
        <v>9639.7</v>
      </c>
      <c r="I75" s="8"/>
      <c r="J75" s="9" t="s">
        <v>46</v>
      </c>
      <c r="K75" s="6">
        <v>36581.2</v>
      </c>
      <c r="L75" s="6">
        <v>26740.9</v>
      </c>
      <c r="M75" s="6">
        <v>13916.4</v>
      </c>
      <c r="N75" s="6">
        <v>22664.8</v>
      </c>
      <c r="O75" s="6">
        <v>17281.8</v>
      </c>
      <c r="P75" s="6">
        <v>9459.1</v>
      </c>
    </row>
    <row r="76" spans="1:10" ht="12">
      <c r="A76" s="4" t="s">
        <v>26</v>
      </c>
      <c r="B76" s="5">
        <v>40330.5</v>
      </c>
      <c r="C76" s="5">
        <v>33241.4</v>
      </c>
      <c r="D76" s="5">
        <v>13515.1</v>
      </c>
      <c r="E76" s="5">
        <v>26815.4</v>
      </c>
      <c r="F76" s="5">
        <v>21436.7</v>
      </c>
      <c r="G76" s="5">
        <v>11804.7</v>
      </c>
      <c r="I76" s="8"/>
      <c r="J76" s="9"/>
    </row>
    <row r="77" spans="1:16" ht="12">
      <c r="A77" s="4" t="s">
        <v>27</v>
      </c>
      <c r="B77" s="5">
        <v>36581.2</v>
      </c>
      <c r="C77" s="5">
        <v>26740.9</v>
      </c>
      <c r="D77" s="5">
        <v>13916.4</v>
      </c>
      <c r="E77" s="5">
        <v>22664.8</v>
      </c>
      <c r="F77" s="5">
        <v>17281.8</v>
      </c>
      <c r="G77" s="5">
        <v>9459.1</v>
      </c>
      <c r="I77" s="8" t="s">
        <v>39</v>
      </c>
      <c r="J77" s="9" t="s">
        <v>42</v>
      </c>
      <c r="K77" s="6">
        <v>17204</v>
      </c>
      <c r="L77" s="6">
        <v>14429.2</v>
      </c>
      <c r="M77" s="6">
        <v>6068.3</v>
      </c>
      <c r="N77" s="6">
        <v>11135.7</v>
      </c>
      <c r="O77" s="6">
        <v>9049.5</v>
      </c>
      <c r="P77" s="6">
        <v>5379.8</v>
      </c>
    </row>
    <row r="78" spans="9:16" ht="12">
      <c r="I78" s="8"/>
      <c r="J78" s="9" t="s">
        <v>48</v>
      </c>
      <c r="K78" s="6">
        <v>48646.5</v>
      </c>
      <c r="L78" s="6">
        <v>43727</v>
      </c>
      <c r="M78" s="6">
        <v>16363.3</v>
      </c>
      <c r="N78" s="6">
        <v>32283.2</v>
      </c>
      <c r="O78" s="6">
        <v>28393.1</v>
      </c>
      <c r="P78" s="6">
        <v>15333.8</v>
      </c>
    </row>
    <row r="79" spans="1:16" ht="12">
      <c r="A79" s="4" t="s">
        <v>143</v>
      </c>
      <c r="B79" s="4" t="s">
        <v>139</v>
      </c>
      <c r="C79" s="4" t="s">
        <v>140</v>
      </c>
      <c r="D79" s="4" t="s">
        <v>135</v>
      </c>
      <c r="E79" s="4" t="s">
        <v>136</v>
      </c>
      <c r="F79" s="4" t="s">
        <v>137</v>
      </c>
      <c r="G79" s="4" t="s">
        <v>138</v>
      </c>
      <c r="I79" s="8"/>
      <c r="J79" s="9" t="s">
        <v>43</v>
      </c>
      <c r="K79" s="6">
        <v>38574.3</v>
      </c>
      <c r="L79" s="6">
        <v>28131.8</v>
      </c>
      <c r="M79" s="6">
        <v>13764.6</v>
      </c>
      <c r="N79" s="6">
        <v>24809.7</v>
      </c>
      <c r="O79" s="6">
        <v>18007.9</v>
      </c>
      <c r="P79" s="6">
        <v>10123.9</v>
      </c>
    </row>
    <row r="80" spans="1:10" ht="12">
      <c r="A80" s="4" t="s">
        <v>29</v>
      </c>
      <c r="B80" s="5">
        <v>17204</v>
      </c>
      <c r="C80" s="5">
        <v>14429.2</v>
      </c>
      <c r="D80" s="5">
        <v>6068.3</v>
      </c>
      <c r="E80" s="5">
        <v>11135.7</v>
      </c>
      <c r="F80" s="5">
        <v>9049.5</v>
      </c>
      <c r="G80" s="5">
        <v>5379.8</v>
      </c>
      <c r="I80" s="8"/>
      <c r="J80" s="9"/>
    </row>
    <row r="81" spans="1:16" ht="12">
      <c r="A81" s="4" t="s">
        <v>30</v>
      </c>
      <c r="B81" s="5">
        <v>48646.5</v>
      </c>
      <c r="C81" s="5">
        <v>43727</v>
      </c>
      <c r="D81" s="5">
        <v>16363.3</v>
      </c>
      <c r="E81" s="5">
        <v>32283.2</v>
      </c>
      <c r="F81" s="5">
        <v>28393.1</v>
      </c>
      <c r="G81" s="5">
        <v>15333.8</v>
      </c>
      <c r="I81" s="8" t="s">
        <v>40</v>
      </c>
      <c r="J81" s="9" t="s">
        <v>33</v>
      </c>
      <c r="K81" s="6">
        <v>84869.2</v>
      </c>
      <c r="L81" s="6">
        <v>77263.6</v>
      </c>
      <c r="M81" s="6">
        <v>25282.5</v>
      </c>
      <c r="N81" s="6">
        <v>59586.7</v>
      </c>
      <c r="O81" s="6">
        <v>49869.6</v>
      </c>
      <c r="P81" s="6">
        <v>27394</v>
      </c>
    </row>
    <row r="82" spans="1:16" ht="12">
      <c r="A82" s="4" t="s">
        <v>31</v>
      </c>
      <c r="B82" s="5">
        <v>38574.3</v>
      </c>
      <c r="C82" s="5">
        <v>28131.8</v>
      </c>
      <c r="D82" s="5">
        <v>13764.6</v>
      </c>
      <c r="E82" s="5">
        <v>24809.7</v>
      </c>
      <c r="F82" s="5">
        <v>18007.9</v>
      </c>
      <c r="G82" s="5">
        <v>10123.9</v>
      </c>
      <c r="I82" s="8"/>
      <c r="J82" s="9" t="s">
        <v>34</v>
      </c>
      <c r="K82" s="6">
        <v>18195.2</v>
      </c>
      <c r="L82" s="6">
        <v>8838.3</v>
      </c>
      <c r="M82" s="6">
        <v>10132.9</v>
      </c>
      <c r="N82" s="6">
        <v>8062.3</v>
      </c>
      <c r="O82" s="6">
        <v>5432.7</v>
      </c>
      <c r="P82" s="6">
        <v>3405.5</v>
      </c>
    </row>
    <row r="83" spans="9:16" ht="12">
      <c r="I83" s="8"/>
      <c r="J83" s="9" t="s">
        <v>35</v>
      </c>
      <c r="K83" s="6">
        <v>5042.8</v>
      </c>
      <c r="L83" s="6">
        <v>3177.6</v>
      </c>
      <c r="M83" s="6">
        <v>2696.3</v>
      </c>
      <c r="N83" s="6">
        <v>2346.6</v>
      </c>
      <c r="O83" s="6">
        <v>1877.9</v>
      </c>
      <c r="P83" s="6">
        <v>1299.7</v>
      </c>
    </row>
    <row r="84" spans="1:16" ht="12">
      <c r="A84" s="4" t="s">
        <v>144</v>
      </c>
      <c r="B84" s="4" t="s">
        <v>139</v>
      </c>
      <c r="C84" s="4" t="s">
        <v>140</v>
      </c>
      <c r="D84" s="4" t="s">
        <v>135</v>
      </c>
      <c r="E84" s="4" t="s">
        <v>136</v>
      </c>
      <c r="F84" s="4" t="s">
        <v>137</v>
      </c>
      <c r="G84" s="4" t="s">
        <v>138</v>
      </c>
      <c r="J84" s="9" t="s">
        <v>36</v>
      </c>
      <c r="K84" s="6">
        <v>13152.4</v>
      </c>
      <c r="L84" s="6">
        <v>5660.7</v>
      </c>
      <c r="M84" s="6">
        <v>7436.6</v>
      </c>
      <c r="N84" s="6">
        <v>5715.7</v>
      </c>
      <c r="O84" s="6">
        <v>3554.8</v>
      </c>
      <c r="P84" s="6">
        <v>2105.9</v>
      </c>
    </row>
    <row r="85" spans="1:16" ht="12">
      <c r="A85" s="4" t="s">
        <v>33</v>
      </c>
      <c r="B85" s="5">
        <v>84869.2</v>
      </c>
      <c r="C85" s="5">
        <v>77263.6</v>
      </c>
      <c r="D85" s="5">
        <v>25282.5</v>
      </c>
      <c r="E85" s="5">
        <v>59586.7</v>
      </c>
      <c r="F85" s="5">
        <v>49869.6</v>
      </c>
      <c r="G85" s="5">
        <v>27394</v>
      </c>
      <c r="J85" s="9" t="s">
        <v>37</v>
      </c>
      <c r="K85" s="6">
        <v>1605.7</v>
      </c>
      <c r="L85" s="6">
        <v>346.9</v>
      </c>
      <c r="M85" s="6">
        <v>871.1</v>
      </c>
      <c r="N85" s="6">
        <v>734.5</v>
      </c>
      <c r="O85" s="6">
        <v>243</v>
      </c>
      <c r="P85" s="6">
        <v>103.9</v>
      </c>
    </row>
    <row r="86" spans="1:10" ht="12">
      <c r="A86" s="4" t="s">
        <v>34</v>
      </c>
      <c r="B86" s="5">
        <v>18195.2</v>
      </c>
      <c r="C86" s="5">
        <v>8838.3</v>
      </c>
      <c r="D86" s="5">
        <v>10132.9</v>
      </c>
      <c r="E86" s="5">
        <v>8062.3</v>
      </c>
      <c r="F86" s="5">
        <v>5432.7</v>
      </c>
      <c r="G86" s="5">
        <v>3405.5</v>
      </c>
      <c r="J86" s="9"/>
    </row>
    <row r="87" spans="1:17" ht="12">
      <c r="A87" s="4" t="s">
        <v>35</v>
      </c>
      <c r="B87" s="5">
        <v>5042.8</v>
      </c>
      <c r="C87" s="5">
        <v>3177.6</v>
      </c>
      <c r="D87" s="5">
        <v>2696.3</v>
      </c>
      <c r="E87" s="5">
        <v>2346.6</v>
      </c>
      <c r="F87" s="5">
        <v>1877.9</v>
      </c>
      <c r="G87" s="5">
        <v>1299.7</v>
      </c>
      <c r="I87" s="10" t="s">
        <v>47</v>
      </c>
      <c r="J87" s="11"/>
      <c r="K87" s="11"/>
      <c r="L87" s="11"/>
      <c r="M87" s="11"/>
      <c r="N87" s="11"/>
      <c r="O87" s="11"/>
      <c r="P87" s="11"/>
      <c r="Q87" s="11"/>
    </row>
    <row r="88" spans="1:17" ht="12">
      <c r="A88" s="4" t="s">
        <v>36</v>
      </c>
      <c r="B88" s="5">
        <v>13152.4</v>
      </c>
      <c r="C88" s="5">
        <v>5660.7</v>
      </c>
      <c r="D88" s="5">
        <v>7436.6</v>
      </c>
      <c r="E88" s="5">
        <v>5715.7</v>
      </c>
      <c r="F88" s="5">
        <v>3554.8</v>
      </c>
      <c r="G88" s="5">
        <v>2105.9</v>
      </c>
      <c r="K88" s="8" t="s">
        <v>18</v>
      </c>
      <c r="L88" s="8" t="s">
        <v>145</v>
      </c>
      <c r="M88" s="8" t="s">
        <v>146</v>
      </c>
      <c r="N88" s="8" t="s">
        <v>135</v>
      </c>
      <c r="O88" s="8" t="s">
        <v>136</v>
      </c>
      <c r="P88" s="8" t="s">
        <v>137</v>
      </c>
      <c r="Q88" s="8" t="s">
        <v>138</v>
      </c>
    </row>
    <row r="89" spans="1:17" ht="12">
      <c r="A89" s="4" t="s">
        <v>37</v>
      </c>
      <c r="B89" s="5">
        <v>1605.7</v>
      </c>
      <c r="C89" s="5">
        <v>346.9</v>
      </c>
      <c r="D89" s="5">
        <v>871.1</v>
      </c>
      <c r="E89" s="5">
        <v>734.5</v>
      </c>
      <c r="F89" s="5">
        <v>243</v>
      </c>
      <c r="G89" s="5">
        <v>103.9</v>
      </c>
      <c r="I89" s="8" t="s">
        <v>38</v>
      </c>
      <c r="J89" s="9" t="s">
        <v>18</v>
      </c>
      <c r="K89" s="13">
        <f>SUM(M69:P69)</f>
        <v>191124.3</v>
      </c>
      <c r="L89" s="13">
        <f>K69/K89*100</f>
        <v>54.768022695177955</v>
      </c>
      <c r="M89" s="13">
        <f>L69/K89*100</f>
        <v>45.23197730482205</v>
      </c>
      <c r="N89" s="13">
        <f>M69/K89*100</f>
        <v>18.987224544445684</v>
      </c>
      <c r="O89" s="13">
        <f>N69/K89*100</f>
        <v>35.780798150732274</v>
      </c>
      <c r="P89" s="13">
        <f>O69/K89*100</f>
        <v>29.062657129417875</v>
      </c>
      <c r="Q89" s="13">
        <f>P69/K89*100</f>
        <v>16.169320175404174</v>
      </c>
    </row>
    <row r="90" spans="9:17" ht="12">
      <c r="I90" s="8"/>
      <c r="J90" s="9" t="s">
        <v>91</v>
      </c>
      <c r="K90" s="13">
        <f aca="true" t="shared" si="9" ref="K90:K91">SUM(M70:P70)</f>
        <v>103065.1</v>
      </c>
      <c r="L90" s="13">
        <f>K70/K90*100</f>
        <v>57.13107540767922</v>
      </c>
      <c r="M90" s="13">
        <f>L70/K90*100</f>
        <v>42.868924592320774</v>
      </c>
      <c r="N90" s="13">
        <f>M70/K90*100</f>
        <v>20.45251011254052</v>
      </c>
      <c r="O90" s="13">
        <f>N70/K90*100</f>
        <v>36.678565295138704</v>
      </c>
      <c r="P90" s="13">
        <f>O70/K90*100</f>
        <v>28.394189691757926</v>
      </c>
      <c r="Q90" s="13">
        <f>P70/K90*100</f>
        <v>14.474734900562847</v>
      </c>
    </row>
    <row r="91" spans="9:17" ht="12">
      <c r="I91" s="8"/>
      <c r="J91" s="9" t="s">
        <v>92</v>
      </c>
      <c r="K91" s="13">
        <f t="shared" si="9"/>
        <v>88059.20000000001</v>
      </c>
      <c r="L91" s="13">
        <f>K71/K91*100</f>
        <v>52.00228936896997</v>
      </c>
      <c r="M91" s="13">
        <f>L71/K91*100</f>
        <v>47.997710631030024</v>
      </c>
      <c r="N91" s="13">
        <f>M71/K91*100</f>
        <v>17.272244126678412</v>
      </c>
      <c r="O91" s="13">
        <f>N71/K91*100</f>
        <v>34.730045242291546</v>
      </c>
      <c r="P91" s="13">
        <f>O71/K91*100</f>
        <v>29.84503606664607</v>
      </c>
      <c r="Q91" s="13">
        <f>P71/K91*100</f>
        <v>18.152674564383958</v>
      </c>
    </row>
    <row r="92" spans="9:17" ht="12">
      <c r="I92" s="8"/>
      <c r="J92" s="9"/>
      <c r="K92" s="13"/>
      <c r="L92" s="13"/>
      <c r="M92" s="13"/>
      <c r="N92" s="13"/>
      <c r="O92" s="13"/>
      <c r="P92" s="13"/>
      <c r="Q92" s="13"/>
    </row>
    <row r="93" spans="9:17" ht="12">
      <c r="I93" s="8" t="s">
        <v>41</v>
      </c>
      <c r="J93" s="9" t="s">
        <v>44</v>
      </c>
      <c r="K93" s="13">
        <f>SUM(M73:P73)</f>
        <v>54230.3</v>
      </c>
      <c r="L93" s="13">
        <f>K73/K93*100</f>
        <v>51.195180554044505</v>
      </c>
      <c r="M93" s="13">
        <f>L73/K93*100</f>
        <v>48.80463504719687</v>
      </c>
      <c r="N93" s="13">
        <f>M73/K93*100</f>
        <v>16.33348884295311</v>
      </c>
      <c r="O93" s="13">
        <f>N73/K93*100</f>
        <v>34.861691711091396</v>
      </c>
      <c r="P93" s="13">
        <f>O73/K93*100</f>
        <v>31.029332310534883</v>
      </c>
      <c r="Q93" s="13">
        <f>P73/K93*100</f>
        <v>17.775487135420605</v>
      </c>
    </row>
    <row r="94" spans="9:17" ht="12">
      <c r="I94" s="8"/>
      <c r="J94" s="9" t="s">
        <v>45</v>
      </c>
      <c r="K94" s="13">
        <f aca="true" t="shared" si="10" ref="K94:K95">SUM(M74:P74)</f>
        <v>73571.9</v>
      </c>
      <c r="L94" s="13">
        <f>K74/K94*100</f>
        <v>54.81780408009036</v>
      </c>
      <c r="M94" s="13">
        <f>L74/K94*100</f>
        <v>45.182195919909645</v>
      </c>
      <c r="N94" s="13">
        <f>M74/K94*100</f>
        <v>18.36992112477726</v>
      </c>
      <c r="O94" s="13">
        <f>N74/K94*100</f>
        <v>36.447882955313105</v>
      </c>
      <c r="P94" s="13">
        <f>O74/K94*100</f>
        <v>29.137075432332182</v>
      </c>
      <c r="Q94" s="13">
        <f>P74/K94*100</f>
        <v>16.04512048757746</v>
      </c>
    </row>
    <row r="95" spans="9:17" ht="12">
      <c r="I95" s="8"/>
      <c r="J95" s="9" t="s">
        <v>46</v>
      </c>
      <c r="K95" s="13">
        <f t="shared" si="10"/>
        <v>63322.1</v>
      </c>
      <c r="L95" s="13">
        <f>K75/K95*100</f>
        <v>57.77003605376322</v>
      </c>
      <c r="M95" s="13">
        <f>L75/K95*100</f>
        <v>42.22996394623678</v>
      </c>
      <c r="N95" s="13">
        <f>M75/K95*100</f>
        <v>21.97716121227818</v>
      </c>
      <c r="O95" s="13">
        <f>N75/K95*100</f>
        <v>35.79287484148504</v>
      </c>
      <c r="P95" s="13">
        <f>O75/K95*100</f>
        <v>27.29189335161026</v>
      </c>
      <c r="Q95" s="13">
        <f>P75/K95*100</f>
        <v>14.93807059462652</v>
      </c>
    </row>
    <row r="96" spans="9:17" ht="12">
      <c r="I96" s="8"/>
      <c r="J96" s="9"/>
      <c r="K96" s="13"/>
      <c r="L96" s="13"/>
      <c r="M96" s="13"/>
      <c r="N96" s="13"/>
      <c r="O96" s="13"/>
      <c r="P96" s="13"/>
      <c r="Q96" s="13"/>
    </row>
    <row r="97" spans="9:17" ht="12">
      <c r="I97" s="8" t="s">
        <v>39</v>
      </c>
      <c r="J97" s="9" t="s">
        <v>42</v>
      </c>
      <c r="K97" s="13">
        <f>SUM(M77:P77)</f>
        <v>31633.3</v>
      </c>
      <c r="L97" s="13">
        <f>K77/K97*100</f>
        <v>54.38572643385293</v>
      </c>
      <c r="M97" s="13">
        <f>L77/K97*100</f>
        <v>45.61395744358003</v>
      </c>
      <c r="N97" s="13">
        <f>M77/K97*100</f>
        <v>19.183265735791082</v>
      </c>
      <c r="O97" s="13">
        <f>N77/K97*100</f>
        <v>35.202460698061856</v>
      </c>
      <c r="P97" s="13">
        <f>O77/K97*100</f>
        <v>28.607511704438043</v>
      </c>
      <c r="Q97" s="13">
        <f>P77/K97*100</f>
        <v>17.006761861709023</v>
      </c>
    </row>
    <row r="98" spans="9:17" ht="12">
      <c r="I98" s="8"/>
      <c r="J98" s="9" t="s">
        <v>48</v>
      </c>
      <c r="K98" s="13">
        <f aca="true" t="shared" si="11" ref="K98:K99">SUM(M78:P78)</f>
        <v>92373.40000000001</v>
      </c>
      <c r="L98" s="13">
        <f>K78/K98*100</f>
        <v>52.662887801033634</v>
      </c>
      <c r="M98" s="13">
        <f>L78/K98*100</f>
        <v>47.337220455239276</v>
      </c>
      <c r="N98" s="13">
        <f>M78/K98*100</f>
        <v>17.714298705038463</v>
      </c>
      <c r="O98" s="13">
        <f>N78/K98*100</f>
        <v>34.94858909599516</v>
      </c>
      <c r="P98" s="13">
        <f>O78/K98*100</f>
        <v>30.73731182353361</v>
      </c>
      <c r="Q98" s="13">
        <f>P78/K98*100</f>
        <v>16.599800375432753</v>
      </c>
    </row>
    <row r="99" spans="9:17" ht="12">
      <c r="I99" s="8"/>
      <c r="J99" s="9" t="s">
        <v>43</v>
      </c>
      <c r="K99" s="13">
        <f t="shared" si="11"/>
        <v>66706.1</v>
      </c>
      <c r="L99" s="13">
        <f>K79/K99*100</f>
        <v>57.827245184473384</v>
      </c>
      <c r="M99" s="13">
        <f>L79/K99*100</f>
        <v>42.17275481552661</v>
      </c>
      <c r="N99" s="13">
        <f>M79/K99*100</f>
        <v>20.63469457815702</v>
      </c>
      <c r="O99" s="13">
        <f>N79/K99*100</f>
        <v>37.19255060631636</v>
      </c>
      <c r="P99" s="13">
        <f>O79/K99*100</f>
        <v>26.99588193583495</v>
      </c>
      <c r="Q99" s="13">
        <f>P79/K99*100</f>
        <v>15.176872879691661</v>
      </c>
    </row>
    <row r="100" spans="9:17" ht="12">
      <c r="I100" s="8"/>
      <c r="J100" s="9"/>
      <c r="K100" s="13"/>
      <c r="L100" s="13"/>
      <c r="M100" s="13"/>
      <c r="N100" s="13"/>
      <c r="O100" s="13"/>
      <c r="P100" s="13"/>
      <c r="Q100" s="13"/>
    </row>
    <row r="101" spans="9:17" ht="12">
      <c r="I101" s="8" t="s">
        <v>40</v>
      </c>
      <c r="J101" s="9" t="s">
        <v>33</v>
      </c>
      <c r="K101" s="13">
        <f>SUM(M81:P81)</f>
        <v>162132.8</v>
      </c>
      <c r="L101" s="13">
        <f>K81/K101*100</f>
        <v>52.34548468909438</v>
      </c>
      <c r="M101" s="13">
        <f>L81/K101*100</f>
        <v>47.65451531090564</v>
      </c>
      <c r="N101" s="13">
        <f>M81/K101*100</f>
        <v>15.593698499008221</v>
      </c>
      <c r="O101" s="13">
        <f>N81/K101*100</f>
        <v>36.75178619008615</v>
      </c>
      <c r="P101" s="13">
        <f>O81/K101*100</f>
        <v>30.75848933713598</v>
      </c>
      <c r="Q101" s="13">
        <f>P81/K101*100</f>
        <v>16.896025973769653</v>
      </c>
    </row>
    <row r="102" spans="9:17" ht="12">
      <c r="I102" s="8"/>
      <c r="J102" s="9" t="s">
        <v>194</v>
      </c>
      <c r="K102" s="13">
        <f aca="true" t="shared" si="12" ref="K102:K105">SUM(M82:P82)</f>
        <v>27033.4</v>
      </c>
      <c r="L102" s="13">
        <f>K82/K102*100</f>
        <v>67.3063691581525</v>
      </c>
      <c r="M102" s="13">
        <f>L82/K102*100</f>
        <v>32.69400075462205</v>
      </c>
      <c r="N102" s="13">
        <f>M82/K102*100</f>
        <v>37.48289153417624</v>
      </c>
      <c r="O102" s="13">
        <f>N82/K102*100</f>
        <v>29.823477623976263</v>
      </c>
      <c r="P102" s="13">
        <f>O82/K102*100</f>
        <v>20.096251303942527</v>
      </c>
      <c r="Q102" s="13">
        <f>P82/K102*100</f>
        <v>12.597379537904963</v>
      </c>
    </row>
    <row r="103" spans="9:17" ht="12">
      <c r="I103" s="8"/>
      <c r="J103" s="9" t="s">
        <v>130</v>
      </c>
      <c r="K103" s="13">
        <f t="shared" si="12"/>
        <v>8220.5</v>
      </c>
      <c r="L103" s="13">
        <f>K83/K103*100</f>
        <v>61.3442004744237</v>
      </c>
      <c r="M103" s="13">
        <f>L83/K103*100</f>
        <v>38.65458305455872</v>
      </c>
      <c r="N103" s="13">
        <f>M83/K103*100</f>
        <v>32.799708046955786</v>
      </c>
      <c r="O103" s="13">
        <f>N83/K103*100</f>
        <v>28.545708898485493</v>
      </c>
      <c r="P103" s="13">
        <f>O83/K103*100</f>
        <v>22.844109239097378</v>
      </c>
      <c r="Q103" s="13">
        <f>P83/K103*100</f>
        <v>15.810473815461348</v>
      </c>
    </row>
    <row r="104" spans="10:17" ht="12">
      <c r="J104" s="9" t="s">
        <v>131</v>
      </c>
      <c r="K104" s="13">
        <f t="shared" si="12"/>
        <v>18813</v>
      </c>
      <c r="L104" s="13">
        <f>K84/K104*100</f>
        <v>69.91123159517355</v>
      </c>
      <c r="M104" s="13">
        <f>L84/K104*100</f>
        <v>30.089299952160736</v>
      </c>
      <c r="N104" s="13">
        <f>M84/K104*100</f>
        <v>39.52904906181895</v>
      </c>
      <c r="O104" s="13">
        <f>N84/K104*100</f>
        <v>30.381650986020304</v>
      </c>
      <c r="P104" s="13">
        <f>O84/K104*100</f>
        <v>18.895444639345136</v>
      </c>
      <c r="Q104" s="13">
        <f>P84/K104*100</f>
        <v>11.193855312815607</v>
      </c>
    </row>
    <row r="105" spans="10:17" ht="12">
      <c r="J105" s="9" t="s">
        <v>37</v>
      </c>
      <c r="K105" s="13">
        <f t="shared" si="12"/>
        <v>1952.5</v>
      </c>
      <c r="L105" s="13">
        <f>K85/K105*100</f>
        <v>82.2381562099872</v>
      </c>
      <c r="M105" s="13">
        <f>L85/K105*100</f>
        <v>17.766965428937258</v>
      </c>
      <c r="N105" s="13">
        <f>M85/K105*100</f>
        <v>44.614596670934695</v>
      </c>
      <c r="O105" s="13">
        <f>N85/K105*100</f>
        <v>37.61843790012804</v>
      </c>
      <c r="P105" s="13">
        <f>O85/K105*100</f>
        <v>12.445582586427657</v>
      </c>
      <c r="Q105" s="13">
        <f>P85/K105*100</f>
        <v>5.321382842509603</v>
      </c>
    </row>
  </sheetData>
  <mergeCells count="2">
    <mergeCell ref="T11:Z11"/>
    <mergeCell ref="T32:Z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2"/>
  <sheetViews>
    <sheetView workbookViewId="0" topLeftCell="AZ19">
      <selection activeCell="BB9" sqref="BB9"/>
    </sheetView>
  </sheetViews>
  <sheetFormatPr defaultColWidth="9.140625" defaultRowHeight="15"/>
  <cols>
    <col min="1" max="22" width="8.7109375" style="6" customWidth="1"/>
    <col min="23" max="30" width="8.7109375" style="19" customWidth="1"/>
    <col min="31" max="31" width="8.7109375" style="12" customWidth="1"/>
    <col min="32" max="16384" width="8.7109375" style="6" customWidth="1"/>
  </cols>
  <sheetData>
    <row r="1" ht="12">
      <c r="A1" s="1" t="s">
        <v>147</v>
      </c>
    </row>
    <row r="2" ht="12">
      <c r="AZ2" s="59" t="s">
        <v>213</v>
      </c>
    </row>
    <row r="3" spans="1:5" ht="12">
      <c r="A3" s="2" t="s">
        <v>1</v>
      </c>
      <c r="B3" s="3">
        <v>44081.5025</v>
      </c>
      <c r="D3" s="7"/>
      <c r="E3" s="12" t="s">
        <v>90</v>
      </c>
    </row>
    <row r="4" spans="1:52" ht="12">
      <c r="A4" s="2" t="s">
        <v>2</v>
      </c>
      <c r="B4" s="3">
        <v>44082.703971944444</v>
      </c>
      <c r="D4" s="17"/>
      <c r="E4" s="12" t="s">
        <v>121</v>
      </c>
      <c r="AZ4" s="6" t="s">
        <v>217</v>
      </c>
    </row>
    <row r="5" spans="1:52" ht="12">
      <c r="A5" s="2" t="s">
        <v>3</v>
      </c>
      <c r="B5" s="2" t="s">
        <v>4</v>
      </c>
      <c r="AZ5" s="9" t="s">
        <v>208</v>
      </c>
    </row>
    <row r="6" ht="12"/>
    <row r="7" spans="1:2" ht="12">
      <c r="A7" s="2" t="s">
        <v>148</v>
      </c>
      <c r="B7" s="2" t="s">
        <v>18</v>
      </c>
    </row>
    <row r="8" spans="1:2" ht="12">
      <c r="A8" s="2" t="s">
        <v>7</v>
      </c>
      <c r="B8" s="2" t="s">
        <v>8</v>
      </c>
    </row>
    <row r="9" spans="1:6" ht="12">
      <c r="A9" s="2" t="s">
        <v>49</v>
      </c>
      <c r="B9" s="2" t="s">
        <v>18</v>
      </c>
      <c r="E9" s="19"/>
      <c r="F9" s="19"/>
    </row>
    <row r="10" spans="1:6" ht="12">
      <c r="A10" s="2" t="s">
        <v>9</v>
      </c>
      <c r="B10" s="2" t="s">
        <v>10</v>
      </c>
      <c r="E10" s="28"/>
      <c r="F10" s="19"/>
    </row>
    <row r="11" spans="1:6" ht="12">
      <c r="A11" s="2" t="s">
        <v>11</v>
      </c>
      <c r="B11" s="2" t="s">
        <v>12</v>
      </c>
      <c r="E11" s="28"/>
      <c r="F11" s="19"/>
    </row>
    <row r="12" spans="16:49" ht="12">
      <c r="P12" s="10" t="s">
        <v>215</v>
      </c>
      <c r="Q12" s="11"/>
      <c r="R12" s="11"/>
      <c r="S12" s="11"/>
      <c r="T12" s="11"/>
      <c r="U12" s="11"/>
      <c r="V12" s="11"/>
      <c r="X12" s="30" t="s">
        <v>149</v>
      </c>
      <c r="Y12" s="26"/>
      <c r="Z12" s="26"/>
      <c r="AA12" s="26"/>
      <c r="AB12" s="26"/>
      <c r="AC12" s="26"/>
      <c r="AF12" s="10" t="s">
        <v>149</v>
      </c>
      <c r="AG12" s="11"/>
      <c r="AH12" s="11"/>
      <c r="AI12" s="11"/>
      <c r="AJ12" s="11"/>
      <c r="AK12" s="11"/>
      <c r="AM12" s="10" t="s">
        <v>186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8" ht="12">
      <c r="A13" s="4" t="s">
        <v>150</v>
      </c>
      <c r="B13" s="4" t="s">
        <v>151</v>
      </c>
      <c r="C13" s="4" t="s">
        <v>151</v>
      </c>
      <c r="D13" s="4" t="s">
        <v>152</v>
      </c>
      <c r="E13" s="4" t="s">
        <v>152</v>
      </c>
      <c r="F13" s="4" t="s">
        <v>153</v>
      </c>
      <c r="G13" s="4" t="s">
        <v>153</v>
      </c>
      <c r="H13" s="4" t="s">
        <v>154</v>
      </c>
      <c r="I13" s="4" t="s">
        <v>154</v>
      </c>
      <c r="J13" s="4" t="s">
        <v>155</v>
      </c>
      <c r="K13" s="4" t="s">
        <v>155</v>
      </c>
      <c r="L13" s="4" t="s">
        <v>156</v>
      </c>
      <c r="M13" s="4" t="s">
        <v>156</v>
      </c>
      <c r="P13" s="6" t="s">
        <v>151</v>
      </c>
      <c r="Q13" s="6" t="s">
        <v>152</v>
      </c>
      <c r="R13" s="6" t="s">
        <v>153</v>
      </c>
      <c r="S13" s="6" t="s">
        <v>154</v>
      </c>
      <c r="T13" s="6" t="s">
        <v>155</v>
      </c>
      <c r="U13" s="6" t="s">
        <v>156</v>
      </c>
      <c r="W13" s="2"/>
      <c r="X13" s="6" t="s">
        <v>151</v>
      </c>
      <c r="Y13" s="6" t="s">
        <v>152</v>
      </c>
      <c r="Z13" s="6" t="s">
        <v>153</v>
      </c>
      <c r="AA13" s="6" t="s">
        <v>154</v>
      </c>
      <c r="AB13" s="6" t="s">
        <v>155</v>
      </c>
      <c r="AC13" s="6" t="s">
        <v>156</v>
      </c>
      <c r="AF13" s="6" t="s">
        <v>151</v>
      </c>
      <c r="AG13" s="6" t="s">
        <v>152</v>
      </c>
      <c r="AH13" s="6" t="s">
        <v>153</v>
      </c>
      <c r="AI13" s="6" t="s">
        <v>154</v>
      </c>
      <c r="AJ13" s="6" t="s">
        <v>155</v>
      </c>
      <c r="AK13" s="6" t="s">
        <v>156</v>
      </c>
      <c r="AM13" s="12"/>
      <c r="AN13" s="6" t="s">
        <v>157</v>
      </c>
      <c r="AR13" s="6" t="s">
        <v>158</v>
      </c>
      <c r="AV13" s="6" t="s">
        <v>159</v>
      </c>
    </row>
    <row r="14" spans="1:49" ht="12">
      <c r="A14" s="4" t="s">
        <v>134</v>
      </c>
      <c r="B14" s="4" t="s">
        <v>139</v>
      </c>
      <c r="C14" s="4" t="s">
        <v>140</v>
      </c>
      <c r="D14" s="4" t="s">
        <v>139</v>
      </c>
      <c r="E14" s="4" t="s">
        <v>140</v>
      </c>
      <c r="F14" s="4" t="s">
        <v>139</v>
      </c>
      <c r="G14" s="4" t="s">
        <v>140</v>
      </c>
      <c r="H14" s="4" t="s">
        <v>139</v>
      </c>
      <c r="I14" s="4" t="s">
        <v>140</v>
      </c>
      <c r="J14" s="4" t="s">
        <v>139</v>
      </c>
      <c r="K14" s="4" t="s">
        <v>140</v>
      </c>
      <c r="L14" s="4" t="s">
        <v>139</v>
      </c>
      <c r="M14" s="4" t="s">
        <v>140</v>
      </c>
      <c r="W14" s="2"/>
      <c r="X14" s="2" t="s">
        <v>183</v>
      </c>
      <c r="Y14" s="2" t="s">
        <v>184</v>
      </c>
      <c r="Z14" s="2" t="s">
        <v>183</v>
      </c>
      <c r="AA14" s="2" t="s">
        <v>184</v>
      </c>
      <c r="AB14" s="2" t="s">
        <v>183</v>
      </c>
      <c r="AC14" s="2" t="s">
        <v>184</v>
      </c>
      <c r="AF14" s="6" t="s">
        <v>183</v>
      </c>
      <c r="AG14" s="6" t="s">
        <v>184</v>
      </c>
      <c r="AH14" s="6" t="s">
        <v>183</v>
      </c>
      <c r="AI14" s="6" t="s">
        <v>184</v>
      </c>
      <c r="AJ14" s="6" t="s">
        <v>183</v>
      </c>
      <c r="AK14" s="6" t="s">
        <v>184</v>
      </c>
      <c r="AM14" s="12"/>
      <c r="AN14" s="6" t="s">
        <v>185</v>
      </c>
      <c r="AO14" s="6" t="s">
        <v>160</v>
      </c>
      <c r="AQ14" s="12"/>
      <c r="AR14" s="6" t="s">
        <v>185</v>
      </c>
      <c r="AS14" s="6" t="s">
        <v>160</v>
      </c>
      <c r="AV14" s="6" t="s">
        <v>185</v>
      </c>
      <c r="AW14" s="6" t="s">
        <v>160</v>
      </c>
    </row>
    <row r="15" spans="1:49" ht="12">
      <c r="A15" s="4" t="s">
        <v>51</v>
      </c>
      <c r="B15" s="5">
        <v>76.2</v>
      </c>
      <c r="C15" s="5">
        <v>35.4</v>
      </c>
      <c r="D15" s="5">
        <v>506.6</v>
      </c>
      <c r="E15" s="5">
        <v>230.1</v>
      </c>
      <c r="F15" s="5">
        <v>982.8</v>
      </c>
      <c r="G15" s="5">
        <v>444.5</v>
      </c>
      <c r="H15" s="5">
        <v>904.7</v>
      </c>
      <c r="I15" s="5">
        <v>354.2</v>
      </c>
      <c r="J15" s="5">
        <v>149.1</v>
      </c>
      <c r="K15" s="5">
        <v>94</v>
      </c>
      <c r="L15" s="5">
        <v>675.1</v>
      </c>
      <c r="M15" s="5">
        <v>358.1</v>
      </c>
      <c r="O15" s="6" t="s">
        <v>51</v>
      </c>
      <c r="P15" s="15">
        <f>SUM(B15:C15)</f>
        <v>111.6</v>
      </c>
      <c r="Q15" s="15">
        <f>SUM(D15:E15)</f>
        <v>736.7</v>
      </c>
      <c r="R15" s="15">
        <f>SUM(F15:G15)</f>
        <v>1427.3</v>
      </c>
      <c r="S15" s="15">
        <f>SUM(H15:I15)</f>
        <v>1258.9</v>
      </c>
      <c r="T15" s="15">
        <f>SUM(J15:K15)</f>
        <v>243.1</v>
      </c>
      <c r="U15" s="15">
        <f>SUM(L15:M15)</f>
        <v>1033.2</v>
      </c>
      <c r="W15" s="2" t="s">
        <v>51</v>
      </c>
      <c r="X15" s="24">
        <f>B15/P15*100</f>
        <v>68.27956989247312</v>
      </c>
      <c r="Y15" s="24">
        <f>D15/Q15*100</f>
        <v>68.76611918012759</v>
      </c>
      <c r="Z15" s="24">
        <f aca="true" t="shared" si="0" ref="Z15:Z38">F15/R15*100</f>
        <v>68.85728298185386</v>
      </c>
      <c r="AA15" s="24">
        <f aca="true" t="shared" si="1" ref="AA15:AA38">H15/S15*100</f>
        <v>71.8643259988879</v>
      </c>
      <c r="AB15" s="24">
        <f aca="true" t="shared" si="2" ref="AB15:AB38">J15/T15*100</f>
        <v>61.33278486219662</v>
      </c>
      <c r="AC15" s="24">
        <f aca="true" t="shared" si="3" ref="AC15:AC38">L15/U15*100</f>
        <v>65.34068912117692</v>
      </c>
      <c r="AD15" s="28"/>
      <c r="AE15" s="12" t="s">
        <v>51</v>
      </c>
      <c r="AF15" s="13">
        <v>68.27956989247312</v>
      </c>
      <c r="AG15" s="13">
        <v>68.76611918012759</v>
      </c>
      <c r="AH15" s="13">
        <v>68.85728298185386</v>
      </c>
      <c r="AI15" s="13">
        <v>71.8643259988879</v>
      </c>
      <c r="AJ15" s="13">
        <v>61.33278486219662</v>
      </c>
      <c r="AK15" s="13">
        <v>65.34068912117692</v>
      </c>
      <c r="AM15" s="44" t="s">
        <v>68</v>
      </c>
      <c r="AN15" s="13">
        <v>100</v>
      </c>
      <c r="AO15" s="13">
        <v>74.16666666666667</v>
      </c>
      <c r="AP15" s="44"/>
      <c r="AQ15" s="44" t="s">
        <v>68</v>
      </c>
      <c r="AR15" s="13">
        <v>77.70034843205575</v>
      </c>
      <c r="AS15" s="13">
        <v>81.54897494305239</v>
      </c>
      <c r="AT15" s="13"/>
      <c r="AU15" s="44" t="s">
        <v>68</v>
      </c>
      <c r="AV15" s="13">
        <v>71.01449275362319</v>
      </c>
      <c r="AW15" s="13">
        <v>76.08267716535433</v>
      </c>
    </row>
    <row r="16" spans="1:49" ht="12">
      <c r="A16" s="4" t="s">
        <v>52</v>
      </c>
      <c r="B16" s="5">
        <v>14.9</v>
      </c>
      <c r="C16" s="5">
        <v>18.6</v>
      </c>
      <c r="D16" s="5">
        <v>141</v>
      </c>
      <c r="E16" s="5">
        <v>187.3</v>
      </c>
      <c r="F16" s="5">
        <v>197.5</v>
      </c>
      <c r="G16" s="5">
        <v>292.7</v>
      </c>
      <c r="H16" s="5">
        <v>291.2</v>
      </c>
      <c r="I16" s="5">
        <v>409.3</v>
      </c>
      <c r="J16" s="5">
        <v>162.2</v>
      </c>
      <c r="K16" s="5">
        <v>283.5</v>
      </c>
      <c r="L16" s="5">
        <v>463.5</v>
      </c>
      <c r="M16" s="5">
        <v>752.3</v>
      </c>
      <c r="O16" s="6" t="s">
        <v>52</v>
      </c>
      <c r="P16" s="15">
        <f aca="true" t="shared" si="4" ref="P16:P39">SUM(B16:C16)</f>
        <v>33.5</v>
      </c>
      <c r="Q16" s="15">
        <f aca="true" t="shared" si="5" ref="Q16:Q39">SUM(D16:E16)</f>
        <v>328.3</v>
      </c>
      <c r="R16" s="15">
        <f aca="true" t="shared" si="6" ref="R16:R39">SUM(F16:G16)</f>
        <v>490.2</v>
      </c>
      <c r="S16" s="15">
        <f aca="true" t="shared" si="7" ref="S16:S39">SUM(H16:I16)</f>
        <v>700.5</v>
      </c>
      <c r="T16" s="15">
        <f aca="true" t="shared" si="8" ref="T16:T39">SUM(J16:K16)</f>
        <v>445.7</v>
      </c>
      <c r="U16" s="15">
        <f aca="true" t="shared" si="9" ref="U16:U39">SUM(L16:M16)</f>
        <v>1215.8</v>
      </c>
      <c r="W16" s="2" t="s">
        <v>52</v>
      </c>
      <c r="X16" s="24">
        <f aca="true" t="shared" si="10" ref="X16:X38">B16/P16*100</f>
        <v>44.47761194029851</v>
      </c>
      <c r="Y16" s="24">
        <f aca="true" t="shared" si="11" ref="Y16:Y38">D16/Q16*100</f>
        <v>42.948522692659154</v>
      </c>
      <c r="Z16" s="24">
        <f t="shared" si="0"/>
        <v>40.28967768257854</v>
      </c>
      <c r="AA16" s="24">
        <f t="shared" si="1"/>
        <v>41.570306923625985</v>
      </c>
      <c r="AB16" s="24">
        <f t="shared" si="2"/>
        <v>36.39219205743774</v>
      </c>
      <c r="AC16" s="24">
        <f t="shared" si="3"/>
        <v>38.12304655370949</v>
      </c>
      <c r="AD16" s="28"/>
      <c r="AE16" s="12" t="s">
        <v>52</v>
      </c>
      <c r="AF16" s="13">
        <v>44.47761194029851</v>
      </c>
      <c r="AG16" s="13">
        <v>42.948522692659154</v>
      </c>
      <c r="AH16" s="13">
        <v>40.28967768257854</v>
      </c>
      <c r="AI16" s="13">
        <v>41.570306923625985</v>
      </c>
      <c r="AJ16" s="13">
        <v>36.39219205743774</v>
      </c>
      <c r="AK16" s="13">
        <v>38.12304655370949</v>
      </c>
      <c r="AM16" s="44" t="s">
        <v>56</v>
      </c>
      <c r="AN16" s="13">
        <v>82.85024154589371</v>
      </c>
      <c r="AO16" s="13">
        <v>80.30067392431312</v>
      </c>
      <c r="AP16" s="13"/>
      <c r="AQ16" s="44" t="s">
        <v>56</v>
      </c>
      <c r="AR16" s="13">
        <v>81.01965601965601</v>
      </c>
      <c r="AS16" s="13">
        <v>75.71669477234401</v>
      </c>
      <c r="AT16" s="13"/>
      <c r="AU16" s="44" t="s">
        <v>56</v>
      </c>
      <c r="AV16" s="13">
        <v>69.53125</v>
      </c>
      <c r="AW16" s="13">
        <v>74.6705710102489</v>
      </c>
    </row>
    <row r="17" spans="1:49" ht="12">
      <c r="A17" s="4" t="s">
        <v>53</v>
      </c>
      <c r="B17" s="5">
        <v>100.1</v>
      </c>
      <c r="C17" s="5">
        <v>31.2</v>
      </c>
      <c r="D17" s="5">
        <v>609.6</v>
      </c>
      <c r="E17" s="5">
        <v>187.1</v>
      </c>
      <c r="F17" s="5">
        <v>1116</v>
      </c>
      <c r="G17" s="5">
        <v>339.8</v>
      </c>
      <c r="H17" s="5">
        <v>1170.6</v>
      </c>
      <c r="I17" s="5">
        <v>361.7</v>
      </c>
      <c r="J17" s="5">
        <v>186.2</v>
      </c>
      <c r="K17" s="5">
        <v>72.9</v>
      </c>
      <c r="L17" s="5">
        <v>807</v>
      </c>
      <c r="M17" s="5">
        <v>291</v>
      </c>
      <c r="O17" s="6" t="s">
        <v>53</v>
      </c>
      <c r="P17" s="15">
        <f t="shared" si="4"/>
        <v>131.29999999999998</v>
      </c>
      <c r="Q17" s="15">
        <f t="shared" si="5"/>
        <v>796.7</v>
      </c>
      <c r="R17" s="15">
        <f t="shared" si="6"/>
        <v>1455.8</v>
      </c>
      <c r="S17" s="15">
        <f t="shared" si="7"/>
        <v>1532.3</v>
      </c>
      <c r="T17" s="15">
        <f t="shared" si="8"/>
        <v>259.1</v>
      </c>
      <c r="U17" s="15">
        <f t="shared" si="9"/>
        <v>1098</v>
      </c>
      <c r="W17" s="2" t="s">
        <v>53</v>
      </c>
      <c r="X17" s="24">
        <f t="shared" si="10"/>
        <v>76.23762376237624</v>
      </c>
      <c r="Y17" s="24">
        <f t="shared" si="11"/>
        <v>76.515626961215</v>
      </c>
      <c r="Z17" s="24">
        <f t="shared" si="0"/>
        <v>76.65888171452123</v>
      </c>
      <c r="AA17" s="24">
        <f t="shared" si="1"/>
        <v>76.3949618220975</v>
      </c>
      <c r="AB17" s="24">
        <f t="shared" si="2"/>
        <v>71.86414511771517</v>
      </c>
      <c r="AC17" s="24">
        <f t="shared" si="3"/>
        <v>73.49726775956285</v>
      </c>
      <c r="AD17" s="28"/>
      <c r="AE17" s="12" t="s">
        <v>53</v>
      </c>
      <c r="AF17" s="13">
        <v>76.23762376237624</v>
      </c>
      <c r="AG17" s="13">
        <v>76.515626961215</v>
      </c>
      <c r="AH17" s="13">
        <v>76.65888171452123</v>
      </c>
      <c r="AI17" s="13">
        <v>76.3949618220975</v>
      </c>
      <c r="AJ17" s="13">
        <v>71.86414511771517</v>
      </c>
      <c r="AK17" s="13">
        <v>73.49726775956285</v>
      </c>
      <c r="AM17" s="44" t="s">
        <v>69</v>
      </c>
      <c r="AN17" s="13">
        <v>79.54133977066988</v>
      </c>
      <c r="AO17" s="13">
        <v>84.87416538263997</v>
      </c>
      <c r="AP17" s="44"/>
      <c r="AQ17" s="44" t="s">
        <v>69</v>
      </c>
      <c r="AR17" s="13">
        <v>82.29674796747967</v>
      </c>
      <c r="AS17" s="13">
        <v>81.64583671481903</v>
      </c>
      <c r="AT17" s="13"/>
      <c r="AU17" s="44" t="s">
        <v>69</v>
      </c>
      <c r="AV17" s="13">
        <v>78.64077669902913</v>
      </c>
      <c r="AW17" s="13">
        <v>79.00833763742344</v>
      </c>
    </row>
    <row r="18" spans="1:49" ht="12">
      <c r="A18" s="4" t="s">
        <v>55</v>
      </c>
      <c r="B18" s="5">
        <v>458</v>
      </c>
      <c r="C18" s="5">
        <v>349.9</v>
      </c>
      <c r="D18" s="5">
        <v>5715.7</v>
      </c>
      <c r="E18" s="5">
        <v>3170.8</v>
      </c>
      <c r="F18" s="5">
        <v>5445.2</v>
      </c>
      <c r="G18" s="5">
        <v>2851.4</v>
      </c>
      <c r="H18" s="5">
        <v>7896.9</v>
      </c>
      <c r="I18" s="5">
        <v>4230.5</v>
      </c>
      <c r="J18" s="5">
        <v>579.3</v>
      </c>
      <c r="K18" s="5">
        <v>516.4</v>
      </c>
      <c r="L18" s="5">
        <v>3654.5</v>
      </c>
      <c r="M18" s="5">
        <v>2790.8</v>
      </c>
      <c r="O18" s="6" t="s">
        <v>55</v>
      </c>
      <c r="P18" s="15">
        <f t="shared" si="4"/>
        <v>807.9</v>
      </c>
      <c r="Q18" s="15">
        <f t="shared" si="5"/>
        <v>8886.5</v>
      </c>
      <c r="R18" s="15">
        <f t="shared" si="6"/>
        <v>8296.6</v>
      </c>
      <c r="S18" s="15">
        <f t="shared" si="7"/>
        <v>12127.4</v>
      </c>
      <c r="T18" s="15">
        <f t="shared" si="8"/>
        <v>1095.6999999999998</v>
      </c>
      <c r="U18" s="15">
        <f t="shared" si="9"/>
        <v>6445.3</v>
      </c>
      <c r="W18" s="2" t="s">
        <v>55</v>
      </c>
      <c r="X18" s="24">
        <f t="shared" si="10"/>
        <v>56.69018442876593</v>
      </c>
      <c r="Y18" s="24">
        <f t="shared" si="11"/>
        <v>64.31891070725257</v>
      </c>
      <c r="Z18" s="24">
        <f t="shared" si="0"/>
        <v>65.63170455367259</v>
      </c>
      <c r="AA18" s="24">
        <f t="shared" si="1"/>
        <v>65.11618318848228</v>
      </c>
      <c r="AB18" s="24">
        <f t="shared" si="2"/>
        <v>52.87031121657388</v>
      </c>
      <c r="AC18" s="24">
        <f t="shared" si="3"/>
        <v>56.70023117620592</v>
      </c>
      <c r="AD18" s="28"/>
      <c r="AE18" s="12" t="s">
        <v>55</v>
      </c>
      <c r="AF18" s="13">
        <v>56.69018442876593</v>
      </c>
      <c r="AG18" s="13">
        <v>64.31891070725257</v>
      </c>
      <c r="AH18" s="13">
        <v>65.63170455367259</v>
      </c>
      <c r="AI18" s="13">
        <v>65.11618318848228</v>
      </c>
      <c r="AJ18" s="13">
        <v>52.87031121657388</v>
      </c>
      <c r="AK18" s="13">
        <v>56.70023117620592</v>
      </c>
      <c r="AM18" s="44" t="s">
        <v>66</v>
      </c>
      <c r="AN18" s="13">
        <v>79.10447761194031</v>
      </c>
      <c r="AO18" s="13">
        <v>77.21712538226299</v>
      </c>
      <c r="AP18" s="44"/>
      <c r="AQ18" s="44" t="s">
        <v>66</v>
      </c>
      <c r="AR18" s="13">
        <v>76.92307692307692</v>
      </c>
      <c r="AS18" s="13">
        <v>77.42537313432835</v>
      </c>
      <c r="AT18" s="13"/>
      <c r="AU18" s="44" t="s">
        <v>66</v>
      </c>
      <c r="AV18" s="13">
        <v>75</v>
      </c>
      <c r="AW18" s="13">
        <v>76.54320987654322</v>
      </c>
    </row>
    <row r="19" spans="1:49" ht="12">
      <c r="A19" s="4" t="s">
        <v>56</v>
      </c>
      <c r="B19" s="5">
        <v>34.3</v>
      </c>
      <c r="C19" s="5">
        <v>7.1</v>
      </c>
      <c r="D19" s="5">
        <v>154.9</v>
      </c>
      <c r="E19" s="5">
        <v>38</v>
      </c>
      <c r="F19" s="5">
        <v>131.9</v>
      </c>
      <c r="G19" s="5">
        <v>30.9</v>
      </c>
      <c r="H19" s="5">
        <v>134.7</v>
      </c>
      <c r="I19" s="5">
        <v>43.2</v>
      </c>
      <c r="J19" s="5">
        <v>17.8</v>
      </c>
      <c r="K19" s="5">
        <v>7.8</v>
      </c>
      <c r="L19" s="5">
        <v>51</v>
      </c>
      <c r="M19" s="5">
        <v>17.3</v>
      </c>
      <c r="O19" s="6" t="s">
        <v>56</v>
      </c>
      <c r="P19" s="15">
        <f t="shared" si="4"/>
        <v>41.4</v>
      </c>
      <c r="Q19" s="15">
        <f t="shared" si="5"/>
        <v>192.9</v>
      </c>
      <c r="R19" s="15">
        <f t="shared" si="6"/>
        <v>162.8</v>
      </c>
      <c r="S19" s="15">
        <f t="shared" si="7"/>
        <v>177.89999999999998</v>
      </c>
      <c r="T19" s="15">
        <f t="shared" si="8"/>
        <v>25.6</v>
      </c>
      <c r="U19" s="15">
        <f t="shared" si="9"/>
        <v>68.3</v>
      </c>
      <c r="W19" s="2" t="s">
        <v>56</v>
      </c>
      <c r="X19" s="24">
        <f t="shared" si="10"/>
        <v>82.85024154589371</v>
      </c>
      <c r="Y19" s="24">
        <f t="shared" si="11"/>
        <v>80.30067392431312</v>
      </c>
      <c r="Z19" s="24">
        <f t="shared" si="0"/>
        <v>81.01965601965601</v>
      </c>
      <c r="AA19" s="24">
        <f t="shared" si="1"/>
        <v>75.71669477234401</v>
      </c>
      <c r="AB19" s="24">
        <f t="shared" si="2"/>
        <v>69.53125</v>
      </c>
      <c r="AC19" s="24">
        <f t="shared" si="3"/>
        <v>74.6705710102489</v>
      </c>
      <c r="AD19" s="28"/>
      <c r="AE19" s="12" t="s">
        <v>56</v>
      </c>
      <c r="AF19" s="13">
        <v>82.85024154589371</v>
      </c>
      <c r="AG19" s="13">
        <v>80.30067392431312</v>
      </c>
      <c r="AH19" s="13">
        <v>81.01965601965601</v>
      </c>
      <c r="AI19" s="13">
        <v>75.71669477234401</v>
      </c>
      <c r="AJ19" s="13">
        <v>69.53125</v>
      </c>
      <c r="AK19" s="13">
        <v>74.6705710102489</v>
      </c>
      <c r="AM19" s="44" t="s">
        <v>53</v>
      </c>
      <c r="AN19" s="13">
        <v>76.23762376237624</v>
      </c>
      <c r="AO19" s="13">
        <v>76.515626961215</v>
      </c>
      <c r="AP19" s="13"/>
      <c r="AQ19" s="44" t="s">
        <v>53</v>
      </c>
      <c r="AR19" s="13">
        <v>76.65888171452123</v>
      </c>
      <c r="AS19" s="13">
        <v>76.3949618220975</v>
      </c>
      <c r="AT19" s="13"/>
      <c r="AU19" s="44" t="s">
        <v>53</v>
      </c>
      <c r="AV19" s="13">
        <v>71.86414511771517</v>
      </c>
      <c r="AW19" s="13">
        <v>73.49726775956285</v>
      </c>
    </row>
    <row r="20" spans="1:49" ht="12">
      <c r="A20" s="4" t="s">
        <v>57</v>
      </c>
      <c r="B20" s="5">
        <v>52.8</v>
      </c>
      <c r="C20" s="5">
        <v>18.1</v>
      </c>
      <c r="D20" s="5">
        <v>181</v>
      </c>
      <c r="E20" s="5">
        <v>46</v>
      </c>
      <c r="F20" s="5">
        <v>453.3</v>
      </c>
      <c r="G20" s="5">
        <v>151.3</v>
      </c>
      <c r="H20" s="5">
        <v>319.1</v>
      </c>
      <c r="I20" s="5">
        <v>99.2</v>
      </c>
      <c r="J20" s="5">
        <v>97.6</v>
      </c>
      <c r="K20" s="5">
        <v>46.3</v>
      </c>
      <c r="L20" s="5">
        <v>362.1</v>
      </c>
      <c r="M20" s="5">
        <v>167.7</v>
      </c>
      <c r="O20" s="6" t="s">
        <v>57</v>
      </c>
      <c r="P20" s="15">
        <f t="shared" si="4"/>
        <v>70.9</v>
      </c>
      <c r="Q20" s="15">
        <f t="shared" si="5"/>
        <v>227</v>
      </c>
      <c r="R20" s="15">
        <f t="shared" si="6"/>
        <v>604.6</v>
      </c>
      <c r="S20" s="15">
        <f t="shared" si="7"/>
        <v>418.3</v>
      </c>
      <c r="T20" s="15">
        <f t="shared" si="8"/>
        <v>143.89999999999998</v>
      </c>
      <c r="U20" s="15">
        <f t="shared" si="9"/>
        <v>529.8</v>
      </c>
      <c r="W20" s="2" t="s">
        <v>57</v>
      </c>
      <c r="X20" s="24">
        <f t="shared" si="10"/>
        <v>74.47108603667137</v>
      </c>
      <c r="Y20" s="24">
        <f t="shared" si="11"/>
        <v>79.73568281938326</v>
      </c>
      <c r="Z20" s="24">
        <f t="shared" si="0"/>
        <v>74.97519020840225</v>
      </c>
      <c r="AA20" s="24">
        <f t="shared" si="1"/>
        <v>76.2849629452546</v>
      </c>
      <c r="AB20" s="24">
        <f t="shared" si="2"/>
        <v>67.82487838776929</v>
      </c>
      <c r="AC20" s="24">
        <f t="shared" si="3"/>
        <v>68.34654586636468</v>
      </c>
      <c r="AD20" s="28"/>
      <c r="AE20" s="12" t="s">
        <v>57</v>
      </c>
      <c r="AF20" s="13">
        <v>74.47108603667137</v>
      </c>
      <c r="AG20" s="13">
        <v>79.73568281938326</v>
      </c>
      <c r="AH20" s="13">
        <v>74.97519020840225</v>
      </c>
      <c r="AI20" s="13">
        <v>76.2849629452546</v>
      </c>
      <c r="AJ20" s="13">
        <v>67.82487838776929</v>
      </c>
      <c r="AK20" s="13">
        <v>68.34654586636468</v>
      </c>
      <c r="AM20" s="44" t="s">
        <v>72</v>
      </c>
      <c r="AN20" s="13">
        <v>75.8188824662813</v>
      </c>
      <c r="AO20" s="13">
        <v>74.88721804511277</v>
      </c>
      <c r="AP20" s="44"/>
      <c r="AQ20" s="44" t="s">
        <v>72</v>
      </c>
      <c r="AR20" s="13">
        <v>72.48348850163126</v>
      </c>
      <c r="AS20" s="13">
        <v>74.1991643454039</v>
      </c>
      <c r="AT20" s="13"/>
      <c r="AU20" s="44" t="s">
        <v>72</v>
      </c>
      <c r="AV20" s="13">
        <v>62.55707762557078</v>
      </c>
      <c r="AW20" s="13">
        <v>67.82804771603142</v>
      </c>
    </row>
    <row r="21" spans="1:49" ht="12">
      <c r="A21" s="4" t="s">
        <v>58</v>
      </c>
      <c r="B21" s="5">
        <v>21.1</v>
      </c>
      <c r="C21" s="5">
        <v>17.7</v>
      </c>
      <c r="D21" s="5">
        <v>255</v>
      </c>
      <c r="E21" s="5">
        <v>192</v>
      </c>
      <c r="F21" s="5">
        <v>652.5</v>
      </c>
      <c r="G21" s="5">
        <v>462</v>
      </c>
      <c r="H21" s="5">
        <v>624.4</v>
      </c>
      <c r="I21" s="5">
        <v>315.6</v>
      </c>
      <c r="J21" s="5">
        <v>80.7</v>
      </c>
      <c r="K21" s="5">
        <v>49.5</v>
      </c>
      <c r="L21" s="5">
        <v>673.1</v>
      </c>
      <c r="M21" s="5">
        <v>439.2</v>
      </c>
      <c r="O21" s="6" t="s">
        <v>58</v>
      </c>
      <c r="P21" s="15">
        <f t="shared" si="4"/>
        <v>38.8</v>
      </c>
      <c r="Q21" s="15">
        <f t="shared" si="5"/>
        <v>447</v>
      </c>
      <c r="R21" s="15">
        <f t="shared" si="6"/>
        <v>1114.5</v>
      </c>
      <c r="S21" s="15">
        <f t="shared" si="7"/>
        <v>940</v>
      </c>
      <c r="T21" s="15">
        <f t="shared" si="8"/>
        <v>130.2</v>
      </c>
      <c r="U21" s="15">
        <f t="shared" si="9"/>
        <v>1112.3</v>
      </c>
      <c r="W21" s="2" t="s">
        <v>58</v>
      </c>
      <c r="X21" s="24">
        <f t="shared" si="10"/>
        <v>54.38144329896908</v>
      </c>
      <c r="Y21" s="24">
        <f t="shared" si="11"/>
        <v>57.04697986577181</v>
      </c>
      <c r="Z21" s="24">
        <f t="shared" si="0"/>
        <v>58.546433378196504</v>
      </c>
      <c r="AA21" s="24">
        <f t="shared" si="1"/>
        <v>66.42553191489361</v>
      </c>
      <c r="AB21" s="24">
        <f t="shared" si="2"/>
        <v>61.9815668202765</v>
      </c>
      <c r="AC21" s="24">
        <f t="shared" si="3"/>
        <v>60.51424975276455</v>
      </c>
      <c r="AD21" s="28"/>
      <c r="AE21" s="12" t="s">
        <v>58</v>
      </c>
      <c r="AF21" s="13">
        <v>54.38144329896908</v>
      </c>
      <c r="AG21" s="13">
        <v>57.04697986577181</v>
      </c>
      <c r="AH21" s="13">
        <v>58.546433378196504</v>
      </c>
      <c r="AI21" s="13">
        <v>66.42553191489361</v>
      </c>
      <c r="AJ21" s="13">
        <v>61.9815668202765</v>
      </c>
      <c r="AK21" s="13">
        <v>60.51424975276455</v>
      </c>
      <c r="AM21" s="44" t="s">
        <v>62</v>
      </c>
      <c r="AN21" s="13">
        <v>75.59055118110236</v>
      </c>
      <c r="AO21" s="13">
        <v>73.38421519023525</v>
      </c>
      <c r="AP21" s="44"/>
      <c r="AQ21" s="44" t="s">
        <v>62</v>
      </c>
      <c r="AR21" s="13">
        <v>74.96501021540838</v>
      </c>
      <c r="AS21" s="13">
        <v>75.99209841772772</v>
      </c>
      <c r="AT21" s="13"/>
      <c r="AU21" s="44" t="s">
        <v>62</v>
      </c>
      <c r="AV21" s="13">
        <v>65.71313861286761</v>
      </c>
      <c r="AW21" s="13">
        <v>72.93146111835074</v>
      </c>
    </row>
    <row r="22" spans="1:49" ht="12">
      <c r="A22" s="4" t="s">
        <v>59</v>
      </c>
      <c r="B22" s="5">
        <v>174.2</v>
      </c>
      <c r="C22" s="5">
        <v>74.1</v>
      </c>
      <c r="D22" s="5">
        <v>1550.6</v>
      </c>
      <c r="E22" s="5">
        <v>503.5</v>
      </c>
      <c r="F22" s="5">
        <v>3803.2</v>
      </c>
      <c r="G22" s="5">
        <v>1385</v>
      </c>
      <c r="H22" s="5">
        <v>3062</v>
      </c>
      <c r="I22" s="5">
        <v>1181.5</v>
      </c>
      <c r="J22" s="5">
        <v>792.5</v>
      </c>
      <c r="K22" s="5">
        <v>463.9</v>
      </c>
      <c r="L22" s="5">
        <v>4066</v>
      </c>
      <c r="M22" s="5">
        <v>1768.8</v>
      </c>
      <c r="O22" s="6" t="s">
        <v>59</v>
      </c>
      <c r="P22" s="15">
        <f t="shared" si="4"/>
        <v>248.29999999999998</v>
      </c>
      <c r="Q22" s="15">
        <f t="shared" si="5"/>
        <v>2054.1</v>
      </c>
      <c r="R22" s="15">
        <f t="shared" si="6"/>
        <v>5188.2</v>
      </c>
      <c r="S22" s="15">
        <f t="shared" si="7"/>
        <v>4243.5</v>
      </c>
      <c r="T22" s="15">
        <f t="shared" si="8"/>
        <v>1256.4</v>
      </c>
      <c r="U22" s="15">
        <f t="shared" si="9"/>
        <v>5834.8</v>
      </c>
      <c r="W22" s="2" t="s">
        <v>59</v>
      </c>
      <c r="X22" s="24">
        <f t="shared" si="10"/>
        <v>70.15706806282722</v>
      </c>
      <c r="Y22" s="24">
        <f t="shared" si="11"/>
        <v>75.48804829365659</v>
      </c>
      <c r="Z22" s="24">
        <f t="shared" si="0"/>
        <v>73.30480706217955</v>
      </c>
      <c r="AA22" s="24">
        <f t="shared" si="1"/>
        <v>72.15741722634618</v>
      </c>
      <c r="AB22" s="24">
        <f t="shared" si="2"/>
        <v>63.07704552690225</v>
      </c>
      <c r="AC22" s="24">
        <f t="shared" si="3"/>
        <v>69.68533625831219</v>
      </c>
      <c r="AD22" s="28"/>
      <c r="AE22" s="12" t="s">
        <v>59</v>
      </c>
      <c r="AF22" s="13">
        <v>70.15706806282722</v>
      </c>
      <c r="AG22" s="13">
        <v>75.48804829365659</v>
      </c>
      <c r="AH22" s="13">
        <v>73.30480706217955</v>
      </c>
      <c r="AI22" s="13">
        <v>72.15741722634618</v>
      </c>
      <c r="AJ22" s="13">
        <v>63.07704552690225</v>
      </c>
      <c r="AK22" s="13">
        <v>69.68533625831219</v>
      </c>
      <c r="AM22" s="44" t="s">
        <v>57</v>
      </c>
      <c r="AN22" s="13">
        <v>74.47108603667137</v>
      </c>
      <c r="AO22" s="13">
        <v>79.73568281938326</v>
      </c>
      <c r="AP22" s="13"/>
      <c r="AQ22" s="44" t="s">
        <v>57</v>
      </c>
      <c r="AR22" s="13">
        <v>74.97519020840225</v>
      </c>
      <c r="AS22" s="13">
        <v>76.2849629452546</v>
      </c>
      <c r="AT22" s="13"/>
      <c r="AU22" s="44" t="s">
        <v>57</v>
      </c>
      <c r="AV22" s="13">
        <v>67.82487838776929</v>
      </c>
      <c r="AW22" s="13">
        <v>68.34654586636468</v>
      </c>
    </row>
    <row r="23" spans="1:49" ht="12">
      <c r="A23" s="4" t="s">
        <v>60</v>
      </c>
      <c r="B23" s="5">
        <v>617.6</v>
      </c>
      <c r="C23" s="5">
        <v>343.9</v>
      </c>
      <c r="D23" s="5">
        <v>3265.7</v>
      </c>
      <c r="E23" s="5">
        <v>1565.9</v>
      </c>
      <c r="F23" s="5">
        <v>5499.7</v>
      </c>
      <c r="G23" s="5">
        <v>3051.3</v>
      </c>
      <c r="H23" s="5">
        <v>5048</v>
      </c>
      <c r="I23" s="5">
        <v>2349.7</v>
      </c>
      <c r="J23" s="5">
        <v>519</v>
      </c>
      <c r="K23" s="5">
        <v>391.6</v>
      </c>
      <c r="L23" s="5">
        <v>2428.1</v>
      </c>
      <c r="M23" s="5">
        <v>1684.1</v>
      </c>
      <c r="O23" s="6" t="s">
        <v>60</v>
      </c>
      <c r="P23" s="15">
        <f t="shared" si="4"/>
        <v>961.5</v>
      </c>
      <c r="Q23" s="15">
        <f t="shared" si="5"/>
        <v>4831.6</v>
      </c>
      <c r="R23" s="15">
        <f t="shared" si="6"/>
        <v>8551</v>
      </c>
      <c r="S23" s="15">
        <f t="shared" si="7"/>
        <v>7397.7</v>
      </c>
      <c r="T23" s="15">
        <f t="shared" si="8"/>
        <v>910.6</v>
      </c>
      <c r="U23" s="15">
        <f t="shared" si="9"/>
        <v>4112.2</v>
      </c>
      <c r="W23" s="2" t="s">
        <v>60</v>
      </c>
      <c r="X23" s="24">
        <f t="shared" si="10"/>
        <v>64.23296931877275</v>
      </c>
      <c r="Y23" s="24">
        <f t="shared" si="11"/>
        <v>67.59044622899246</v>
      </c>
      <c r="Z23" s="24">
        <f t="shared" si="0"/>
        <v>64.31645421588118</v>
      </c>
      <c r="AA23" s="24">
        <f t="shared" si="1"/>
        <v>68.23742514565339</v>
      </c>
      <c r="AB23" s="24">
        <f t="shared" si="2"/>
        <v>56.99538765649022</v>
      </c>
      <c r="AC23" s="24">
        <f t="shared" si="3"/>
        <v>59.04625261417247</v>
      </c>
      <c r="AD23" s="28"/>
      <c r="AE23" s="12" t="s">
        <v>60</v>
      </c>
      <c r="AF23" s="13">
        <v>64.23296931877275</v>
      </c>
      <c r="AG23" s="13">
        <v>67.59044622899246</v>
      </c>
      <c r="AH23" s="13">
        <v>64.31645421588118</v>
      </c>
      <c r="AI23" s="13">
        <v>68.23742514565339</v>
      </c>
      <c r="AJ23" s="13">
        <v>56.99538765649022</v>
      </c>
      <c r="AK23" s="13">
        <v>59.04625261417247</v>
      </c>
      <c r="AM23" s="44" t="s">
        <v>59</v>
      </c>
      <c r="AN23" s="13">
        <v>70.15706806282722</v>
      </c>
      <c r="AO23" s="13">
        <v>75.48804829365659</v>
      </c>
      <c r="AP23" s="44"/>
      <c r="AQ23" s="44" t="s">
        <v>59</v>
      </c>
      <c r="AR23" s="13">
        <v>73.30480706217955</v>
      </c>
      <c r="AS23" s="13">
        <v>72.15741722634618</v>
      </c>
      <c r="AT23" s="13"/>
      <c r="AU23" s="44" t="s">
        <v>59</v>
      </c>
      <c r="AV23" s="13">
        <v>63.07704552690225</v>
      </c>
      <c r="AW23" s="13">
        <v>69.68533625831219</v>
      </c>
    </row>
    <row r="24" spans="1:49" ht="12">
      <c r="A24" s="4" t="s">
        <v>61</v>
      </c>
      <c r="B24" s="21">
        <v>5.6</v>
      </c>
      <c r="C24" s="21">
        <v>7.1</v>
      </c>
      <c r="D24" s="5">
        <v>50.7</v>
      </c>
      <c r="E24" s="21">
        <v>25.5</v>
      </c>
      <c r="F24" s="5">
        <v>238.2</v>
      </c>
      <c r="G24" s="5">
        <v>133.2</v>
      </c>
      <c r="H24" s="5">
        <v>142.5</v>
      </c>
      <c r="I24" s="5">
        <v>71.8</v>
      </c>
      <c r="J24" s="5">
        <v>124.5</v>
      </c>
      <c r="K24" s="5">
        <v>95.8</v>
      </c>
      <c r="L24" s="5">
        <v>445.6</v>
      </c>
      <c r="M24" s="5">
        <v>318.9</v>
      </c>
      <c r="O24" s="6" t="s">
        <v>61</v>
      </c>
      <c r="P24" s="15">
        <f t="shared" si="4"/>
        <v>12.7</v>
      </c>
      <c r="Q24" s="15">
        <f t="shared" si="5"/>
        <v>76.2</v>
      </c>
      <c r="R24" s="15">
        <f t="shared" si="6"/>
        <v>371.4</v>
      </c>
      <c r="S24" s="15">
        <f t="shared" si="7"/>
        <v>214.3</v>
      </c>
      <c r="T24" s="15">
        <f t="shared" si="8"/>
        <v>220.3</v>
      </c>
      <c r="U24" s="15">
        <f t="shared" si="9"/>
        <v>764.5</v>
      </c>
      <c r="W24" s="2" t="s">
        <v>61</v>
      </c>
      <c r="X24" s="24">
        <f t="shared" si="10"/>
        <v>44.09448818897638</v>
      </c>
      <c r="Y24" s="24">
        <f t="shared" si="11"/>
        <v>66.53543307086615</v>
      </c>
      <c r="Z24" s="24">
        <f t="shared" si="0"/>
        <v>64.13570274636511</v>
      </c>
      <c r="AA24" s="24">
        <f t="shared" si="1"/>
        <v>66.49556696220252</v>
      </c>
      <c r="AB24" s="24">
        <f t="shared" si="2"/>
        <v>56.513844757149336</v>
      </c>
      <c r="AC24" s="24">
        <f t="shared" si="3"/>
        <v>58.286461739699156</v>
      </c>
      <c r="AD24" s="28"/>
      <c r="AE24" s="12" t="s">
        <v>61</v>
      </c>
      <c r="AF24" s="13">
        <v>44.09448818897638</v>
      </c>
      <c r="AG24" s="13">
        <v>66.53543307086615</v>
      </c>
      <c r="AH24" s="13">
        <v>64.13570274636511</v>
      </c>
      <c r="AI24" s="13">
        <v>66.49556696220252</v>
      </c>
      <c r="AJ24" s="13">
        <v>56.513844757149336</v>
      </c>
      <c r="AK24" s="13">
        <v>58.286461739699156</v>
      </c>
      <c r="AM24" s="44" t="s">
        <v>51</v>
      </c>
      <c r="AN24" s="13">
        <v>68.27956989247312</v>
      </c>
      <c r="AO24" s="13">
        <v>68.76611918012759</v>
      </c>
      <c r="AP24" s="13"/>
      <c r="AQ24" s="44" t="s">
        <v>51</v>
      </c>
      <c r="AR24" s="13">
        <v>68.85728298185386</v>
      </c>
      <c r="AS24" s="13">
        <v>71.8643259988879</v>
      </c>
      <c r="AT24" s="13"/>
      <c r="AU24" s="44" t="s">
        <v>51</v>
      </c>
      <c r="AV24" s="13">
        <v>61.33278486219662</v>
      </c>
      <c r="AW24" s="13">
        <v>65.34068912117692</v>
      </c>
    </row>
    <row r="25" spans="1:49" ht="12">
      <c r="A25" s="4" t="s">
        <v>62</v>
      </c>
      <c r="B25" s="5">
        <v>259.2</v>
      </c>
      <c r="C25" s="5">
        <v>83.7</v>
      </c>
      <c r="D25" s="5">
        <v>2567.2</v>
      </c>
      <c r="E25" s="5">
        <v>931.1</v>
      </c>
      <c r="F25" s="5">
        <v>4659.9</v>
      </c>
      <c r="G25" s="5">
        <v>1556.2</v>
      </c>
      <c r="H25" s="5">
        <v>3885.4</v>
      </c>
      <c r="I25" s="5">
        <v>1227.5</v>
      </c>
      <c r="J25" s="5">
        <v>654.7</v>
      </c>
      <c r="K25" s="5">
        <v>341.6</v>
      </c>
      <c r="L25" s="5">
        <v>4981</v>
      </c>
      <c r="M25" s="5">
        <v>1848.7</v>
      </c>
      <c r="O25" s="6" t="s">
        <v>62</v>
      </c>
      <c r="P25" s="15">
        <f t="shared" si="4"/>
        <v>342.9</v>
      </c>
      <c r="Q25" s="15">
        <f t="shared" si="5"/>
        <v>3498.2999999999997</v>
      </c>
      <c r="R25" s="15">
        <f t="shared" si="6"/>
        <v>6216.099999999999</v>
      </c>
      <c r="S25" s="15">
        <f t="shared" si="7"/>
        <v>5112.9</v>
      </c>
      <c r="T25" s="15">
        <f t="shared" si="8"/>
        <v>996.3000000000001</v>
      </c>
      <c r="U25" s="15">
        <f t="shared" si="9"/>
        <v>6829.7</v>
      </c>
      <c r="W25" s="2" t="s">
        <v>62</v>
      </c>
      <c r="X25" s="24">
        <f t="shared" si="10"/>
        <v>75.59055118110236</v>
      </c>
      <c r="Y25" s="24">
        <f t="shared" si="11"/>
        <v>73.38421519023525</v>
      </c>
      <c r="Z25" s="24">
        <f t="shared" si="0"/>
        <v>74.96501021540838</v>
      </c>
      <c r="AA25" s="24">
        <f t="shared" si="1"/>
        <v>75.99209841772772</v>
      </c>
      <c r="AB25" s="24">
        <f t="shared" si="2"/>
        <v>65.71313861286761</v>
      </c>
      <c r="AC25" s="24">
        <f t="shared" si="3"/>
        <v>72.93146111835074</v>
      </c>
      <c r="AD25" s="28"/>
      <c r="AE25" s="12" t="s">
        <v>62</v>
      </c>
      <c r="AF25" s="13">
        <v>75.59055118110236</v>
      </c>
      <c r="AG25" s="13">
        <v>73.38421519023525</v>
      </c>
      <c r="AH25" s="13">
        <v>74.96501021540838</v>
      </c>
      <c r="AI25" s="13">
        <v>75.99209841772772</v>
      </c>
      <c r="AJ25" s="13">
        <v>65.71313861286761</v>
      </c>
      <c r="AK25" s="13">
        <v>72.93146111835074</v>
      </c>
      <c r="AM25" s="44" t="s">
        <v>74</v>
      </c>
      <c r="AN25" s="13">
        <v>67.4074074074074</v>
      </c>
      <c r="AO25" s="13">
        <v>77.11621233859397</v>
      </c>
      <c r="AP25" s="44"/>
      <c r="AQ25" s="44" t="s">
        <v>74</v>
      </c>
      <c r="AR25" s="13">
        <v>74.0154830023561</v>
      </c>
      <c r="AS25" s="13">
        <v>76.58749394086281</v>
      </c>
      <c r="AT25" s="13"/>
      <c r="AU25" s="44" t="s">
        <v>74</v>
      </c>
      <c r="AV25" s="13">
        <v>73.109243697479</v>
      </c>
      <c r="AW25" s="13">
        <v>72.9957805907173</v>
      </c>
    </row>
    <row r="26" spans="1:49" ht="12">
      <c r="A26" s="4" t="s">
        <v>63</v>
      </c>
      <c r="B26" s="5">
        <v>4.4</v>
      </c>
      <c r="C26" s="5">
        <v>3.1</v>
      </c>
      <c r="D26" s="5">
        <v>26.4</v>
      </c>
      <c r="E26" s="5">
        <v>15.1</v>
      </c>
      <c r="F26" s="5">
        <v>70.7</v>
      </c>
      <c r="G26" s="5">
        <v>39.1</v>
      </c>
      <c r="H26" s="5">
        <v>52.6</v>
      </c>
      <c r="I26" s="5">
        <v>32.4</v>
      </c>
      <c r="J26" s="5">
        <v>17.4</v>
      </c>
      <c r="K26" s="5">
        <v>14.3</v>
      </c>
      <c r="L26" s="5">
        <v>81.6</v>
      </c>
      <c r="M26" s="5">
        <v>58.8</v>
      </c>
      <c r="O26" s="6" t="s">
        <v>63</v>
      </c>
      <c r="P26" s="15">
        <f t="shared" si="4"/>
        <v>7.5</v>
      </c>
      <c r="Q26" s="15">
        <f t="shared" si="5"/>
        <v>41.5</v>
      </c>
      <c r="R26" s="15">
        <f t="shared" si="6"/>
        <v>109.80000000000001</v>
      </c>
      <c r="S26" s="15">
        <f t="shared" si="7"/>
        <v>85</v>
      </c>
      <c r="T26" s="15">
        <f t="shared" si="8"/>
        <v>31.7</v>
      </c>
      <c r="U26" s="15">
        <f t="shared" si="9"/>
        <v>140.39999999999998</v>
      </c>
      <c r="W26" s="2" t="s">
        <v>63</v>
      </c>
      <c r="X26" s="24">
        <f t="shared" si="10"/>
        <v>58.666666666666664</v>
      </c>
      <c r="Y26" s="24">
        <f t="shared" si="11"/>
        <v>63.614457831325296</v>
      </c>
      <c r="Z26" s="24">
        <f t="shared" si="0"/>
        <v>64.38979963570127</v>
      </c>
      <c r="AA26" s="24">
        <f t="shared" si="1"/>
        <v>61.88235294117648</v>
      </c>
      <c r="AB26" s="24">
        <f t="shared" si="2"/>
        <v>54.88958990536277</v>
      </c>
      <c r="AC26" s="24">
        <f t="shared" si="3"/>
        <v>58.119658119658126</v>
      </c>
      <c r="AD26" s="28"/>
      <c r="AE26" s="12" t="s">
        <v>63</v>
      </c>
      <c r="AF26" s="13">
        <v>58.666666666666664</v>
      </c>
      <c r="AG26" s="13">
        <v>63.614457831325296</v>
      </c>
      <c r="AH26" s="13">
        <v>64.38979963570127</v>
      </c>
      <c r="AI26" s="13">
        <v>61.88235294117648</v>
      </c>
      <c r="AJ26" s="13">
        <v>54.88958990536277</v>
      </c>
      <c r="AK26" s="13">
        <v>58.119658119658126</v>
      </c>
      <c r="AM26" s="44" t="s">
        <v>65</v>
      </c>
      <c r="AN26" s="13">
        <v>65.78947368421052</v>
      </c>
      <c r="AO26" s="13">
        <v>61.0209601081812</v>
      </c>
      <c r="AP26" s="44"/>
      <c r="AQ26" s="44" t="s">
        <v>65</v>
      </c>
      <c r="AR26" s="13">
        <v>65.88640275387263</v>
      </c>
      <c r="AS26" s="13">
        <v>59.87012987012987</v>
      </c>
      <c r="AT26" s="13"/>
      <c r="AU26" s="44" t="s">
        <v>65</v>
      </c>
      <c r="AV26" s="13">
        <v>62.08017334777898</v>
      </c>
      <c r="AW26" s="13">
        <v>60.978520286396176</v>
      </c>
    </row>
    <row r="27" spans="1:49" ht="12">
      <c r="A27" s="4" t="s">
        <v>64</v>
      </c>
      <c r="B27" s="5">
        <v>16.5</v>
      </c>
      <c r="C27" s="5">
        <v>13.5</v>
      </c>
      <c r="D27" s="5">
        <v>104.2</v>
      </c>
      <c r="E27" s="5">
        <v>58.7</v>
      </c>
      <c r="F27" s="5">
        <v>119.5</v>
      </c>
      <c r="G27" s="5">
        <v>69.5</v>
      </c>
      <c r="H27" s="5">
        <v>101.8</v>
      </c>
      <c r="I27" s="5">
        <v>80.8</v>
      </c>
      <c r="J27" s="5">
        <v>59.1</v>
      </c>
      <c r="K27" s="5">
        <v>50.7</v>
      </c>
      <c r="L27" s="5">
        <v>119.2</v>
      </c>
      <c r="M27" s="5">
        <v>105.4</v>
      </c>
      <c r="O27" s="6" t="s">
        <v>64</v>
      </c>
      <c r="P27" s="15">
        <f t="shared" si="4"/>
        <v>30</v>
      </c>
      <c r="Q27" s="15">
        <f t="shared" si="5"/>
        <v>162.9</v>
      </c>
      <c r="R27" s="15">
        <f t="shared" si="6"/>
        <v>189</v>
      </c>
      <c r="S27" s="15">
        <f t="shared" si="7"/>
        <v>182.6</v>
      </c>
      <c r="T27" s="15">
        <f t="shared" si="8"/>
        <v>109.80000000000001</v>
      </c>
      <c r="U27" s="15">
        <f t="shared" si="9"/>
        <v>224.60000000000002</v>
      </c>
      <c r="W27" s="2" t="s">
        <v>64</v>
      </c>
      <c r="X27" s="24">
        <f t="shared" si="10"/>
        <v>55.00000000000001</v>
      </c>
      <c r="Y27" s="24">
        <f t="shared" si="11"/>
        <v>63.965623081645184</v>
      </c>
      <c r="Z27" s="24">
        <f t="shared" si="0"/>
        <v>63.227513227513235</v>
      </c>
      <c r="AA27" s="24">
        <f t="shared" si="1"/>
        <v>55.75027382256298</v>
      </c>
      <c r="AB27" s="24">
        <f t="shared" si="2"/>
        <v>53.82513661202185</v>
      </c>
      <c r="AC27" s="24">
        <f t="shared" si="3"/>
        <v>53.07212822796081</v>
      </c>
      <c r="AD27" s="28"/>
      <c r="AE27" s="12" t="s">
        <v>64</v>
      </c>
      <c r="AF27" s="13">
        <v>55.00000000000001</v>
      </c>
      <c r="AG27" s="13">
        <v>63.965623081645184</v>
      </c>
      <c r="AH27" s="13">
        <v>63.227513227513235</v>
      </c>
      <c r="AI27" s="13">
        <v>55.75027382256298</v>
      </c>
      <c r="AJ27" s="13">
        <v>53.82513661202185</v>
      </c>
      <c r="AK27" s="13">
        <v>53.07212822796081</v>
      </c>
      <c r="AM27" s="44" t="s">
        <v>70</v>
      </c>
      <c r="AN27" s="13">
        <v>64.47831184056272</v>
      </c>
      <c r="AO27" s="13">
        <v>67.36321143799834</v>
      </c>
      <c r="AP27" s="44"/>
      <c r="AQ27" s="44" t="s">
        <v>70</v>
      </c>
      <c r="AR27" s="13">
        <v>66.89675286797589</v>
      </c>
      <c r="AS27" s="13">
        <v>66.73781268675829</v>
      </c>
      <c r="AT27" s="13"/>
      <c r="AU27" s="44" t="s">
        <v>70</v>
      </c>
      <c r="AV27" s="13">
        <v>59.24981791697013</v>
      </c>
      <c r="AW27" s="13">
        <v>59.916453052311795</v>
      </c>
    </row>
    <row r="28" spans="1:49" ht="12">
      <c r="A28" s="4" t="s">
        <v>65</v>
      </c>
      <c r="B28" s="5">
        <v>35</v>
      </c>
      <c r="C28" s="5">
        <v>18.2</v>
      </c>
      <c r="D28" s="5">
        <v>180.5</v>
      </c>
      <c r="E28" s="5">
        <v>115.3</v>
      </c>
      <c r="F28" s="5">
        <v>191.4</v>
      </c>
      <c r="G28" s="5">
        <v>99.1</v>
      </c>
      <c r="H28" s="5">
        <v>184.4</v>
      </c>
      <c r="I28" s="5">
        <v>123.6</v>
      </c>
      <c r="J28" s="5">
        <v>57.3</v>
      </c>
      <c r="K28" s="5">
        <v>35</v>
      </c>
      <c r="L28" s="5">
        <v>204.4</v>
      </c>
      <c r="M28" s="5">
        <v>130.8</v>
      </c>
      <c r="O28" s="6" t="s">
        <v>65</v>
      </c>
      <c r="P28" s="15">
        <f t="shared" si="4"/>
        <v>53.2</v>
      </c>
      <c r="Q28" s="15">
        <f t="shared" si="5"/>
        <v>295.8</v>
      </c>
      <c r="R28" s="15">
        <f t="shared" si="6"/>
        <v>290.5</v>
      </c>
      <c r="S28" s="15">
        <f t="shared" si="7"/>
        <v>308</v>
      </c>
      <c r="T28" s="15">
        <f t="shared" si="8"/>
        <v>92.3</v>
      </c>
      <c r="U28" s="15">
        <f t="shared" si="9"/>
        <v>335.20000000000005</v>
      </c>
      <c r="W28" s="2" t="s">
        <v>65</v>
      </c>
      <c r="X28" s="24">
        <f t="shared" si="10"/>
        <v>65.78947368421052</v>
      </c>
      <c r="Y28" s="24">
        <f t="shared" si="11"/>
        <v>61.0209601081812</v>
      </c>
      <c r="Z28" s="24">
        <f t="shared" si="0"/>
        <v>65.88640275387263</v>
      </c>
      <c r="AA28" s="24">
        <f t="shared" si="1"/>
        <v>59.87012987012987</v>
      </c>
      <c r="AB28" s="24">
        <f t="shared" si="2"/>
        <v>62.08017334777898</v>
      </c>
      <c r="AC28" s="24">
        <f t="shared" si="3"/>
        <v>60.978520286396176</v>
      </c>
      <c r="AD28" s="28"/>
      <c r="AE28" s="12" t="s">
        <v>65</v>
      </c>
      <c r="AF28" s="13">
        <v>65.78947368421052</v>
      </c>
      <c r="AG28" s="13">
        <v>61.0209601081812</v>
      </c>
      <c r="AH28" s="13">
        <v>65.88640275387263</v>
      </c>
      <c r="AI28" s="13">
        <v>59.87012987012987</v>
      </c>
      <c r="AJ28" s="13">
        <v>62.08017334777898</v>
      </c>
      <c r="AK28" s="13">
        <v>60.978520286396176</v>
      </c>
      <c r="AM28" s="44" t="s">
        <v>60</v>
      </c>
      <c r="AN28" s="13">
        <v>64.23296931877275</v>
      </c>
      <c r="AO28" s="13">
        <v>67.59044622899246</v>
      </c>
      <c r="AP28" s="44"/>
      <c r="AQ28" s="44" t="s">
        <v>60</v>
      </c>
      <c r="AR28" s="13">
        <v>64.31645421588118</v>
      </c>
      <c r="AS28" s="13">
        <v>68.23742514565339</v>
      </c>
      <c r="AT28" s="13"/>
      <c r="AU28" s="44" t="s">
        <v>60</v>
      </c>
      <c r="AV28" s="13">
        <v>56.99538765649022</v>
      </c>
      <c r="AW28" s="13">
        <v>59.04625261417247</v>
      </c>
    </row>
    <row r="29" spans="1:49" ht="12">
      <c r="A29" s="4" t="s">
        <v>66</v>
      </c>
      <c r="B29" s="5">
        <v>5.3</v>
      </c>
      <c r="C29" s="5">
        <v>1.4</v>
      </c>
      <c r="D29" s="5">
        <v>50.5</v>
      </c>
      <c r="E29" s="5">
        <v>14.9</v>
      </c>
      <c r="F29" s="5">
        <v>47</v>
      </c>
      <c r="G29" s="5">
        <v>14.1</v>
      </c>
      <c r="H29" s="5">
        <v>41.5</v>
      </c>
      <c r="I29" s="5">
        <v>12.1</v>
      </c>
      <c r="J29" s="5">
        <v>5.1</v>
      </c>
      <c r="K29" s="5">
        <v>1.7</v>
      </c>
      <c r="L29" s="5">
        <v>24.8</v>
      </c>
      <c r="M29" s="5">
        <v>7.6</v>
      </c>
      <c r="O29" s="6" t="s">
        <v>66</v>
      </c>
      <c r="P29" s="15">
        <f t="shared" si="4"/>
        <v>6.699999999999999</v>
      </c>
      <c r="Q29" s="15">
        <f t="shared" si="5"/>
        <v>65.4</v>
      </c>
      <c r="R29" s="15">
        <f t="shared" si="6"/>
        <v>61.1</v>
      </c>
      <c r="S29" s="15">
        <f t="shared" si="7"/>
        <v>53.6</v>
      </c>
      <c r="T29" s="15">
        <f t="shared" si="8"/>
        <v>6.8</v>
      </c>
      <c r="U29" s="15">
        <f t="shared" si="9"/>
        <v>32.4</v>
      </c>
      <c r="W29" s="2" t="s">
        <v>66</v>
      </c>
      <c r="X29" s="24">
        <f t="shared" si="10"/>
        <v>79.10447761194031</v>
      </c>
      <c r="Y29" s="24">
        <f t="shared" si="11"/>
        <v>77.21712538226299</v>
      </c>
      <c r="Z29" s="24">
        <f t="shared" si="0"/>
        <v>76.92307692307692</v>
      </c>
      <c r="AA29" s="24">
        <f t="shared" si="1"/>
        <v>77.42537313432835</v>
      </c>
      <c r="AB29" s="24">
        <f t="shared" si="2"/>
        <v>75</v>
      </c>
      <c r="AC29" s="24">
        <f t="shared" si="3"/>
        <v>76.54320987654322</v>
      </c>
      <c r="AD29" s="28"/>
      <c r="AE29" s="12" t="s">
        <v>66</v>
      </c>
      <c r="AF29" s="13">
        <v>79.10447761194031</v>
      </c>
      <c r="AG29" s="13">
        <v>77.21712538226299</v>
      </c>
      <c r="AH29" s="13">
        <v>76.92307692307692</v>
      </c>
      <c r="AI29" s="13">
        <v>77.42537313432835</v>
      </c>
      <c r="AJ29" s="13">
        <v>75</v>
      </c>
      <c r="AK29" s="13">
        <v>76.54320987654322</v>
      </c>
      <c r="AM29" s="44" t="s">
        <v>71</v>
      </c>
      <c r="AN29" s="13">
        <v>61.73431734317344</v>
      </c>
      <c r="AO29" s="13">
        <v>62.41687979539642</v>
      </c>
      <c r="AP29" s="44"/>
      <c r="AQ29" s="44" t="s">
        <v>71</v>
      </c>
      <c r="AR29" s="13">
        <v>60.56429513853649</v>
      </c>
      <c r="AS29" s="13">
        <v>61.774617176272365</v>
      </c>
      <c r="AT29" s="13"/>
      <c r="AU29" s="44" t="s">
        <v>71</v>
      </c>
      <c r="AV29" s="13">
        <v>57.42538438347905</v>
      </c>
      <c r="AW29" s="13">
        <v>58.72575484903019</v>
      </c>
    </row>
    <row r="30" spans="1:49" ht="12">
      <c r="A30" s="4" t="s">
        <v>67</v>
      </c>
      <c r="B30" s="5">
        <v>38.2</v>
      </c>
      <c r="C30" s="5">
        <v>26.2</v>
      </c>
      <c r="D30" s="5">
        <v>351.8</v>
      </c>
      <c r="E30" s="5">
        <v>190.7</v>
      </c>
      <c r="F30" s="5">
        <v>619.9</v>
      </c>
      <c r="G30" s="5">
        <v>366.4</v>
      </c>
      <c r="H30" s="5">
        <v>791</v>
      </c>
      <c r="I30" s="5">
        <v>435.2</v>
      </c>
      <c r="J30" s="5">
        <v>179.8</v>
      </c>
      <c r="K30" s="5">
        <v>148.9</v>
      </c>
      <c r="L30" s="5">
        <v>720.8</v>
      </c>
      <c r="M30" s="5">
        <v>534.4</v>
      </c>
      <c r="O30" s="6" t="s">
        <v>67</v>
      </c>
      <c r="P30" s="15">
        <f t="shared" si="4"/>
        <v>64.4</v>
      </c>
      <c r="Q30" s="15">
        <f t="shared" si="5"/>
        <v>542.5</v>
      </c>
      <c r="R30" s="15">
        <f t="shared" si="6"/>
        <v>986.3</v>
      </c>
      <c r="S30" s="15">
        <f t="shared" si="7"/>
        <v>1226.2</v>
      </c>
      <c r="T30" s="15">
        <f t="shared" si="8"/>
        <v>328.70000000000005</v>
      </c>
      <c r="U30" s="15">
        <f t="shared" si="9"/>
        <v>1255.1999999999998</v>
      </c>
      <c r="W30" s="2" t="s">
        <v>67</v>
      </c>
      <c r="X30" s="24">
        <f t="shared" si="10"/>
        <v>59.3167701863354</v>
      </c>
      <c r="Y30" s="24">
        <f t="shared" si="11"/>
        <v>64.84792626728111</v>
      </c>
      <c r="Z30" s="24">
        <f t="shared" si="0"/>
        <v>62.85105951536044</v>
      </c>
      <c r="AA30" s="24">
        <f t="shared" si="1"/>
        <v>64.50823682922851</v>
      </c>
      <c r="AB30" s="24">
        <f t="shared" si="2"/>
        <v>54.700334651658046</v>
      </c>
      <c r="AC30" s="24">
        <f t="shared" si="3"/>
        <v>57.4251115360102</v>
      </c>
      <c r="AD30" s="28"/>
      <c r="AE30" s="12" t="s">
        <v>67</v>
      </c>
      <c r="AF30" s="13">
        <v>59.3167701863354</v>
      </c>
      <c r="AG30" s="13">
        <v>64.84792626728111</v>
      </c>
      <c r="AH30" s="13">
        <v>62.85105951536044</v>
      </c>
      <c r="AI30" s="13">
        <v>64.50823682922851</v>
      </c>
      <c r="AJ30" s="13">
        <v>54.700334651658046</v>
      </c>
      <c r="AK30" s="13">
        <v>57.4251115360102</v>
      </c>
      <c r="AM30" s="44" t="s">
        <v>67</v>
      </c>
      <c r="AN30" s="13">
        <v>59.3167701863354</v>
      </c>
      <c r="AO30" s="13">
        <v>64.84792626728111</v>
      </c>
      <c r="AP30" s="44"/>
      <c r="AQ30" s="44" t="s">
        <v>67</v>
      </c>
      <c r="AR30" s="13">
        <v>62.85105951536044</v>
      </c>
      <c r="AS30" s="13">
        <v>64.50823682922851</v>
      </c>
      <c r="AT30" s="13"/>
      <c r="AU30" s="44" t="s">
        <v>67</v>
      </c>
      <c r="AV30" s="13">
        <v>54.700334651658046</v>
      </c>
      <c r="AW30" s="13">
        <v>57.4251115360102</v>
      </c>
    </row>
    <row r="31" spans="1:49" ht="12">
      <c r="A31" s="4" t="s">
        <v>68</v>
      </c>
      <c r="B31" s="5">
        <v>2.7</v>
      </c>
      <c r="C31" s="25" t="s">
        <v>120</v>
      </c>
      <c r="D31" s="5">
        <v>17.8</v>
      </c>
      <c r="E31" s="5">
        <v>6.2</v>
      </c>
      <c r="F31" s="5">
        <v>44.6</v>
      </c>
      <c r="G31" s="5">
        <v>12.8</v>
      </c>
      <c r="H31" s="5">
        <v>35.8</v>
      </c>
      <c r="I31" s="5">
        <v>8.1</v>
      </c>
      <c r="J31" s="5">
        <v>14.7</v>
      </c>
      <c r="K31" s="5">
        <v>6</v>
      </c>
      <c r="L31" s="5">
        <v>77.3</v>
      </c>
      <c r="M31" s="5">
        <v>24.3</v>
      </c>
      <c r="O31" s="6" t="s">
        <v>68</v>
      </c>
      <c r="P31" s="15">
        <f t="shared" si="4"/>
        <v>2.7</v>
      </c>
      <c r="Q31" s="15">
        <f t="shared" si="5"/>
        <v>24</v>
      </c>
      <c r="R31" s="15">
        <f t="shared" si="6"/>
        <v>57.400000000000006</v>
      </c>
      <c r="S31" s="15">
        <f t="shared" si="7"/>
        <v>43.9</v>
      </c>
      <c r="T31" s="15">
        <f t="shared" si="8"/>
        <v>20.7</v>
      </c>
      <c r="U31" s="15">
        <f t="shared" si="9"/>
        <v>101.6</v>
      </c>
      <c r="W31" s="2" t="s">
        <v>68</v>
      </c>
      <c r="X31" s="24">
        <f t="shared" si="10"/>
        <v>100</v>
      </c>
      <c r="Y31" s="24">
        <f t="shared" si="11"/>
        <v>74.16666666666667</v>
      </c>
      <c r="Z31" s="24">
        <f t="shared" si="0"/>
        <v>77.70034843205575</v>
      </c>
      <c r="AA31" s="24">
        <f t="shared" si="1"/>
        <v>81.54897494305239</v>
      </c>
      <c r="AB31" s="24">
        <f t="shared" si="2"/>
        <v>71.01449275362319</v>
      </c>
      <c r="AC31" s="24">
        <f t="shared" si="3"/>
        <v>76.08267716535433</v>
      </c>
      <c r="AD31" s="28"/>
      <c r="AE31" s="12" t="s">
        <v>68</v>
      </c>
      <c r="AF31" s="13">
        <v>100</v>
      </c>
      <c r="AG31" s="13">
        <v>74.16666666666667</v>
      </c>
      <c r="AH31" s="13">
        <v>77.70034843205575</v>
      </c>
      <c r="AI31" s="13">
        <v>81.54897494305239</v>
      </c>
      <c r="AJ31" s="13">
        <v>71.01449275362319</v>
      </c>
      <c r="AK31" s="13">
        <v>76.08267716535433</v>
      </c>
      <c r="AM31" s="44" t="s">
        <v>63</v>
      </c>
      <c r="AN31" s="13">
        <v>58.666666666666664</v>
      </c>
      <c r="AO31" s="13">
        <v>63.614457831325296</v>
      </c>
      <c r="AP31" s="44"/>
      <c r="AQ31" s="44" t="s">
        <v>63</v>
      </c>
      <c r="AR31" s="13">
        <v>64.38979963570127</v>
      </c>
      <c r="AS31" s="13">
        <v>61.88235294117648</v>
      </c>
      <c r="AT31" s="13"/>
      <c r="AU31" s="44" t="s">
        <v>63</v>
      </c>
      <c r="AV31" s="13">
        <v>54.88958990536277</v>
      </c>
      <c r="AW31" s="13">
        <v>58.119658119658126</v>
      </c>
    </row>
    <row r="32" spans="1:49" ht="12">
      <c r="A32" s="4" t="s">
        <v>69</v>
      </c>
      <c r="B32" s="5">
        <v>131.8</v>
      </c>
      <c r="C32" s="5">
        <v>33.9</v>
      </c>
      <c r="D32" s="5">
        <v>1322</v>
      </c>
      <c r="E32" s="5">
        <v>235.6</v>
      </c>
      <c r="F32" s="5">
        <v>2024.5</v>
      </c>
      <c r="G32" s="5">
        <v>435.5</v>
      </c>
      <c r="H32" s="5">
        <v>2515.1</v>
      </c>
      <c r="I32" s="5">
        <v>565.4</v>
      </c>
      <c r="J32" s="5">
        <v>153.9</v>
      </c>
      <c r="K32" s="5">
        <v>41.8</v>
      </c>
      <c r="L32" s="5">
        <v>1070.8</v>
      </c>
      <c r="M32" s="5">
        <v>284.5</v>
      </c>
      <c r="O32" s="6" t="s">
        <v>69</v>
      </c>
      <c r="P32" s="15">
        <f t="shared" si="4"/>
        <v>165.70000000000002</v>
      </c>
      <c r="Q32" s="15">
        <f t="shared" si="5"/>
        <v>1557.6</v>
      </c>
      <c r="R32" s="15">
        <f t="shared" si="6"/>
        <v>2460</v>
      </c>
      <c r="S32" s="15">
        <f t="shared" si="7"/>
        <v>3080.5</v>
      </c>
      <c r="T32" s="15">
        <f t="shared" si="8"/>
        <v>195.7</v>
      </c>
      <c r="U32" s="15">
        <f t="shared" si="9"/>
        <v>1355.3</v>
      </c>
      <c r="W32" s="2" t="s">
        <v>69</v>
      </c>
      <c r="X32" s="24">
        <f t="shared" si="10"/>
        <v>79.54133977066988</v>
      </c>
      <c r="Y32" s="24">
        <f t="shared" si="11"/>
        <v>84.87416538263997</v>
      </c>
      <c r="Z32" s="24">
        <f t="shared" si="0"/>
        <v>82.29674796747967</v>
      </c>
      <c r="AA32" s="24">
        <f t="shared" si="1"/>
        <v>81.64583671481903</v>
      </c>
      <c r="AB32" s="24">
        <f t="shared" si="2"/>
        <v>78.64077669902913</v>
      </c>
      <c r="AC32" s="24">
        <f t="shared" si="3"/>
        <v>79.00833763742344</v>
      </c>
      <c r="AD32" s="28"/>
      <c r="AE32" s="12" t="s">
        <v>69</v>
      </c>
      <c r="AF32" s="13">
        <v>79.54133977066988</v>
      </c>
      <c r="AG32" s="13">
        <v>84.87416538263997</v>
      </c>
      <c r="AH32" s="13">
        <v>82.29674796747967</v>
      </c>
      <c r="AI32" s="13">
        <v>81.64583671481903</v>
      </c>
      <c r="AJ32" s="13">
        <v>78.64077669902913</v>
      </c>
      <c r="AK32" s="13">
        <v>79.00833763742344</v>
      </c>
      <c r="AM32" s="44" t="s">
        <v>85</v>
      </c>
      <c r="AN32" s="13">
        <v>56.69018442876593</v>
      </c>
      <c r="AO32" s="60">
        <v>64.31891070725257</v>
      </c>
      <c r="AP32" s="13"/>
      <c r="AQ32" s="44" t="s">
        <v>85</v>
      </c>
      <c r="AR32" s="13">
        <v>65.63170455367259</v>
      </c>
      <c r="AS32" s="60">
        <v>65.11618318848228</v>
      </c>
      <c r="AT32" s="13"/>
      <c r="AU32" s="44" t="s">
        <v>85</v>
      </c>
      <c r="AV32" s="60">
        <v>52.87031121657388</v>
      </c>
      <c r="AW32" s="13">
        <v>56.70023117620592</v>
      </c>
    </row>
    <row r="33" spans="1:49" ht="12">
      <c r="A33" s="4" t="s">
        <v>70</v>
      </c>
      <c r="B33" s="5">
        <v>55</v>
      </c>
      <c r="C33" s="5">
        <v>30.3</v>
      </c>
      <c r="D33" s="5">
        <v>490</v>
      </c>
      <c r="E33" s="5">
        <v>237.4</v>
      </c>
      <c r="F33" s="5">
        <v>688.1</v>
      </c>
      <c r="G33" s="5">
        <v>340.5</v>
      </c>
      <c r="H33" s="5">
        <v>781.7</v>
      </c>
      <c r="I33" s="5">
        <v>389.6</v>
      </c>
      <c r="J33" s="5">
        <v>162.7</v>
      </c>
      <c r="K33" s="5">
        <v>111.9</v>
      </c>
      <c r="L33" s="5">
        <v>631.1</v>
      </c>
      <c r="M33" s="5">
        <v>422.2</v>
      </c>
      <c r="O33" s="6" t="s">
        <v>70</v>
      </c>
      <c r="P33" s="15">
        <f t="shared" si="4"/>
        <v>85.3</v>
      </c>
      <c r="Q33" s="15">
        <f t="shared" si="5"/>
        <v>727.4</v>
      </c>
      <c r="R33" s="15">
        <f t="shared" si="6"/>
        <v>1028.6</v>
      </c>
      <c r="S33" s="15">
        <f t="shared" si="7"/>
        <v>1171.3000000000002</v>
      </c>
      <c r="T33" s="15">
        <f t="shared" si="8"/>
        <v>274.6</v>
      </c>
      <c r="U33" s="15">
        <f t="shared" si="9"/>
        <v>1053.3</v>
      </c>
      <c r="W33" s="2" t="s">
        <v>70</v>
      </c>
      <c r="X33" s="24">
        <f t="shared" si="10"/>
        <v>64.47831184056272</v>
      </c>
      <c r="Y33" s="24">
        <f t="shared" si="11"/>
        <v>67.36321143799834</v>
      </c>
      <c r="Z33" s="24">
        <f t="shared" si="0"/>
        <v>66.89675286797589</v>
      </c>
      <c r="AA33" s="24">
        <f t="shared" si="1"/>
        <v>66.73781268675829</v>
      </c>
      <c r="AB33" s="24">
        <f t="shared" si="2"/>
        <v>59.24981791697013</v>
      </c>
      <c r="AC33" s="24">
        <f t="shared" si="3"/>
        <v>59.916453052311795</v>
      </c>
      <c r="AD33" s="28"/>
      <c r="AE33" s="12" t="s">
        <v>70</v>
      </c>
      <c r="AF33" s="13">
        <v>64.47831184056272</v>
      </c>
      <c r="AG33" s="13">
        <v>67.36321143799834</v>
      </c>
      <c r="AH33" s="13">
        <v>66.89675286797589</v>
      </c>
      <c r="AI33" s="13">
        <v>66.73781268675829</v>
      </c>
      <c r="AJ33" s="13">
        <v>59.24981791697013</v>
      </c>
      <c r="AK33" s="13">
        <v>59.916453052311795</v>
      </c>
      <c r="AM33" s="44" t="s">
        <v>64</v>
      </c>
      <c r="AN33" s="13">
        <v>55.00000000000001</v>
      </c>
      <c r="AO33" s="13">
        <v>63.965623081645184</v>
      </c>
      <c r="AP33" s="44"/>
      <c r="AQ33" s="44" t="s">
        <v>64</v>
      </c>
      <c r="AR33" s="13">
        <v>63.227513227513235</v>
      </c>
      <c r="AS33" s="13">
        <v>55.75027382256298</v>
      </c>
      <c r="AT33" s="13"/>
      <c r="AU33" s="44" t="s">
        <v>64</v>
      </c>
      <c r="AV33" s="13">
        <v>53.82513661202185</v>
      </c>
      <c r="AW33" s="13">
        <v>53.07212822796081</v>
      </c>
    </row>
    <row r="34" spans="1:49" ht="12">
      <c r="A34" s="4" t="s">
        <v>71</v>
      </c>
      <c r="B34" s="5">
        <v>167.3</v>
      </c>
      <c r="C34" s="5">
        <v>103.7</v>
      </c>
      <c r="D34" s="5">
        <v>976.2</v>
      </c>
      <c r="E34" s="5">
        <v>587.8</v>
      </c>
      <c r="F34" s="5">
        <v>2983.7</v>
      </c>
      <c r="G34" s="5">
        <v>1942.8</v>
      </c>
      <c r="H34" s="5">
        <v>2493.1</v>
      </c>
      <c r="I34" s="5">
        <v>1542.7</v>
      </c>
      <c r="J34" s="5">
        <v>952.4</v>
      </c>
      <c r="K34" s="5">
        <v>706.1</v>
      </c>
      <c r="L34" s="5">
        <v>2349.5</v>
      </c>
      <c r="M34" s="5">
        <v>1651.3</v>
      </c>
      <c r="O34" s="6" t="s">
        <v>71</v>
      </c>
      <c r="P34" s="15">
        <f t="shared" si="4"/>
        <v>271</v>
      </c>
      <c r="Q34" s="15">
        <f t="shared" si="5"/>
        <v>1564</v>
      </c>
      <c r="R34" s="15">
        <f t="shared" si="6"/>
        <v>4926.5</v>
      </c>
      <c r="S34" s="15">
        <f t="shared" si="7"/>
        <v>4035.8</v>
      </c>
      <c r="T34" s="15">
        <f t="shared" si="8"/>
        <v>1658.5</v>
      </c>
      <c r="U34" s="15">
        <f t="shared" si="9"/>
        <v>4000.8</v>
      </c>
      <c r="W34" s="2" t="s">
        <v>71</v>
      </c>
      <c r="X34" s="24">
        <f t="shared" si="10"/>
        <v>61.73431734317344</v>
      </c>
      <c r="Y34" s="24">
        <f t="shared" si="11"/>
        <v>62.41687979539642</v>
      </c>
      <c r="Z34" s="24">
        <f t="shared" si="0"/>
        <v>60.56429513853649</v>
      </c>
      <c r="AA34" s="24">
        <f t="shared" si="1"/>
        <v>61.774617176272365</v>
      </c>
      <c r="AB34" s="24">
        <f t="shared" si="2"/>
        <v>57.42538438347905</v>
      </c>
      <c r="AC34" s="24">
        <f t="shared" si="3"/>
        <v>58.72575484903019</v>
      </c>
      <c r="AD34" s="28"/>
      <c r="AE34" s="12" t="s">
        <v>71</v>
      </c>
      <c r="AF34" s="13">
        <v>61.73431734317344</v>
      </c>
      <c r="AG34" s="13">
        <v>62.41687979539642</v>
      </c>
      <c r="AH34" s="13">
        <v>60.56429513853649</v>
      </c>
      <c r="AI34" s="13">
        <v>61.774617176272365</v>
      </c>
      <c r="AJ34" s="13">
        <v>57.42538438347905</v>
      </c>
      <c r="AK34" s="13">
        <v>58.72575484903019</v>
      </c>
      <c r="AM34" s="44" t="s">
        <v>58</v>
      </c>
      <c r="AN34" s="13">
        <v>54.38144329896908</v>
      </c>
      <c r="AO34" s="13">
        <v>57.04697986577181</v>
      </c>
      <c r="AP34" s="13"/>
      <c r="AQ34" s="44" t="s">
        <v>58</v>
      </c>
      <c r="AR34" s="13">
        <v>58.546433378196504</v>
      </c>
      <c r="AS34" s="13">
        <v>66.42553191489361</v>
      </c>
      <c r="AT34" s="13"/>
      <c r="AU34" s="44" t="s">
        <v>58</v>
      </c>
      <c r="AV34" s="13">
        <v>61.9815668202765</v>
      </c>
      <c r="AW34" s="13">
        <v>60.51424975276455</v>
      </c>
    </row>
    <row r="35" spans="1:49" ht="12">
      <c r="A35" s="4" t="s">
        <v>72</v>
      </c>
      <c r="B35" s="5">
        <v>78.7</v>
      </c>
      <c r="C35" s="5">
        <v>25.1</v>
      </c>
      <c r="D35" s="5">
        <v>298.8</v>
      </c>
      <c r="E35" s="5">
        <v>100.2</v>
      </c>
      <c r="F35" s="5">
        <v>910.9</v>
      </c>
      <c r="G35" s="5">
        <v>345.8</v>
      </c>
      <c r="H35" s="5">
        <v>852.4</v>
      </c>
      <c r="I35" s="5">
        <v>296.4</v>
      </c>
      <c r="J35" s="5">
        <v>191.8</v>
      </c>
      <c r="K35" s="5">
        <v>114.8</v>
      </c>
      <c r="L35" s="5">
        <v>932.5</v>
      </c>
      <c r="M35" s="5">
        <v>442.3</v>
      </c>
      <c r="O35" s="6" t="s">
        <v>72</v>
      </c>
      <c r="P35" s="15">
        <f t="shared" si="4"/>
        <v>103.80000000000001</v>
      </c>
      <c r="Q35" s="15">
        <f t="shared" si="5"/>
        <v>399</v>
      </c>
      <c r="R35" s="15">
        <f t="shared" si="6"/>
        <v>1256.7</v>
      </c>
      <c r="S35" s="15">
        <f t="shared" si="7"/>
        <v>1148.8</v>
      </c>
      <c r="T35" s="15">
        <f t="shared" si="8"/>
        <v>306.6</v>
      </c>
      <c r="U35" s="15">
        <f t="shared" si="9"/>
        <v>1374.8</v>
      </c>
      <c r="W35" s="2" t="s">
        <v>72</v>
      </c>
      <c r="X35" s="24">
        <f t="shared" si="10"/>
        <v>75.8188824662813</v>
      </c>
      <c r="Y35" s="24">
        <f t="shared" si="11"/>
        <v>74.88721804511277</v>
      </c>
      <c r="Z35" s="24">
        <f t="shared" si="0"/>
        <v>72.48348850163126</v>
      </c>
      <c r="AA35" s="24">
        <f t="shared" si="1"/>
        <v>74.1991643454039</v>
      </c>
      <c r="AB35" s="24">
        <f t="shared" si="2"/>
        <v>62.55707762557078</v>
      </c>
      <c r="AC35" s="24">
        <f t="shared" si="3"/>
        <v>67.82804771603142</v>
      </c>
      <c r="AD35" s="28"/>
      <c r="AE35" s="12" t="s">
        <v>72</v>
      </c>
      <c r="AF35" s="13">
        <v>75.8188824662813</v>
      </c>
      <c r="AG35" s="13">
        <v>74.88721804511277</v>
      </c>
      <c r="AH35" s="13">
        <v>72.48348850163126</v>
      </c>
      <c r="AI35" s="13">
        <v>74.1991643454039</v>
      </c>
      <c r="AJ35" s="13">
        <v>62.55707762557078</v>
      </c>
      <c r="AK35" s="13">
        <v>67.82804771603142</v>
      </c>
      <c r="AM35" s="44" t="s">
        <v>75</v>
      </c>
      <c r="AN35" s="13">
        <v>52.34375</v>
      </c>
      <c r="AO35" s="13">
        <v>45.88441330998248</v>
      </c>
      <c r="AP35" s="44"/>
      <c r="AQ35" s="44" t="s">
        <v>75</v>
      </c>
      <c r="AR35" s="13">
        <v>49.16728349370836</v>
      </c>
      <c r="AS35" s="13">
        <v>47.57969303423849</v>
      </c>
      <c r="AT35" s="13"/>
      <c r="AU35" s="44" t="s">
        <v>75</v>
      </c>
      <c r="AV35" s="13">
        <v>41.17053481331988</v>
      </c>
      <c r="AW35" s="13">
        <v>44.39703342476887</v>
      </c>
    </row>
    <row r="36" spans="1:49" ht="12">
      <c r="A36" s="4" t="s">
        <v>73</v>
      </c>
      <c r="B36" s="5">
        <v>35.7</v>
      </c>
      <c r="C36" s="5">
        <v>54.3</v>
      </c>
      <c r="D36" s="5">
        <v>373.9</v>
      </c>
      <c r="E36" s="5">
        <v>410.3</v>
      </c>
      <c r="F36" s="5">
        <v>831.5</v>
      </c>
      <c r="G36" s="5">
        <v>1230</v>
      </c>
      <c r="H36" s="5">
        <v>734.6</v>
      </c>
      <c r="I36" s="5">
        <v>1036.5</v>
      </c>
      <c r="J36" s="5">
        <v>658.4</v>
      </c>
      <c r="K36" s="5">
        <v>763.6</v>
      </c>
      <c r="L36" s="5">
        <v>1147.1</v>
      </c>
      <c r="M36" s="5">
        <v>1537.6</v>
      </c>
      <c r="O36" s="6" t="s">
        <v>73</v>
      </c>
      <c r="P36" s="15">
        <f>SUM(B36:C36)</f>
        <v>90</v>
      </c>
      <c r="Q36" s="15">
        <f>SUM(D36:E36)</f>
        <v>784.2</v>
      </c>
      <c r="R36" s="15">
        <f t="shared" si="6"/>
        <v>2061.5</v>
      </c>
      <c r="S36" s="15">
        <f t="shared" si="7"/>
        <v>1771.1</v>
      </c>
      <c r="T36" s="15">
        <f t="shared" si="8"/>
        <v>1422</v>
      </c>
      <c r="U36" s="15">
        <f t="shared" si="9"/>
        <v>2684.7</v>
      </c>
      <c r="W36" s="2" t="s">
        <v>73</v>
      </c>
      <c r="X36" s="24">
        <f t="shared" si="10"/>
        <v>39.66666666666667</v>
      </c>
      <c r="Y36" s="24">
        <f t="shared" si="11"/>
        <v>47.6791634787044</v>
      </c>
      <c r="Z36" s="24">
        <f t="shared" si="0"/>
        <v>40.33470773708465</v>
      </c>
      <c r="AA36" s="24">
        <f t="shared" si="1"/>
        <v>41.477048162159114</v>
      </c>
      <c r="AB36" s="24">
        <f t="shared" si="2"/>
        <v>46.30098452883263</v>
      </c>
      <c r="AC36" s="24">
        <f t="shared" si="3"/>
        <v>42.7273065891906</v>
      </c>
      <c r="AD36" s="28"/>
      <c r="AE36" s="12" t="s">
        <v>73</v>
      </c>
      <c r="AF36" s="13">
        <v>39.66666666666667</v>
      </c>
      <c r="AG36" s="13">
        <v>47.6791634787044</v>
      </c>
      <c r="AH36" s="13">
        <v>40.33470773708465</v>
      </c>
      <c r="AI36" s="13">
        <v>41.477048162159114</v>
      </c>
      <c r="AJ36" s="13">
        <v>46.30098452883263</v>
      </c>
      <c r="AK36" s="13">
        <v>42.7273065891906</v>
      </c>
      <c r="AM36" s="44" t="s">
        <v>52</v>
      </c>
      <c r="AN36" s="13">
        <v>44.47761194029851</v>
      </c>
      <c r="AO36" s="13">
        <v>42.948522692659154</v>
      </c>
      <c r="AP36" s="13"/>
      <c r="AQ36" s="44" t="s">
        <v>52</v>
      </c>
      <c r="AR36" s="13">
        <v>40.28967768257854</v>
      </c>
      <c r="AS36" s="13">
        <v>41.570306923625985</v>
      </c>
      <c r="AT36" s="13"/>
      <c r="AU36" s="44" t="s">
        <v>52</v>
      </c>
      <c r="AV36" s="13">
        <v>36.39219205743774</v>
      </c>
      <c r="AW36" s="13">
        <v>38.12304655370949</v>
      </c>
    </row>
    <row r="37" spans="1:49" ht="12">
      <c r="A37" s="4" t="s">
        <v>74</v>
      </c>
      <c r="B37" s="21">
        <v>9.1</v>
      </c>
      <c r="C37" s="21">
        <v>4.4</v>
      </c>
      <c r="D37" s="5">
        <v>107.5</v>
      </c>
      <c r="E37" s="5">
        <v>31.9</v>
      </c>
      <c r="F37" s="5">
        <v>219.9</v>
      </c>
      <c r="G37" s="5">
        <v>77.2</v>
      </c>
      <c r="H37" s="5">
        <v>158</v>
      </c>
      <c r="I37" s="5">
        <v>48.3</v>
      </c>
      <c r="J37" s="5">
        <v>34.8</v>
      </c>
      <c r="K37" s="5">
        <v>12.8</v>
      </c>
      <c r="L37" s="5">
        <v>207.6</v>
      </c>
      <c r="M37" s="5">
        <v>76.8</v>
      </c>
      <c r="O37" s="6" t="s">
        <v>74</v>
      </c>
      <c r="P37" s="15">
        <f t="shared" si="4"/>
        <v>13.5</v>
      </c>
      <c r="Q37" s="15">
        <f t="shared" si="5"/>
        <v>139.4</v>
      </c>
      <c r="R37" s="15">
        <f t="shared" si="6"/>
        <v>297.1</v>
      </c>
      <c r="S37" s="15">
        <f t="shared" si="7"/>
        <v>206.3</v>
      </c>
      <c r="T37" s="15">
        <f t="shared" si="8"/>
        <v>47.599999999999994</v>
      </c>
      <c r="U37" s="15">
        <f t="shared" si="9"/>
        <v>284.4</v>
      </c>
      <c r="W37" s="2" t="s">
        <v>74</v>
      </c>
      <c r="X37" s="24">
        <f t="shared" si="10"/>
        <v>67.4074074074074</v>
      </c>
      <c r="Y37" s="24">
        <f t="shared" si="11"/>
        <v>77.11621233859397</v>
      </c>
      <c r="Z37" s="24">
        <f t="shared" si="0"/>
        <v>74.0154830023561</v>
      </c>
      <c r="AA37" s="24">
        <f t="shared" si="1"/>
        <v>76.58749394086281</v>
      </c>
      <c r="AB37" s="24">
        <f t="shared" si="2"/>
        <v>73.109243697479</v>
      </c>
      <c r="AC37" s="24">
        <f t="shared" si="3"/>
        <v>72.9957805907173</v>
      </c>
      <c r="AD37" s="28"/>
      <c r="AE37" s="12" t="s">
        <v>74</v>
      </c>
      <c r="AF37" s="13">
        <v>67.4074074074074</v>
      </c>
      <c r="AG37" s="13">
        <v>77.11621233859397</v>
      </c>
      <c r="AH37" s="13">
        <v>74.0154830023561</v>
      </c>
      <c r="AI37" s="13">
        <v>76.58749394086281</v>
      </c>
      <c r="AJ37" s="13">
        <v>73.109243697479</v>
      </c>
      <c r="AK37" s="13">
        <v>72.9957805907173</v>
      </c>
      <c r="AM37" s="44" t="s">
        <v>61</v>
      </c>
      <c r="AN37" s="13">
        <v>44.09448818897638</v>
      </c>
      <c r="AO37" s="13">
        <v>66.53543307086615</v>
      </c>
      <c r="AP37" s="44"/>
      <c r="AQ37" s="44" t="s">
        <v>61</v>
      </c>
      <c r="AR37" s="13">
        <v>64.13570274636511</v>
      </c>
      <c r="AS37" s="13">
        <v>66.49556696220252</v>
      </c>
      <c r="AT37" s="13"/>
      <c r="AU37" s="44" t="s">
        <v>61</v>
      </c>
      <c r="AV37" s="13">
        <v>56.513844757149336</v>
      </c>
      <c r="AW37" s="13">
        <v>58.286461739699156</v>
      </c>
    </row>
    <row r="38" spans="1:49" ht="12">
      <c r="A38" s="4" t="s">
        <v>75</v>
      </c>
      <c r="B38" s="5">
        <v>13.4</v>
      </c>
      <c r="C38" s="5">
        <v>12.2</v>
      </c>
      <c r="D38" s="5">
        <v>78.6</v>
      </c>
      <c r="E38" s="5">
        <v>92.7</v>
      </c>
      <c r="F38" s="5">
        <v>265.7</v>
      </c>
      <c r="G38" s="5">
        <v>274.7</v>
      </c>
      <c r="H38" s="5">
        <v>241.8</v>
      </c>
      <c r="I38" s="5">
        <v>266.4</v>
      </c>
      <c r="J38" s="5">
        <v>122.4</v>
      </c>
      <c r="K38" s="5">
        <v>174.9</v>
      </c>
      <c r="L38" s="5">
        <v>437</v>
      </c>
      <c r="M38" s="5">
        <v>547.3</v>
      </c>
      <c r="O38" s="6" t="s">
        <v>75</v>
      </c>
      <c r="P38" s="15">
        <f t="shared" si="4"/>
        <v>25.6</v>
      </c>
      <c r="Q38" s="15">
        <f t="shared" si="5"/>
        <v>171.3</v>
      </c>
      <c r="R38" s="15">
        <f t="shared" si="6"/>
        <v>540.4</v>
      </c>
      <c r="S38" s="15">
        <f t="shared" si="7"/>
        <v>508.2</v>
      </c>
      <c r="T38" s="15">
        <f t="shared" si="8"/>
        <v>297.3</v>
      </c>
      <c r="U38" s="15">
        <f t="shared" si="9"/>
        <v>984.3</v>
      </c>
      <c r="W38" s="2" t="s">
        <v>75</v>
      </c>
      <c r="X38" s="24">
        <f t="shared" si="10"/>
        <v>52.34375</v>
      </c>
      <c r="Y38" s="24">
        <f t="shared" si="11"/>
        <v>45.88441330998248</v>
      </c>
      <c r="Z38" s="24">
        <f t="shared" si="0"/>
        <v>49.16728349370836</v>
      </c>
      <c r="AA38" s="24">
        <f t="shared" si="1"/>
        <v>47.57969303423849</v>
      </c>
      <c r="AB38" s="24">
        <f t="shared" si="2"/>
        <v>41.17053481331988</v>
      </c>
      <c r="AC38" s="24">
        <f t="shared" si="3"/>
        <v>44.39703342476887</v>
      </c>
      <c r="AD38" s="28"/>
      <c r="AE38" s="12" t="s">
        <v>75</v>
      </c>
      <c r="AF38" s="13">
        <v>52.34375</v>
      </c>
      <c r="AG38" s="13">
        <v>45.88441330998248</v>
      </c>
      <c r="AH38" s="13">
        <v>49.16728349370836</v>
      </c>
      <c r="AI38" s="13">
        <v>47.57969303423849</v>
      </c>
      <c r="AJ38" s="13">
        <v>41.17053481331988</v>
      </c>
      <c r="AK38" s="13">
        <v>44.39703342476887</v>
      </c>
      <c r="AM38" s="44" t="s">
        <v>73</v>
      </c>
      <c r="AN38" s="13">
        <v>39.66666666666667</v>
      </c>
      <c r="AO38" s="13">
        <v>47.6791634787044</v>
      </c>
      <c r="AP38" s="44"/>
      <c r="AQ38" s="44" t="s">
        <v>73</v>
      </c>
      <c r="AR38" s="13">
        <v>40.33470773708465</v>
      </c>
      <c r="AS38" s="13">
        <v>41.477048162159114</v>
      </c>
      <c r="AT38" s="13"/>
      <c r="AU38" s="44" t="s">
        <v>73</v>
      </c>
      <c r="AV38" s="13">
        <v>46.30098452883263</v>
      </c>
      <c r="AW38" s="13">
        <v>42.7273065891906</v>
      </c>
    </row>
    <row r="39" spans="1:49" ht="12">
      <c r="A39" s="4" t="s">
        <v>78</v>
      </c>
      <c r="B39" s="5">
        <v>768.8</v>
      </c>
      <c r="C39" s="5">
        <v>321.5</v>
      </c>
      <c r="D39" s="5">
        <v>3263.6</v>
      </c>
      <c r="E39" s="5">
        <v>1026.5</v>
      </c>
      <c r="F39" s="5">
        <v>6327.6</v>
      </c>
      <c r="G39" s="5">
        <v>2105.5</v>
      </c>
      <c r="H39" s="5">
        <v>6752.4</v>
      </c>
      <c r="I39" s="5">
        <v>2068.3</v>
      </c>
      <c r="J39" s="5">
        <v>1207.6</v>
      </c>
      <c r="K39" s="5">
        <v>652.8</v>
      </c>
      <c r="L39" s="5">
        <v>4985.5</v>
      </c>
      <c r="M39" s="5">
        <v>2642.8</v>
      </c>
      <c r="O39" s="6" t="s">
        <v>78</v>
      </c>
      <c r="P39" s="15">
        <f t="shared" si="4"/>
        <v>1090.3</v>
      </c>
      <c r="Q39" s="15">
        <f t="shared" si="5"/>
        <v>4290.1</v>
      </c>
      <c r="R39" s="15">
        <f t="shared" si="6"/>
        <v>8433.1</v>
      </c>
      <c r="S39" s="15">
        <f t="shared" si="7"/>
        <v>8820.7</v>
      </c>
      <c r="T39" s="15">
        <f t="shared" si="8"/>
        <v>1860.3999999999999</v>
      </c>
      <c r="U39" s="15">
        <f t="shared" si="9"/>
        <v>7628.3</v>
      </c>
      <c r="AD39" s="28"/>
      <c r="AF39" s="13"/>
      <c r="AG39" s="13"/>
      <c r="AH39" s="13"/>
      <c r="AI39" s="13"/>
      <c r="AJ39" s="13"/>
      <c r="AK39" s="13"/>
      <c r="AM39" s="44"/>
      <c r="AN39" s="13"/>
      <c r="AO39" s="13"/>
      <c r="AP39" s="44"/>
      <c r="AQ39" s="44"/>
      <c r="AR39" s="13"/>
      <c r="AS39" s="13"/>
      <c r="AT39" s="13"/>
      <c r="AU39" s="44"/>
      <c r="AV39" s="13"/>
      <c r="AW39" s="13"/>
    </row>
    <row r="40" spans="1:49" ht="12">
      <c r="A40" s="4" t="s">
        <v>82</v>
      </c>
      <c r="B40" s="29">
        <v>122.1</v>
      </c>
      <c r="C40" s="29">
        <v>30.7</v>
      </c>
      <c r="D40" s="29">
        <v>1133.7</v>
      </c>
      <c r="E40" s="29">
        <v>293.5</v>
      </c>
      <c r="F40" s="29">
        <v>6439.4</v>
      </c>
      <c r="G40" s="29">
        <v>1665.2</v>
      </c>
      <c r="H40" s="29">
        <v>3307.3</v>
      </c>
      <c r="I40" s="29">
        <v>673.4</v>
      </c>
      <c r="J40" s="29">
        <v>4880.7</v>
      </c>
      <c r="K40" s="29">
        <v>1366.8</v>
      </c>
      <c r="L40" s="29">
        <v>6421.5</v>
      </c>
      <c r="M40" s="29">
        <v>1804.6</v>
      </c>
      <c r="O40" s="6" t="s">
        <v>82</v>
      </c>
      <c r="P40" s="15">
        <f aca="true" t="shared" si="12" ref="P40">SUM(B40:C40)</f>
        <v>152.79999999999998</v>
      </c>
      <c r="Q40" s="15">
        <f aca="true" t="shared" si="13" ref="Q40">SUM(D40:E40)</f>
        <v>1427.2</v>
      </c>
      <c r="R40" s="15">
        <f aca="true" t="shared" si="14" ref="R40">SUM(F40:G40)</f>
        <v>8104.599999999999</v>
      </c>
      <c r="S40" s="15">
        <f aca="true" t="shared" si="15" ref="S40">SUM(H40:I40)</f>
        <v>3980.7000000000003</v>
      </c>
      <c r="T40" s="15">
        <f aca="true" t="shared" si="16" ref="T40">SUM(J40:K40)</f>
        <v>6247.5</v>
      </c>
      <c r="U40" s="15">
        <f aca="true" t="shared" si="17" ref="U40">SUM(L40:M40)</f>
        <v>8226.1</v>
      </c>
      <c r="W40" s="2" t="s">
        <v>78</v>
      </c>
      <c r="X40" s="24">
        <f>B39/P39*100</f>
        <v>70.51270292580024</v>
      </c>
      <c r="Y40" s="24">
        <f>D39/Q39*100</f>
        <v>76.07281881541222</v>
      </c>
      <c r="Z40" s="24">
        <f>F39/R39*100</f>
        <v>75.03290604878397</v>
      </c>
      <c r="AA40" s="24">
        <f>H39/S39*100</f>
        <v>76.55174759372838</v>
      </c>
      <c r="AB40" s="24">
        <f>J39/T39*100</f>
        <v>64.91077187701569</v>
      </c>
      <c r="AC40" s="24">
        <f>L39/U39*100</f>
        <v>65.35532163129399</v>
      </c>
      <c r="AD40" s="28"/>
      <c r="AE40" s="12" t="s">
        <v>78</v>
      </c>
      <c r="AF40" s="13">
        <v>70.51270292580024</v>
      </c>
      <c r="AG40" s="13">
        <v>76.07281881541222</v>
      </c>
      <c r="AH40" s="13">
        <v>75.03290604878397</v>
      </c>
      <c r="AI40" s="13">
        <v>76.55174759372838</v>
      </c>
      <c r="AJ40" s="13">
        <v>64.91077187701569</v>
      </c>
      <c r="AK40" s="13">
        <v>65.35532163129399</v>
      </c>
      <c r="AM40" s="44" t="s">
        <v>78</v>
      </c>
      <c r="AN40" s="13">
        <v>70.51270292580024</v>
      </c>
      <c r="AO40" s="13">
        <v>76.07281881541222</v>
      </c>
      <c r="AP40" s="13"/>
      <c r="AQ40" s="44" t="s">
        <v>78</v>
      </c>
      <c r="AR40" s="13">
        <v>75.03290604878397</v>
      </c>
      <c r="AS40" s="13">
        <v>76.55174759372838</v>
      </c>
      <c r="AT40" s="13"/>
      <c r="AU40" s="44" t="s">
        <v>78</v>
      </c>
      <c r="AV40" s="13">
        <v>64.91077187701569</v>
      </c>
      <c r="AW40" s="13">
        <v>65.35532163129399</v>
      </c>
    </row>
    <row r="41" spans="1:49" ht="12">
      <c r="A41" s="1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P41" s="15"/>
      <c r="Q41" s="15"/>
      <c r="R41" s="15"/>
      <c r="S41" s="15"/>
      <c r="T41" s="15"/>
      <c r="U41" s="15"/>
      <c r="W41" s="2"/>
      <c r="X41" s="24"/>
      <c r="Y41" s="24"/>
      <c r="Z41" s="24"/>
      <c r="AA41" s="24"/>
      <c r="AB41" s="24"/>
      <c r="AC41" s="24"/>
      <c r="AD41" s="28"/>
      <c r="AF41" s="13"/>
      <c r="AG41" s="13"/>
      <c r="AH41" s="13"/>
      <c r="AI41" s="13"/>
      <c r="AJ41" s="13"/>
      <c r="AK41" s="13"/>
      <c r="AM41" s="44"/>
      <c r="AN41" s="13"/>
      <c r="AO41" s="13"/>
      <c r="AP41" s="13"/>
      <c r="AQ41" s="44"/>
      <c r="AR41" s="13"/>
      <c r="AS41" s="13"/>
      <c r="AT41" s="13"/>
      <c r="AU41" s="44"/>
      <c r="AV41" s="13"/>
      <c r="AW41" s="13"/>
    </row>
    <row r="42" spans="23:49" ht="12">
      <c r="W42" s="2" t="s">
        <v>82</v>
      </c>
      <c r="X42" s="24">
        <f>B40/P40*100</f>
        <v>79.90837696335079</v>
      </c>
      <c r="Y42" s="24">
        <f>D40/Q40*100</f>
        <v>79.43525784753363</v>
      </c>
      <c r="Z42" s="24">
        <f>F40/R40*100</f>
        <v>79.45364360980184</v>
      </c>
      <c r="AA42" s="24">
        <f>H40/S40*100</f>
        <v>83.08337729545055</v>
      </c>
      <c r="AB42" s="24">
        <f>J40/T40*100</f>
        <v>78.12244897959182</v>
      </c>
      <c r="AC42" s="24">
        <f>L40/U40*100</f>
        <v>78.06250835754489</v>
      </c>
      <c r="AE42" s="12" t="s">
        <v>82</v>
      </c>
      <c r="AF42" s="13">
        <v>79.90837696335079</v>
      </c>
      <c r="AG42" s="13">
        <v>79.43525784753363</v>
      </c>
      <c r="AH42" s="13">
        <v>79.45364360980184</v>
      </c>
      <c r="AI42" s="13">
        <v>83.08337729545055</v>
      </c>
      <c r="AJ42" s="13">
        <v>78.12244897959182</v>
      </c>
      <c r="AK42" s="13">
        <v>78.06250835754489</v>
      </c>
      <c r="AM42" s="44" t="s">
        <v>82</v>
      </c>
      <c r="AN42" s="13">
        <v>79.90837696335079</v>
      </c>
      <c r="AO42" s="13">
        <v>79.43525784753363</v>
      </c>
      <c r="AP42" s="13"/>
      <c r="AQ42" s="44" t="s">
        <v>82</v>
      </c>
      <c r="AR42" s="13">
        <v>79.45364360980184</v>
      </c>
      <c r="AS42" s="13">
        <v>83.08337729545055</v>
      </c>
      <c r="AT42" s="13"/>
      <c r="AU42" s="44" t="s">
        <v>82</v>
      </c>
      <c r="AV42" s="13">
        <v>78.12244897959182</v>
      </c>
      <c r="AW42" s="13">
        <v>78.06250835754489</v>
      </c>
    </row>
    <row r="43" spans="1:31" ht="12">
      <c r="A43" s="4" t="s">
        <v>79</v>
      </c>
      <c r="B43" s="5" t="s">
        <v>120</v>
      </c>
      <c r="C43" s="5" t="s">
        <v>120</v>
      </c>
      <c r="D43" s="5" t="s">
        <v>120</v>
      </c>
      <c r="E43" s="5" t="s">
        <v>120</v>
      </c>
      <c r="F43" s="5" t="s">
        <v>120</v>
      </c>
      <c r="G43" s="5" t="s">
        <v>120</v>
      </c>
      <c r="H43" s="5" t="s">
        <v>120</v>
      </c>
      <c r="I43" s="5" t="s">
        <v>120</v>
      </c>
      <c r="J43" s="5" t="s">
        <v>120</v>
      </c>
      <c r="K43" s="5" t="s">
        <v>120</v>
      </c>
      <c r="L43" s="5" t="s">
        <v>120</v>
      </c>
      <c r="M43" s="5" t="s">
        <v>120</v>
      </c>
      <c r="W43" s="6"/>
      <c r="X43" s="6"/>
      <c r="Y43" s="6"/>
      <c r="Z43" s="6"/>
      <c r="AA43" s="6"/>
      <c r="AB43" s="6"/>
      <c r="AC43" s="6"/>
      <c r="AD43" s="6"/>
      <c r="AE43" s="6"/>
    </row>
    <row r="44" spans="1:13" ht="12">
      <c r="A44" s="4" t="s">
        <v>80</v>
      </c>
      <c r="B44" s="6" t="s">
        <v>120</v>
      </c>
      <c r="C44" s="6" t="s">
        <v>120</v>
      </c>
      <c r="D44" s="6" t="s">
        <v>120</v>
      </c>
      <c r="E44" s="6" t="s">
        <v>120</v>
      </c>
      <c r="F44" s="6" t="s">
        <v>120</v>
      </c>
      <c r="G44" s="6" t="s">
        <v>120</v>
      </c>
      <c r="H44" s="6" t="s">
        <v>120</v>
      </c>
      <c r="I44" s="6" t="s">
        <v>120</v>
      </c>
      <c r="J44" s="6" t="s">
        <v>120</v>
      </c>
      <c r="K44" s="6" t="s">
        <v>120</v>
      </c>
      <c r="L44" s="6" t="s">
        <v>120</v>
      </c>
      <c r="M44" s="6" t="s">
        <v>120</v>
      </c>
    </row>
    <row r="45" spans="1:13" ht="12">
      <c r="A45" s="4" t="s">
        <v>81</v>
      </c>
      <c r="B45" s="29" t="s">
        <v>120</v>
      </c>
      <c r="C45" s="29" t="s">
        <v>120</v>
      </c>
      <c r="D45" s="29" t="s">
        <v>120</v>
      </c>
      <c r="E45" s="29" t="s">
        <v>120</v>
      </c>
      <c r="F45" s="29" t="s">
        <v>120</v>
      </c>
      <c r="G45" s="29" t="s">
        <v>120</v>
      </c>
      <c r="H45" s="29" t="s">
        <v>120</v>
      </c>
      <c r="I45" s="29" t="s">
        <v>120</v>
      </c>
      <c r="J45" s="29" t="s">
        <v>120</v>
      </c>
      <c r="K45" s="29" t="s">
        <v>120</v>
      </c>
      <c r="L45" s="29" t="s">
        <v>120</v>
      </c>
      <c r="M45" s="29" t="s">
        <v>120</v>
      </c>
    </row>
    <row r="46" ht="12">
      <c r="AD46" s="6"/>
    </row>
    <row r="47" ht="12"/>
    <row r="48" ht="12">
      <c r="AD48" s="9"/>
    </row>
    <row r="49" ht="12"/>
    <row r="50" ht="12"/>
    <row r="51" ht="12"/>
    <row r="52" spans="1:21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2">
      <c r="A53" s="19"/>
      <c r="B53" s="19"/>
      <c r="C53" s="19"/>
      <c r="D53" s="27"/>
      <c r="E53" s="19"/>
      <c r="F53" s="19"/>
      <c r="G53" s="19"/>
      <c r="H53" s="19"/>
      <c r="I53" s="19"/>
      <c r="J53" s="19"/>
      <c r="K53" s="19"/>
      <c r="L53" s="19"/>
      <c r="M53" s="27"/>
      <c r="N53" s="27"/>
      <c r="O53" s="27"/>
      <c r="P53" s="27"/>
      <c r="Q53" s="27"/>
      <c r="R53" s="27"/>
      <c r="S53" s="27"/>
      <c r="T53" s="19"/>
      <c r="U53" s="19"/>
    </row>
    <row r="54" spans="1:21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2">
      <c r="A55" s="19"/>
      <c r="B55" s="19"/>
      <c r="C55" s="19"/>
      <c r="D55" s="2"/>
      <c r="E55" s="2"/>
      <c r="F55" s="2"/>
      <c r="G55" s="2"/>
      <c r="H55" s="19"/>
      <c r="I55" s="2"/>
      <c r="J55" s="2"/>
      <c r="K55" s="2"/>
      <c r="L55" s="19"/>
      <c r="M55" s="2"/>
      <c r="N55" s="2"/>
      <c r="O55" s="2"/>
      <c r="P55" s="2"/>
      <c r="Q55" s="19"/>
      <c r="R55" s="2"/>
      <c r="S55" s="2"/>
      <c r="T55" s="2"/>
      <c r="U55" s="19"/>
    </row>
    <row r="56" spans="1:21" ht="12">
      <c r="A56" s="19"/>
      <c r="B56" s="19"/>
      <c r="C56" s="19"/>
      <c r="D56" s="2"/>
      <c r="E56" s="2"/>
      <c r="F56" s="2"/>
      <c r="G56" s="2"/>
      <c r="H56" s="19"/>
      <c r="I56" s="2"/>
      <c r="J56" s="2"/>
      <c r="K56" s="2"/>
      <c r="L56" s="19"/>
      <c r="M56" s="2"/>
      <c r="N56" s="2"/>
      <c r="O56" s="2"/>
      <c r="P56" s="2"/>
      <c r="Q56" s="19"/>
      <c r="R56" s="2"/>
      <c r="S56" s="2"/>
      <c r="T56" s="2"/>
      <c r="U56" s="19"/>
    </row>
    <row r="57" spans="1:21" ht="12">
      <c r="A57" s="19"/>
      <c r="B57" s="19"/>
      <c r="C57" s="19"/>
      <c r="D57" s="2"/>
      <c r="E57" s="24"/>
      <c r="F57" s="24"/>
      <c r="G57" s="24"/>
      <c r="H57" s="19"/>
      <c r="I57" s="24"/>
      <c r="J57" s="24"/>
      <c r="K57" s="24"/>
      <c r="L57" s="19"/>
      <c r="M57" s="2"/>
      <c r="N57" s="24"/>
      <c r="O57" s="24"/>
      <c r="P57" s="24"/>
      <c r="Q57" s="19"/>
      <c r="R57" s="24"/>
      <c r="S57" s="24"/>
      <c r="T57" s="24"/>
      <c r="U57" s="19"/>
    </row>
    <row r="58" spans="1:21" ht="12">
      <c r="A58" s="19"/>
      <c r="B58" s="19"/>
      <c r="C58" s="19"/>
      <c r="D58" s="2"/>
      <c r="E58" s="24"/>
      <c r="F58" s="24"/>
      <c r="G58" s="24"/>
      <c r="H58" s="19"/>
      <c r="I58" s="24"/>
      <c r="J58" s="24"/>
      <c r="K58" s="24"/>
      <c r="L58" s="19"/>
      <c r="M58" s="2"/>
      <c r="N58" s="24"/>
      <c r="O58" s="24"/>
      <c r="P58" s="24"/>
      <c r="Q58" s="19"/>
      <c r="R58" s="24"/>
      <c r="S58" s="24"/>
      <c r="T58" s="24"/>
      <c r="U58" s="19"/>
    </row>
    <row r="59" spans="1:21" ht="12">
      <c r="A59" s="19"/>
      <c r="B59" s="19"/>
      <c r="C59" s="19"/>
      <c r="D59" s="2"/>
      <c r="E59" s="24"/>
      <c r="F59" s="24"/>
      <c r="G59" s="24"/>
      <c r="H59" s="19"/>
      <c r="I59" s="24"/>
      <c r="J59" s="24"/>
      <c r="K59" s="24"/>
      <c r="L59" s="19"/>
      <c r="M59" s="2"/>
      <c r="N59" s="24"/>
      <c r="O59" s="24"/>
      <c r="P59" s="24"/>
      <c r="Q59" s="19"/>
      <c r="R59" s="24"/>
      <c r="S59" s="24"/>
      <c r="T59" s="24"/>
      <c r="U59" s="19"/>
    </row>
    <row r="60" spans="1:21" ht="12">
      <c r="A60" s="19"/>
      <c r="B60" s="19"/>
      <c r="C60" s="19"/>
      <c r="D60" s="2"/>
      <c r="E60" s="24"/>
      <c r="F60" s="24"/>
      <c r="G60" s="24"/>
      <c r="H60" s="19"/>
      <c r="I60" s="24"/>
      <c r="J60" s="24"/>
      <c r="K60" s="24"/>
      <c r="L60" s="19"/>
      <c r="M60" s="2"/>
      <c r="N60" s="24"/>
      <c r="O60" s="24"/>
      <c r="P60" s="24"/>
      <c r="Q60" s="19"/>
      <c r="R60" s="24"/>
      <c r="S60" s="24"/>
      <c r="T60" s="24"/>
      <c r="U60" s="19"/>
    </row>
    <row r="61" spans="1:21" ht="12">
      <c r="A61" s="19"/>
      <c r="B61" s="19"/>
      <c r="C61" s="19"/>
      <c r="D61" s="2"/>
      <c r="E61" s="24"/>
      <c r="F61" s="24"/>
      <c r="G61" s="24"/>
      <c r="H61" s="19"/>
      <c r="I61" s="24"/>
      <c r="J61" s="24"/>
      <c r="K61" s="24"/>
      <c r="L61" s="19"/>
      <c r="M61" s="2"/>
      <c r="N61" s="24"/>
      <c r="O61" s="24"/>
      <c r="P61" s="24"/>
      <c r="Q61" s="19"/>
      <c r="R61" s="24"/>
      <c r="S61" s="24"/>
      <c r="T61" s="24"/>
      <c r="U61" s="19"/>
    </row>
    <row r="62" spans="1:21" ht="12">
      <c r="A62" s="19"/>
      <c r="B62" s="19"/>
      <c r="C62" s="19"/>
      <c r="D62" s="2"/>
      <c r="E62" s="24"/>
      <c r="F62" s="24"/>
      <c r="G62" s="24"/>
      <c r="H62" s="19"/>
      <c r="I62" s="24"/>
      <c r="J62" s="24"/>
      <c r="K62" s="24"/>
      <c r="L62" s="19"/>
      <c r="M62" s="2"/>
      <c r="N62" s="24"/>
      <c r="O62" s="24"/>
      <c r="P62" s="24"/>
      <c r="Q62" s="19"/>
      <c r="R62" s="24"/>
      <c r="S62" s="24"/>
      <c r="T62" s="24"/>
      <c r="U62" s="19"/>
    </row>
    <row r="63" spans="1:21" ht="12">
      <c r="A63" s="19"/>
      <c r="B63" s="19"/>
      <c r="C63" s="19"/>
      <c r="D63" s="2"/>
      <c r="E63" s="24"/>
      <c r="F63" s="24"/>
      <c r="G63" s="24"/>
      <c r="H63" s="19"/>
      <c r="I63" s="24"/>
      <c r="J63" s="24"/>
      <c r="K63" s="24"/>
      <c r="L63" s="19"/>
      <c r="M63" s="2"/>
      <c r="N63" s="24"/>
      <c r="O63" s="24"/>
      <c r="P63" s="24"/>
      <c r="Q63" s="19"/>
      <c r="R63" s="24"/>
      <c r="S63" s="24"/>
      <c r="T63" s="24"/>
      <c r="U63" s="19"/>
    </row>
    <row r="64" spans="1:21" ht="12">
      <c r="A64" s="19"/>
      <c r="B64" s="19"/>
      <c r="C64" s="19"/>
      <c r="D64" s="2"/>
      <c r="E64" s="24"/>
      <c r="F64" s="24"/>
      <c r="G64" s="24"/>
      <c r="H64" s="19"/>
      <c r="I64" s="24"/>
      <c r="J64" s="24"/>
      <c r="K64" s="24"/>
      <c r="L64" s="19"/>
      <c r="M64" s="2"/>
      <c r="N64" s="24"/>
      <c r="O64" s="24"/>
      <c r="P64" s="24"/>
      <c r="Q64" s="19"/>
      <c r="R64" s="24"/>
      <c r="S64" s="24"/>
      <c r="T64" s="24"/>
      <c r="U64" s="19"/>
    </row>
    <row r="65" spans="1:21" ht="12">
      <c r="A65" s="19"/>
      <c r="B65" s="19"/>
      <c r="C65" s="19"/>
      <c r="D65" s="2"/>
      <c r="E65" s="24"/>
      <c r="F65" s="24"/>
      <c r="G65" s="24"/>
      <c r="H65" s="19"/>
      <c r="I65" s="24"/>
      <c r="J65" s="24"/>
      <c r="K65" s="24"/>
      <c r="L65" s="19"/>
      <c r="M65" s="2"/>
      <c r="N65" s="24"/>
      <c r="O65" s="24"/>
      <c r="P65" s="24"/>
      <c r="Q65" s="19"/>
      <c r="R65" s="24"/>
      <c r="S65" s="24"/>
      <c r="T65" s="24"/>
      <c r="U65" s="19"/>
    </row>
    <row r="66" spans="1:21" ht="12">
      <c r="A66" s="19"/>
      <c r="B66" s="19"/>
      <c r="C66" s="19"/>
      <c r="D66" s="2"/>
      <c r="E66" s="24"/>
      <c r="F66" s="24"/>
      <c r="G66" s="24"/>
      <c r="H66" s="19"/>
      <c r="I66" s="24"/>
      <c r="J66" s="24"/>
      <c r="K66" s="24"/>
      <c r="L66" s="19"/>
      <c r="M66" s="2"/>
      <c r="N66" s="24"/>
      <c r="O66" s="24"/>
      <c r="P66" s="24"/>
      <c r="Q66" s="19"/>
      <c r="R66" s="24"/>
      <c r="S66" s="24"/>
      <c r="T66" s="24"/>
      <c r="U66" s="19"/>
    </row>
    <row r="67" spans="1:21" ht="12">
      <c r="A67" s="19"/>
      <c r="B67" s="19"/>
      <c r="C67" s="19"/>
      <c r="D67" s="2"/>
      <c r="E67" s="24"/>
      <c r="F67" s="24"/>
      <c r="G67" s="24"/>
      <c r="H67" s="19"/>
      <c r="I67" s="24"/>
      <c r="J67" s="24"/>
      <c r="K67" s="24"/>
      <c r="L67" s="19"/>
      <c r="M67" s="2"/>
      <c r="N67" s="24"/>
      <c r="O67" s="24"/>
      <c r="P67" s="24"/>
      <c r="Q67" s="19"/>
      <c r="R67" s="24"/>
      <c r="S67" s="24"/>
      <c r="T67" s="24"/>
      <c r="U67" s="19"/>
    </row>
    <row r="68" spans="1:21" ht="12">
      <c r="A68" s="19"/>
      <c r="B68" s="19"/>
      <c r="C68" s="19"/>
      <c r="D68" s="2"/>
      <c r="E68" s="24"/>
      <c r="F68" s="24"/>
      <c r="G68" s="24"/>
      <c r="H68" s="19"/>
      <c r="I68" s="24"/>
      <c r="J68" s="24"/>
      <c r="K68" s="24"/>
      <c r="L68" s="19"/>
      <c r="M68" s="2"/>
      <c r="N68" s="24"/>
      <c r="O68" s="24"/>
      <c r="P68" s="24"/>
      <c r="Q68" s="19"/>
      <c r="R68" s="24"/>
      <c r="S68" s="24"/>
      <c r="T68" s="24"/>
      <c r="U68" s="19"/>
    </row>
    <row r="69" spans="1:21" ht="12">
      <c r="A69" s="19"/>
      <c r="B69" s="19"/>
      <c r="C69" s="19"/>
      <c r="D69" s="2"/>
      <c r="E69" s="24"/>
      <c r="F69" s="24"/>
      <c r="G69" s="24"/>
      <c r="H69" s="19"/>
      <c r="I69" s="24"/>
      <c r="J69" s="24"/>
      <c r="K69" s="24"/>
      <c r="L69" s="19"/>
      <c r="M69" s="2"/>
      <c r="N69" s="24"/>
      <c r="O69" s="24"/>
      <c r="P69" s="24"/>
      <c r="Q69" s="19"/>
      <c r="R69" s="24"/>
      <c r="S69" s="24"/>
      <c r="T69" s="24"/>
      <c r="U69" s="19"/>
    </row>
    <row r="70" spans="1:21" ht="12">
      <c r="A70" s="19"/>
      <c r="B70" s="19"/>
      <c r="C70" s="19"/>
      <c r="D70" s="2"/>
      <c r="E70" s="24"/>
      <c r="F70" s="24"/>
      <c r="G70" s="24"/>
      <c r="H70" s="19"/>
      <c r="I70" s="24"/>
      <c r="J70" s="24"/>
      <c r="K70" s="24"/>
      <c r="L70" s="19"/>
      <c r="M70" s="2"/>
      <c r="N70" s="24"/>
      <c r="O70" s="24"/>
      <c r="P70" s="24"/>
      <c r="Q70" s="19"/>
      <c r="R70" s="24"/>
      <c r="S70" s="24"/>
      <c r="T70" s="24"/>
      <c r="U70" s="19"/>
    </row>
    <row r="71" spans="1:21" ht="12">
      <c r="A71" s="19"/>
      <c r="B71" s="19"/>
      <c r="C71" s="19"/>
      <c r="D71" s="2"/>
      <c r="E71" s="24"/>
      <c r="F71" s="24"/>
      <c r="G71" s="24"/>
      <c r="H71" s="19"/>
      <c r="I71" s="24"/>
      <c r="J71" s="24"/>
      <c r="K71" s="24"/>
      <c r="L71" s="19"/>
      <c r="M71" s="2"/>
      <c r="N71" s="24"/>
      <c r="O71" s="24"/>
      <c r="P71" s="24"/>
      <c r="Q71" s="19"/>
      <c r="R71" s="24"/>
      <c r="S71" s="24"/>
      <c r="T71" s="24"/>
      <c r="U71" s="19"/>
    </row>
    <row r="72" spans="1:21" ht="12">
      <c r="A72" s="19"/>
      <c r="B72" s="19"/>
      <c r="C72" s="19"/>
      <c r="D72" s="2"/>
      <c r="E72" s="24"/>
      <c r="F72" s="24"/>
      <c r="G72" s="24"/>
      <c r="H72" s="19"/>
      <c r="I72" s="24"/>
      <c r="J72" s="24"/>
      <c r="K72" s="24"/>
      <c r="L72" s="19"/>
      <c r="M72" s="2"/>
      <c r="N72" s="24"/>
      <c r="O72" s="24"/>
      <c r="P72" s="24"/>
      <c r="Q72" s="19"/>
      <c r="R72" s="24"/>
      <c r="S72" s="24"/>
      <c r="T72" s="24"/>
      <c r="U72" s="19"/>
    </row>
    <row r="73" spans="1:21" ht="12">
      <c r="A73" s="19"/>
      <c r="B73" s="19"/>
      <c r="C73" s="19"/>
      <c r="D73" s="2"/>
      <c r="E73" s="24"/>
      <c r="F73" s="24"/>
      <c r="G73" s="24"/>
      <c r="H73" s="19"/>
      <c r="I73" s="24"/>
      <c r="J73" s="24"/>
      <c r="K73" s="24"/>
      <c r="L73" s="19"/>
      <c r="M73" s="2"/>
      <c r="N73" s="24"/>
      <c r="O73" s="24"/>
      <c r="P73" s="24"/>
      <c r="Q73" s="19"/>
      <c r="R73" s="2"/>
      <c r="S73" s="24"/>
      <c r="T73" s="24"/>
      <c r="U73" s="19"/>
    </row>
    <row r="74" spans="1:21" ht="12">
      <c r="A74" s="19"/>
      <c r="B74" s="19"/>
      <c r="C74" s="19"/>
      <c r="D74" s="2"/>
      <c r="E74" s="24"/>
      <c r="F74" s="24"/>
      <c r="G74" s="24"/>
      <c r="H74" s="19"/>
      <c r="I74" s="24"/>
      <c r="J74" s="24"/>
      <c r="K74" s="24"/>
      <c r="L74" s="19"/>
      <c r="M74" s="2"/>
      <c r="N74" s="24"/>
      <c r="O74" s="24"/>
      <c r="P74" s="24"/>
      <c r="Q74" s="19"/>
      <c r="R74" s="24"/>
      <c r="S74" s="24"/>
      <c r="T74" s="24"/>
      <c r="U74" s="19"/>
    </row>
    <row r="75" spans="1:21" ht="12">
      <c r="A75" s="19"/>
      <c r="B75" s="19"/>
      <c r="C75" s="19"/>
      <c r="D75" s="2"/>
      <c r="E75" s="24"/>
      <c r="F75" s="24"/>
      <c r="G75" s="24"/>
      <c r="H75" s="19"/>
      <c r="I75" s="24"/>
      <c r="J75" s="24"/>
      <c r="K75" s="24"/>
      <c r="L75" s="19"/>
      <c r="M75" s="2"/>
      <c r="N75" s="24"/>
      <c r="O75" s="24"/>
      <c r="P75" s="24"/>
      <c r="Q75" s="19"/>
      <c r="R75" s="24"/>
      <c r="S75" s="24"/>
      <c r="T75" s="24"/>
      <c r="U75" s="19"/>
    </row>
    <row r="76" spans="1:33" ht="12">
      <c r="A76" s="19"/>
      <c r="B76" s="19"/>
      <c r="C76" s="19"/>
      <c r="D76" s="2"/>
      <c r="E76" s="24"/>
      <c r="F76" s="24"/>
      <c r="G76" s="24"/>
      <c r="H76" s="19"/>
      <c r="I76" s="24"/>
      <c r="J76" s="24"/>
      <c r="K76" s="24"/>
      <c r="L76" s="19"/>
      <c r="M76" s="2"/>
      <c r="N76" s="24"/>
      <c r="O76" s="24"/>
      <c r="P76" s="24"/>
      <c r="Q76" s="19"/>
      <c r="R76" s="24"/>
      <c r="S76" s="24"/>
      <c r="T76" s="24"/>
      <c r="U76" s="19"/>
      <c r="AF76" s="12"/>
      <c r="AG76" s="12"/>
    </row>
    <row r="77" spans="1:33" ht="12">
      <c r="A77" s="19"/>
      <c r="B77" s="19"/>
      <c r="C77" s="19"/>
      <c r="D77" s="2"/>
      <c r="E77" s="24"/>
      <c r="F77" s="24"/>
      <c r="G77" s="24"/>
      <c r="H77" s="19"/>
      <c r="I77" s="24"/>
      <c r="J77" s="24"/>
      <c r="K77" s="24"/>
      <c r="L77" s="19"/>
      <c r="M77" s="2"/>
      <c r="N77" s="24"/>
      <c r="O77" s="24"/>
      <c r="P77" s="24"/>
      <c r="Q77" s="19"/>
      <c r="R77" s="24"/>
      <c r="S77" s="24"/>
      <c r="T77" s="24"/>
      <c r="U77" s="19"/>
      <c r="AF77" s="12"/>
      <c r="AG77" s="12"/>
    </row>
    <row r="78" spans="1:21" ht="12">
      <c r="A78" s="19"/>
      <c r="B78" s="19"/>
      <c r="C78" s="19"/>
      <c r="D78" s="2"/>
      <c r="E78" s="24"/>
      <c r="F78" s="24"/>
      <c r="G78" s="24"/>
      <c r="H78" s="19"/>
      <c r="I78" s="24"/>
      <c r="J78" s="24"/>
      <c r="K78" s="24"/>
      <c r="L78" s="19"/>
      <c r="M78" s="2"/>
      <c r="N78" s="24"/>
      <c r="O78" s="24"/>
      <c r="P78" s="24"/>
      <c r="Q78" s="19"/>
      <c r="R78" s="24"/>
      <c r="S78" s="24"/>
      <c r="T78" s="24"/>
      <c r="U78" s="19"/>
    </row>
    <row r="79" spans="1:21" ht="12">
      <c r="A79" s="19"/>
      <c r="B79" s="19"/>
      <c r="C79" s="19"/>
      <c r="D79" s="2"/>
      <c r="E79" s="24"/>
      <c r="F79" s="24"/>
      <c r="G79" s="24"/>
      <c r="H79" s="19"/>
      <c r="I79" s="24"/>
      <c r="J79" s="24"/>
      <c r="K79" s="24"/>
      <c r="L79" s="19"/>
      <c r="M79" s="2"/>
      <c r="N79" s="24"/>
      <c r="O79" s="24"/>
      <c r="P79" s="24"/>
      <c r="Q79" s="19"/>
      <c r="R79" s="24"/>
      <c r="S79" s="24"/>
      <c r="T79" s="24"/>
      <c r="U79" s="19"/>
    </row>
    <row r="80" spans="1:21" ht="12">
      <c r="A80" s="19"/>
      <c r="B80" s="19"/>
      <c r="C80" s="19"/>
      <c r="D80" s="2"/>
      <c r="E80" s="24"/>
      <c r="F80" s="24"/>
      <c r="G80" s="24"/>
      <c r="H80" s="19"/>
      <c r="I80" s="24"/>
      <c r="J80" s="24"/>
      <c r="K80" s="24"/>
      <c r="L80" s="19"/>
      <c r="M80" s="2"/>
      <c r="N80" s="24"/>
      <c r="O80" s="24"/>
      <c r="P80" s="24"/>
      <c r="Q80" s="19"/>
      <c r="R80" s="24"/>
      <c r="S80" s="24"/>
      <c r="T80" s="24"/>
      <c r="U80" s="19"/>
    </row>
    <row r="81" spans="1:21" ht="12">
      <c r="A81" s="19"/>
      <c r="B81" s="19"/>
      <c r="C81" s="19"/>
      <c r="D81" s="2"/>
      <c r="E81" s="24"/>
      <c r="F81" s="24"/>
      <c r="G81" s="24"/>
      <c r="H81" s="19"/>
      <c r="I81" s="24"/>
      <c r="J81" s="24"/>
      <c r="K81" s="24"/>
      <c r="L81" s="19"/>
      <c r="M81" s="2"/>
      <c r="N81" s="24"/>
      <c r="O81" s="24"/>
      <c r="P81" s="24"/>
      <c r="Q81" s="19"/>
      <c r="R81" s="24"/>
      <c r="S81" s="24"/>
      <c r="T81" s="24"/>
      <c r="U81" s="19"/>
    </row>
    <row r="82" spans="1:21" ht="12">
      <c r="A82" s="19"/>
      <c r="B82" s="19"/>
      <c r="C82" s="19"/>
      <c r="D82" s="2"/>
      <c r="E82" s="24"/>
      <c r="F82" s="24"/>
      <c r="G82" s="24"/>
      <c r="H82" s="19"/>
      <c r="I82" s="24"/>
      <c r="J82" s="24"/>
      <c r="K82" s="24"/>
      <c r="L82" s="19"/>
      <c r="M82" s="2"/>
      <c r="N82" s="24"/>
      <c r="O82" s="24"/>
      <c r="P82" s="24"/>
      <c r="Q82" s="19"/>
      <c r="R82" s="24"/>
      <c r="S82" s="24"/>
      <c r="T82" s="24"/>
      <c r="U82" s="19"/>
    </row>
    <row r="83" spans="1:21" ht="12">
      <c r="A83" s="19"/>
      <c r="B83" s="19"/>
      <c r="C83" s="19"/>
      <c r="D83" s="2"/>
      <c r="E83" s="24"/>
      <c r="F83" s="24"/>
      <c r="G83" s="24"/>
      <c r="H83" s="19"/>
      <c r="I83" s="24"/>
      <c r="J83" s="24"/>
      <c r="K83" s="24"/>
      <c r="L83" s="19"/>
      <c r="M83" s="2"/>
      <c r="N83" s="24"/>
      <c r="O83" s="24"/>
      <c r="P83" s="24"/>
      <c r="Q83" s="19"/>
      <c r="R83" s="24"/>
      <c r="S83" s="24"/>
      <c r="T83" s="24"/>
      <c r="U83" s="19"/>
    </row>
    <row r="84" spans="1:21" ht="12">
      <c r="A84" s="19"/>
      <c r="B84" s="19"/>
      <c r="C84" s="19"/>
      <c r="D84" s="2"/>
      <c r="E84" s="24"/>
      <c r="F84" s="24"/>
      <c r="G84" s="24"/>
      <c r="H84" s="19"/>
      <c r="I84" s="24"/>
      <c r="J84" s="24"/>
      <c r="K84" s="24"/>
      <c r="L84" s="19"/>
      <c r="M84" s="2"/>
      <c r="N84" s="24"/>
      <c r="O84" s="24"/>
      <c r="P84" s="24"/>
      <c r="Q84" s="19"/>
      <c r="R84" s="24"/>
      <c r="S84" s="24"/>
      <c r="T84" s="24"/>
      <c r="U84" s="19"/>
    </row>
    <row r="85" spans="1:21" ht="1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ht="1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ht="1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ht="1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ht="12"/>
    <row r="90" ht="12"/>
    <row r="91" ht="12"/>
    <row r="92" ht="12"/>
    <row r="93" ht="12"/>
    <row r="94" ht="12"/>
    <row r="95" ht="12"/>
    <row r="96" ht="12"/>
    <row r="97" ht="12"/>
    <row r="98" ht="12"/>
    <row r="122" spans="30:31" ht="12">
      <c r="AD122" s="23"/>
      <c r="AE122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workbookViewId="0" topLeftCell="A1">
      <selection activeCell="Y6" sqref="Y6"/>
    </sheetView>
  </sheetViews>
  <sheetFormatPr defaultColWidth="9.140625" defaultRowHeight="15"/>
  <cols>
    <col min="1" max="13" width="8.7109375" style="6" customWidth="1"/>
    <col min="14" max="20" width="8.7109375" style="19" customWidth="1"/>
    <col min="21" max="21" width="8.7109375" style="6" customWidth="1"/>
    <col min="22" max="24" width="8.7109375" style="19" customWidth="1"/>
    <col min="25" max="16384" width="8.7109375" style="6" customWidth="1"/>
  </cols>
  <sheetData>
    <row r="1" spans="1:34" ht="12">
      <c r="A1" s="1" t="s">
        <v>197</v>
      </c>
      <c r="I1" s="2"/>
      <c r="N1" s="2"/>
      <c r="V1" s="2"/>
      <c r="AG1" s="12"/>
      <c r="AH1" s="12"/>
    </row>
    <row r="2" spans="33:34" ht="12">
      <c r="AG2" s="12"/>
      <c r="AH2" s="12"/>
    </row>
    <row r="3" spans="1:34" ht="12">
      <c r="A3" s="2" t="s">
        <v>1</v>
      </c>
      <c r="B3" s="3">
        <v>44081.50282407408</v>
      </c>
      <c r="D3" s="7"/>
      <c r="E3" s="12" t="s">
        <v>90</v>
      </c>
      <c r="I3" s="2"/>
      <c r="J3" s="3"/>
      <c r="K3" s="12"/>
      <c r="N3" s="2"/>
      <c r="V3" s="2"/>
      <c r="AG3" s="12"/>
      <c r="AH3" s="12"/>
    </row>
    <row r="4" spans="1:34" ht="12">
      <c r="A4" s="2" t="s">
        <v>2</v>
      </c>
      <c r="B4" s="3">
        <v>44082.723016261574</v>
      </c>
      <c r="D4" s="17"/>
      <c r="E4" s="12" t="s">
        <v>121</v>
      </c>
      <c r="I4" s="2"/>
      <c r="J4" s="3"/>
      <c r="K4" s="12"/>
      <c r="N4" s="2"/>
      <c r="V4" s="2"/>
      <c r="AG4" s="12"/>
      <c r="AH4" s="12"/>
    </row>
    <row r="5" spans="1:34" ht="12">
      <c r="A5" s="2" t="s">
        <v>3</v>
      </c>
      <c r="B5" s="2" t="s">
        <v>4</v>
      </c>
      <c r="I5" s="2"/>
      <c r="J5" s="2"/>
      <c r="N5" s="2"/>
      <c r="V5" s="2"/>
      <c r="AG5" s="12"/>
      <c r="AH5" s="12"/>
    </row>
    <row r="6" spans="33:34" ht="12">
      <c r="AG6" s="12"/>
      <c r="AH6" s="12"/>
    </row>
    <row r="7" spans="1:34" ht="12">
      <c r="A7" s="2" t="s">
        <v>150</v>
      </c>
      <c r="B7" s="2" t="s">
        <v>18</v>
      </c>
      <c r="I7" s="2"/>
      <c r="J7" s="2"/>
      <c r="N7" s="2"/>
      <c r="V7" s="2"/>
      <c r="AA7" s="9" t="s">
        <v>209</v>
      </c>
      <c r="AG7" s="12"/>
      <c r="AH7" s="12"/>
    </row>
    <row r="8" spans="1:34" ht="12">
      <c r="A8" s="2" t="s">
        <v>7</v>
      </c>
      <c r="B8" s="2" t="s">
        <v>8</v>
      </c>
      <c r="I8" s="2"/>
      <c r="J8" s="2"/>
      <c r="N8" s="2"/>
      <c r="V8" s="2"/>
      <c r="AA8" s="6" t="s">
        <v>216</v>
      </c>
      <c r="AG8" s="12"/>
      <c r="AH8" s="12"/>
    </row>
    <row r="9" spans="1:34" ht="12">
      <c r="A9" s="2" t="s">
        <v>49</v>
      </c>
      <c r="B9" s="2" t="s">
        <v>18</v>
      </c>
      <c r="I9" s="2"/>
      <c r="J9" s="2"/>
      <c r="N9" s="2"/>
      <c r="V9" s="2"/>
      <c r="AG9" s="12"/>
      <c r="AH9" s="12"/>
    </row>
    <row r="10" spans="1:22" ht="12">
      <c r="A10" s="2" t="s">
        <v>9</v>
      </c>
      <c r="B10" s="2" t="s">
        <v>10</v>
      </c>
      <c r="H10" s="19"/>
      <c r="I10" s="2"/>
      <c r="J10" s="2"/>
      <c r="N10" s="2"/>
      <c r="V10" s="2"/>
    </row>
    <row r="11" spans="1:14" ht="12">
      <c r="A11" s="2" t="s">
        <v>11</v>
      </c>
      <c r="B11" s="2" t="s">
        <v>12</v>
      </c>
      <c r="H11" s="19"/>
      <c r="I11" s="2"/>
      <c r="J11" s="2"/>
      <c r="N11" s="2"/>
    </row>
    <row r="12" spans="15:25" ht="12">
      <c r="O12" s="30" t="s">
        <v>47</v>
      </c>
      <c r="P12" s="26"/>
      <c r="Q12" s="26"/>
      <c r="R12" s="26"/>
      <c r="S12" s="26"/>
      <c r="T12" s="26"/>
      <c r="W12" s="30" t="s">
        <v>47</v>
      </c>
      <c r="X12" s="26"/>
      <c r="Y12" s="26"/>
    </row>
    <row r="13" spans="1:25" ht="12">
      <c r="A13" s="4" t="s">
        <v>148</v>
      </c>
      <c r="B13" s="4" t="s">
        <v>161</v>
      </c>
      <c r="C13" s="4" t="s">
        <v>161</v>
      </c>
      <c r="D13" s="4" t="s">
        <v>162</v>
      </c>
      <c r="E13" s="4" t="s">
        <v>162</v>
      </c>
      <c r="F13" s="4" t="s">
        <v>163</v>
      </c>
      <c r="G13" s="4" t="s">
        <v>163</v>
      </c>
      <c r="I13" s="2"/>
      <c r="J13" s="30" t="s">
        <v>93</v>
      </c>
      <c r="K13" s="26"/>
      <c r="L13" s="26"/>
      <c r="M13" s="19"/>
      <c r="N13" s="2"/>
      <c r="O13" s="2" t="s">
        <v>161</v>
      </c>
      <c r="Q13" s="2" t="s">
        <v>162</v>
      </c>
      <c r="S13" s="2" t="s">
        <v>163</v>
      </c>
      <c r="T13" s="2"/>
      <c r="V13" s="2"/>
      <c r="W13" s="2" t="s">
        <v>145</v>
      </c>
      <c r="X13" s="2" t="s">
        <v>145</v>
      </c>
      <c r="Y13" s="2" t="s">
        <v>145</v>
      </c>
    </row>
    <row r="14" spans="1:26" ht="12">
      <c r="A14" s="4" t="s">
        <v>134</v>
      </c>
      <c r="B14" s="4" t="s">
        <v>139</v>
      </c>
      <c r="C14" s="4" t="s">
        <v>140</v>
      </c>
      <c r="D14" s="4" t="s">
        <v>139</v>
      </c>
      <c r="E14" s="4" t="s">
        <v>140</v>
      </c>
      <c r="F14" s="4" t="s">
        <v>139</v>
      </c>
      <c r="G14" s="4" t="s">
        <v>140</v>
      </c>
      <c r="I14" s="39"/>
      <c r="J14" s="4" t="s">
        <v>161</v>
      </c>
      <c r="K14" s="4" t="s">
        <v>162</v>
      </c>
      <c r="L14" s="4" t="s">
        <v>163</v>
      </c>
      <c r="N14" s="2"/>
      <c r="O14" s="19" t="s">
        <v>145</v>
      </c>
      <c r="P14" s="19" t="s">
        <v>146</v>
      </c>
      <c r="Q14" s="19" t="s">
        <v>145</v>
      </c>
      <c r="R14" s="19" t="s">
        <v>146</v>
      </c>
      <c r="S14" s="19" t="s">
        <v>145</v>
      </c>
      <c r="T14" s="19" t="s">
        <v>146</v>
      </c>
      <c r="W14" s="19" t="s">
        <v>162</v>
      </c>
      <c r="X14" s="19" t="s">
        <v>161</v>
      </c>
      <c r="Y14" s="6" t="s">
        <v>163</v>
      </c>
      <c r="Z14" s="12"/>
    </row>
    <row r="15" spans="1:26" ht="12">
      <c r="A15" s="4" t="s">
        <v>51</v>
      </c>
      <c r="B15" s="5">
        <v>572.2</v>
      </c>
      <c r="C15" s="5">
        <v>250</v>
      </c>
      <c r="D15" s="5">
        <v>211.2</v>
      </c>
      <c r="E15" s="5">
        <v>114.9</v>
      </c>
      <c r="F15" s="5">
        <v>2019.8</v>
      </c>
      <c r="G15" s="5">
        <v>1451.4</v>
      </c>
      <c r="I15" s="4" t="s">
        <v>51</v>
      </c>
      <c r="J15" s="5">
        <f>SUM(B15:C15)</f>
        <v>822.2</v>
      </c>
      <c r="K15" s="5">
        <f>SUM(D15:E15)</f>
        <v>326.1</v>
      </c>
      <c r="L15" s="5">
        <f>SUM(F15:G15)</f>
        <v>3471.2</v>
      </c>
      <c r="N15" s="2" t="s">
        <v>51</v>
      </c>
      <c r="O15" s="41">
        <f>B15/J15*100</f>
        <v>69.5937728046704</v>
      </c>
      <c r="P15" s="41">
        <f>C15/J15*100</f>
        <v>30.4062271953296</v>
      </c>
      <c r="Q15" s="41">
        <f>D15/K15*100</f>
        <v>64.76540938362464</v>
      </c>
      <c r="R15" s="41">
        <f>E15/K15*100</f>
        <v>35.23459061637534</v>
      </c>
      <c r="S15" s="41">
        <f>F15/L15*100</f>
        <v>58.187370361834525</v>
      </c>
      <c r="T15" s="41">
        <f>G15/L15*100</f>
        <v>41.81262963816548</v>
      </c>
      <c r="V15" s="2" t="s">
        <v>67</v>
      </c>
      <c r="W15" s="41">
        <v>94.79768786127167</v>
      </c>
      <c r="X15" s="41">
        <v>68.78172588832486</v>
      </c>
      <c r="Y15" s="41">
        <v>59.742892577752336</v>
      </c>
      <c r="Z15" s="44"/>
    </row>
    <row r="16" spans="1:26" ht="12">
      <c r="A16" s="4" t="s">
        <v>52</v>
      </c>
      <c r="B16" s="21">
        <v>8.8</v>
      </c>
      <c r="C16" s="21">
        <v>11.5</v>
      </c>
      <c r="D16" s="21">
        <v>10</v>
      </c>
      <c r="E16" s="21">
        <v>5.4</v>
      </c>
      <c r="F16" s="5">
        <v>1484</v>
      </c>
      <c r="G16" s="5">
        <v>1694.1</v>
      </c>
      <c r="I16" s="4" t="s">
        <v>52</v>
      </c>
      <c r="J16" s="5">
        <f>SUM(B16:C16)</f>
        <v>20.3</v>
      </c>
      <c r="K16" s="5">
        <f>SUM(D16:E16)</f>
        <v>15.4</v>
      </c>
      <c r="L16" s="5">
        <f>SUM(F16:G16)</f>
        <v>3178.1</v>
      </c>
      <c r="N16" s="2" t="s">
        <v>52</v>
      </c>
      <c r="O16" s="41">
        <f aca="true" t="shared" si="0" ref="O16:O43">B16/J16*100</f>
        <v>43.34975369458128</v>
      </c>
      <c r="P16" s="41">
        <f aca="true" t="shared" si="1" ref="P16:P43">C16/J16*100</f>
        <v>56.65024630541872</v>
      </c>
      <c r="Q16" s="41">
        <f aca="true" t="shared" si="2" ref="Q16:Q43">D16/K16*100</f>
        <v>64.93506493506493</v>
      </c>
      <c r="R16" s="41">
        <f aca="true" t="shared" si="3" ref="R16:R43">E16/K16*100</f>
        <v>35.064935064935064</v>
      </c>
      <c r="S16" s="41">
        <f aca="true" t="shared" si="4" ref="S16:S43">F16/L16*100</f>
        <v>46.69456593562191</v>
      </c>
      <c r="T16" s="41">
        <f aca="true" t="shared" si="5" ref="T16:T43">G16/L16*100</f>
        <v>53.30543406437809</v>
      </c>
      <c r="V16" s="2" t="s">
        <v>53</v>
      </c>
      <c r="W16" s="41">
        <v>91.60455080423695</v>
      </c>
      <c r="X16" s="41">
        <v>87.83269961977186</v>
      </c>
      <c r="Y16" s="41">
        <v>74.54410831394118</v>
      </c>
      <c r="Z16" s="44"/>
    </row>
    <row r="17" spans="1:26" ht="12">
      <c r="A17" s="4" t="s">
        <v>53</v>
      </c>
      <c r="B17" s="5">
        <v>254.1</v>
      </c>
      <c r="C17" s="5">
        <v>35.2</v>
      </c>
      <c r="D17" s="5">
        <v>233.5</v>
      </c>
      <c r="E17" s="5">
        <v>21.4</v>
      </c>
      <c r="F17" s="5">
        <v>3523.7</v>
      </c>
      <c r="G17" s="5">
        <v>1203.3</v>
      </c>
      <c r="I17" s="4" t="s">
        <v>53</v>
      </c>
      <c r="J17" s="5">
        <f aca="true" t="shared" si="6" ref="J17:J43">SUM(B17:C17)</f>
        <v>289.3</v>
      </c>
      <c r="K17" s="5">
        <f aca="true" t="shared" si="7" ref="K17:K43">SUM(D17:E17)</f>
        <v>254.9</v>
      </c>
      <c r="L17" s="5">
        <f aca="true" t="shared" si="8" ref="L17:L43">SUM(F17:G17)</f>
        <v>4727</v>
      </c>
      <c r="N17" s="2" t="s">
        <v>53</v>
      </c>
      <c r="O17" s="41">
        <f t="shared" si="0"/>
        <v>87.83269961977186</v>
      </c>
      <c r="P17" s="41">
        <f t="shared" si="1"/>
        <v>12.167300380228136</v>
      </c>
      <c r="Q17" s="41">
        <f t="shared" si="2"/>
        <v>91.60455080423695</v>
      </c>
      <c r="R17" s="41">
        <f t="shared" si="3"/>
        <v>8.395449195763044</v>
      </c>
      <c r="S17" s="41">
        <f t="shared" si="4"/>
        <v>74.54410831394118</v>
      </c>
      <c r="T17" s="41">
        <f t="shared" si="5"/>
        <v>25.455891686058813</v>
      </c>
      <c r="V17" s="2" t="s">
        <v>64</v>
      </c>
      <c r="W17" s="41">
        <v>86.76470588235293</v>
      </c>
      <c r="X17" s="41">
        <v>62.8048780487805</v>
      </c>
      <c r="Y17" s="41">
        <v>45.360703812316714</v>
      </c>
      <c r="Z17" s="44"/>
    </row>
    <row r="18" spans="1:26" ht="12">
      <c r="A18" s="4" t="s">
        <v>55</v>
      </c>
      <c r="B18" s="5">
        <v>2259.5</v>
      </c>
      <c r="C18" s="5">
        <v>1179.4</v>
      </c>
      <c r="D18" s="5">
        <v>1455.7</v>
      </c>
      <c r="E18" s="5">
        <v>904.5</v>
      </c>
      <c r="F18" s="5">
        <v>16114.8</v>
      </c>
      <c r="G18" s="5">
        <v>15580.3</v>
      </c>
      <c r="I18" s="4" t="s">
        <v>55</v>
      </c>
      <c r="J18" s="5">
        <f>SUM(B18:C18)</f>
        <v>3438.9</v>
      </c>
      <c r="K18" s="5">
        <f t="shared" si="7"/>
        <v>2360.2</v>
      </c>
      <c r="L18" s="5">
        <f t="shared" si="8"/>
        <v>31695.1</v>
      </c>
      <c r="N18" s="2" t="s">
        <v>55</v>
      </c>
      <c r="O18" s="41">
        <f t="shared" si="0"/>
        <v>65.7041495827154</v>
      </c>
      <c r="P18" s="41">
        <f t="shared" si="1"/>
        <v>34.2958504172846</v>
      </c>
      <c r="Q18" s="41">
        <f t="shared" si="2"/>
        <v>61.67697652741294</v>
      </c>
      <c r="R18" s="41">
        <f t="shared" si="3"/>
        <v>38.32302347258707</v>
      </c>
      <c r="S18" s="41">
        <f t="shared" si="4"/>
        <v>50.843190272313386</v>
      </c>
      <c r="T18" s="41">
        <f t="shared" si="5"/>
        <v>49.156809727686614</v>
      </c>
      <c r="V18" s="2" t="s">
        <v>56</v>
      </c>
      <c r="W18" s="41">
        <v>82.11920529801324</v>
      </c>
      <c r="X18" s="41">
        <v>76.5661252900232</v>
      </c>
      <c r="Y18" s="41">
        <v>62.11808809746954</v>
      </c>
      <c r="Z18" s="44"/>
    </row>
    <row r="19" spans="1:26" ht="12">
      <c r="A19" s="4" t="s">
        <v>56</v>
      </c>
      <c r="B19" s="5">
        <v>66</v>
      </c>
      <c r="C19" s="5">
        <v>20.2</v>
      </c>
      <c r="D19" s="5">
        <v>37.2</v>
      </c>
      <c r="E19" s="5">
        <v>8.1</v>
      </c>
      <c r="F19" s="5">
        <v>331.4</v>
      </c>
      <c r="G19" s="5">
        <v>202.1</v>
      </c>
      <c r="I19" s="4" t="s">
        <v>56</v>
      </c>
      <c r="J19" s="5">
        <f t="shared" si="6"/>
        <v>86.2</v>
      </c>
      <c r="K19" s="5">
        <f t="shared" si="7"/>
        <v>45.300000000000004</v>
      </c>
      <c r="L19" s="5">
        <f t="shared" si="8"/>
        <v>533.5</v>
      </c>
      <c r="N19" s="2" t="s">
        <v>56</v>
      </c>
      <c r="O19" s="41">
        <f t="shared" si="0"/>
        <v>76.5661252900232</v>
      </c>
      <c r="P19" s="41">
        <f t="shared" si="1"/>
        <v>23.433874709976795</v>
      </c>
      <c r="Q19" s="41">
        <f t="shared" si="2"/>
        <v>82.11920529801324</v>
      </c>
      <c r="R19" s="41">
        <f t="shared" si="3"/>
        <v>17.88079470198675</v>
      </c>
      <c r="S19" s="41">
        <f t="shared" si="4"/>
        <v>62.11808809746954</v>
      </c>
      <c r="T19" s="41">
        <f t="shared" si="5"/>
        <v>37.881911902530454</v>
      </c>
      <c r="V19" s="2" t="s">
        <v>63</v>
      </c>
      <c r="W19" s="41">
        <v>81.4814814814815</v>
      </c>
      <c r="X19" s="41">
        <v>80.43478260869564</v>
      </c>
      <c r="Y19" s="41">
        <v>48.57072449482504</v>
      </c>
      <c r="Z19" s="44"/>
    </row>
    <row r="20" spans="1:26" ht="12">
      <c r="A20" s="4" t="s">
        <v>57</v>
      </c>
      <c r="B20" s="5">
        <v>157.7</v>
      </c>
      <c r="C20" s="5">
        <v>105.1</v>
      </c>
      <c r="D20" s="5">
        <v>105</v>
      </c>
      <c r="E20" s="5">
        <v>49.6</v>
      </c>
      <c r="F20" s="5">
        <v>907.4</v>
      </c>
      <c r="G20" s="5">
        <v>654.7</v>
      </c>
      <c r="I20" s="4" t="s">
        <v>57</v>
      </c>
      <c r="J20" s="5">
        <f t="shared" si="6"/>
        <v>262.79999999999995</v>
      </c>
      <c r="K20" s="5">
        <f t="shared" si="7"/>
        <v>154.6</v>
      </c>
      <c r="L20" s="5">
        <f t="shared" si="8"/>
        <v>1562.1</v>
      </c>
      <c r="N20" s="2" t="s">
        <v>57</v>
      </c>
      <c r="O20" s="41">
        <f t="shared" si="0"/>
        <v>60.00761035007611</v>
      </c>
      <c r="P20" s="41">
        <f t="shared" si="1"/>
        <v>39.9923896499239</v>
      </c>
      <c r="Q20" s="41">
        <f t="shared" si="2"/>
        <v>67.91720569210867</v>
      </c>
      <c r="R20" s="41">
        <f t="shared" si="3"/>
        <v>32.082794307891334</v>
      </c>
      <c r="S20" s="41">
        <f t="shared" si="4"/>
        <v>58.08847064848601</v>
      </c>
      <c r="T20" s="41">
        <f t="shared" si="5"/>
        <v>41.91152935151399</v>
      </c>
      <c r="V20" s="2" t="s">
        <v>68</v>
      </c>
      <c r="W20" s="41">
        <v>80.89171974522293</v>
      </c>
      <c r="X20" s="41">
        <v>81.88405797101449</v>
      </c>
      <c r="Y20" s="41">
        <v>71.64179104477611</v>
      </c>
      <c r="Z20" s="44"/>
    </row>
    <row r="21" spans="1:26" ht="12">
      <c r="A21" s="4" t="s">
        <v>58</v>
      </c>
      <c r="B21" s="5">
        <v>88.9</v>
      </c>
      <c r="C21" s="5">
        <v>41.7</v>
      </c>
      <c r="D21" s="5">
        <v>48</v>
      </c>
      <c r="E21" s="5">
        <v>23.4</v>
      </c>
      <c r="F21" s="5">
        <v>2207</v>
      </c>
      <c r="G21" s="5">
        <v>1374.3</v>
      </c>
      <c r="I21" s="4" t="s">
        <v>58</v>
      </c>
      <c r="J21" s="5">
        <f t="shared" si="6"/>
        <v>130.60000000000002</v>
      </c>
      <c r="K21" s="5">
        <f t="shared" si="7"/>
        <v>71.4</v>
      </c>
      <c r="L21" s="5">
        <f t="shared" si="8"/>
        <v>3581.3</v>
      </c>
      <c r="N21" s="2" t="s">
        <v>58</v>
      </c>
      <c r="O21" s="41">
        <f t="shared" si="0"/>
        <v>68.07044410413475</v>
      </c>
      <c r="P21" s="41">
        <f t="shared" si="1"/>
        <v>31.929555895865235</v>
      </c>
      <c r="Q21" s="41">
        <f t="shared" si="2"/>
        <v>67.22689075630251</v>
      </c>
      <c r="R21" s="41">
        <f t="shared" si="3"/>
        <v>32.773109243697476</v>
      </c>
      <c r="S21" s="41">
        <f t="shared" si="4"/>
        <v>61.625666657359055</v>
      </c>
      <c r="T21" s="41">
        <f t="shared" si="5"/>
        <v>38.37433334264094</v>
      </c>
      <c r="V21" s="2" t="s">
        <v>65</v>
      </c>
      <c r="W21" s="41">
        <v>80.20565552699229</v>
      </c>
      <c r="X21" s="41">
        <v>61.9205298013245</v>
      </c>
      <c r="Y21" s="41">
        <v>46.12498085464849</v>
      </c>
      <c r="Z21" s="44"/>
    </row>
    <row r="22" spans="1:26" ht="12">
      <c r="A22" s="4" t="s">
        <v>59</v>
      </c>
      <c r="B22" s="5">
        <v>456.5</v>
      </c>
      <c r="C22" s="5">
        <v>214.2</v>
      </c>
      <c r="D22" s="5">
        <v>575.3</v>
      </c>
      <c r="E22" s="5">
        <v>353.8</v>
      </c>
      <c r="F22" s="5">
        <v>10910.7</v>
      </c>
      <c r="G22" s="5">
        <v>5842.3</v>
      </c>
      <c r="I22" s="4" t="s">
        <v>59</v>
      </c>
      <c r="J22" s="5">
        <f t="shared" si="6"/>
        <v>670.7</v>
      </c>
      <c r="K22" s="5">
        <f t="shared" si="7"/>
        <v>929.0999999999999</v>
      </c>
      <c r="L22" s="5">
        <f t="shared" si="8"/>
        <v>16753</v>
      </c>
      <c r="N22" s="2" t="s">
        <v>59</v>
      </c>
      <c r="O22" s="41">
        <f t="shared" si="0"/>
        <v>68.06321753391978</v>
      </c>
      <c r="P22" s="41">
        <f t="shared" si="1"/>
        <v>31.93678246608021</v>
      </c>
      <c r="Q22" s="41">
        <f t="shared" si="2"/>
        <v>61.92013776773222</v>
      </c>
      <c r="R22" s="41">
        <f t="shared" si="3"/>
        <v>38.07986223226779</v>
      </c>
      <c r="S22" s="41">
        <f t="shared" si="4"/>
        <v>65.12684295350087</v>
      </c>
      <c r="T22" s="41">
        <f t="shared" si="5"/>
        <v>34.87315704649914</v>
      </c>
      <c r="V22" s="2" t="s">
        <v>75</v>
      </c>
      <c r="W22" s="41">
        <v>79.6943231441048</v>
      </c>
      <c r="X22" s="41">
        <v>69.42675159235668</v>
      </c>
      <c r="Y22" s="41">
        <v>40.19711369236184</v>
      </c>
      <c r="Z22" s="44"/>
    </row>
    <row r="23" spans="1:26" ht="12">
      <c r="A23" s="4" t="s">
        <v>60</v>
      </c>
      <c r="B23" s="5">
        <v>2045.8</v>
      </c>
      <c r="C23" s="5">
        <v>1713.3</v>
      </c>
      <c r="D23" s="5">
        <v>1002.8</v>
      </c>
      <c r="E23" s="5">
        <v>824.9</v>
      </c>
      <c r="F23" s="5">
        <v>9751.3</v>
      </c>
      <c r="G23" s="5">
        <v>11209.4</v>
      </c>
      <c r="I23" s="4" t="s">
        <v>60</v>
      </c>
      <c r="J23" s="5">
        <f t="shared" si="6"/>
        <v>3759.1</v>
      </c>
      <c r="K23" s="5">
        <f t="shared" si="7"/>
        <v>1827.6999999999998</v>
      </c>
      <c r="L23" s="5">
        <f t="shared" si="8"/>
        <v>20960.699999999997</v>
      </c>
      <c r="N23" s="2" t="s">
        <v>60</v>
      </c>
      <c r="O23" s="41">
        <f t="shared" si="0"/>
        <v>54.42260115453167</v>
      </c>
      <c r="P23" s="41">
        <f t="shared" si="1"/>
        <v>45.57739884546833</v>
      </c>
      <c r="Q23" s="41">
        <f t="shared" si="2"/>
        <v>54.866772446243914</v>
      </c>
      <c r="R23" s="41">
        <f t="shared" si="3"/>
        <v>45.133227553756086</v>
      </c>
      <c r="S23" s="41">
        <f t="shared" si="4"/>
        <v>46.521824175719324</v>
      </c>
      <c r="T23" s="41">
        <f t="shared" si="5"/>
        <v>53.47817582428068</v>
      </c>
      <c r="V23" s="2" t="s">
        <v>74</v>
      </c>
      <c r="W23" s="41">
        <v>78.5413744740533</v>
      </c>
      <c r="X23" s="41">
        <v>83.81665107577176</v>
      </c>
      <c r="Y23" s="41">
        <v>74.05305367057372</v>
      </c>
      <c r="Z23" s="44"/>
    </row>
    <row r="24" spans="1:26" ht="12">
      <c r="A24" s="4" t="s">
        <v>61</v>
      </c>
      <c r="B24" s="5">
        <v>60.8</v>
      </c>
      <c r="C24" s="21">
        <v>25.7</v>
      </c>
      <c r="D24" s="21">
        <v>16.3</v>
      </c>
      <c r="E24" s="21">
        <v>7.6</v>
      </c>
      <c r="F24" s="5">
        <v>951.3</v>
      </c>
      <c r="G24" s="5">
        <v>595</v>
      </c>
      <c r="I24" s="4" t="s">
        <v>61</v>
      </c>
      <c r="J24" s="5">
        <f t="shared" si="6"/>
        <v>86.5</v>
      </c>
      <c r="K24" s="5">
        <f t="shared" si="7"/>
        <v>23.9</v>
      </c>
      <c r="L24" s="5">
        <f t="shared" si="8"/>
        <v>1546.3</v>
      </c>
      <c r="N24" s="2" t="s">
        <v>61</v>
      </c>
      <c r="O24" s="41">
        <f t="shared" si="0"/>
        <v>70.28901734104046</v>
      </c>
      <c r="P24" s="41">
        <f t="shared" si="1"/>
        <v>29.71098265895954</v>
      </c>
      <c r="Q24" s="41">
        <f t="shared" si="2"/>
        <v>68.2008368200837</v>
      </c>
      <c r="R24" s="41">
        <f t="shared" si="3"/>
        <v>31.799163179916317</v>
      </c>
      <c r="S24" s="41">
        <f t="shared" si="4"/>
        <v>61.52105024898143</v>
      </c>
      <c r="T24" s="41">
        <f t="shared" si="5"/>
        <v>38.47894975101856</v>
      </c>
      <c r="V24" s="2" t="s">
        <v>71</v>
      </c>
      <c r="W24" s="41">
        <v>71.75503771248452</v>
      </c>
      <c r="X24" s="41">
        <v>61.42491518362002</v>
      </c>
      <c r="Y24" s="41">
        <v>49.72350628591178</v>
      </c>
      <c r="Z24" s="44"/>
    </row>
    <row r="25" spans="1:26" ht="12">
      <c r="A25" s="4" t="s">
        <v>62</v>
      </c>
      <c r="B25" s="5">
        <v>132.5</v>
      </c>
      <c r="C25" s="5">
        <v>96.7</v>
      </c>
      <c r="D25" s="5">
        <v>413.9</v>
      </c>
      <c r="E25" s="5">
        <v>291.3</v>
      </c>
      <c r="F25" s="5">
        <v>12474.7</v>
      </c>
      <c r="G25" s="5">
        <v>9525.1</v>
      </c>
      <c r="I25" s="4" t="s">
        <v>62</v>
      </c>
      <c r="J25" s="5">
        <f t="shared" si="6"/>
        <v>229.2</v>
      </c>
      <c r="K25" s="5">
        <f t="shared" si="7"/>
        <v>705.2</v>
      </c>
      <c r="L25" s="5">
        <f t="shared" si="8"/>
        <v>21999.800000000003</v>
      </c>
      <c r="N25" s="2" t="s">
        <v>62</v>
      </c>
      <c r="O25" s="41">
        <f t="shared" si="0"/>
        <v>57.809773123909245</v>
      </c>
      <c r="P25" s="41">
        <f t="shared" si="1"/>
        <v>42.190226876090755</v>
      </c>
      <c r="Q25" s="41">
        <f t="shared" si="2"/>
        <v>58.69256948383437</v>
      </c>
      <c r="R25" s="41">
        <f t="shared" si="3"/>
        <v>41.307430516165624</v>
      </c>
      <c r="S25" s="41">
        <f t="shared" si="4"/>
        <v>56.70369730633914</v>
      </c>
      <c r="T25" s="41">
        <f t="shared" si="5"/>
        <v>43.29630269366085</v>
      </c>
      <c r="V25" s="2" t="s">
        <v>69</v>
      </c>
      <c r="W25" s="41">
        <v>69.06827309236948</v>
      </c>
      <c r="X25" s="41">
        <v>62.7569117146883</v>
      </c>
      <c r="Y25" s="41">
        <v>53.921040408732004</v>
      </c>
      <c r="Z25" s="44"/>
    </row>
    <row r="26" spans="1:26" ht="12">
      <c r="A26" s="4" t="s">
        <v>63</v>
      </c>
      <c r="B26" s="5">
        <v>3.7</v>
      </c>
      <c r="C26" s="21">
        <v>0.9</v>
      </c>
      <c r="D26" s="5">
        <v>4.4</v>
      </c>
      <c r="E26" s="21">
        <v>1</v>
      </c>
      <c r="F26" s="5">
        <v>197.1</v>
      </c>
      <c r="G26" s="5">
        <v>208.7</v>
      </c>
      <c r="I26" s="4" t="s">
        <v>63</v>
      </c>
      <c r="J26" s="5">
        <f t="shared" si="6"/>
        <v>4.6000000000000005</v>
      </c>
      <c r="K26" s="5">
        <f t="shared" si="7"/>
        <v>5.4</v>
      </c>
      <c r="L26" s="5">
        <f t="shared" si="8"/>
        <v>405.79999999999995</v>
      </c>
      <c r="N26" s="2" t="s">
        <v>63</v>
      </c>
      <c r="O26" s="41">
        <f t="shared" si="0"/>
        <v>80.43478260869564</v>
      </c>
      <c r="P26" s="41">
        <f t="shared" si="1"/>
        <v>19.565217391304344</v>
      </c>
      <c r="Q26" s="41">
        <f t="shared" si="2"/>
        <v>81.4814814814815</v>
      </c>
      <c r="R26" s="41">
        <f t="shared" si="3"/>
        <v>18.51851851851852</v>
      </c>
      <c r="S26" s="41">
        <f t="shared" si="4"/>
        <v>48.57072449482504</v>
      </c>
      <c r="T26" s="41">
        <f t="shared" si="5"/>
        <v>51.429275505174964</v>
      </c>
      <c r="V26" s="2" t="s">
        <v>61</v>
      </c>
      <c r="W26" s="41">
        <v>68.2008368200837</v>
      </c>
      <c r="X26" s="41">
        <v>70.28901734104046</v>
      </c>
      <c r="Y26" s="41">
        <v>61.52105024898143</v>
      </c>
      <c r="Z26" s="44"/>
    </row>
    <row r="27" spans="1:26" ht="12">
      <c r="A27" s="4" t="s">
        <v>64</v>
      </c>
      <c r="B27" s="5">
        <v>10.3</v>
      </c>
      <c r="C27" s="5">
        <v>6.1</v>
      </c>
      <c r="D27" s="5">
        <v>23.6</v>
      </c>
      <c r="E27" s="5">
        <v>3.6</v>
      </c>
      <c r="F27" s="5">
        <v>386.7</v>
      </c>
      <c r="G27" s="5">
        <v>465.8</v>
      </c>
      <c r="I27" s="4" t="s">
        <v>64</v>
      </c>
      <c r="J27" s="5">
        <f t="shared" si="6"/>
        <v>16.4</v>
      </c>
      <c r="K27" s="5">
        <f t="shared" si="7"/>
        <v>27.200000000000003</v>
      </c>
      <c r="L27" s="5">
        <f t="shared" si="8"/>
        <v>852.5</v>
      </c>
      <c r="N27" s="2" t="s">
        <v>64</v>
      </c>
      <c r="O27" s="41">
        <f t="shared" si="0"/>
        <v>62.8048780487805</v>
      </c>
      <c r="P27" s="41">
        <f t="shared" si="1"/>
        <v>37.19512195121951</v>
      </c>
      <c r="Q27" s="41">
        <f t="shared" si="2"/>
        <v>86.76470588235293</v>
      </c>
      <c r="R27" s="41">
        <f t="shared" si="3"/>
        <v>13.23529411764706</v>
      </c>
      <c r="S27" s="41">
        <f t="shared" si="4"/>
        <v>45.360703812316714</v>
      </c>
      <c r="T27" s="41">
        <f t="shared" si="5"/>
        <v>54.639296187683286</v>
      </c>
      <c r="V27" s="2" t="s">
        <v>57</v>
      </c>
      <c r="W27" s="41">
        <v>67.91720569210867</v>
      </c>
      <c r="X27" s="41">
        <v>60.00761035007611</v>
      </c>
      <c r="Y27" s="41">
        <v>58.08847064848601</v>
      </c>
      <c r="Z27" s="44"/>
    </row>
    <row r="28" spans="1:26" ht="12">
      <c r="A28" s="4" t="s">
        <v>65</v>
      </c>
      <c r="B28" s="5">
        <v>18.7</v>
      </c>
      <c r="C28" s="5">
        <v>11.5</v>
      </c>
      <c r="D28" s="5">
        <v>31.2</v>
      </c>
      <c r="E28" s="5">
        <v>7.7</v>
      </c>
      <c r="F28" s="5">
        <v>602.3</v>
      </c>
      <c r="G28" s="5">
        <v>703.5</v>
      </c>
      <c r="I28" s="4" t="s">
        <v>65</v>
      </c>
      <c r="J28" s="5">
        <f t="shared" si="6"/>
        <v>30.2</v>
      </c>
      <c r="K28" s="5">
        <f t="shared" si="7"/>
        <v>38.9</v>
      </c>
      <c r="L28" s="5">
        <f t="shared" si="8"/>
        <v>1305.8</v>
      </c>
      <c r="N28" s="2" t="s">
        <v>65</v>
      </c>
      <c r="O28" s="41">
        <f t="shared" si="0"/>
        <v>61.9205298013245</v>
      </c>
      <c r="P28" s="41">
        <f t="shared" si="1"/>
        <v>38.079470198675494</v>
      </c>
      <c r="Q28" s="41">
        <f t="shared" si="2"/>
        <v>80.20565552699229</v>
      </c>
      <c r="R28" s="41">
        <f t="shared" si="3"/>
        <v>19.794344473007712</v>
      </c>
      <c r="S28" s="41">
        <f t="shared" si="4"/>
        <v>46.12498085464849</v>
      </c>
      <c r="T28" s="41">
        <f t="shared" si="5"/>
        <v>53.87501914535151</v>
      </c>
      <c r="V28" s="2" t="s">
        <v>58</v>
      </c>
      <c r="W28" s="41">
        <v>67.22689075630251</v>
      </c>
      <c r="X28" s="41">
        <v>68.07044410413475</v>
      </c>
      <c r="Y28" s="41">
        <v>61.625666657359055</v>
      </c>
      <c r="Z28" s="44"/>
    </row>
    <row r="29" spans="1:26" ht="12">
      <c r="A29" s="4" t="s">
        <v>66</v>
      </c>
      <c r="B29" s="5">
        <v>32.2</v>
      </c>
      <c r="C29" s="5">
        <v>17.1</v>
      </c>
      <c r="D29" s="5">
        <v>13.7</v>
      </c>
      <c r="E29" s="5">
        <v>12.7</v>
      </c>
      <c r="F29" s="5">
        <v>95.7</v>
      </c>
      <c r="G29" s="5">
        <v>52.3</v>
      </c>
      <c r="I29" s="4" t="s">
        <v>66</v>
      </c>
      <c r="J29" s="5">
        <f t="shared" si="6"/>
        <v>49.300000000000004</v>
      </c>
      <c r="K29" s="5">
        <f t="shared" si="7"/>
        <v>26.4</v>
      </c>
      <c r="L29" s="5">
        <f t="shared" si="8"/>
        <v>148</v>
      </c>
      <c r="N29" s="2" t="s">
        <v>66</v>
      </c>
      <c r="O29" s="41">
        <f t="shared" si="0"/>
        <v>65.31440162271805</v>
      </c>
      <c r="P29" s="41">
        <f t="shared" si="1"/>
        <v>34.68559837728195</v>
      </c>
      <c r="Q29" s="41">
        <f t="shared" si="2"/>
        <v>51.89393939393939</v>
      </c>
      <c r="R29" s="41">
        <f t="shared" si="3"/>
        <v>48.10606060606061</v>
      </c>
      <c r="S29" s="41">
        <f t="shared" si="4"/>
        <v>64.66216216216216</v>
      </c>
      <c r="T29" s="41">
        <f t="shared" si="5"/>
        <v>35.33783783783784</v>
      </c>
      <c r="V29" s="2" t="s">
        <v>52</v>
      </c>
      <c r="W29" s="41">
        <v>64.93506493506493</v>
      </c>
      <c r="X29" s="41">
        <v>43.34975369458128</v>
      </c>
      <c r="Y29" s="41">
        <v>46.69456593562191</v>
      </c>
      <c r="Z29" s="44"/>
    </row>
    <row r="30" spans="1:26" ht="12">
      <c r="A30" s="4" t="s">
        <v>67</v>
      </c>
      <c r="B30" s="5">
        <v>108.4</v>
      </c>
      <c r="C30" s="5">
        <v>49.2</v>
      </c>
      <c r="D30" s="5">
        <v>49.2</v>
      </c>
      <c r="E30" s="21">
        <v>2.7</v>
      </c>
      <c r="F30" s="5">
        <v>2504.9</v>
      </c>
      <c r="G30" s="5">
        <v>1687.9</v>
      </c>
      <c r="I30" s="4" t="s">
        <v>67</v>
      </c>
      <c r="J30" s="5">
        <f t="shared" si="6"/>
        <v>157.60000000000002</v>
      </c>
      <c r="K30" s="5">
        <f t="shared" si="7"/>
        <v>51.900000000000006</v>
      </c>
      <c r="L30" s="5">
        <f t="shared" si="8"/>
        <v>4192.8</v>
      </c>
      <c r="N30" s="2" t="s">
        <v>67</v>
      </c>
      <c r="O30" s="41">
        <f t="shared" si="0"/>
        <v>68.78172588832486</v>
      </c>
      <c r="P30" s="41">
        <f t="shared" si="1"/>
        <v>31.218274111675125</v>
      </c>
      <c r="Q30" s="41">
        <f t="shared" si="2"/>
        <v>94.79768786127167</v>
      </c>
      <c r="R30" s="41">
        <f t="shared" si="3"/>
        <v>5.202312138728323</v>
      </c>
      <c r="S30" s="41">
        <f t="shared" si="4"/>
        <v>59.742892577752336</v>
      </c>
      <c r="T30" s="41">
        <f t="shared" si="5"/>
        <v>40.257107422247664</v>
      </c>
      <c r="V30" s="2" t="s">
        <v>51</v>
      </c>
      <c r="W30" s="41">
        <v>64.76540938362464</v>
      </c>
      <c r="X30" s="41">
        <v>69.5937728046704</v>
      </c>
      <c r="Y30" s="41">
        <v>58.187370361834525</v>
      </c>
      <c r="Z30" s="44"/>
    </row>
    <row r="31" spans="1:26" ht="12">
      <c r="A31" s="4" t="s">
        <v>68</v>
      </c>
      <c r="B31" s="5">
        <v>11.3</v>
      </c>
      <c r="C31" s="5">
        <v>2.5</v>
      </c>
      <c r="D31" s="5">
        <v>12.7</v>
      </c>
      <c r="E31" s="5">
        <v>3</v>
      </c>
      <c r="F31" s="5">
        <v>158.4</v>
      </c>
      <c r="G31" s="5">
        <v>62.7</v>
      </c>
      <c r="I31" s="4" t="s">
        <v>68</v>
      </c>
      <c r="J31" s="5">
        <f t="shared" si="6"/>
        <v>13.8</v>
      </c>
      <c r="K31" s="5">
        <f t="shared" si="7"/>
        <v>15.7</v>
      </c>
      <c r="L31" s="5">
        <f t="shared" si="8"/>
        <v>221.10000000000002</v>
      </c>
      <c r="N31" s="2" t="s">
        <v>68</v>
      </c>
      <c r="O31" s="41">
        <f t="shared" si="0"/>
        <v>81.88405797101449</v>
      </c>
      <c r="P31" s="41">
        <f t="shared" si="1"/>
        <v>18.115942028985508</v>
      </c>
      <c r="Q31" s="41">
        <f t="shared" si="2"/>
        <v>80.89171974522293</v>
      </c>
      <c r="R31" s="41">
        <f t="shared" si="3"/>
        <v>19.10828025477707</v>
      </c>
      <c r="S31" s="41">
        <f t="shared" si="4"/>
        <v>71.64179104477611</v>
      </c>
      <c r="T31" s="41">
        <f t="shared" si="5"/>
        <v>28.35820895522388</v>
      </c>
      <c r="V31" s="2" t="s">
        <v>59</v>
      </c>
      <c r="W31" s="41">
        <v>61.92013776773222</v>
      </c>
      <c r="X31" s="41">
        <v>68.06321753391978</v>
      </c>
      <c r="Y31" s="41">
        <v>65.12684295350087</v>
      </c>
      <c r="Z31" s="44"/>
    </row>
    <row r="32" spans="1:26" ht="12">
      <c r="A32" s="4" t="s">
        <v>69</v>
      </c>
      <c r="B32" s="5">
        <v>1291.6</v>
      </c>
      <c r="C32" s="5">
        <v>766.5</v>
      </c>
      <c r="D32" s="5">
        <v>859.9</v>
      </c>
      <c r="E32" s="5">
        <v>385.1</v>
      </c>
      <c r="F32" s="5">
        <v>2902.3</v>
      </c>
      <c r="G32" s="5">
        <v>2480.2</v>
      </c>
      <c r="I32" s="4" t="s">
        <v>69</v>
      </c>
      <c r="J32" s="5">
        <f t="shared" si="6"/>
        <v>2058.1</v>
      </c>
      <c r="K32" s="5">
        <f t="shared" si="7"/>
        <v>1245</v>
      </c>
      <c r="L32" s="5">
        <f t="shared" si="8"/>
        <v>5382.5</v>
      </c>
      <c r="N32" s="2" t="s">
        <v>69</v>
      </c>
      <c r="O32" s="41">
        <f t="shared" si="0"/>
        <v>62.7569117146883</v>
      </c>
      <c r="P32" s="41">
        <f t="shared" si="1"/>
        <v>37.2430882853117</v>
      </c>
      <c r="Q32" s="41">
        <f t="shared" si="2"/>
        <v>69.06827309236948</v>
      </c>
      <c r="R32" s="41">
        <f t="shared" si="3"/>
        <v>30.931726907630523</v>
      </c>
      <c r="S32" s="41">
        <f t="shared" si="4"/>
        <v>53.921040408732004</v>
      </c>
      <c r="T32" s="41">
        <f t="shared" si="5"/>
        <v>46.078959591267996</v>
      </c>
      <c r="V32" s="2" t="s">
        <v>85</v>
      </c>
      <c r="W32" s="41">
        <v>61.67697652741294</v>
      </c>
      <c r="X32" s="41">
        <v>65.7041495827154</v>
      </c>
      <c r="Y32" s="41">
        <v>50.843190272313386</v>
      </c>
      <c r="Z32" s="44"/>
    </row>
    <row r="33" spans="1:26" ht="12">
      <c r="A33" s="4" t="s">
        <v>70</v>
      </c>
      <c r="B33" s="5">
        <v>354.4</v>
      </c>
      <c r="C33" s="5">
        <v>164.4</v>
      </c>
      <c r="D33" s="5">
        <v>269.9</v>
      </c>
      <c r="E33" s="5">
        <v>176.2</v>
      </c>
      <c r="F33" s="5">
        <v>1805.4</v>
      </c>
      <c r="G33" s="5">
        <v>1570.2</v>
      </c>
      <c r="I33" s="4" t="s">
        <v>70</v>
      </c>
      <c r="J33" s="5">
        <f t="shared" si="6"/>
        <v>518.8</v>
      </c>
      <c r="K33" s="5">
        <f t="shared" si="7"/>
        <v>446.09999999999997</v>
      </c>
      <c r="L33" s="5">
        <f t="shared" si="8"/>
        <v>3375.6000000000004</v>
      </c>
      <c r="N33" s="2" t="s">
        <v>70</v>
      </c>
      <c r="O33" s="41">
        <f t="shared" si="0"/>
        <v>68.31148804934465</v>
      </c>
      <c r="P33" s="41">
        <f t="shared" si="1"/>
        <v>31.68851195065536</v>
      </c>
      <c r="Q33" s="41">
        <f t="shared" si="2"/>
        <v>60.50212956736157</v>
      </c>
      <c r="R33" s="41">
        <f t="shared" si="3"/>
        <v>39.49787043263842</v>
      </c>
      <c r="S33" s="41">
        <f t="shared" si="4"/>
        <v>53.483825097760395</v>
      </c>
      <c r="T33" s="41">
        <f t="shared" si="5"/>
        <v>46.5161749022396</v>
      </c>
      <c r="V33" s="2" t="s">
        <v>70</v>
      </c>
      <c r="W33" s="41">
        <v>60.50212956736157</v>
      </c>
      <c r="X33" s="41">
        <v>68.31148804934465</v>
      </c>
      <c r="Y33" s="41">
        <v>53.483825097760395</v>
      </c>
      <c r="Z33" s="44"/>
    </row>
    <row r="34" spans="1:26" ht="12">
      <c r="A34" s="4" t="s">
        <v>71</v>
      </c>
      <c r="B34" s="5">
        <v>1032</v>
      </c>
      <c r="C34" s="5">
        <v>648.1</v>
      </c>
      <c r="D34" s="5">
        <v>637.4</v>
      </c>
      <c r="E34" s="5">
        <v>250.9</v>
      </c>
      <c r="F34" s="5">
        <v>6905.7</v>
      </c>
      <c r="G34" s="5">
        <v>6982.5</v>
      </c>
      <c r="I34" s="4" t="s">
        <v>71</v>
      </c>
      <c r="J34" s="5">
        <f t="shared" si="6"/>
        <v>1680.1</v>
      </c>
      <c r="K34" s="5">
        <f t="shared" si="7"/>
        <v>888.3</v>
      </c>
      <c r="L34" s="5">
        <f t="shared" si="8"/>
        <v>13888.2</v>
      </c>
      <c r="N34" s="2" t="s">
        <v>71</v>
      </c>
      <c r="O34" s="41">
        <f t="shared" si="0"/>
        <v>61.42491518362002</v>
      </c>
      <c r="P34" s="41">
        <f t="shared" si="1"/>
        <v>38.57508481637998</v>
      </c>
      <c r="Q34" s="41">
        <f t="shared" si="2"/>
        <v>71.75503771248452</v>
      </c>
      <c r="R34" s="41">
        <f t="shared" si="3"/>
        <v>28.24496228751548</v>
      </c>
      <c r="S34" s="41">
        <f t="shared" si="4"/>
        <v>49.72350628591178</v>
      </c>
      <c r="T34" s="41">
        <f t="shared" si="5"/>
        <v>50.27649371408821</v>
      </c>
      <c r="V34" s="2" t="s">
        <v>62</v>
      </c>
      <c r="W34" s="41">
        <v>58.69256948383437</v>
      </c>
      <c r="X34" s="41">
        <v>57.809773123909245</v>
      </c>
      <c r="Y34" s="41">
        <v>56.70369730633914</v>
      </c>
      <c r="Z34" s="44"/>
    </row>
    <row r="35" spans="1:26" ht="12">
      <c r="A35" s="4" t="s">
        <v>72</v>
      </c>
      <c r="B35" s="5">
        <v>202.9</v>
      </c>
      <c r="C35" s="5">
        <v>205.6</v>
      </c>
      <c r="D35" s="5">
        <v>149.7</v>
      </c>
      <c r="E35" s="5">
        <v>184.8</v>
      </c>
      <c r="F35" s="5">
        <v>1702.9</v>
      </c>
      <c r="G35" s="5">
        <v>2065</v>
      </c>
      <c r="I35" s="4" t="s">
        <v>72</v>
      </c>
      <c r="J35" s="5">
        <f t="shared" si="6"/>
        <v>408.5</v>
      </c>
      <c r="K35" s="5">
        <f t="shared" si="7"/>
        <v>334.5</v>
      </c>
      <c r="L35" s="5">
        <f t="shared" si="8"/>
        <v>3767.9</v>
      </c>
      <c r="N35" s="2" t="s">
        <v>72</v>
      </c>
      <c r="O35" s="41">
        <f t="shared" si="0"/>
        <v>49.66952264381885</v>
      </c>
      <c r="P35" s="41">
        <f t="shared" si="1"/>
        <v>50.33047735618115</v>
      </c>
      <c r="Q35" s="41">
        <f t="shared" si="2"/>
        <v>44.75336322869955</v>
      </c>
      <c r="R35" s="41">
        <f t="shared" si="3"/>
        <v>55.24663677130045</v>
      </c>
      <c r="S35" s="41">
        <f t="shared" si="4"/>
        <v>45.19493617134213</v>
      </c>
      <c r="T35" s="41">
        <f t="shared" si="5"/>
        <v>54.80506382865787</v>
      </c>
      <c r="V35" s="2" t="s">
        <v>73</v>
      </c>
      <c r="W35" s="41">
        <v>54.93372606774668</v>
      </c>
      <c r="X35" s="41">
        <v>50.24311183144247</v>
      </c>
      <c r="Y35" s="41">
        <v>33.85727939567716</v>
      </c>
      <c r="Z35" s="44"/>
    </row>
    <row r="36" spans="1:26" ht="12">
      <c r="A36" s="4" t="s">
        <v>73</v>
      </c>
      <c r="B36" s="5">
        <v>31</v>
      </c>
      <c r="C36" s="5">
        <v>30.7</v>
      </c>
      <c r="D36" s="5">
        <v>37.3</v>
      </c>
      <c r="E36" s="5">
        <v>30.6</v>
      </c>
      <c r="F36" s="5">
        <v>2940.2</v>
      </c>
      <c r="G36" s="5">
        <v>5743.9</v>
      </c>
      <c r="I36" s="4" t="s">
        <v>73</v>
      </c>
      <c r="J36" s="5">
        <f t="shared" si="6"/>
        <v>61.7</v>
      </c>
      <c r="K36" s="5">
        <f t="shared" si="7"/>
        <v>67.9</v>
      </c>
      <c r="L36" s="5">
        <f t="shared" si="8"/>
        <v>8684.099999999999</v>
      </c>
      <c r="N36" s="2" t="s">
        <v>73</v>
      </c>
      <c r="O36" s="41">
        <f t="shared" si="0"/>
        <v>50.24311183144247</v>
      </c>
      <c r="P36" s="41">
        <f t="shared" si="1"/>
        <v>49.75688816855753</v>
      </c>
      <c r="Q36" s="41">
        <f t="shared" si="2"/>
        <v>54.93372606774668</v>
      </c>
      <c r="R36" s="41">
        <f t="shared" si="3"/>
        <v>45.06627393225332</v>
      </c>
      <c r="S36" s="41">
        <f t="shared" si="4"/>
        <v>33.85727939567716</v>
      </c>
      <c r="T36" s="41">
        <f t="shared" si="5"/>
        <v>66.14272060432285</v>
      </c>
      <c r="V36" s="2" t="s">
        <v>60</v>
      </c>
      <c r="W36" s="41">
        <v>54.866772446243914</v>
      </c>
      <c r="X36" s="41">
        <v>54.42260115453167</v>
      </c>
      <c r="Y36" s="41">
        <v>46.521824175719324</v>
      </c>
      <c r="Z36" s="44"/>
    </row>
    <row r="37" spans="1:26" ht="12">
      <c r="A37" s="4" t="s">
        <v>74</v>
      </c>
      <c r="B37" s="5">
        <v>89.6</v>
      </c>
      <c r="C37" s="5">
        <v>17.3</v>
      </c>
      <c r="D37" s="5">
        <v>56</v>
      </c>
      <c r="E37" s="5">
        <v>15.3</v>
      </c>
      <c r="F37" s="5">
        <v>600.2</v>
      </c>
      <c r="G37" s="5">
        <v>210.3</v>
      </c>
      <c r="I37" s="4" t="s">
        <v>74</v>
      </c>
      <c r="J37" s="5">
        <f t="shared" si="6"/>
        <v>106.89999999999999</v>
      </c>
      <c r="K37" s="5">
        <f t="shared" si="7"/>
        <v>71.3</v>
      </c>
      <c r="L37" s="5">
        <f t="shared" si="8"/>
        <v>810.5</v>
      </c>
      <c r="N37" s="2" t="s">
        <v>74</v>
      </c>
      <c r="O37" s="41">
        <f t="shared" si="0"/>
        <v>83.81665107577176</v>
      </c>
      <c r="P37" s="41">
        <f t="shared" si="1"/>
        <v>16.18334892422825</v>
      </c>
      <c r="Q37" s="41">
        <f t="shared" si="2"/>
        <v>78.5413744740533</v>
      </c>
      <c r="R37" s="41">
        <f t="shared" si="3"/>
        <v>21.458625525946708</v>
      </c>
      <c r="S37" s="41">
        <f t="shared" si="4"/>
        <v>74.05305367057372</v>
      </c>
      <c r="T37" s="41">
        <f t="shared" si="5"/>
        <v>25.94694632942628</v>
      </c>
      <c r="V37" s="2" t="s">
        <v>66</v>
      </c>
      <c r="W37" s="41">
        <v>51.89393939393939</v>
      </c>
      <c r="X37" s="41">
        <v>65.31440162271805</v>
      </c>
      <c r="Y37" s="41">
        <v>64.66216216216216</v>
      </c>
      <c r="Z37" s="44"/>
    </row>
    <row r="38" spans="1:26" ht="12">
      <c r="A38" s="4" t="s">
        <v>75</v>
      </c>
      <c r="B38" s="5">
        <v>98.1</v>
      </c>
      <c r="C38" s="5">
        <v>43.2</v>
      </c>
      <c r="D38" s="5">
        <v>73</v>
      </c>
      <c r="E38" s="5">
        <v>18.6</v>
      </c>
      <c r="F38" s="5">
        <v>913.6</v>
      </c>
      <c r="G38" s="5">
        <v>1359.2</v>
      </c>
      <c r="I38" s="4" t="s">
        <v>75</v>
      </c>
      <c r="J38" s="5">
        <f t="shared" si="6"/>
        <v>141.3</v>
      </c>
      <c r="K38" s="5">
        <f t="shared" si="7"/>
        <v>91.6</v>
      </c>
      <c r="L38" s="5">
        <f t="shared" si="8"/>
        <v>2272.8</v>
      </c>
      <c r="N38" s="2" t="s">
        <v>75</v>
      </c>
      <c r="O38" s="41">
        <f t="shared" si="0"/>
        <v>69.42675159235668</v>
      </c>
      <c r="P38" s="41">
        <f t="shared" si="1"/>
        <v>30.573248407643312</v>
      </c>
      <c r="Q38" s="41">
        <f t="shared" si="2"/>
        <v>79.6943231441048</v>
      </c>
      <c r="R38" s="41">
        <f t="shared" si="3"/>
        <v>20.3056768558952</v>
      </c>
      <c r="S38" s="41">
        <f t="shared" si="4"/>
        <v>40.19711369236184</v>
      </c>
      <c r="T38" s="41">
        <f t="shared" si="5"/>
        <v>59.80288630763815</v>
      </c>
      <c r="V38" s="2" t="s">
        <v>72</v>
      </c>
      <c r="W38" s="41">
        <v>44.75336322869955</v>
      </c>
      <c r="X38" s="41">
        <v>49.66952264381885</v>
      </c>
      <c r="Y38" s="41">
        <v>45.19493617134213</v>
      </c>
      <c r="Z38" s="44"/>
    </row>
    <row r="39" spans="1:25" ht="12">
      <c r="A39" s="4" t="s">
        <v>78</v>
      </c>
      <c r="B39" s="5">
        <v>4522.3</v>
      </c>
      <c r="C39" s="5">
        <v>2408.7</v>
      </c>
      <c r="D39" s="5">
        <v>1400.9</v>
      </c>
      <c r="E39" s="5">
        <v>242.8</v>
      </c>
      <c r="F39" s="5">
        <v>13418</v>
      </c>
      <c r="G39" s="5">
        <v>10000.9</v>
      </c>
      <c r="I39" s="4" t="s">
        <v>78</v>
      </c>
      <c r="J39" s="5">
        <f t="shared" si="6"/>
        <v>6931</v>
      </c>
      <c r="K39" s="5">
        <f t="shared" si="7"/>
        <v>1643.7</v>
      </c>
      <c r="L39" s="5">
        <f t="shared" si="8"/>
        <v>23418.9</v>
      </c>
      <c r="N39" s="19" t="s">
        <v>78</v>
      </c>
      <c r="O39" s="41">
        <f t="shared" si="0"/>
        <v>65.24743904198529</v>
      </c>
      <c r="P39" s="41">
        <f t="shared" si="1"/>
        <v>34.75256095801472</v>
      </c>
      <c r="Q39" s="41">
        <f t="shared" si="2"/>
        <v>85.22844801362778</v>
      </c>
      <c r="R39" s="41">
        <f t="shared" si="3"/>
        <v>14.771551986372208</v>
      </c>
      <c r="S39" s="41">
        <f t="shared" si="4"/>
        <v>57.29560312397252</v>
      </c>
      <c r="T39" s="41">
        <f t="shared" si="5"/>
        <v>42.70439687602748</v>
      </c>
      <c r="W39" s="42" t="e">
        <v>#N/A</v>
      </c>
      <c r="X39" s="42" t="e">
        <v>#N/A</v>
      </c>
      <c r="Y39" s="42" t="e">
        <v>#N/A</v>
      </c>
    </row>
    <row r="40" spans="1:25" ht="12">
      <c r="A40" s="4" t="s">
        <v>79</v>
      </c>
      <c r="B40" s="5">
        <v>33.4</v>
      </c>
      <c r="C40" s="5">
        <v>7.8</v>
      </c>
      <c r="D40" s="5">
        <v>5.9</v>
      </c>
      <c r="E40" s="5">
        <v>3.9</v>
      </c>
      <c r="F40" s="5">
        <v>92.6</v>
      </c>
      <c r="G40" s="5">
        <v>37</v>
      </c>
      <c r="I40" s="4" t="s">
        <v>79</v>
      </c>
      <c r="J40" s="5">
        <f t="shared" si="6"/>
        <v>41.199999999999996</v>
      </c>
      <c r="K40" s="5">
        <f t="shared" si="7"/>
        <v>9.8</v>
      </c>
      <c r="L40" s="5">
        <f t="shared" si="8"/>
        <v>129.6</v>
      </c>
      <c r="N40" s="2" t="s">
        <v>79</v>
      </c>
      <c r="O40" s="41">
        <f t="shared" si="0"/>
        <v>81.06796116504856</v>
      </c>
      <c r="P40" s="41">
        <f t="shared" si="1"/>
        <v>18.93203883495146</v>
      </c>
      <c r="Q40" s="41">
        <f t="shared" si="2"/>
        <v>60.204081632653065</v>
      </c>
      <c r="R40" s="41">
        <f t="shared" si="3"/>
        <v>39.795918367346935</v>
      </c>
      <c r="S40" s="41">
        <f t="shared" si="4"/>
        <v>71.4506172839506</v>
      </c>
      <c r="T40" s="41">
        <f t="shared" si="5"/>
        <v>28.549382716049383</v>
      </c>
      <c r="V40" s="19" t="s">
        <v>78</v>
      </c>
      <c r="W40" s="41">
        <v>85.22844801362778</v>
      </c>
      <c r="X40" s="41">
        <v>65.24743904198529</v>
      </c>
      <c r="Y40" s="13">
        <v>57.29560312397252</v>
      </c>
    </row>
    <row r="41" spans="1:25" ht="12">
      <c r="A41" s="4" t="s">
        <v>80</v>
      </c>
      <c r="B41" s="5">
        <v>105.6</v>
      </c>
      <c r="C41" s="5">
        <v>35.1</v>
      </c>
      <c r="D41" s="5">
        <v>105.6</v>
      </c>
      <c r="E41" s="5">
        <v>26.2</v>
      </c>
      <c r="F41" s="5">
        <v>1587.8</v>
      </c>
      <c r="G41" s="5">
        <v>695</v>
      </c>
      <c r="I41" s="4" t="s">
        <v>80</v>
      </c>
      <c r="J41" s="5">
        <f t="shared" si="6"/>
        <v>140.7</v>
      </c>
      <c r="K41" s="5">
        <f t="shared" si="7"/>
        <v>131.79999999999998</v>
      </c>
      <c r="L41" s="5">
        <f t="shared" si="8"/>
        <v>2282.8</v>
      </c>
      <c r="N41" s="19" t="s">
        <v>80</v>
      </c>
      <c r="O41" s="41">
        <f t="shared" si="0"/>
        <v>75.05330490405117</v>
      </c>
      <c r="P41" s="41">
        <f t="shared" si="1"/>
        <v>24.946695095948833</v>
      </c>
      <c r="Q41" s="41">
        <f t="shared" si="2"/>
        <v>80.12139605462824</v>
      </c>
      <c r="R41" s="41">
        <f t="shared" si="3"/>
        <v>19.87860394537178</v>
      </c>
      <c r="S41" s="41">
        <f t="shared" si="4"/>
        <v>69.5549325389872</v>
      </c>
      <c r="T41" s="41">
        <f t="shared" si="5"/>
        <v>30.445067461012787</v>
      </c>
      <c r="W41" s="42" t="e">
        <v>#N/A</v>
      </c>
      <c r="X41" s="42" t="e">
        <v>#N/A</v>
      </c>
      <c r="Y41" s="42" t="e">
        <v>#N/A</v>
      </c>
    </row>
    <row r="42" spans="1:25" ht="12">
      <c r="A42" s="4" t="s">
        <v>81</v>
      </c>
      <c r="B42" s="5">
        <v>825.1</v>
      </c>
      <c r="C42" s="5">
        <v>458.7</v>
      </c>
      <c r="D42" s="5">
        <v>169</v>
      </c>
      <c r="E42" s="5">
        <v>35.5</v>
      </c>
      <c r="F42" s="5">
        <v>1982.4</v>
      </c>
      <c r="G42" s="5">
        <v>1090.5</v>
      </c>
      <c r="I42" s="4" t="s">
        <v>81</v>
      </c>
      <c r="J42" s="5">
        <f t="shared" si="6"/>
        <v>1283.8</v>
      </c>
      <c r="K42" s="5">
        <f t="shared" si="7"/>
        <v>204.5</v>
      </c>
      <c r="L42" s="5">
        <f t="shared" si="8"/>
        <v>3072.9</v>
      </c>
      <c r="N42" s="2" t="s">
        <v>81</v>
      </c>
      <c r="O42" s="41">
        <f t="shared" si="0"/>
        <v>64.2701355351301</v>
      </c>
      <c r="P42" s="41">
        <f t="shared" si="1"/>
        <v>35.72986446486992</v>
      </c>
      <c r="Q42" s="41">
        <f t="shared" si="2"/>
        <v>82.64058679706602</v>
      </c>
      <c r="R42" s="41">
        <f t="shared" si="3"/>
        <v>17.359413202933986</v>
      </c>
      <c r="S42" s="41">
        <f t="shared" si="4"/>
        <v>64.51234989749098</v>
      </c>
      <c r="T42" s="41">
        <f t="shared" si="5"/>
        <v>35.48765010250903</v>
      </c>
      <c r="V42" s="19" t="s">
        <v>81</v>
      </c>
      <c r="W42" s="43">
        <v>82.64058679706602</v>
      </c>
      <c r="X42" s="43">
        <v>64.2701355351301</v>
      </c>
      <c r="Y42" s="43">
        <v>64.51234989749098</v>
      </c>
    </row>
    <row r="43" spans="1:25" ht="12">
      <c r="A43" s="4" t="s">
        <v>82</v>
      </c>
      <c r="B43" s="5">
        <v>190.7</v>
      </c>
      <c r="C43" s="5">
        <v>95.7</v>
      </c>
      <c r="D43" s="5">
        <v>486.1</v>
      </c>
      <c r="E43" s="5">
        <v>87.3</v>
      </c>
      <c r="F43" s="5">
        <v>19093.7</v>
      </c>
      <c r="G43" s="5">
        <v>8185.5</v>
      </c>
      <c r="I43" s="4" t="s">
        <v>82</v>
      </c>
      <c r="J43" s="40">
        <f t="shared" si="6"/>
        <v>286.4</v>
      </c>
      <c r="K43" s="40">
        <f t="shared" si="7"/>
        <v>573.4</v>
      </c>
      <c r="L43" s="40">
        <f t="shared" si="8"/>
        <v>27279.2</v>
      </c>
      <c r="N43" s="2" t="s">
        <v>82</v>
      </c>
      <c r="O43" s="41">
        <f t="shared" si="0"/>
        <v>66.58519553072625</v>
      </c>
      <c r="P43" s="41">
        <f t="shared" si="1"/>
        <v>33.41480446927375</v>
      </c>
      <c r="Q43" s="41">
        <f t="shared" si="2"/>
        <v>84.77502615974888</v>
      </c>
      <c r="R43" s="41">
        <f t="shared" si="3"/>
        <v>15.224973840251133</v>
      </c>
      <c r="S43" s="41">
        <f t="shared" si="4"/>
        <v>69.99362151382739</v>
      </c>
      <c r="T43" s="41">
        <f t="shared" si="5"/>
        <v>30.006378486172615</v>
      </c>
      <c r="V43" s="19" t="s">
        <v>80</v>
      </c>
      <c r="W43" s="41">
        <v>80.12139605462824</v>
      </c>
      <c r="X43" s="41">
        <v>75.05330490405117</v>
      </c>
      <c r="Y43" s="13">
        <v>69.5549325389872</v>
      </c>
    </row>
    <row r="44" spans="9:25" ht="12">
      <c r="I44" s="2"/>
      <c r="J44" s="24"/>
      <c r="K44" s="24"/>
      <c r="L44" s="24"/>
      <c r="N44" s="2"/>
      <c r="V44" s="19" t="s">
        <v>79</v>
      </c>
      <c r="W44" s="43">
        <v>60.204081632653065</v>
      </c>
      <c r="X44" s="43">
        <v>81.06796116504856</v>
      </c>
      <c r="Y44" s="43">
        <v>71.4506172839506</v>
      </c>
    </row>
    <row r="45" spans="9:25" ht="12">
      <c r="I45" s="19"/>
      <c r="J45" s="19"/>
      <c r="K45" s="19"/>
      <c r="L45" s="19"/>
      <c r="W45" s="42" t="e">
        <v>#N/A</v>
      </c>
      <c r="X45" s="42" t="e">
        <v>#N/A</v>
      </c>
      <c r="Y45" s="42" t="e">
        <v>#N/A</v>
      </c>
    </row>
    <row r="46" spans="9:25" ht="12">
      <c r="I46" s="2"/>
      <c r="J46" s="24"/>
      <c r="K46" s="24"/>
      <c r="L46" s="24"/>
      <c r="N46" s="2"/>
      <c r="V46" s="19" t="s">
        <v>82</v>
      </c>
      <c r="W46" s="43">
        <v>84.77502615974888</v>
      </c>
      <c r="X46" s="43">
        <v>66.58519553072625</v>
      </c>
      <c r="Y46" s="43">
        <v>69.99362151382739</v>
      </c>
    </row>
    <row r="47" ht="12"/>
    <row r="48" spans="8:13" ht="12">
      <c r="H48" s="19"/>
      <c r="I48" s="19"/>
      <c r="J48" s="19"/>
      <c r="K48" s="19"/>
      <c r="L48" s="19"/>
      <c r="M48" s="19"/>
    </row>
    <row r="49" spans="8:13" ht="12">
      <c r="H49" s="19"/>
      <c r="I49" s="19"/>
      <c r="J49" s="19"/>
      <c r="K49" s="19"/>
      <c r="L49" s="19"/>
      <c r="M49" s="19"/>
    </row>
    <row r="50" spans="8:22" ht="15">
      <c r="H50" s="19"/>
      <c r="I50" s="19"/>
      <c r="J50" s="2"/>
      <c r="K50" s="2"/>
      <c r="L50" s="2"/>
      <c r="M50" s="19"/>
      <c r="N50" s="2"/>
      <c r="V50" s="2"/>
    </row>
    <row r="51" spans="8:23" ht="15">
      <c r="H51" s="19"/>
      <c r="I51" s="19"/>
      <c r="J51" s="2"/>
      <c r="K51" s="2"/>
      <c r="L51" s="2"/>
      <c r="M51" s="19"/>
      <c r="N51" s="2"/>
      <c r="O51" s="2"/>
      <c r="P51" s="2"/>
      <c r="Q51" s="2"/>
      <c r="R51" s="2"/>
      <c r="S51" s="2"/>
      <c r="T51" s="2"/>
      <c r="V51" s="2"/>
      <c r="W51" s="6"/>
    </row>
    <row r="52" spans="8:23" ht="15">
      <c r="H52" s="19"/>
      <c r="I52" s="2"/>
      <c r="J52" s="24"/>
      <c r="K52" s="24"/>
      <c r="L52" s="24"/>
      <c r="M52" s="19"/>
      <c r="N52" s="2"/>
      <c r="V52" s="2"/>
      <c r="W52" s="6"/>
    </row>
    <row r="53" spans="8:23" ht="15">
      <c r="H53" s="19"/>
      <c r="I53" s="2"/>
      <c r="J53" s="24"/>
      <c r="K53" s="2"/>
      <c r="L53" s="24"/>
      <c r="M53" s="19"/>
      <c r="N53" s="2"/>
      <c r="V53" s="2"/>
      <c r="W53" s="6"/>
    </row>
    <row r="54" spans="8:23" ht="15">
      <c r="H54" s="19"/>
      <c r="I54" s="2"/>
      <c r="J54" s="24"/>
      <c r="K54" s="24"/>
      <c r="L54" s="24"/>
      <c r="M54" s="19"/>
      <c r="N54" s="2"/>
      <c r="V54" s="2"/>
      <c r="W54" s="6"/>
    </row>
    <row r="55" spans="8:23" ht="15">
      <c r="H55" s="19"/>
      <c r="I55" s="2"/>
      <c r="J55" s="24"/>
      <c r="K55" s="24"/>
      <c r="L55" s="24"/>
      <c r="M55" s="19"/>
      <c r="N55" s="2"/>
      <c r="V55" s="2"/>
      <c r="W55" s="6"/>
    </row>
    <row r="56" spans="8:23" ht="15">
      <c r="H56" s="19"/>
      <c r="I56" s="2"/>
      <c r="J56" s="24"/>
      <c r="K56" s="24"/>
      <c r="L56" s="24"/>
      <c r="M56" s="19"/>
      <c r="N56" s="2"/>
      <c r="V56" s="2"/>
      <c r="W56" s="6"/>
    </row>
    <row r="57" spans="8:23" ht="15">
      <c r="H57" s="19"/>
      <c r="I57" s="2"/>
      <c r="J57" s="24"/>
      <c r="K57" s="24"/>
      <c r="L57" s="24"/>
      <c r="M57" s="19"/>
      <c r="N57" s="2"/>
      <c r="V57" s="2"/>
      <c r="W57" s="6"/>
    </row>
    <row r="58" spans="8:23" ht="15">
      <c r="H58" s="19"/>
      <c r="I58" s="2"/>
      <c r="J58" s="24"/>
      <c r="K58" s="24"/>
      <c r="L58" s="24"/>
      <c r="M58" s="19"/>
      <c r="N58" s="2"/>
      <c r="V58" s="2"/>
      <c r="W58" s="6"/>
    </row>
    <row r="59" spans="8:23" ht="15">
      <c r="H59" s="19"/>
      <c r="I59" s="2"/>
      <c r="J59" s="24"/>
      <c r="K59" s="24"/>
      <c r="L59" s="24"/>
      <c r="M59" s="19"/>
      <c r="N59" s="2"/>
      <c r="V59" s="2"/>
      <c r="W59" s="6"/>
    </row>
    <row r="60" spans="8:23" ht="15">
      <c r="H60" s="19"/>
      <c r="I60" s="2"/>
      <c r="J60" s="24"/>
      <c r="K60" s="24"/>
      <c r="L60" s="24"/>
      <c r="M60" s="19"/>
      <c r="N60" s="2"/>
      <c r="V60" s="2"/>
      <c r="W60" s="6"/>
    </row>
    <row r="61" spans="8:23" ht="15">
      <c r="H61" s="19"/>
      <c r="I61" s="2"/>
      <c r="J61" s="24"/>
      <c r="K61" s="24"/>
      <c r="L61" s="24"/>
      <c r="M61" s="19"/>
      <c r="N61" s="2"/>
      <c r="V61" s="2"/>
      <c r="W61" s="6"/>
    </row>
    <row r="62" spans="8:23" ht="15">
      <c r="H62" s="19"/>
      <c r="I62" s="2"/>
      <c r="J62" s="24"/>
      <c r="K62" s="24"/>
      <c r="L62" s="24"/>
      <c r="M62" s="19"/>
      <c r="N62" s="2"/>
      <c r="V62" s="2"/>
      <c r="W62" s="6"/>
    </row>
    <row r="63" spans="8:23" ht="15">
      <c r="H63" s="19"/>
      <c r="I63" s="2"/>
      <c r="J63" s="24"/>
      <c r="K63" s="24"/>
      <c r="L63" s="24"/>
      <c r="M63" s="19"/>
      <c r="N63" s="2"/>
      <c r="V63" s="2"/>
      <c r="W63" s="6"/>
    </row>
    <row r="64" spans="8:23" ht="15">
      <c r="H64" s="19"/>
      <c r="I64" s="2"/>
      <c r="J64" s="24"/>
      <c r="K64" s="2"/>
      <c r="L64" s="24"/>
      <c r="M64" s="19"/>
      <c r="N64" s="2"/>
      <c r="V64" s="2"/>
      <c r="W64" s="6"/>
    </row>
    <row r="65" spans="8:23" ht="15">
      <c r="H65" s="19"/>
      <c r="I65" s="2"/>
      <c r="J65" s="24"/>
      <c r="K65" s="24"/>
      <c r="L65" s="24"/>
      <c r="M65" s="19"/>
      <c r="N65" s="2"/>
      <c r="V65" s="2"/>
      <c r="W65" s="6"/>
    </row>
    <row r="66" spans="8:23" ht="15">
      <c r="H66" s="19"/>
      <c r="I66" s="2"/>
      <c r="J66" s="24"/>
      <c r="K66" s="24"/>
      <c r="L66" s="24"/>
      <c r="M66" s="19"/>
      <c r="N66" s="2"/>
      <c r="V66" s="2"/>
      <c r="W66" s="6"/>
    </row>
    <row r="67" spans="8:23" ht="15">
      <c r="H67" s="19"/>
      <c r="I67" s="2"/>
      <c r="J67" s="24"/>
      <c r="K67" s="2"/>
      <c r="L67" s="24"/>
      <c r="M67" s="19"/>
      <c r="N67" s="2"/>
      <c r="V67" s="2"/>
      <c r="W67" s="6"/>
    </row>
    <row r="68" spans="8:23" ht="15">
      <c r="H68" s="19"/>
      <c r="I68" s="2"/>
      <c r="J68" s="24"/>
      <c r="K68" s="24"/>
      <c r="L68" s="24"/>
      <c r="M68" s="19"/>
      <c r="N68" s="2"/>
      <c r="V68" s="2"/>
      <c r="W68" s="6"/>
    </row>
    <row r="69" spans="8:23" ht="15">
      <c r="H69" s="19"/>
      <c r="I69" s="2"/>
      <c r="J69" s="24"/>
      <c r="K69" s="24"/>
      <c r="L69" s="24"/>
      <c r="M69" s="19"/>
      <c r="N69" s="2"/>
      <c r="V69" s="2"/>
      <c r="W69" s="6"/>
    </row>
    <row r="70" spans="8:23" ht="15">
      <c r="H70" s="19"/>
      <c r="I70" s="2"/>
      <c r="J70" s="24"/>
      <c r="K70" s="24"/>
      <c r="L70" s="24"/>
      <c r="M70" s="19"/>
      <c r="N70" s="2"/>
      <c r="V70" s="2"/>
      <c r="W70" s="6"/>
    </row>
    <row r="71" spans="8:23" ht="15">
      <c r="H71" s="19"/>
      <c r="I71" s="2"/>
      <c r="J71" s="24"/>
      <c r="K71" s="24"/>
      <c r="L71" s="24"/>
      <c r="M71" s="19"/>
      <c r="N71" s="2"/>
      <c r="V71" s="2"/>
      <c r="W71" s="6"/>
    </row>
    <row r="72" spans="8:23" ht="15">
      <c r="H72" s="19"/>
      <c r="I72" s="2"/>
      <c r="J72" s="24"/>
      <c r="K72" s="24"/>
      <c r="L72" s="24"/>
      <c r="M72" s="19"/>
      <c r="N72" s="2"/>
      <c r="V72" s="2"/>
      <c r="W72" s="6"/>
    </row>
    <row r="73" spans="8:23" ht="15">
      <c r="H73" s="19"/>
      <c r="I73" s="2"/>
      <c r="J73" s="24"/>
      <c r="K73" s="24"/>
      <c r="L73" s="24"/>
      <c r="M73" s="19"/>
      <c r="N73" s="2"/>
      <c r="V73" s="2"/>
      <c r="W73" s="6"/>
    </row>
    <row r="74" spans="8:23" ht="15">
      <c r="H74" s="19"/>
      <c r="I74" s="2"/>
      <c r="J74" s="24"/>
      <c r="K74" s="24"/>
      <c r="L74" s="24"/>
      <c r="M74" s="19"/>
      <c r="N74" s="2"/>
      <c r="V74" s="2"/>
      <c r="W74" s="6"/>
    </row>
    <row r="75" spans="8:23" ht="15">
      <c r="H75" s="19"/>
      <c r="I75" s="2"/>
      <c r="J75" s="24"/>
      <c r="K75" s="24"/>
      <c r="L75" s="24"/>
      <c r="M75" s="19"/>
      <c r="N75" s="2"/>
      <c r="V75" s="2"/>
      <c r="W75" s="6"/>
    </row>
    <row r="76" spans="8:24" ht="15">
      <c r="H76" s="19"/>
      <c r="I76" s="19"/>
      <c r="J76" s="19"/>
      <c r="K76" s="19"/>
      <c r="L76" s="19"/>
      <c r="M76" s="19"/>
      <c r="W76" s="36"/>
      <c r="X76" s="42"/>
    </row>
    <row r="77" spans="8:23" ht="15">
      <c r="H77" s="19"/>
      <c r="I77" s="2"/>
      <c r="J77" s="24"/>
      <c r="K77" s="24"/>
      <c r="L77" s="24"/>
      <c r="M77" s="19"/>
      <c r="N77" s="2"/>
      <c r="V77" s="2"/>
      <c r="W77" s="6"/>
    </row>
    <row r="78" spans="8:24" ht="15">
      <c r="H78" s="19"/>
      <c r="I78" s="19"/>
      <c r="J78" s="19"/>
      <c r="K78" s="19"/>
      <c r="L78" s="19"/>
      <c r="M78" s="19"/>
      <c r="W78" s="36"/>
      <c r="X78" s="42"/>
    </row>
    <row r="79" spans="8:23" ht="15">
      <c r="H79" s="19"/>
      <c r="I79" s="2"/>
      <c r="J79" s="24"/>
      <c r="K79" s="24"/>
      <c r="L79" s="24"/>
      <c r="M79" s="19"/>
      <c r="N79" s="2"/>
      <c r="V79" s="2"/>
      <c r="W79" s="6"/>
    </row>
    <row r="80" spans="8:23" ht="15">
      <c r="H80" s="19"/>
      <c r="I80" s="2"/>
      <c r="J80" s="24"/>
      <c r="K80" s="24"/>
      <c r="L80" s="24"/>
      <c r="M80" s="19"/>
      <c r="N80" s="2"/>
      <c r="V80" s="2"/>
      <c r="W80" s="6"/>
    </row>
    <row r="81" spans="8:23" ht="15">
      <c r="H81" s="19"/>
      <c r="I81" s="2"/>
      <c r="J81" s="24"/>
      <c r="K81" s="24"/>
      <c r="L81" s="24"/>
      <c r="M81" s="19"/>
      <c r="N81" s="2"/>
      <c r="V81" s="2"/>
      <c r="W81" s="6"/>
    </row>
    <row r="82" spans="8:24" ht="15">
      <c r="H82" s="19"/>
      <c r="I82" s="19"/>
      <c r="J82" s="19"/>
      <c r="K82" s="19"/>
      <c r="L82" s="19"/>
      <c r="M82" s="19"/>
      <c r="W82" s="36"/>
      <c r="X82" s="42"/>
    </row>
    <row r="83" spans="8:23" ht="15">
      <c r="H83" s="19"/>
      <c r="I83" s="2"/>
      <c r="J83" s="24"/>
      <c r="K83" s="24"/>
      <c r="L83" s="24"/>
      <c r="M83" s="19"/>
      <c r="N83" s="2"/>
      <c r="V83" s="2"/>
      <c r="W83" s="6"/>
    </row>
    <row r="84" spans="8:13" ht="15">
      <c r="H84" s="19"/>
      <c r="I84" s="19"/>
      <c r="J84" s="19"/>
      <c r="K84" s="19"/>
      <c r="L84" s="19"/>
      <c r="M84" s="19"/>
    </row>
    <row r="85" spans="8:13" ht="15">
      <c r="H85" s="19"/>
      <c r="I85" s="19"/>
      <c r="J85" s="19"/>
      <c r="K85" s="19"/>
      <c r="L85" s="19"/>
      <c r="M85" s="19"/>
    </row>
    <row r="86" spans="8:13" ht="15">
      <c r="H86" s="19"/>
      <c r="I86" s="19"/>
      <c r="J86" s="19"/>
      <c r="K86" s="19"/>
      <c r="L86" s="19"/>
      <c r="M86" s="19"/>
    </row>
    <row r="87" spans="8:13" ht="15">
      <c r="H87" s="19"/>
      <c r="I87" s="19"/>
      <c r="J87" s="19"/>
      <c r="K87" s="19"/>
      <c r="L87" s="19"/>
      <c r="M87" s="19"/>
    </row>
    <row r="88" spans="8:13" ht="15">
      <c r="H88" s="19"/>
      <c r="I88" s="19"/>
      <c r="J88" s="19"/>
      <c r="K88" s="19"/>
      <c r="L88" s="19"/>
      <c r="M88" s="19"/>
    </row>
    <row r="89" spans="8:13" ht="15">
      <c r="H89" s="19"/>
      <c r="I89" s="19"/>
      <c r="J89" s="19"/>
      <c r="K89" s="19"/>
      <c r="L89" s="19"/>
      <c r="M89" s="19"/>
    </row>
    <row r="90" spans="8:13" ht="15">
      <c r="H90" s="19"/>
      <c r="I90" s="19"/>
      <c r="J90" s="19"/>
      <c r="K90" s="19"/>
      <c r="L90" s="19"/>
      <c r="M90" s="19"/>
    </row>
    <row r="91" spans="8:13" ht="15">
      <c r="H91" s="19"/>
      <c r="I91" s="19"/>
      <c r="J91" s="19"/>
      <c r="K91" s="19"/>
      <c r="L91" s="19"/>
      <c r="M91" s="19"/>
    </row>
    <row r="92" spans="8:13" ht="15">
      <c r="H92" s="19"/>
      <c r="I92" s="19"/>
      <c r="J92" s="19"/>
      <c r="K92" s="19"/>
      <c r="L92" s="19"/>
      <c r="M92" s="19"/>
    </row>
    <row r="93" spans="8:13" ht="15">
      <c r="H93" s="19"/>
      <c r="I93" s="19"/>
      <c r="J93" s="19"/>
      <c r="K93" s="19"/>
      <c r="L93" s="19"/>
      <c r="M93" s="19"/>
    </row>
    <row r="94" spans="8:13" ht="15">
      <c r="H94" s="19"/>
      <c r="I94" s="19"/>
      <c r="J94" s="19"/>
      <c r="K94" s="19"/>
      <c r="L94" s="19"/>
      <c r="M94" s="19"/>
    </row>
    <row r="95" spans="8:13" ht="15">
      <c r="H95" s="19"/>
      <c r="I95" s="19"/>
      <c r="J95" s="19"/>
      <c r="K95" s="19"/>
      <c r="L95" s="19"/>
      <c r="M95" s="19"/>
    </row>
    <row r="96" spans="8:13" ht="15">
      <c r="H96" s="19"/>
      <c r="I96" s="19"/>
      <c r="J96" s="19"/>
      <c r="K96" s="19"/>
      <c r="L96" s="19"/>
      <c r="M96" s="19"/>
    </row>
    <row r="97" spans="8:13" ht="15">
      <c r="H97" s="19"/>
      <c r="I97" s="19"/>
      <c r="J97" s="19"/>
      <c r="K97" s="19"/>
      <c r="L97" s="19"/>
      <c r="M97" s="19"/>
    </row>
    <row r="98" spans="8:13" ht="15">
      <c r="H98" s="19"/>
      <c r="I98" s="19"/>
      <c r="J98" s="19"/>
      <c r="K98" s="19"/>
      <c r="L98" s="19"/>
      <c r="M98" s="19"/>
    </row>
    <row r="99" spans="8:13" ht="15">
      <c r="H99" s="19"/>
      <c r="I99" s="19"/>
      <c r="J99" s="19"/>
      <c r="K99" s="19"/>
      <c r="L99" s="19"/>
      <c r="M99" s="19"/>
    </row>
    <row r="100" spans="8:13" ht="15">
      <c r="H100" s="19"/>
      <c r="I100" s="19"/>
      <c r="J100" s="19"/>
      <c r="K100" s="19"/>
      <c r="L100" s="19"/>
      <c r="M100" s="19"/>
    </row>
    <row r="101" spans="8:13" ht="15">
      <c r="H101" s="19"/>
      <c r="I101" s="19"/>
      <c r="J101" s="19"/>
      <c r="K101" s="19"/>
      <c r="L101" s="19"/>
      <c r="M101" s="19"/>
    </row>
    <row r="102" spans="8:13" ht="15">
      <c r="H102" s="19"/>
      <c r="I102" s="19"/>
      <c r="J102" s="19"/>
      <c r="K102" s="19"/>
      <c r="L102" s="19"/>
      <c r="M102" s="19"/>
    </row>
    <row r="103" spans="8:13" ht="15">
      <c r="H103" s="19"/>
      <c r="I103" s="19"/>
      <c r="J103" s="19"/>
      <c r="K103" s="19"/>
      <c r="L103" s="19"/>
      <c r="M103" s="19"/>
    </row>
    <row r="104" spans="8:13" ht="15">
      <c r="H104" s="19"/>
      <c r="I104" s="19"/>
      <c r="J104" s="19"/>
      <c r="K104" s="19"/>
      <c r="L104" s="19"/>
      <c r="M104" s="19"/>
    </row>
    <row r="105" spans="8:13" ht="15">
      <c r="H105" s="19"/>
      <c r="I105" s="19"/>
      <c r="J105" s="19"/>
      <c r="K105" s="19"/>
      <c r="L105" s="19"/>
      <c r="M105" s="19"/>
    </row>
    <row r="106" spans="8:13" ht="15">
      <c r="H106" s="19"/>
      <c r="I106" s="19"/>
      <c r="J106" s="19"/>
      <c r="K106" s="19"/>
      <c r="L106" s="19"/>
      <c r="M106" s="19"/>
    </row>
    <row r="107" spans="8:13" ht="15">
      <c r="H107" s="19"/>
      <c r="I107" s="19"/>
      <c r="J107" s="19"/>
      <c r="K107" s="19"/>
      <c r="L107" s="19"/>
      <c r="M107" s="1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 topLeftCell="A1">
      <selection activeCell="L7" sqref="L7"/>
    </sheetView>
  </sheetViews>
  <sheetFormatPr defaultColWidth="9.140625" defaultRowHeight="15"/>
  <cols>
    <col min="1" max="3" width="8.7109375" style="6" customWidth="1"/>
    <col min="4" max="4" width="9.140625" style="6" bestFit="1" customWidth="1"/>
    <col min="5" max="6" width="8.7109375" style="6" customWidth="1"/>
    <col min="7" max="7" width="9.57421875" style="6" bestFit="1" customWidth="1"/>
    <col min="8" max="10" width="8.8515625" style="13" bestFit="1" customWidth="1"/>
    <col min="11" max="16384" width="8.7109375" style="6" customWidth="1"/>
  </cols>
  <sheetData>
    <row r="1" ht="12">
      <c r="A1" s="1" t="s">
        <v>165</v>
      </c>
    </row>
    <row r="2" ht="12"/>
    <row r="3" spans="1:4" ht="12">
      <c r="A3" s="2" t="s">
        <v>1</v>
      </c>
      <c r="B3" s="3">
        <v>44081.5047337963</v>
      </c>
      <c r="D3" s="12"/>
    </row>
    <row r="4" spans="1:2" ht="12">
      <c r="A4" s="2" t="s">
        <v>2</v>
      </c>
      <c r="B4" s="3">
        <v>44082.74743048611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7" ht="12">
      <c r="A10" s="2" t="s">
        <v>49</v>
      </c>
      <c r="B10" s="2" t="s">
        <v>18</v>
      </c>
      <c r="Q10" s="23" t="s">
        <v>166</v>
      </c>
    </row>
    <row r="11" spans="1:2" ht="12">
      <c r="A11" s="2" t="s">
        <v>9</v>
      </c>
      <c r="B11" s="2" t="s">
        <v>10</v>
      </c>
    </row>
    <row r="12" spans="1:2" ht="12">
      <c r="A12" s="2" t="s">
        <v>11</v>
      </c>
      <c r="B12" s="2" t="s">
        <v>12</v>
      </c>
    </row>
    <row r="13" spans="6:15" ht="12">
      <c r="F13" s="10" t="s">
        <v>47</v>
      </c>
      <c r="G13" s="11"/>
      <c r="H13" s="16"/>
      <c r="I13" s="16"/>
      <c r="J13" s="16"/>
      <c r="L13" s="10" t="s">
        <v>86</v>
      </c>
      <c r="M13" s="11"/>
      <c r="N13" s="11"/>
      <c r="O13" s="11"/>
    </row>
    <row r="14" spans="1:15" ht="12">
      <c r="A14" s="4" t="s">
        <v>167</v>
      </c>
      <c r="B14" s="4" t="s">
        <v>168</v>
      </c>
      <c r="C14" s="4" t="s">
        <v>169</v>
      </c>
      <c r="D14" s="4" t="s">
        <v>170</v>
      </c>
      <c r="G14" s="2" t="s">
        <v>18</v>
      </c>
      <c r="H14" s="13" t="s">
        <v>168</v>
      </c>
      <c r="I14" s="13" t="s">
        <v>169</v>
      </c>
      <c r="J14" s="13" t="s">
        <v>170</v>
      </c>
      <c r="M14" s="13" t="s">
        <v>168</v>
      </c>
      <c r="N14" s="13" t="s">
        <v>169</v>
      </c>
      <c r="O14" s="13" t="s">
        <v>170</v>
      </c>
    </row>
    <row r="15" spans="1:15" ht="12">
      <c r="A15" s="4" t="s">
        <v>14</v>
      </c>
      <c r="B15" s="5">
        <v>39126.6</v>
      </c>
      <c r="C15" s="5">
        <v>36327.7</v>
      </c>
      <c r="D15" s="5">
        <v>112003.1</v>
      </c>
      <c r="F15" s="6" t="s">
        <v>84</v>
      </c>
      <c r="G15" s="15">
        <f>SUM(B15:D15)</f>
        <v>187457.4</v>
      </c>
      <c r="H15" s="13">
        <f>B15/G15*100</f>
        <v>20.87226217796683</v>
      </c>
      <c r="I15" s="13">
        <f>C15/G15*100</f>
        <v>19.379176282184645</v>
      </c>
      <c r="J15" s="13">
        <f>D15/G15*100</f>
        <v>59.748561539848524</v>
      </c>
      <c r="L15" s="6" t="s">
        <v>84</v>
      </c>
      <c r="M15" s="13">
        <v>20.87226217796683</v>
      </c>
      <c r="N15" s="13">
        <v>19.379176282184645</v>
      </c>
      <c r="O15" s="13">
        <v>59.748561539848524</v>
      </c>
    </row>
    <row r="16" spans="1:15" ht="12">
      <c r="A16" s="4" t="s">
        <v>51</v>
      </c>
      <c r="B16" s="5">
        <v>987.8</v>
      </c>
      <c r="C16" s="5">
        <v>779</v>
      </c>
      <c r="D16" s="5">
        <v>3041.7</v>
      </c>
      <c r="F16" s="6" t="s">
        <v>51</v>
      </c>
      <c r="G16" s="15">
        <f aca="true" t="shared" si="0" ref="G16:G47">SUM(B16:D16)</f>
        <v>4808.5</v>
      </c>
      <c r="H16" s="13">
        <f aca="true" t="shared" si="1" ref="H16:H47">B16/G16*100</f>
        <v>20.54278881147967</v>
      </c>
      <c r="I16" s="13">
        <f aca="true" t="shared" si="2" ref="I16:I47">C16/G16*100</f>
        <v>16.2004783196423</v>
      </c>
      <c r="J16" s="13">
        <f aca="true" t="shared" si="3" ref="J16:J47">D16/G16*100</f>
        <v>63.25673286887803</v>
      </c>
      <c r="M16" s="13"/>
      <c r="N16" s="13"/>
      <c r="O16" s="13"/>
    </row>
    <row r="17" spans="1:15" ht="12">
      <c r="A17" s="4" t="s">
        <v>52</v>
      </c>
      <c r="B17" s="5">
        <v>259.2</v>
      </c>
      <c r="C17" s="5">
        <v>392.6</v>
      </c>
      <c r="D17" s="5">
        <v>2562</v>
      </c>
      <c r="F17" s="6" t="s">
        <v>52</v>
      </c>
      <c r="G17" s="15">
        <f t="shared" si="0"/>
        <v>3213.8</v>
      </c>
      <c r="H17" s="13">
        <f t="shared" si="1"/>
        <v>8.065218744165783</v>
      </c>
      <c r="I17" s="13">
        <f t="shared" si="2"/>
        <v>12.21606820586222</v>
      </c>
      <c r="J17" s="13">
        <f t="shared" si="3"/>
        <v>79.718713049972</v>
      </c>
      <c r="L17" s="6" t="s">
        <v>66</v>
      </c>
      <c r="M17" s="13">
        <v>36.67405764966741</v>
      </c>
      <c r="N17" s="13">
        <v>25.72062084257206</v>
      </c>
      <c r="O17" s="13">
        <v>37.60532150776053</v>
      </c>
    </row>
    <row r="18" spans="1:15" ht="12">
      <c r="A18" s="4" t="s">
        <v>53</v>
      </c>
      <c r="B18" s="5">
        <v>1288.8</v>
      </c>
      <c r="C18" s="5">
        <v>1459.7</v>
      </c>
      <c r="D18" s="5">
        <v>2515.6</v>
      </c>
      <c r="F18" s="6" t="s">
        <v>53</v>
      </c>
      <c r="G18" s="15">
        <f t="shared" si="0"/>
        <v>5264.1</v>
      </c>
      <c r="H18" s="13">
        <f t="shared" si="1"/>
        <v>24.482817575653957</v>
      </c>
      <c r="I18" s="13">
        <f t="shared" si="2"/>
        <v>27.729336448775666</v>
      </c>
      <c r="J18" s="13">
        <f t="shared" si="3"/>
        <v>47.78784597557037</v>
      </c>
      <c r="L18" s="6" t="s">
        <v>76</v>
      </c>
      <c r="M18" s="13">
        <v>31.04328745262318</v>
      </c>
      <c r="N18" s="13">
        <v>28.956712547376817</v>
      </c>
      <c r="O18" s="13">
        <v>40</v>
      </c>
    </row>
    <row r="19" spans="1:15" ht="12">
      <c r="A19" s="4" t="s">
        <v>54</v>
      </c>
      <c r="B19" s="5">
        <v>602.2</v>
      </c>
      <c r="C19" s="5">
        <v>661.1</v>
      </c>
      <c r="D19" s="5">
        <v>1543</v>
      </c>
      <c r="F19" s="6" t="s">
        <v>54</v>
      </c>
      <c r="G19" s="15">
        <f t="shared" si="0"/>
        <v>2806.3</v>
      </c>
      <c r="H19" s="13">
        <f t="shared" si="1"/>
        <v>21.45886042119517</v>
      </c>
      <c r="I19" s="13">
        <f t="shared" si="2"/>
        <v>23.557709439475467</v>
      </c>
      <c r="J19" s="13">
        <f t="shared" si="3"/>
        <v>54.98343013932936</v>
      </c>
      <c r="L19" s="6" t="s">
        <v>60</v>
      </c>
      <c r="M19" s="13">
        <v>27.40131591182126</v>
      </c>
      <c r="N19" s="13">
        <v>25.750661117372044</v>
      </c>
      <c r="O19" s="13">
        <v>46.848022970806696</v>
      </c>
    </row>
    <row r="20" spans="1:15" ht="12">
      <c r="A20" s="4" t="s">
        <v>55</v>
      </c>
      <c r="B20" s="5">
        <v>7553.2</v>
      </c>
      <c r="C20" s="5">
        <v>5794.3</v>
      </c>
      <c r="D20" s="5">
        <v>19432.3</v>
      </c>
      <c r="F20" s="6" t="s">
        <v>85</v>
      </c>
      <c r="G20" s="15">
        <f t="shared" si="0"/>
        <v>32779.8</v>
      </c>
      <c r="H20" s="13">
        <f t="shared" si="1"/>
        <v>23.042239427940377</v>
      </c>
      <c r="I20" s="13">
        <f t="shared" si="2"/>
        <v>17.676434877577044</v>
      </c>
      <c r="J20" s="13">
        <f t="shared" si="3"/>
        <v>59.28132569448257</v>
      </c>
      <c r="L20" s="6" t="s">
        <v>70</v>
      </c>
      <c r="M20" s="13">
        <v>27.129889876975533</v>
      </c>
      <c r="N20" s="13">
        <v>14.428880799889418</v>
      </c>
      <c r="O20" s="13">
        <v>58.441229323135055</v>
      </c>
    </row>
    <row r="21" spans="1:15" ht="12">
      <c r="A21" s="4" t="s">
        <v>56</v>
      </c>
      <c r="B21" s="5">
        <v>90.8</v>
      </c>
      <c r="C21" s="5">
        <v>132.3</v>
      </c>
      <c r="D21" s="5">
        <v>447.1</v>
      </c>
      <c r="F21" s="6" t="s">
        <v>56</v>
      </c>
      <c r="G21" s="15">
        <f t="shared" si="0"/>
        <v>670.2</v>
      </c>
      <c r="H21" s="13">
        <f t="shared" si="1"/>
        <v>13.548194568785435</v>
      </c>
      <c r="I21" s="13">
        <f t="shared" si="2"/>
        <v>19.74037600716204</v>
      </c>
      <c r="J21" s="13">
        <f t="shared" si="3"/>
        <v>66.71142942405251</v>
      </c>
      <c r="L21" s="6" t="s">
        <v>74</v>
      </c>
      <c r="M21" s="13">
        <v>27.12652978658845</v>
      </c>
      <c r="N21" s="13">
        <v>20.178011530292302</v>
      </c>
      <c r="O21" s="13">
        <v>52.69545868311924</v>
      </c>
    </row>
    <row r="22" spans="1:15" ht="12">
      <c r="A22" s="4" t="s">
        <v>57</v>
      </c>
      <c r="B22" s="5">
        <v>328.9</v>
      </c>
      <c r="C22" s="5">
        <v>291.9</v>
      </c>
      <c r="D22" s="5">
        <v>1384</v>
      </c>
      <c r="F22" s="6" t="s">
        <v>57</v>
      </c>
      <c r="G22" s="15">
        <f t="shared" si="0"/>
        <v>2004.8</v>
      </c>
      <c r="H22" s="13">
        <f t="shared" si="1"/>
        <v>16.40562649640862</v>
      </c>
      <c r="I22" s="13">
        <f t="shared" si="2"/>
        <v>14.560055865921786</v>
      </c>
      <c r="J22" s="13">
        <f t="shared" si="3"/>
        <v>69.0343176376696</v>
      </c>
      <c r="L22" s="6" t="s">
        <v>62</v>
      </c>
      <c r="M22" s="13">
        <v>26.361188122303076</v>
      </c>
      <c r="N22" s="13">
        <v>22.23211491588027</v>
      </c>
      <c r="O22" s="13">
        <v>51.40669696181664</v>
      </c>
    </row>
    <row r="23" spans="1:15" ht="12">
      <c r="A23" s="4" t="s">
        <v>58</v>
      </c>
      <c r="B23" s="5">
        <v>617.4</v>
      </c>
      <c r="C23" s="5">
        <v>701</v>
      </c>
      <c r="D23" s="5">
        <v>2453.7</v>
      </c>
      <c r="F23" s="6" t="s">
        <v>58</v>
      </c>
      <c r="G23" s="15">
        <f t="shared" si="0"/>
        <v>3772.1</v>
      </c>
      <c r="H23" s="13">
        <f t="shared" si="1"/>
        <v>16.367540627236817</v>
      </c>
      <c r="I23" s="13">
        <f t="shared" si="2"/>
        <v>18.583812730309376</v>
      </c>
      <c r="J23" s="13">
        <f t="shared" si="3"/>
        <v>65.0486466424538</v>
      </c>
      <c r="L23" s="6" t="s">
        <v>53</v>
      </c>
      <c r="M23" s="13">
        <v>24.482817575653957</v>
      </c>
      <c r="N23" s="13">
        <v>27.729336448775666</v>
      </c>
      <c r="O23" s="13">
        <v>47.78784597557037</v>
      </c>
    </row>
    <row r="24" spans="1:15" ht="12">
      <c r="A24" s="4" t="s">
        <v>59</v>
      </c>
      <c r="B24" s="5">
        <v>2453.6</v>
      </c>
      <c r="C24" s="5">
        <v>1937.3</v>
      </c>
      <c r="D24" s="5">
        <v>14767.4</v>
      </c>
      <c r="F24" s="6" t="s">
        <v>59</v>
      </c>
      <c r="G24" s="15">
        <f t="shared" si="0"/>
        <v>19158.3</v>
      </c>
      <c r="H24" s="13">
        <f t="shared" si="1"/>
        <v>12.806981830329415</v>
      </c>
      <c r="I24" s="13">
        <f t="shared" si="2"/>
        <v>10.112066310685186</v>
      </c>
      <c r="J24" s="13">
        <f t="shared" si="3"/>
        <v>77.0809518589854</v>
      </c>
      <c r="L24" s="6" t="s">
        <v>77</v>
      </c>
      <c r="M24" s="13">
        <v>23.608792158557428</v>
      </c>
      <c r="N24" s="13">
        <v>22.970398161425294</v>
      </c>
      <c r="O24" s="13">
        <v>53.42080968001729</v>
      </c>
    </row>
    <row r="25" spans="1:15" ht="12">
      <c r="A25" s="4" t="s">
        <v>60</v>
      </c>
      <c r="B25" s="5">
        <v>7367.2</v>
      </c>
      <c r="C25" s="5">
        <v>6923.4</v>
      </c>
      <c r="D25" s="5">
        <v>12595.7</v>
      </c>
      <c r="F25" s="6" t="s">
        <v>60</v>
      </c>
      <c r="G25" s="15">
        <f t="shared" si="0"/>
        <v>26886.3</v>
      </c>
      <c r="H25" s="13">
        <f t="shared" si="1"/>
        <v>27.40131591182126</v>
      </c>
      <c r="I25" s="13">
        <f t="shared" si="2"/>
        <v>25.750661117372044</v>
      </c>
      <c r="J25" s="13">
        <f t="shared" si="3"/>
        <v>46.848022970806696</v>
      </c>
      <c r="L25" s="6" t="s">
        <v>85</v>
      </c>
      <c r="M25" s="13">
        <v>23.042239427940377</v>
      </c>
      <c r="N25" s="13">
        <v>17.676434877577044</v>
      </c>
      <c r="O25" s="13">
        <v>59.28132569448257</v>
      </c>
    </row>
    <row r="26" spans="1:15" ht="12">
      <c r="A26" s="4" t="s">
        <v>61</v>
      </c>
      <c r="B26" s="5">
        <v>277.5</v>
      </c>
      <c r="C26" s="5">
        <v>270.7</v>
      </c>
      <c r="D26" s="5">
        <v>1113</v>
      </c>
      <c r="F26" s="6" t="s">
        <v>61</v>
      </c>
      <c r="G26" s="15">
        <f t="shared" si="0"/>
        <v>1661.2</v>
      </c>
      <c r="H26" s="13">
        <f t="shared" si="1"/>
        <v>16.704791716831206</v>
      </c>
      <c r="I26" s="13">
        <f t="shared" si="2"/>
        <v>16.295449072959308</v>
      </c>
      <c r="J26" s="13">
        <f t="shared" si="3"/>
        <v>66.99975921020949</v>
      </c>
      <c r="L26" s="6" t="s">
        <v>68</v>
      </c>
      <c r="M26" s="13">
        <v>22.93577981651376</v>
      </c>
      <c r="N26" s="13">
        <v>14.95811727163941</v>
      </c>
      <c r="O26" s="13">
        <v>62.106102911846826</v>
      </c>
    </row>
    <row r="27" spans="1:15" ht="12">
      <c r="A27" s="4" t="s">
        <v>62</v>
      </c>
      <c r="B27" s="5">
        <v>5980.8</v>
      </c>
      <c r="C27" s="5">
        <v>5044</v>
      </c>
      <c r="D27" s="5">
        <v>11663.1</v>
      </c>
      <c r="F27" s="6" t="s">
        <v>62</v>
      </c>
      <c r="G27" s="15">
        <f t="shared" si="0"/>
        <v>22687.9</v>
      </c>
      <c r="H27" s="13">
        <f t="shared" si="1"/>
        <v>26.361188122303076</v>
      </c>
      <c r="I27" s="13">
        <f t="shared" si="2"/>
        <v>22.23211491588027</v>
      </c>
      <c r="J27" s="13">
        <f t="shared" si="3"/>
        <v>51.40669696181664</v>
      </c>
      <c r="L27" s="6" t="s">
        <v>69</v>
      </c>
      <c r="M27" s="13">
        <v>22.236019235545122</v>
      </c>
      <c r="N27" s="13">
        <v>27.1702074819949</v>
      </c>
      <c r="O27" s="13">
        <v>50.593773282459985</v>
      </c>
    </row>
    <row r="28" spans="1:15" ht="12">
      <c r="A28" s="4" t="s">
        <v>63</v>
      </c>
      <c r="B28" s="5">
        <v>79.3</v>
      </c>
      <c r="C28" s="5">
        <v>53.3</v>
      </c>
      <c r="D28" s="5">
        <v>283.2</v>
      </c>
      <c r="F28" s="6" t="s">
        <v>63</v>
      </c>
      <c r="G28" s="15">
        <f t="shared" si="0"/>
        <v>415.79999999999995</v>
      </c>
      <c r="H28" s="13">
        <f t="shared" si="1"/>
        <v>19.071669071669074</v>
      </c>
      <c r="I28" s="13">
        <f t="shared" si="2"/>
        <v>12.818662818662819</v>
      </c>
      <c r="J28" s="13">
        <f t="shared" si="3"/>
        <v>68.1096681096681</v>
      </c>
      <c r="L28" s="6" t="s">
        <v>54</v>
      </c>
      <c r="M28" s="13">
        <v>21.45886042119517</v>
      </c>
      <c r="N28" s="13">
        <v>23.557709439475467</v>
      </c>
      <c r="O28" s="13">
        <v>54.98343013932936</v>
      </c>
    </row>
    <row r="29" spans="1:15" ht="12">
      <c r="A29" s="4" t="s">
        <v>64</v>
      </c>
      <c r="B29" s="5">
        <v>133.7</v>
      </c>
      <c r="C29" s="5">
        <v>155.6</v>
      </c>
      <c r="D29" s="5">
        <v>606.7</v>
      </c>
      <c r="F29" s="6" t="s">
        <v>64</v>
      </c>
      <c r="G29" s="15">
        <f t="shared" si="0"/>
        <v>896</v>
      </c>
      <c r="H29" s="13">
        <f t="shared" si="1"/>
        <v>14.921874999999998</v>
      </c>
      <c r="I29" s="13">
        <f t="shared" si="2"/>
        <v>17.366071428571427</v>
      </c>
      <c r="J29" s="13">
        <f t="shared" si="3"/>
        <v>67.71205357142858</v>
      </c>
      <c r="L29" s="6" t="s">
        <v>72</v>
      </c>
      <c r="M29" s="13">
        <v>20.641722862736568</v>
      </c>
      <c r="N29" s="13">
        <v>12.50163149880357</v>
      </c>
      <c r="O29" s="13">
        <v>66.85664563845987</v>
      </c>
    </row>
    <row r="30" spans="1:15" ht="12">
      <c r="A30" s="4" t="s">
        <v>65</v>
      </c>
      <c r="B30" s="5">
        <v>129.8</v>
      </c>
      <c r="C30" s="5">
        <v>229.9</v>
      </c>
      <c r="D30" s="5">
        <v>1015.3</v>
      </c>
      <c r="F30" s="6" t="s">
        <v>65</v>
      </c>
      <c r="G30" s="15">
        <f t="shared" si="0"/>
        <v>1375</v>
      </c>
      <c r="H30" s="13">
        <f t="shared" si="1"/>
        <v>9.440000000000001</v>
      </c>
      <c r="I30" s="13">
        <f t="shared" si="2"/>
        <v>16.720000000000002</v>
      </c>
      <c r="J30" s="13">
        <f t="shared" si="3"/>
        <v>73.83999999999999</v>
      </c>
      <c r="L30" s="6" t="s">
        <v>51</v>
      </c>
      <c r="M30" s="13">
        <v>20.54278881147967</v>
      </c>
      <c r="N30" s="13">
        <v>16.2004783196423</v>
      </c>
      <c r="O30" s="13">
        <v>63.25673286887803</v>
      </c>
    </row>
    <row r="31" spans="1:15" ht="12">
      <c r="A31" s="4" t="s">
        <v>66</v>
      </c>
      <c r="B31" s="5">
        <v>82.7</v>
      </c>
      <c r="C31" s="5">
        <v>58</v>
      </c>
      <c r="D31" s="5">
        <v>84.8</v>
      </c>
      <c r="F31" s="6" t="s">
        <v>66</v>
      </c>
      <c r="G31" s="15">
        <f t="shared" si="0"/>
        <v>225.5</v>
      </c>
      <c r="H31" s="13">
        <f t="shared" si="1"/>
        <v>36.67405764966741</v>
      </c>
      <c r="I31" s="13">
        <f t="shared" si="2"/>
        <v>25.72062084257206</v>
      </c>
      <c r="J31" s="13">
        <f t="shared" si="3"/>
        <v>37.60532150776053</v>
      </c>
      <c r="L31" s="6" t="s">
        <v>63</v>
      </c>
      <c r="M31" s="13">
        <v>19.071669071669074</v>
      </c>
      <c r="N31" s="13">
        <v>12.818662818662819</v>
      </c>
      <c r="O31" s="13">
        <v>68.1096681096681</v>
      </c>
    </row>
    <row r="32" spans="1:15" ht="12">
      <c r="A32" s="4" t="s">
        <v>67</v>
      </c>
      <c r="B32" s="5">
        <v>397.4</v>
      </c>
      <c r="C32" s="5">
        <v>670.8</v>
      </c>
      <c r="D32" s="5">
        <v>3328</v>
      </c>
      <c r="F32" s="6" t="s">
        <v>67</v>
      </c>
      <c r="G32" s="15">
        <f t="shared" si="0"/>
        <v>4396.2</v>
      </c>
      <c r="H32" s="13">
        <f t="shared" si="1"/>
        <v>9.039625130794777</v>
      </c>
      <c r="I32" s="13">
        <f t="shared" si="2"/>
        <v>15.258632455302306</v>
      </c>
      <c r="J32" s="13">
        <f t="shared" si="3"/>
        <v>75.70174241390292</v>
      </c>
      <c r="L32" s="6" t="s">
        <v>61</v>
      </c>
      <c r="M32" s="13">
        <v>16.704791716831206</v>
      </c>
      <c r="N32" s="13">
        <v>16.295449072959308</v>
      </c>
      <c r="O32" s="13">
        <v>66.99975921020949</v>
      </c>
    </row>
    <row r="33" spans="1:15" ht="12">
      <c r="A33" s="4" t="s">
        <v>68</v>
      </c>
      <c r="B33" s="5">
        <v>57.5</v>
      </c>
      <c r="C33" s="5">
        <v>37.5</v>
      </c>
      <c r="D33" s="5">
        <v>155.7</v>
      </c>
      <c r="F33" s="6" t="s">
        <v>68</v>
      </c>
      <c r="G33" s="15">
        <f t="shared" si="0"/>
        <v>250.7</v>
      </c>
      <c r="H33" s="13">
        <f t="shared" si="1"/>
        <v>22.93577981651376</v>
      </c>
      <c r="I33" s="13">
        <f t="shared" si="2"/>
        <v>14.95811727163941</v>
      </c>
      <c r="J33" s="13">
        <f t="shared" si="3"/>
        <v>62.106102911846826</v>
      </c>
      <c r="L33" s="6" t="s">
        <v>57</v>
      </c>
      <c r="M33" s="13">
        <v>16.40562649640862</v>
      </c>
      <c r="N33" s="13">
        <v>14.560055865921786</v>
      </c>
      <c r="O33" s="13">
        <v>69.0343176376696</v>
      </c>
    </row>
    <row r="34" spans="1:15" ht="12">
      <c r="A34" s="4" t="s">
        <v>69</v>
      </c>
      <c r="B34" s="5">
        <v>1969.8</v>
      </c>
      <c r="C34" s="5">
        <v>2406.9</v>
      </c>
      <c r="D34" s="5">
        <v>4481.9</v>
      </c>
      <c r="F34" s="6" t="s">
        <v>69</v>
      </c>
      <c r="G34" s="15">
        <f t="shared" si="0"/>
        <v>8858.599999999999</v>
      </c>
      <c r="H34" s="13">
        <f t="shared" si="1"/>
        <v>22.236019235545122</v>
      </c>
      <c r="I34" s="13">
        <f t="shared" si="2"/>
        <v>27.1702074819949</v>
      </c>
      <c r="J34" s="13">
        <f t="shared" si="3"/>
        <v>50.593773282459985</v>
      </c>
      <c r="L34" s="6" t="s">
        <v>58</v>
      </c>
      <c r="M34" s="13">
        <v>16.367540627236817</v>
      </c>
      <c r="N34" s="13">
        <v>18.583812730309376</v>
      </c>
      <c r="O34" s="13">
        <v>65.0486466424538</v>
      </c>
    </row>
    <row r="35" spans="1:15" ht="12">
      <c r="A35" s="4" t="s">
        <v>70</v>
      </c>
      <c r="B35" s="5">
        <v>1177.6</v>
      </c>
      <c r="C35" s="5">
        <v>626.3</v>
      </c>
      <c r="D35" s="5">
        <v>2536.7</v>
      </c>
      <c r="F35" s="6" t="s">
        <v>70</v>
      </c>
      <c r="G35" s="15">
        <f t="shared" si="0"/>
        <v>4340.599999999999</v>
      </c>
      <c r="H35" s="13">
        <f t="shared" si="1"/>
        <v>27.129889876975533</v>
      </c>
      <c r="I35" s="13">
        <f t="shared" si="2"/>
        <v>14.428880799889418</v>
      </c>
      <c r="J35" s="13">
        <f t="shared" si="3"/>
        <v>58.441229323135055</v>
      </c>
      <c r="L35" s="6" t="s">
        <v>73</v>
      </c>
      <c r="M35" s="13">
        <v>15.524694509683787</v>
      </c>
      <c r="N35" s="13">
        <v>19.86339448812644</v>
      </c>
      <c r="O35" s="13">
        <v>64.61191100218977</v>
      </c>
    </row>
    <row r="36" spans="1:15" ht="12">
      <c r="A36" s="4" t="s">
        <v>71</v>
      </c>
      <c r="B36" s="5">
        <v>2441.6</v>
      </c>
      <c r="C36" s="5">
        <v>2810</v>
      </c>
      <c r="D36" s="5">
        <v>11204.9</v>
      </c>
      <c r="F36" s="6" t="s">
        <v>71</v>
      </c>
      <c r="G36" s="15">
        <f t="shared" si="0"/>
        <v>16456.5</v>
      </c>
      <c r="H36" s="13">
        <f t="shared" si="1"/>
        <v>14.836690669340383</v>
      </c>
      <c r="I36" s="13">
        <f t="shared" si="2"/>
        <v>17.07531978245678</v>
      </c>
      <c r="J36" s="13">
        <f t="shared" si="3"/>
        <v>68.08798954820283</v>
      </c>
      <c r="L36" s="6" t="s">
        <v>64</v>
      </c>
      <c r="M36" s="13">
        <v>14.921874999999998</v>
      </c>
      <c r="N36" s="13">
        <v>17.366071428571427</v>
      </c>
      <c r="O36" s="13">
        <v>67.71205357142858</v>
      </c>
    </row>
    <row r="37" spans="1:15" ht="12">
      <c r="A37" s="4" t="s">
        <v>72</v>
      </c>
      <c r="B37" s="5">
        <v>948.9</v>
      </c>
      <c r="C37" s="5">
        <v>574.7</v>
      </c>
      <c r="D37" s="5">
        <v>3073.4</v>
      </c>
      <c r="F37" s="6" t="s">
        <v>72</v>
      </c>
      <c r="G37" s="15">
        <f t="shared" si="0"/>
        <v>4597</v>
      </c>
      <c r="H37" s="13">
        <f t="shared" si="1"/>
        <v>20.641722862736568</v>
      </c>
      <c r="I37" s="13">
        <f t="shared" si="2"/>
        <v>12.50163149880357</v>
      </c>
      <c r="J37" s="13">
        <f t="shared" si="3"/>
        <v>66.85664563845987</v>
      </c>
      <c r="L37" s="6" t="s">
        <v>71</v>
      </c>
      <c r="M37" s="13">
        <v>14.836690669340383</v>
      </c>
      <c r="N37" s="13">
        <v>17.07531978245678</v>
      </c>
      <c r="O37" s="13">
        <v>68.08798954820283</v>
      </c>
    </row>
    <row r="38" spans="1:15" ht="12">
      <c r="A38" s="4" t="s">
        <v>73</v>
      </c>
      <c r="B38" s="5">
        <v>1368.3</v>
      </c>
      <c r="C38" s="5">
        <v>1750.7</v>
      </c>
      <c r="D38" s="5">
        <v>5694.7</v>
      </c>
      <c r="F38" s="6" t="s">
        <v>73</v>
      </c>
      <c r="G38" s="15">
        <f t="shared" si="0"/>
        <v>8813.7</v>
      </c>
      <c r="H38" s="13">
        <f t="shared" si="1"/>
        <v>15.524694509683787</v>
      </c>
      <c r="I38" s="13">
        <f t="shared" si="2"/>
        <v>19.86339448812644</v>
      </c>
      <c r="J38" s="13">
        <f t="shared" si="3"/>
        <v>64.61191100218977</v>
      </c>
      <c r="L38" s="6" t="s">
        <v>56</v>
      </c>
      <c r="M38" s="13">
        <v>13.548194568785435</v>
      </c>
      <c r="N38" s="13">
        <v>19.74037600716204</v>
      </c>
      <c r="O38" s="13">
        <v>66.71142942405251</v>
      </c>
    </row>
    <row r="39" spans="1:15" ht="12">
      <c r="A39" s="4" t="s">
        <v>74</v>
      </c>
      <c r="B39" s="5">
        <v>268.2</v>
      </c>
      <c r="C39" s="5">
        <v>199.5</v>
      </c>
      <c r="D39" s="5">
        <v>521</v>
      </c>
      <c r="F39" s="6" t="s">
        <v>74</v>
      </c>
      <c r="G39" s="15">
        <f t="shared" si="0"/>
        <v>988.7</v>
      </c>
      <c r="H39" s="13">
        <f t="shared" si="1"/>
        <v>27.12652978658845</v>
      </c>
      <c r="I39" s="13">
        <f t="shared" si="2"/>
        <v>20.178011530292302</v>
      </c>
      <c r="J39" s="13">
        <f t="shared" si="3"/>
        <v>52.69545868311924</v>
      </c>
      <c r="L39" s="6" t="s">
        <v>59</v>
      </c>
      <c r="M39" s="13">
        <v>12.806981830329415</v>
      </c>
      <c r="N39" s="13">
        <v>10.112066310685186</v>
      </c>
      <c r="O39" s="13">
        <v>77.0809518589854</v>
      </c>
    </row>
    <row r="40" spans="1:15" ht="12">
      <c r="A40" s="4" t="s">
        <v>75</v>
      </c>
      <c r="B40" s="5">
        <v>284.4</v>
      </c>
      <c r="C40" s="5">
        <v>472</v>
      </c>
      <c r="D40" s="5">
        <v>1776.1</v>
      </c>
      <c r="F40" s="6" t="s">
        <v>75</v>
      </c>
      <c r="G40" s="15">
        <f t="shared" si="0"/>
        <v>2532.5</v>
      </c>
      <c r="H40" s="13">
        <f t="shared" si="1"/>
        <v>11.230009871668312</v>
      </c>
      <c r="I40" s="13">
        <f t="shared" si="2"/>
        <v>18.63770977295163</v>
      </c>
      <c r="J40" s="13">
        <f t="shared" si="3"/>
        <v>70.13228035538006</v>
      </c>
      <c r="L40" s="6" t="s">
        <v>75</v>
      </c>
      <c r="M40" s="13">
        <v>11.230009871668312</v>
      </c>
      <c r="N40" s="13">
        <v>18.63770977295163</v>
      </c>
      <c r="O40" s="13">
        <v>70.13228035538006</v>
      </c>
    </row>
    <row r="41" spans="1:15" ht="12">
      <c r="A41" s="4" t="s">
        <v>76</v>
      </c>
      <c r="B41" s="5">
        <v>778.1</v>
      </c>
      <c r="C41" s="5">
        <v>725.8</v>
      </c>
      <c r="D41" s="5">
        <v>1002.6</v>
      </c>
      <c r="F41" s="6" t="s">
        <v>76</v>
      </c>
      <c r="G41" s="15">
        <f t="shared" si="0"/>
        <v>2506.5</v>
      </c>
      <c r="H41" s="13">
        <f t="shared" si="1"/>
        <v>31.04328745262318</v>
      </c>
      <c r="I41" s="13">
        <f t="shared" si="2"/>
        <v>28.956712547376817</v>
      </c>
      <c r="J41" s="13">
        <f t="shared" si="3"/>
        <v>40</v>
      </c>
      <c r="L41" s="6" t="s">
        <v>65</v>
      </c>
      <c r="M41" s="13">
        <v>9.440000000000001</v>
      </c>
      <c r="N41" s="13">
        <v>16.720000000000002</v>
      </c>
      <c r="O41" s="13">
        <v>73.83999999999999</v>
      </c>
    </row>
    <row r="42" spans="1:15" ht="12">
      <c r="A42" s="4" t="s">
        <v>77</v>
      </c>
      <c r="B42" s="5">
        <v>1201.9</v>
      </c>
      <c r="C42" s="5">
        <v>1169.4</v>
      </c>
      <c r="D42" s="5">
        <v>2719.6</v>
      </c>
      <c r="F42" s="6" t="s">
        <v>77</v>
      </c>
      <c r="G42" s="15">
        <f t="shared" si="0"/>
        <v>5090.9</v>
      </c>
      <c r="H42" s="13">
        <f t="shared" si="1"/>
        <v>23.608792158557428</v>
      </c>
      <c r="I42" s="13">
        <f t="shared" si="2"/>
        <v>22.970398161425294</v>
      </c>
      <c r="J42" s="13">
        <f t="shared" si="3"/>
        <v>53.42080968001729</v>
      </c>
      <c r="L42" s="6" t="s">
        <v>67</v>
      </c>
      <c r="M42" s="13">
        <v>9.039625130794777</v>
      </c>
      <c r="N42" s="13">
        <v>15.258632455302306</v>
      </c>
      <c r="O42" s="13">
        <v>75.70174241390292</v>
      </c>
    </row>
    <row r="43" spans="1:15" ht="12">
      <c r="A43" s="4" t="s">
        <v>78</v>
      </c>
      <c r="B43" s="5">
        <v>7699.6</v>
      </c>
      <c r="C43" s="5">
        <v>5140.3</v>
      </c>
      <c r="D43" s="5">
        <v>19190.1</v>
      </c>
      <c r="F43" s="6" t="s">
        <v>78</v>
      </c>
      <c r="G43" s="15">
        <f t="shared" si="0"/>
        <v>32030</v>
      </c>
      <c r="H43" s="13">
        <f t="shared" si="1"/>
        <v>24.03871370590072</v>
      </c>
      <c r="I43" s="13">
        <f t="shared" si="2"/>
        <v>16.0483921323759</v>
      </c>
      <c r="J43" s="13">
        <f t="shared" si="3"/>
        <v>59.912894161723386</v>
      </c>
      <c r="L43" s="6" t="s">
        <v>52</v>
      </c>
      <c r="M43" s="13">
        <v>8.065218744165783</v>
      </c>
      <c r="N43" s="13">
        <v>12.21606820586222</v>
      </c>
      <c r="O43" s="13">
        <v>79.718713049972</v>
      </c>
    </row>
    <row r="44" spans="1:15" ht="12">
      <c r="A44" s="4" t="s">
        <v>79</v>
      </c>
      <c r="B44" s="5">
        <v>21.4</v>
      </c>
      <c r="C44" s="5">
        <v>31.9</v>
      </c>
      <c r="D44" s="5">
        <v>132.1</v>
      </c>
      <c r="F44" s="6" t="s">
        <v>79</v>
      </c>
      <c r="G44" s="15">
        <f t="shared" si="0"/>
        <v>185.39999999999998</v>
      </c>
      <c r="H44" s="13">
        <f t="shared" si="1"/>
        <v>11.542610571736786</v>
      </c>
      <c r="I44" s="13">
        <f t="shared" si="2"/>
        <v>17.20604099244876</v>
      </c>
      <c r="J44" s="13">
        <f t="shared" si="3"/>
        <v>71.25134843581446</v>
      </c>
      <c r="M44" s="13"/>
      <c r="N44" s="13"/>
      <c r="O44" s="13"/>
    </row>
    <row r="45" spans="1:15" ht="12">
      <c r="A45" s="4" t="s">
        <v>80</v>
      </c>
      <c r="B45" s="5">
        <v>722.8</v>
      </c>
      <c r="C45" s="5">
        <v>707.6</v>
      </c>
      <c r="D45" s="5">
        <v>1240.8</v>
      </c>
      <c r="F45" s="6" t="s">
        <v>80</v>
      </c>
      <c r="G45" s="15">
        <f t="shared" si="0"/>
        <v>2671.2</v>
      </c>
      <c r="H45" s="13">
        <f t="shared" si="1"/>
        <v>27.058999700509133</v>
      </c>
      <c r="I45" s="13">
        <f t="shared" si="2"/>
        <v>26.489967056004794</v>
      </c>
      <c r="J45" s="13">
        <f t="shared" si="3"/>
        <v>46.45103324348607</v>
      </c>
      <c r="L45" s="6" t="s">
        <v>78</v>
      </c>
      <c r="M45" s="13">
        <v>24.03871370590072</v>
      </c>
      <c r="N45" s="13">
        <v>16.0483921323759</v>
      </c>
      <c r="O45" s="13">
        <v>59.912894161723386</v>
      </c>
    </row>
    <row r="46" spans="1:15" ht="12">
      <c r="A46" s="4" t="s">
        <v>81</v>
      </c>
      <c r="B46" s="5">
        <v>1219</v>
      </c>
      <c r="C46" s="5">
        <v>1169.7</v>
      </c>
      <c r="D46" s="5">
        <v>2191.1</v>
      </c>
      <c r="F46" s="6" t="s">
        <v>81</v>
      </c>
      <c r="G46" s="15">
        <f t="shared" si="0"/>
        <v>4579.799999999999</v>
      </c>
      <c r="H46" s="13">
        <f t="shared" si="1"/>
        <v>26.6168828333115</v>
      </c>
      <c r="I46" s="13">
        <f t="shared" si="2"/>
        <v>25.540416612079138</v>
      </c>
      <c r="J46" s="13">
        <f t="shared" si="3"/>
        <v>47.84270055460938</v>
      </c>
      <c r="M46" s="13"/>
      <c r="N46" s="13"/>
      <c r="O46" s="13"/>
    </row>
    <row r="47" spans="1:15" ht="12">
      <c r="A47" s="4" t="s">
        <v>82</v>
      </c>
      <c r="B47" s="5">
        <v>5069.4</v>
      </c>
      <c r="C47" s="5">
        <v>3251</v>
      </c>
      <c r="D47" s="5">
        <v>19818.6</v>
      </c>
      <c r="F47" s="6" t="s">
        <v>82</v>
      </c>
      <c r="G47" s="15">
        <f t="shared" si="0"/>
        <v>28139</v>
      </c>
      <c r="H47" s="13">
        <f t="shared" si="1"/>
        <v>18.015565585130954</v>
      </c>
      <c r="I47" s="13">
        <f t="shared" si="2"/>
        <v>11.553360105192082</v>
      </c>
      <c r="J47" s="13">
        <f t="shared" si="3"/>
        <v>70.43107430967696</v>
      </c>
      <c r="L47" s="6" t="s">
        <v>80</v>
      </c>
      <c r="M47" s="13">
        <v>27.058999700509133</v>
      </c>
      <c r="N47" s="13">
        <v>26.489967056004794</v>
      </c>
      <c r="O47" s="13">
        <v>46.45103324348607</v>
      </c>
    </row>
    <row r="48" spans="8:15" ht="12">
      <c r="H48" s="6"/>
      <c r="I48" s="6"/>
      <c r="J48" s="6"/>
      <c r="L48" s="6" t="s">
        <v>81</v>
      </c>
      <c r="M48" s="13">
        <v>26.6168828333115</v>
      </c>
      <c r="N48" s="13">
        <v>25.540416612079138</v>
      </c>
      <c r="O48" s="13">
        <v>47.84270055460938</v>
      </c>
    </row>
    <row r="49" spans="8:15" ht="12">
      <c r="H49" s="6"/>
      <c r="I49" s="6"/>
      <c r="J49" s="6"/>
      <c r="L49" s="6" t="s">
        <v>79</v>
      </c>
      <c r="M49" s="13">
        <v>11.542610571736786</v>
      </c>
      <c r="N49" s="13">
        <v>17.20604099244876</v>
      </c>
      <c r="O49" s="13">
        <v>71.25134843581446</v>
      </c>
    </row>
    <row r="50" spans="13:15" ht="15">
      <c r="M50" s="13"/>
      <c r="N50" s="13"/>
      <c r="O50" s="13"/>
    </row>
    <row r="51" spans="12:15" ht="15">
      <c r="L51" s="6" t="s">
        <v>82</v>
      </c>
      <c r="M51" s="13">
        <v>18.015565585130954</v>
      </c>
      <c r="N51" s="13">
        <v>11.553360105192082</v>
      </c>
      <c r="O51" s="13">
        <v>70.43107430967696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 topLeftCell="A1">
      <selection activeCell="J45" sqref="J45"/>
    </sheetView>
  </sheetViews>
  <sheetFormatPr defaultColWidth="9.140625" defaultRowHeight="15"/>
  <cols>
    <col min="1" max="1" width="8.7109375" style="6" customWidth="1"/>
    <col min="2" max="2" width="9.421875" style="6" bestFit="1" customWidth="1"/>
    <col min="3" max="3" width="8.8515625" style="6" bestFit="1" customWidth="1"/>
    <col min="4" max="4" width="9.421875" style="6" bestFit="1" customWidth="1"/>
    <col min="5" max="5" width="8.7109375" style="6" customWidth="1"/>
    <col min="6" max="6" width="24.7109375" style="6" bestFit="1" customWidth="1"/>
    <col min="7" max="7" width="11.28125" style="6" customWidth="1"/>
    <col min="8" max="11" width="8.8515625" style="6" bestFit="1" customWidth="1"/>
    <col min="12" max="16384" width="8.7109375" style="6" customWidth="1"/>
  </cols>
  <sheetData>
    <row r="1" spans="1:10" ht="12">
      <c r="A1" s="1" t="s">
        <v>165</v>
      </c>
      <c r="H1" s="13"/>
      <c r="I1" s="13"/>
      <c r="J1" s="13"/>
    </row>
    <row r="2" ht="12"/>
    <row r="3" spans="1:4" ht="12">
      <c r="A3" s="2" t="s">
        <v>1</v>
      </c>
      <c r="B3" s="3">
        <v>44081.5047337963</v>
      </c>
      <c r="D3" s="12"/>
    </row>
    <row r="4" spans="1:2" ht="12">
      <c r="A4" s="2" t="s">
        <v>2</v>
      </c>
      <c r="B4" s="3">
        <v>44082.75198696759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4" ht="12">
      <c r="A10" s="2" t="s">
        <v>9</v>
      </c>
      <c r="B10" s="2" t="s">
        <v>10</v>
      </c>
      <c r="N10" s="23" t="s">
        <v>166</v>
      </c>
    </row>
    <row r="11" spans="1:2" ht="12">
      <c r="A11" s="2" t="s">
        <v>11</v>
      </c>
      <c r="B11" s="2" t="s">
        <v>12</v>
      </c>
    </row>
    <row r="12" spans="1:2" ht="12">
      <c r="A12" s="2" t="s">
        <v>13</v>
      </c>
      <c r="B12" s="2" t="s">
        <v>14</v>
      </c>
    </row>
    <row r="13" spans="6:11" ht="12">
      <c r="F13" s="11"/>
      <c r="G13" s="11"/>
      <c r="H13" s="11"/>
      <c r="I13" s="11"/>
      <c r="J13" s="11"/>
      <c r="K13" s="11"/>
    </row>
    <row r="14" spans="1:11" ht="12">
      <c r="A14" s="4" t="s">
        <v>171</v>
      </c>
      <c r="B14" s="4" t="s">
        <v>168</v>
      </c>
      <c r="C14" s="4" t="s">
        <v>169</v>
      </c>
      <c r="D14" s="4" t="s">
        <v>170</v>
      </c>
      <c r="F14" s="8"/>
      <c r="G14" s="8"/>
      <c r="H14" s="8" t="s">
        <v>18</v>
      </c>
      <c r="I14" s="8" t="s">
        <v>168</v>
      </c>
      <c r="J14" s="8" t="s">
        <v>169</v>
      </c>
      <c r="K14" s="8" t="s">
        <v>170</v>
      </c>
    </row>
    <row r="15" spans="1:11" ht="12">
      <c r="A15" s="4" t="s">
        <v>18</v>
      </c>
      <c r="B15" s="5">
        <v>39126.6</v>
      </c>
      <c r="C15" s="5">
        <v>36327.7</v>
      </c>
      <c r="D15" s="5">
        <v>112003.1</v>
      </c>
      <c r="F15" s="8" t="s">
        <v>38</v>
      </c>
      <c r="G15" s="9" t="s">
        <v>18</v>
      </c>
      <c r="H15" s="15">
        <f>SUM(B15:D15)</f>
        <v>187457.4</v>
      </c>
      <c r="I15" s="15">
        <f>B15/H15*100</f>
        <v>20.87226217796683</v>
      </c>
      <c r="J15" s="15">
        <f>C15/H15*100</f>
        <v>19.379176282184645</v>
      </c>
      <c r="K15" s="15">
        <f>D15/H15*100</f>
        <v>59.748561539848524</v>
      </c>
    </row>
    <row r="16" spans="1:11" ht="12">
      <c r="A16" s="4" t="s">
        <v>22</v>
      </c>
      <c r="B16" s="5">
        <v>23859.5</v>
      </c>
      <c r="C16" s="5">
        <v>20147.6</v>
      </c>
      <c r="D16" s="5">
        <v>57048.8</v>
      </c>
      <c r="F16" s="8"/>
      <c r="G16" s="9" t="s">
        <v>91</v>
      </c>
      <c r="H16" s="15">
        <f>SUM(B16:D16)</f>
        <v>101055.9</v>
      </c>
      <c r="I16" s="15">
        <f>B16/H16*100</f>
        <v>23.610199899263677</v>
      </c>
      <c r="J16" s="15">
        <f>C16/H16*100</f>
        <v>19.93708432659548</v>
      </c>
      <c r="K16" s="15">
        <f>D16/H16*100</f>
        <v>56.45271577414085</v>
      </c>
    </row>
    <row r="17" spans="1:11" ht="12">
      <c r="A17" s="4" t="s">
        <v>23</v>
      </c>
      <c r="B17" s="5">
        <v>15267.2</v>
      </c>
      <c r="C17" s="5">
        <v>16180</v>
      </c>
      <c r="D17" s="5">
        <v>54954.4</v>
      </c>
      <c r="F17" s="8"/>
      <c r="G17" s="9" t="s">
        <v>92</v>
      </c>
      <c r="H17" s="15">
        <f>SUM(B17:D17)</f>
        <v>86401.6</v>
      </c>
      <c r="I17" s="15">
        <f>B17/H17*100</f>
        <v>17.670043147349123</v>
      </c>
      <c r="J17" s="15">
        <f>C17/H17*100</f>
        <v>18.72650506472102</v>
      </c>
      <c r="K17" s="15">
        <f>D17/H17*100</f>
        <v>63.603451787929856</v>
      </c>
    </row>
    <row r="18" spans="6:7" ht="12">
      <c r="F18" s="8"/>
      <c r="G18" s="9"/>
    </row>
    <row r="19" spans="1:11" ht="12">
      <c r="A19" s="4" t="s">
        <v>172</v>
      </c>
      <c r="B19" s="4" t="s">
        <v>168</v>
      </c>
      <c r="C19" s="4" t="s">
        <v>169</v>
      </c>
      <c r="D19" s="4" t="s">
        <v>170</v>
      </c>
      <c r="F19" s="8" t="s">
        <v>41</v>
      </c>
      <c r="G19" s="9" t="s">
        <v>44</v>
      </c>
      <c r="H19" s="15">
        <f>SUM(B20:D20)</f>
        <v>53394.399999999994</v>
      </c>
      <c r="I19" s="15">
        <f>B20/H19*100</f>
        <v>19.78859206208891</v>
      </c>
      <c r="J19" s="15">
        <f>C20/H19*100</f>
        <v>20.298196065505</v>
      </c>
      <c r="K19" s="15">
        <f>D20/H19*100</f>
        <v>59.9132118724061</v>
      </c>
    </row>
    <row r="20" spans="1:11" ht="12">
      <c r="A20" s="4" t="s">
        <v>25</v>
      </c>
      <c r="B20" s="5">
        <v>10566</v>
      </c>
      <c r="C20" s="5">
        <v>10838.1</v>
      </c>
      <c r="D20" s="5">
        <v>31990.3</v>
      </c>
      <c r="F20" s="8"/>
      <c r="G20" s="9" t="s">
        <v>45</v>
      </c>
      <c r="H20" s="15">
        <f>SUM(B21:D21)</f>
        <v>72470.1</v>
      </c>
      <c r="I20" s="15">
        <f>B21/H20*100</f>
        <v>21.53577820370056</v>
      </c>
      <c r="J20" s="15">
        <f>C21/H20*100</f>
        <v>19.918145552441626</v>
      </c>
      <c r="K20" s="15">
        <f>D21/H20*100</f>
        <v>58.54607624385781</v>
      </c>
    </row>
    <row r="21" spans="1:11" ht="12">
      <c r="A21" s="4" t="s">
        <v>26</v>
      </c>
      <c r="B21" s="5">
        <v>15607</v>
      </c>
      <c r="C21" s="5">
        <v>14434.7</v>
      </c>
      <c r="D21" s="5">
        <v>42428.4</v>
      </c>
      <c r="F21" s="8"/>
      <c r="G21" s="9" t="s">
        <v>46</v>
      </c>
      <c r="H21" s="15">
        <f>SUM(B22:D22)</f>
        <v>61592.9</v>
      </c>
      <c r="I21" s="15">
        <f>B22/H21*100</f>
        <v>21.030995455645048</v>
      </c>
      <c r="J21" s="15">
        <f>C22/H21*100</f>
        <v>17.948172597815656</v>
      </c>
      <c r="K21" s="15">
        <f>D22/H21*100</f>
        <v>61.02083194653929</v>
      </c>
    </row>
    <row r="22" spans="1:11" ht="12">
      <c r="A22" s="4" t="s">
        <v>27</v>
      </c>
      <c r="B22" s="5">
        <v>12953.6</v>
      </c>
      <c r="C22" s="5">
        <v>11054.8</v>
      </c>
      <c r="D22" s="5">
        <v>37584.5</v>
      </c>
      <c r="F22" s="8"/>
      <c r="G22" s="9"/>
      <c r="H22" s="15"/>
      <c r="I22" s="15"/>
      <c r="J22" s="15"/>
      <c r="K22" s="15"/>
    </row>
    <row r="23" spans="6:11" ht="12">
      <c r="F23" s="8" t="s">
        <v>39</v>
      </c>
      <c r="G23" s="9" t="s">
        <v>42</v>
      </c>
      <c r="H23" s="15">
        <f>SUM(B25:D25)</f>
        <v>31086.6</v>
      </c>
      <c r="I23" s="15">
        <f>B25/H23*100</f>
        <v>16.276144705435783</v>
      </c>
      <c r="J23" s="15">
        <f>C25/H23*100</f>
        <v>15.41693205432566</v>
      </c>
      <c r="K23" s="15">
        <f>D25/H23*100</f>
        <v>68.30692324023856</v>
      </c>
    </row>
    <row r="24" spans="1:11" ht="12">
      <c r="A24" s="4" t="s">
        <v>143</v>
      </c>
      <c r="B24" s="4" t="s">
        <v>168</v>
      </c>
      <c r="C24" s="4" t="s">
        <v>169</v>
      </c>
      <c r="D24" s="4" t="s">
        <v>170</v>
      </c>
      <c r="F24" s="8"/>
      <c r="G24" s="9" t="s">
        <v>48</v>
      </c>
      <c r="H24" s="15">
        <f>SUM(B26:D26)</f>
        <v>90078.1</v>
      </c>
      <c r="I24" s="15">
        <f>B26/H24*100</f>
        <v>19.07811110580707</v>
      </c>
      <c r="J24" s="15">
        <f>C26/H24*100</f>
        <v>18.941784962160614</v>
      </c>
      <c r="K24" s="15">
        <f>D26/H24*100</f>
        <v>61.980103932032314</v>
      </c>
    </row>
    <row r="25" spans="1:11" ht="12">
      <c r="A25" s="4" t="s">
        <v>29</v>
      </c>
      <c r="B25" s="5">
        <v>5059.7</v>
      </c>
      <c r="C25" s="5">
        <v>4792.6</v>
      </c>
      <c r="D25" s="5">
        <v>21234.3</v>
      </c>
      <c r="F25" s="8"/>
      <c r="G25" s="9" t="s">
        <v>43</v>
      </c>
      <c r="H25" s="15">
        <f>SUM(B27:D27)</f>
        <v>65896.8</v>
      </c>
      <c r="I25" s="15">
        <f>B27/H25*100</f>
        <v>25.480296463561203</v>
      </c>
      <c r="J25" s="15">
        <f>C27/H25*100</f>
        <v>21.826704786878874</v>
      </c>
      <c r="K25" s="15">
        <f>D27/H25*100</f>
        <v>52.69299874955992</v>
      </c>
    </row>
    <row r="26" spans="1:11" ht="12">
      <c r="A26" s="4" t="s">
        <v>30</v>
      </c>
      <c r="B26" s="5">
        <v>17185.2</v>
      </c>
      <c r="C26" s="5">
        <v>17062.4</v>
      </c>
      <c r="D26" s="5">
        <v>55830.5</v>
      </c>
      <c r="F26" s="8"/>
      <c r="G26" s="9"/>
      <c r="H26" s="15"/>
      <c r="I26" s="15"/>
      <c r="J26" s="15"/>
      <c r="K26" s="15"/>
    </row>
    <row r="27" spans="1:11" ht="12">
      <c r="A27" s="4" t="s">
        <v>31</v>
      </c>
      <c r="B27" s="5">
        <v>16790.7</v>
      </c>
      <c r="C27" s="5">
        <v>14383.1</v>
      </c>
      <c r="D27" s="5">
        <v>34723</v>
      </c>
      <c r="F27" s="8" t="s">
        <v>40</v>
      </c>
      <c r="G27" s="9" t="s">
        <v>33</v>
      </c>
      <c r="H27" s="15">
        <f>SUM(B30:D30)</f>
        <v>159243.9</v>
      </c>
      <c r="I27" s="15">
        <f>B30/H27*100</f>
        <v>17.645825052011414</v>
      </c>
      <c r="J27" s="15">
        <f>C30/H27*100</f>
        <v>19.51509602565624</v>
      </c>
      <c r="K27" s="15">
        <f>D30/H27*100</f>
        <v>62.83907892233235</v>
      </c>
    </row>
    <row r="28" spans="6:11" ht="12">
      <c r="F28" s="8"/>
      <c r="G28" s="9" t="s">
        <v>34</v>
      </c>
      <c r="H28" s="15">
        <f>SUM(B31:D31)</f>
        <v>26294.699999999997</v>
      </c>
      <c r="I28" s="15">
        <f>B31/H28*100</f>
        <v>40.154479800111815</v>
      </c>
      <c r="J28" s="15">
        <f>C31/H28*100</f>
        <v>18.795802956489332</v>
      </c>
      <c r="K28" s="15">
        <f>D31/H28*100</f>
        <v>41.04971724339887</v>
      </c>
    </row>
    <row r="29" spans="1:11" ht="12">
      <c r="A29" s="4" t="s">
        <v>181</v>
      </c>
      <c r="B29" s="4" t="s">
        <v>168</v>
      </c>
      <c r="C29" s="4" t="s">
        <v>169</v>
      </c>
      <c r="D29" s="4" t="s">
        <v>170</v>
      </c>
      <c r="F29" s="8"/>
      <c r="G29" s="9" t="s">
        <v>35</v>
      </c>
      <c r="H29" s="15">
        <f>SUM(B32:D32)</f>
        <v>7909.9</v>
      </c>
      <c r="I29" s="15">
        <f>B32/H29*100</f>
        <v>47.40009355364796</v>
      </c>
      <c r="J29" s="15">
        <f>C32/H29*100</f>
        <v>17.961036169863085</v>
      </c>
      <c r="K29" s="15">
        <f>D32/H29*100</f>
        <v>34.63887027648896</v>
      </c>
    </row>
    <row r="30" spans="1:11" ht="12">
      <c r="A30" s="4" t="s">
        <v>33</v>
      </c>
      <c r="B30" s="5">
        <v>28099.9</v>
      </c>
      <c r="C30" s="5">
        <v>31076.6</v>
      </c>
      <c r="D30" s="5">
        <v>100067.4</v>
      </c>
      <c r="G30" s="6" t="s">
        <v>36</v>
      </c>
      <c r="H30" s="15">
        <f>SUM(B33:D33)</f>
        <v>18384.8</v>
      </c>
      <c r="I30" s="15">
        <f>B33/H30*100</f>
        <v>37.03766154649493</v>
      </c>
      <c r="J30" s="15">
        <f>C33/H30*100</f>
        <v>19.154410164918847</v>
      </c>
      <c r="K30" s="15">
        <f>D33/H30*100</f>
        <v>43.807928288586226</v>
      </c>
    </row>
    <row r="31" spans="1:11" ht="12">
      <c r="A31" s="4" t="s">
        <v>34</v>
      </c>
      <c r="B31" s="5">
        <v>10558.5</v>
      </c>
      <c r="C31" s="5">
        <v>4942.3</v>
      </c>
      <c r="D31" s="5">
        <v>10793.9</v>
      </c>
      <c r="G31" s="6" t="s">
        <v>37</v>
      </c>
      <c r="H31" s="15">
        <f>SUM(B34:D34)</f>
        <v>1913.4</v>
      </c>
      <c r="I31" s="15">
        <f>B34/H31*100</f>
        <v>24.36500470366886</v>
      </c>
      <c r="J31" s="15">
        <f>C34/H31*100</f>
        <v>16.123131598202153</v>
      </c>
      <c r="K31" s="15">
        <f>D34/H31*100</f>
        <v>59.511863698128984</v>
      </c>
    </row>
    <row r="32" spans="1:4" ht="12">
      <c r="A32" s="4" t="s">
        <v>35</v>
      </c>
      <c r="B32" s="5">
        <v>3749.3</v>
      </c>
      <c r="C32" s="5">
        <v>1420.7</v>
      </c>
      <c r="D32" s="5">
        <v>2739.9</v>
      </c>
    </row>
    <row r="33" spans="1:4" ht="12">
      <c r="A33" s="4" t="s">
        <v>36</v>
      </c>
      <c r="B33" s="5">
        <v>6809.3</v>
      </c>
      <c r="C33" s="5">
        <v>3521.5</v>
      </c>
      <c r="D33" s="5">
        <v>8054</v>
      </c>
    </row>
    <row r="34" spans="1:10" ht="12">
      <c r="A34" s="4" t="s">
        <v>37</v>
      </c>
      <c r="B34" s="5">
        <v>466.2</v>
      </c>
      <c r="C34" s="5">
        <v>308.5</v>
      </c>
      <c r="D34" s="5">
        <v>1138.7</v>
      </c>
      <c r="F34" s="10" t="s">
        <v>47</v>
      </c>
      <c r="G34" s="11"/>
      <c r="H34" s="11"/>
      <c r="I34" s="11"/>
      <c r="J34" s="11"/>
    </row>
    <row r="35" spans="8:10" ht="12">
      <c r="H35" s="8" t="s">
        <v>168</v>
      </c>
      <c r="I35" s="8" t="s">
        <v>169</v>
      </c>
      <c r="J35" s="8" t="s">
        <v>170</v>
      </c>
    </row>
    <row r="36" spans="6:10" ht="12">
      <c r="F36" s="8" t="s">
        <v>38</v>
      </c>
      <c r="G36" s="9" t="s">
        <v>18</v>
      </c>
      <c r="H36" s="13">
        <v>20.87226217796683</v>
      </c>
      <c r="I36" s="13">
        <v>19.379176282184645</v>
      </c>
      <c r="J36" s="13">
        <v>59.748561539848524</v>
      </c>
    </row>
    <row r="37" spans="6:10" ht="12">
      <c r="F37" s="8"/>
      <c r="G37" s="9" t="s">
        <v>91</v>
      </c>
      <c r="H37" s="13">
        <v>23.610199899263677</v>
      </c>
      <c r="I37" s="13">
        <v>19.93708432659548</v>
      </c>
      <c r="J37" s="13">
        <v>56.45271577414085</v>
      </c>
    </row>
    <row r="38" spans="6:10" ht="12">
      <c r="F38" s="8"/>
      <c r="G38" s="9" t="s">
        <v>92</v>
      </c>
      <c r="H38" s="13">
        <v>17.670043147349123</v>
      </c>
      <c r="I38" s="13">
        <v>18.72650506472102</v>
      </c>
      <c r="J38" s="13">
        <v>63.603451787929856</v>
      </c>
    </row>
    <row r="39" spans="6:10" ht="12">
      <c r="F39" s="8"/>
      <c r="G39" s="9"/>
      <c r="H39" s="13"/>
      <c r="I39" s="13"/>
      <c r="J39" s="13"/>
    </row>
    <row r="40" spans="6:10" ht="12">
      <c r="F40" s="8" t="s">
        <v>41</v>
      </c>
      <c r="G40" s="9" t="s">
        <v>44</v>
      </c>
      <c r="H40" s="13">
        <v>19.78859206208891</v>
      </c>
      <c r="I40" s="13">
        <v>20.298196065505</v>
      </c>
      <c r="J40" s="13">
        <v>59.9132118724061</v>
      </c>
    </row>
    <row r="41" spans="6:10" ht="12">
      <c r="F41" s="8"/>
      <c r="G41" s="9" t="s">
        <v>45</v>
      </c>
      <c r="H41" s="13">
        <v>21.53577820370056</v>
      </c>
      <c r="I41" s="13">
        <v>19.918145552441626</v>
      </c>
      <c r="J41" s="13">
        <v>58.54607624385781</v>
      </c>
    </row>
    <row r="42" spans="6:10" ht="12">
      <c r="F42" s="8"/>
      <c r="G42" s="9" t="s">
        <v>46</v>
      </c>
      <c r="H42" s="13">
        <v>21.030995455645048</v>
      </c>
      <c r="I42" s="13">
        <v>17.948172597815656</v>
      </c>
      <c r="J42" s="13">
        <v>61.02083194653929</v>
      </c>
    </row>
    <row r="43" spans="6:10" ht="12">
      <c r="F43" s="8"/>
      <c r="G43" s="9"/>
      <c r="H43" s="13"/>
      <c r="I43" s="13"/>
      <c r="J43" s="13"/>
    </row>
    <row r="44" spans="6:10" ht="12">
      <c r="F44" s="8" t="s">
        <v>39</v>
      </c>
      <c r="G44" s="9" t="s">
        <v>42</v>
      </c>
      <c r="H44" s="13">
        <v>16.276144705435783</v>
      </c>
      <c r="I44" s="13">
        <v>15.41693205432566</v>
      </c>
      <c r="J44" s="13">
        <v>68.30692324023856</v>
      </c>
    </row>
    <row r="45" spans="6:10" ht="12">
      <c r="F45" s="8"/>
      <c r="G45" s="9" t="s">
        <v>48</v>
      </c>
      <c r="H45" s="13">
        <v>19.07811110580707</v>
      </c>
      <c r="I45" s="13">
        <v>18.941784962160614</v>
      </c>
      <c r="J45" s="13">
        <v>61.980103932032314</v>
      </c>
    </row>
    <row r="46" spans="6:10" ht="12">
      <c r="F46" s="8"/>
      <c r="G46" s="9" t="s">
        <v>43</v>
      </c>
      <c r="H46" s="13">
        <v>25.480296463561203</v>
      </c>
      <c r="I46" s="13">
        <v>21.826704786878874</v>
      </c>
      <c r="J46" s="13">
        <v>52.69299874955992</v>
      </c>
    </row>
    <row r="47" spans="6:10" ht="12">
      <c r="F47" s="8"/>
      <c r="G47" s="9"/>
      <c r="H47" s="13"/>
      <c r="I47" s="13"/>
      <c r="J47" s="13"/>
    </row>
    <row r="48" spans="6:10" ht="12">
      <c r="F48" s="8" t="s">
        <v>40</v>
      </c>
      <c r="G48" s="9" t="s">
        <v>33</v>
      </c>
      <c r="H48" s="13">
        <v>17.645825052011414</v>
      </c>
      <c r="I48" s="13">
        <v>19.51509602565624</v>
      </c>
      <c r="J48" s="13">
        <v>62.83907892233235</v>
      </c>
    </row>
    <row r="49" spans="6:10" ht="12">
      <c r="F49" s="8"/>
      <c r="G49" s="9" t="s">
        <v>194</v>
      </c>
      <c r="H49" s="13">
        <v>40.154479800111815</v>
      </c>
      <c r="I49" s="13">
        <v>18.795802956489332</v>
      </c>
      <c r="J49" s="13">
        <v>41.04971724339887</v>
      </c>
    </row>
    <row r="50" spans="6:10" ht="12">
      <c r="F50" s="8"/>
      <c r="G50" s="9" t="s">
        <v>130</v>
      </c>
      <c r="H50" s="13">
        <v>47.40009355364796</v>
      </c>
      <c r="I50" s="13">
        <v>17.961036169863085</v>
      </c>
      <c r="J50" s="13">
        <v>34.63887027648896</v>
      </c>
    </row>
    <row r="51" spans="7:10" ht="12">
      <c r="G51" s="6" t="s">
        <v>131</v>
      </c>
      <c r="H51" s="13">
        <v>37.03766154649493</v>
      </c>
      <c r="I51" s="13">
        <v>19.154410164918847</v>
      </c>
      <c r="J51" s="13">
        <v>43.807928288586226</v>
      </c>
    </row>
    <row r="52" spans="7:10" ht="12">
      <c r="G52" s="6" t="s">
        <v>37</v>
      </c>
      <c r="H52" s="13">
        <v>24.36500470366886</v>
      </c>
      <c r="I52" s="13">
        <v>16.123131598202153</v>
      </c>
      <c r="J52" s="13">
        <v>59.511863698128984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MOONEN-DE WITT Susanne (ESTAT)</dc:creator>
  <cp:keywords/>
  <dc:description/>
  <cp:lastModifiedBy>MOONEN-DE WITT Susanne (ESTAT)</cp:lastModifiedBy>
  <dcterms:created xsi:type="dcterms:W3CDTF">2020-08-05T11:11:20Z</dcterms:created>
  <dcterms:modified xsi:type="dcterms:W3CDTF">2020-09-18T13:04:13Z</dcterms:modified>
  <cp:category/>
  <cp:version/>
  <cp:contentType/>
  <cp:contentStatus/>
</cp:coreProperties>
</file>