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2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colors5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harts/style3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2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3.xml" ContentType="application/vnd.ms-office.chartcolorstyle+xml"/>
  <Override PartName="/xl/charts/colors11.xml" ContentType="application/vnd.ms-office.chartcolorstyle+xml"/>
  <Override PartName="/xl/charts/style12.xml" ContentType="application/vnd.ms-office.chartstyle+xml"/>
  <Override PartName="/xl/charts/style1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000" tabRatio="946" firstSheet="11" activeTab="16"/>
  </bookViews>
  <sheets>
    <sheet name="Table 1" sheetId="5" r:id="rId1"/>
    <sheet name="Figure1" sheetId="2" r:id="rId2"/>
    <sheet name="Figure 2" sheetId="1" r:id="rId3"/>
    <sheet name="Figure 3" sheetId="7" r:id="rId4"/>
    <sheet name="Table 2" sheetId="4" r:id="rId5"/>
    <sheet name="Figure 4" sheetId="8" r:id="rId6"/>
    <sheet name="Table 3" sheetId="10" r:id="rId7"/>
    <sheet name="Figure 5" sheetId="11" r:id="rId8"/>
    <sheet name="Figure 6" sheetId="12" r:id="rId9"/>
    <sheet name="Figure 7" sheetId="13" r:id="rId10"/>
    <sheet name="Figure 8" sheetId="14" r:id="rId11"/>
    <sheet name="Figure 9 " sheetId="3" r:id="rId12"/>
    <sheet name="Figure 10" sheetId="15" r:id="rId13"/>
    <sheet name="Figure 11" sheetId="16" r:id="rId14"/>
    <sheet name="Figure 12" sheetId="17" r:id="rId15"/>
    <sheet name="Table 4" sheetId="9" r:id="rId16"/>
    <sheet name="Figure 13" sheetId="18" r:id="rId17"/>
  </sheets>
  <externalReferences>
    <externalReference r:id="rId20"/>
    <externalReference r:id="rId21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<sst xmlns="http://schemas.openxmlformats.org/spreadsheetml/2006/main" count="2158" uniqueCount="498">
  <si>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</si>
  <si>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</si>
  <si>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</si>
  <si>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</si>
  <si>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</si>
  <si>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</si>
  <si>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</si>
  <si>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GEO</t>
  </si>
  <si>
    <t>European Union - 27 countries (from 2020)</t>
  </si>
  <si>
    <t xml:space="preserve"> </t>
  </si>
  <si>
    <t>S_ADJ</t>
  </si>
  <si>
    <t>Seasonally and calendar adjusted data</t>
  </si>
  <si>
    <t>UNIT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</si>
  <si>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</si>
  <si>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</si>
  <si>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</si>
  <si>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</si>
  <si>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</si>
  <si>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</si>
  <si>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</si>
  <si>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</si>
  <si>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</si>
  <si>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</si>
  <si>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</si>
  <si>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</si>
  <si>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</si>
  <si>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</si>
  <si>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</si>
  <si>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</si>
  <si>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</si>
  <si>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</si>
  <si>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</si>
  <si>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</si>
  <si>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</si>
  <si>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</si>
  <si>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</si>
  <si>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</si>
  <si>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</si>
  <si>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</si>
  <si>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</si>
  <si>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</si>
  <si>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</si>
  <si>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</si>
  <si>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</si>
  <si>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</si>
  <si>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</si>
  <si>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</si>
  <si>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</si>
  <si>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</si>
  <si>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</si>
  <si>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</si>
  <si>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</si>
  <si>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</si>
  <si>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</si>
  <si>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</si>
  <si>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</si>
  <si>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</si>
  <si>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</si>
  <si>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</si>
  <si>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</si>
  <si>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</si>
  <si>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</si>
  <si>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</si>
  <si>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</si>
  <si>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</si>
  <si>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</si>
  <si>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</si>
  <si>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</si>
  <si>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</si>
  <si>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</si>
  <si>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</si>
  <si>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</si>
  <si>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</si>
  <si>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</si>
  <si>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</si>
  <si>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</si>
  <si>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</si>
  <si>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</si>
  <si>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</si>
  <si>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</si>
  <si>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</si>
  <si>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</si>
  <si>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</si>
  <si>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</si>
  <si>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</si>
  <si>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</si>
  <si>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</si>
  <si>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</si>
  <si>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</si>
  <si>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</si>
  <si>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</si>
  <si>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</si>
  <si>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</si>
  <si>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</si>
  <si>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</si>
  <si>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</si>
  <si>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</si>
  <si>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</si>
  <si>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</si>
  <si>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</si>
  <si>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</si>
  <si>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</si>
  <si>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</si>
  <si>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</si>
  <si>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</si>
  <si>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</si>
  <si>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</si>
  <si>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</si>
  <si>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</si>
  <si>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</si>
  <si>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</si>
  <si>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</si>
  <si>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</si>
  <si>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</si>
  <si>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</si>
  <si>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</si>
  <si>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</si>
  <si>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</si>
  <si>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</si>
  <si>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</si>
  <si>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</si>
  <si>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</si>
  <si>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</si>
  <si>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</si>
  <si>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</si>
  <si>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</si>
  <si>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</si>
  <si>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</si>
  <si>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</si>
  <si>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</si>
  <si>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</si>
  <si>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</si>
  <si>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</si>
  <si>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</si>
  <si>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</si>
  <si>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</si>
  <si>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</si>
  <si>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</si>
  <si>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</si>
  <si>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</si>
  <si>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</si>
  <si>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</si>
  <si>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</si>
  <si>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</si>
  <si>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</si>
  <si>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</si>
  <si>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</si>
  <si>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</si>
  <si>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</si>
  <si>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</si>
  <si>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</si>
  <si>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</si>
  <si>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</si>
  <si>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</si>
  <si>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</si>
  <si>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</si>
  <si>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</si>
  <si>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</si>
  <si>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</si>
  <si>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</si>
  <si>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</si>
  <si>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</si>
  <si>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</si>
  <si>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</si>
  <si>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</si>
  <si>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</si>
  <si>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</si>
  <si>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</si>
  <si>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</si>
  <si>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</si>
  <si>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</si>
  <si>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</si>
  <si>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</si>
  <si>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</si>
  <si>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</si>
  <si>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</si>
  <si>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</si>
  <si>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</si>
  <si>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</si>
  <si>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</si>
  <si>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</si>
  <si>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</si>
  <si>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</si>
  <si>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</si>
  <si>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</si>
  <si>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</si>
  <si>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</si>
  <si>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</si>
  <si>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</si>
  <si>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</si>
  <si>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</si>
  <si>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</si>
  <si>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</si>
  <si>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</si>
  <si>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</si>
  <si>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</si>
  <si>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</si>
  <si>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</si>
  <si>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</si>
  <si>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</si>
  <si>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</si>
  <si>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</si>
  <si>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</si>
  <si>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</si>
  <si>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</si>
  <si>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</si>
  <si>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</si>
  <si>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</si>
  <si>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</si>
  <si>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</si>
  <si>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</si>
  <si>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</si>
  <si>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</si>
  <si>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</si>
  <si>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</si>
  <si>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</si>
  <si>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</si>
  <si>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</si>
  <si>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</si>
  <si>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</si>
  <si>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</si>
  <si>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</si>
  <si>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</si>
  <si>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</si>
  <si>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</si>
  <si>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</si>
  <si>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</si>
  <si>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</si>
  <si>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</si>
  <si>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</si>
  <si>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</si>
  <si>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</si>
  <si>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</si>
  <si>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</si>
  <si>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</si>
  <si>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</si>
  <si>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</si>
  <si>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</si>
  <si>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</si>
  <si>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</si>
  <si>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</si>
  <si>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</si>
  <si>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</si>
  <si>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</si>
  <si>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Total Industry</t>
  </si>
  <si>
    <t>Intermediate goods</t>
  </si>
  <si>
    <t>Energy (except section E)</t>
  </si>
  <si>
    <t>Capital goods</t>
  </si>
  <si>
    <t>Durable consumer goods</t>
  </si>
  <si>
    <t>Non-durable consumer goods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</si>
  <si>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</si>
  <si>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</si>
  <si>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</si>
  <si>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</si>
  <si>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</si>
  <si>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</si>
  <si>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</si>
  <si>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</si>
  <si>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</si>
  <si>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</si>
  <si>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</si>
  <si>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</si>
  <si>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</si>
  <si>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</si>
  <si>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</si>
  <si>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</si>
  <si>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</si>
  <si>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</si>
  <si>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</si>
  <si>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</si>
  <si>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</si>
  <si>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</si>
  <si>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</si>
  <si>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</si>
  <si>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</si>
  <si>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</si>
  <si>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</si>
  <si>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Mining &amp; quarrying</t>
  </si>
  <si>
    <t>Computer, electronic &amp; optical products</t>
  </si>
  <si>
    <t>Rubber &amp; plastic products</t>
  </si>
  <si>
    <t>Tobacco products</t>
  </si>
  <si>
    <t>Pharmaceuticals</t>
  </si>
  <si>
    <t>2000 - 2020</t>
  </si>
  <si>
    <t>2000 - 2007</t>
  </si>
  <si>
    <t>2008 - 2009</t>
  </si>
  <si>
    <t>2010-2019</t>
  </si>
  <si>
    <t>Mining of coal &amp; lignite</t>
  </si>
  <si>
    <t>Extraction crude petroleum &amp; natural gas</t>
  </si>
  <si>
    <t>Other mining &amp; quarrying</t>
  </si>
  <si>
    <t>Food products</t>
  </si>
  <si>
    <t>Beverages</t>
  </si>
  <si>
    <t>Textiles</t>
  </si>
  <si>
    <t>Wearing apparel</t>
  </si>
  <si>
    <t>Leather &amp; related products</t>
  </si>
  <si>
    <t xml:space="preserve">Wood &amp; wood products </t>
  </si>
  <si>
    <t>Paper &amp; paper products</t>
  </si>
  <si>
    <t>Printing &amp; reproduction recorded media</t>
  </si>
  <si>
    <t>Coke &amp; refined petroleum products</t>
  </si>
  <si>
    <t>Chemicals &amp; chemical products</t>
  </si>
  <si>
    <t>Basic pharmaceuticals &amp; pharmaceutical preparations</t>
  </si>
  <si>
    <t>Plastics products</t>
  </si>
  <si>
    <t>Other non-metallic mineral products</t>
  </si>
  <si>
    <t>Basic metals</t>
  </si>
  <si>
    <t>Fabricated metal products, exc. machinery &amp; equipment</t>
  </si>
  <si>
    <t>Computer, electronic &amp; optical products a)</t>
  </si>
  <si>
    <t>n.a.</t>
  </si>
  <si>
    <t>Electrical equipment</t>
  </si>
  <si>
    <t>Machinery &amp; equipment n.e.c.</t>
  </si>
  <si>
    <t>Motor vehicles, trailers &amp; semi-trailers</t>
  </si>
  <si>
    <t>Other transport equipment</t>
  </si>
  <si>
    <t>Furniture</t>
  </si>
  <si>
    <t>Repair &amp; installation of machinery &amp; equipment</t>
  </si>
  <si>
    <t>Electricity, gas, steam &amp; air conditioning supply</t>
  </si>
  <si>
    <t>Computers etc.</t>
  </si>
  <si>
    <t>Repair &amp; installation machinery</t>
  </si>
  <si>
    <t>Electricity, gas, steam, air conditioning</t>
  </si>
  <si>
    <t>Fabricated metal products</t>
  </si>
  <si>
    <t>Printing &amp; reproduction media</t>
  </si>
  <si>
    <t>Coke &amp; refined petroleum</t>
  </si>
  <si>
    <t>Country</t>
  </si>
  <si>
    <t>Strongest growth industries</t>
  </si>
  <si>
    <t>Weakest growth industries</t>
  </si>
  <si>
    <t>Computers, electronic &amp; optical goods</t>
  </si>
  <si>
    <t>Coal &amp; lignite mining</t>
  </si>
  <si>
    <t>Metal ore mining</t>
  </si>
  <si>
    <t>BE</t>
  </si>
  <si>
    <t>Leather products</t>
  </si>
  <si>
    <t>BG</t>
  </si>
  <si>
    <t>Motor vehicles</t>
  </si>
  <si>
    <t>Computers, electronical &amp; optical products</t>
  </si>
  <si>
    <t>CZ</t>
  </si>
  <si>
    <t>DK</t>
  </si>
  <si>
    <t>Chemicals</t>
  </si>
  <si>
    <t>Printing &amp; media reproduction</t>
  </si>
  <si>
    <t>DE</t>
  </si>
  <si>
    <t>EE</t>
  </si>
  <si>
    <t>Electricity, gas, steam</t>
  </si>
  <si>
    <t>IE</t>
  </si>
  <si>
    <t>EL</t>
  </si>
  <si>
    <t>ES</t>
  </si>
  <si>
    <t>FR</t>
  </si>
  <si>
    <t>Extraction petroleum &amp; gas</t>
  </si>
  <si>
    <t>HR</t>
  </si>
  <si>
    <t>IT</t>
  </si>
  <si>
    <t>Wood &amp; wood products</t>
  </si>
  <si>
    <t>CY</t>
  </si>
  <si>
    <t>LV</t>
  </si>
  <si>
    <t>LT</t>
  </si>
  <si>
    <t>LU</t>
  </si>
  <si>
    <t>HU</t>
  </si>
  <si>
    <t>Mashinery &amp; equipment</t>
  </si>
  <si>
    <t>Mining metal ores</t>
  </si>
  <si>
    <t>Tobacco prodcuts</t>
  </si>
  <si>
    <t>NL</t>
  </si>
  <si>
    <t>AT</t>
  </si>
  <si>
    <t>PL</t>
  </si>
  <si>
    <t xml:space="preserve">Coke &amp; refined petroleum </t>
  </si>
  <si>
    <t>PT</t>
  </si>
  <si>
    <t>RO</t>
  </si>
  <si>
    <t>SI</t>
  </si>
  <si>
    <t>SK</t>
  </si>
  <si>
    <t>FI</t>
  </si>
  <si>
    <t>SE</t>
  </si>
  <si>
    <t>:</t>
  </si>
  <si>
    <t>01 2000</t>
  </si>
  <si>
    <t>Diff</t>
  </si>
  <si>
    <t>Index, 2000=100</t>
  </si>
  <si>
    <t>Annual detailed enterprise statistics for industry (NACE Rev. 2, B-E) [sbs_na_ind_r2]</t>
  </si>
  <si>
    <t>INDIC_SB</t>
  </si>
  <si>
    <t>Value added at factor cost - million euro</t>
  </si>
  <si>
    <t>NACE_R2/TIME</t>
  </si>
  <si>
    <t>2018</t>
  </si>
  <si>
    <t>Mining and quarrying</t>
  </si>
  <si>
    <t>Manufacture of tobacco products</t>
  </si>
  <si>
    <t>Manufacture of basic pharmaceutical products and pharmaceutical preparations</t>
  </si>
  <si>
    <t>Manufacture of rubber and plastic products</t>
  </si>
  <si>
    <t>Manufacture of computer, electronic and optical products</t>
  </si>
  <si>
    <t>Water supply; sewerage, waste management and remediation activities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</si>
  <si>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</si>
  <si>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</si>
  <si>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</si>
  <si>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</si>
  <si>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Electricity, gas, steam, air conditioning supply</t>
  </si>
  <si>
    <t>Water supply; sewerage, waste management, remediation activities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</si>
  <si>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</si>
  <si>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</si>
  <si>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</si>
  <si>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</si>
  <si>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</si>
  <si>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</si>
  <si>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</si>
  <si>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</si>
  <si>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</si>
  <si>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</si>
  <si>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</si>
  <si>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</si>
  <si>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</si>
  <si>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2021M02</t>
  </si>
  <si>
    <t>Energy</t>
  </si>
  <si>
    <t>Pharmaceutical products</t>
  </si>
  <si>
    <t>EU</t>
  </si>
  <si>
    <t>EA</t>
  </si>
  <si>
    <t>EA-19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</si>
  <si>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</si>
  <si>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</si>
  <si>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</si>
  <si>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</si>
  <si>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</si>
  <si>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</si>
  <si>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</si>
  <si>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</si>
  <si>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</si>
  <si>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</si>
  <si>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</si>
  <si>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</si>
  <si>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</si>
  <si>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</si>
  <si>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</si>
  <si>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</si>
  <si>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</si>
  <si>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</si>
  <si>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</si>
  <si>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</si>
  <si>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</si>
  <si>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</si>
  <si>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</si>
  <si>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</si>
  <si>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</si>
  <si>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</si>
  <si>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</si>
  <si>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</si>
  <si>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Hypothetical development</t>
  </si>
  <si>
    <t>Food</t>
  </si>
  <si>
    <t>Wood products exc. Furniture</t>
  </si>
  <si>
    <t>Paper products</t>
  </si>
  <si>
    <t>Chemical products</t>
  </si>
  <si>
    <t>Machinery &amp; equipment</t>
  </si>
  <si>
    <t>Motor vehicles, trailers</t>
  </si>
  <si>
    <t>Repair &amp; installation</t>
  </si>
  <si>
    <t>% diff</t>
  </si>
  <si>
    <t>Industry</t>
  </si>
  <si>
    <t>Coke, refined petroleum</t>
  </si>
  <si>
    <t>Printing, recorded media</t>
  </si>
  <si>
    <t>Computer, electronic &amp; optical prod.</t>
  </si>
  <si>
    <t>Other non-metallic mineral prod.</t>
  </si>
  <si>
    <t>Printing, reproduction media</t>
  </si>
  <si>
    <t>Rubber, plastic products</t>
  </si>
  <si>
    <t>Machinery, equipment n.e.c.</t>
  </si>
  <si>
    <t>Repair, installation</t>
  </si>
  <si>
    <t>share</t>
  </si>
  <si>
    <t>Wood products exc. furniture</t>
  </si>
  <si>
    <t>Rubber,  plastic products</t>
  </si>
  <si>
    <t>Metal products, exc. machinery</t>
  </si>
  <si>
    <t>Diff 18-11</t>
  </si>
  <si>
    <t>Diff %</t>
  </si>
  <si>
    <t>Values from Figure 7 sheet</t>
  </si>
  <si>
    <t>SBS</t>
  </si>
  <si>
    <t>STS</t>
  </si>
  <si>
    <t>Total Industry, 2000 = 100</t>
  </si>
  <si>
    <t>sts_inpr_m</t>
  </si>
  <si>
    <t>Sum computer and chemicals</t>
  </si>
  <si>
    <t>MT</t>
  </si>
  <si>
    <t>NO</t>
  </si>
  <si>
    <t>02 2020</t>
  </si>
  <si>
    <t>Mining support</t>
  </si>
  <si>
    <t>Share of different industries in total industrial value added, EU, 2018</t>
  </si>
  <si>
    <t>Table 1: Share of different industries in total industrial value added, EU, 2018</t>
  </si>
  <si>
    <r>
      <t>Source:</t>
    </r>
    <r>
      <rPr>
        <sz val="9"/>
        <color theme="1"/>
        <rFont val="Arial"/>
        <family val="2"/>
      </rPr>
      <t xml:space="preserve"> Eurostat (online data code: sbs_na_ind_r2)</t>
    </r>
  </si>
  <si>
    <t>EU, Production in total industry and main industry sections, 2000-2020</t>
  </si>
  <si>
    <t>monthly data, calendar and seasonally adjusted, 2000 = 100</t>
  </si>
  <si>
    <t>Monthly data, calendar and seasonally adjusted, 2000=100</t>
  </si>
  <si>
    <t>Figure 1: Production in total industry and main industry sections, EU, 2000-2020</t>
  </si>
  <si>
    <r>
      <t>Source:</t>
    </r>
    <r>
      <rPr>
        <sz val="9"/>
        <color theme="1"/>
        <rFont val="Arial"/>
        <family val="2"/>
      </rPr>
      <t xml:space="preserve"> Eurostat (online data code: sts_inpr_m)</t>
    </r>
  </si>
  <si>
    <t xml:space="preserve">EU, Production in Main Industrial Groupings (MIGs), 2000-2020, </t>
  </si>
  <si>
    <t>monthly data, calendar and seasonally adjusted, 2000=100</t>
  </si>
  <si>
    <t>Figure 2: Production in Main Industrial Groupings (MIGs), EU, 2000-2020</t>
  </si>
  <si>
    <t>Figure 3: Manufacturing, fastest declining and growing industries, EU, 2000-2020</t>
  </si>
  <si>
    <t>Figure 4:  Total manufacturing, rubber and plastic production, EU, 2000-2020</t>
  </si>
  <si>
    <t>Table 3: EU, Industries annual growth rates during different periods</t>
  </si>
  <si>
    <r>
      <t>Source:</t>
    </r>
    <r>
      <rPr>
        <sz val="9"/>
        <color theme="1"/>
        <rFont val="Arial"/>
        <family val="2"/>
      </rPr>
      <t xml:space="preserve"> Eurostat (online data code:  sts_inpr_a)</t>
    </r>
  </si>
  <si>
    <t xml:space="preserve">Figure 5: Total industry, actual development and prolongation of the trend, EU,  2000-2007, </t>
  </si>
  <si>
    <t>Figure 6: Manufacturing industries, EU</t>
  </si>
  <si>
    <t>Figure 7: Shares in total manufacturing (value added), EU,  2018</t>
  </si>
  <si>
    <t>Figure 8:  Relative gains and losses in importance of manufacturing industries between 2011 and 2018, EU</t>
  </si>
  <si>
    <t>Figure 9: Manufacturing, trends in STS and SBS, EU, 2015 = 100</t>
  </si>
  <si>
    <r>
      <t>Source:</t>
    </r>
    <r>
      <rPr>
        <sz val="9"/>
        <color theme="1"/>
        <rFont val="Arial"/>
        <family val="2"/>
      </rPr>
      <t xml:space="preserve"> Eurostat (online data code: sbs_na_ind_r2 and sts_inpr_a)</t>
    </r>
  </si>
  <si>
    <t xml:space="preserve"> Figure 10: Czechia, Manufacturing, trends in STS and SBS, 2015 = 100</t>
  </si>
  <si>
    <t xml:space="preserve">  </t>
  </si>
  <si>
    <t>Figure 11: Bulgaria, Manufacturing, trends in STS and SBS, 2015 = 100</t>
  </si>
  <si>
    <t xml:space="preserve">Figure 12 :Industrial production, EU and fastest and slowest developing countries, </t>
  </si>
  <si>
    <t>Monthly data, calendar and seasonally adjusted, 2000 = 100</t>
  </si>
  <si>
    <r>
      <t>Source:</t>
    </r>
    <r>
      <rPr>
        <sz val="9"/>
        <color theme="1"/>
        <rFont val="Arial"/>
        <family val="2"/>
      </rPr>
      <t xml:space="preserve"> Eurostat (online data code: sts_inpr_a)</t>
    </r>
  </si>
  <si>
    <t>Figure 13: EU and Member States, total industry,</t>
  </si>
  <si>
    <t>percentage difference between prolongation of trend 2000-2007 and  actual February 2020 index</t>
  </si>
  <si>
    <t>Values for figure 8</t>
  </si>
  <si>
    <t>Table 4: Countries average annual industry growth rates during different periods</t>
  </si>
  <si>
    <t>Table 2: Strongest and weakest growth industries, 2000 - 2020</t>
  </si>
  <si>
    <r>
      <t>Source:</t>
    </r>
    <r>
      <rPr>
        <sz val="9"/>
        <rFont val="Arial"/>
        <family val="2"/>
      </rPr>
      <t xml:space="preserve"> Eurostat (online data code:sts_inpr_a)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</si>
</sst>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"/>
    <numFmt numFmtId="166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14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3" fillId="0" borderId="0" xfId="0" applyFont="1"/>
    <xf numFmtId="166" fontId="3" fillId="0" borderId="0" xfId="0" applyNumberFormat="1" applyFont="1"/>
    <xf numFmtId="164" fontId="3" fillId="0" borderId="3" xfId="0" applyNumberFormat="1" applyFont="1" applyFill="1" applyBorder="1"/>
    <xf numFmtId="164" fontId="3" fillId="0" borderId="0" xfId="0" applyNumberFormat="1" applyFont="1"/>
    <xf numFmtId="164" fontId="3" fillId="0" borderId="4" xfId="0" applyNumberFormat="1" applyFont="1" applyFill="1" applyBorder="1"/>
    <xf numFmtId="0" fontId="5" fillId="3" borderId="5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/>
    </xf>
    <xf numFmtId="0" fontId="5" fillId="3" borderId="7" xfId="0" applyNumberFormat="1" applyFont="1" applyFill="1" applyBorder="1" applyAlignment="1">
      <alignment/>
    </xf>
    <xf numFmtId="14" fontId="3" fillId="0" borderId="0" xfId="0" applyNumberFormat="1" applyFont="1"/>
    <xf numFmtId="0" fontId="3" fillId="0" borderId="0" xfId="0" applyFont="1" applyBorder="1"/>
    <xf numFmtId="0" fontId="5" fillId="3" borderId="8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166" fontId="5" fillId="4" borderId="2" xfId="0" applyNumberFormat="1" applyFont="1" applyFill="1" applyBorder="1" applyAlignment="1">
      <alignment/>
    </xf>
    <xf numFmtId="2" fontId="3" fillId="0" borderId="0" xfId="0" applyNumberFormat="1" applyFont="1"/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/>
    <xf numFmtId="0" fontId="6" fillId="4" borderId="0" xfId="0" applyFont="1" applyFill="1"/>
    <xf numFmtId="0" fontId="3" fillId="4" borderId="0" xfId="0" applyFont="1" applyFill="1"/>
    <xf numFmtId="0" fontId="3" fillId="0" borderId="0" xfId="0" applyFont="1" applyFill="1"/>
    <xf numFmtId="0" fontId="5" fillId="0" borderId="9" xfId="0" applyNumberFormat="1" applyFont="1" applyFill="1" applyBorder="1" applyAlignment="1">
      <alignment/>
    </xf>
    <xf numFmtId="164" fontId="3" fillId="0" borderId="9" xfId="0" applyNumberFormat="1" applyFont="1" applyFill="1" applyBorder="1"/>
    <xf numFmtId="0" fontId="5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/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3" fillId="0" borderId="11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4" xfId="0" applyFont="1" applyBorder="1"/>
    <xf numFmtId="0" fontId="5" fillId="0" borderId="3" xfId="0" applyFont="1" applyFill="1" applyBorder="1"/>
    <xf numFmtId="0" fontId="3" fillId="0" borderId="3" xfId="0" applyFont="1" applyBorder="1"/>
    <xf numFmtId="0" fontId="5" fillId="0" borderId="10" xfId="0" applyFont="1" applyFill="1" applyBorder="1"/>
    <xf numFmtId="0" fontId="3" fillId="0" borderId="10" xfId="0" applyFont="1" applyBorder="1"/>
    <xf numFmtId="0" fontId="6" fillId="2" borderId="15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Fill="1" applyBorder="1"/>
    <xf numFmtId="0" fontId="3" fillId="0" borderId="17" xfId="0" applyFont="1" applyBorder="1"/>
    <xf numFmtId="0" fontId="5" fillId="0" borderId="18" xfId="0" applyFont="1" applyBorder="1"/>
    <xf numFmtId="0" fontId="6" fillId="2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0" fontId="5" fillId="0" borderId="2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3" fillId="0" borderId="18" xfId="0" applyFont="1" applyBorder="1"/>
    <xf numFmtId="0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3" fillId="0" borderId="22" xfId="0" applyFont="1" applyBorder="1"/>
    <xf numFmtId="0" fontId="11" fillId="0" borderId="0" xfId="0" applyFont="1" applyAlignment="1">
      <alignment horizontal="left"/>
    </xf>
    <xf numFmtId="0" fontId="3" fillId="0" borderId="9" xfId="0" applyFont="1" applyBorder="1"/>
    <xf numFmtId="164" fontId="3" fillId="0" borderId="9" xfId="0" applyNumberFormat="1" applyFont="1" applyBorder="1"/>
    <xf numFmtId="164" fontId="3" fillId="0" borderId="3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0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164" fontId="3" fillId="0" borderId="16" xfId="0" applyNumberFormat="1" applyFont="1" applyBorder="1"/>
    <xf numFmtId="164" fontId="3" fillId="0" borderId="17" xfId="0" applyNumberFormat="1" applyFont="1" applyBorder="1"/>
    <xf numFmtId="164" fontId="3" fillId="0" borderId="15" xfId="0" applyNumberFormat="1" applyFont="1" applyBorder="1"/>
    <xf numFmtId="164" fontId="3" fillId="0" borderId="18" xfId="0" applyNumberFormat="1" applyFont="1" applyBorder="1"/>
    <xf numFmtId="0" fontId="4" fillId="2" borderId="24" xfId="0" applyFont="1" applyFill="1" applyBorder="1" applyAlignment="1">
      <alignment horizontal="center" vertical="center"/>
    </xf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6" fontId="11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/>
    </xf>
    <xf numFmtId="164" fontId="3" fillId="5" borderId="9" xfId="0" applyNumberFormat="1" applyFont="1" applyFill="1" applyBorder="1"/>
    <xf numFmtId="0" fontId="5" fillId="5" borderId="4" xfId="0" applyNumberFormat="1" applyFont="1" applyFill="1" applyBorder="1" applyAlignment="1">
      <alignment/>
    </xf>
    <xf numFmtId="164" fontId="3" fillId="5" borderId="4" xfId="0" applyNumberFormat="1" applyFont="1" applyFill="1" applyBorder="1"/>
    <xf numFmtId="0" fontId="3" fillId="0" borderId="9" xfId="0" applyFont="1" applyFill="1" applyBorder="1"/>
    <xf numFmtId="164" fontId="3" fillId="0" borderId="11" xfId="0" applyNumberFormat="1" applyFont="1" applyBorder="1"/>
    <xf numFmtId="0" fontId="6" fillId="2" borderId="23" xfId="0" applyFont="1" applyFill="1" applyBorder="1" applyAlignment="1">
      <alignment horizontal="center" vertical="center"/>
    </xf>
    <xf numFmtId="164" fontId="3" fillId="5" borderId="16" xfId="0" applyNumberFormat="1" applyFont="1" applyFill="1" applyBorder="1"/>
    <xf numFmtId="164" fontId="3" fillId="5" borderId="15" xfId="0" applyNumberFormat="1" applyFont="1" applyFill="1" applyBorder="1"/>
    <xf numFmtId="164" fontId="3" fillId="0" borderId="25" xfId="0" applyNumberFormat="1" applyFont="1" applyBorder="1"/>
    <xf numFmtId="0" fontId="6" fillId="2" borderId="24" xfId="0" applyFont="1" applyFill="1" applyBorder="1" applyAlignment="1">
      <alignment horizontal="center" vertical="center"/>
    </xf>
    <xf numFmtId="164" fontId="3" fillId="5" borderId="20" xfId="0" applyNumberFormat="1" applyFont="1" applyFill="1" applyBorder="1"/>
    <xf numFmtId="164" fontId="3" fillId="5" borderId="19" xfId="0" applyNumberFormat="1" applyFont="1" applyFill="1" applyBorder="1"/>
    <xf numFmtId="164" fontId="3" fillId="0" borderId="26" xfId="0" applyNumberFormat="1" applyFont="1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Manufacturing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and rubber and plastic products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0"/>
          <c:order val="1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319287"/>
        <c:crosses val="autoZero"/>
        <c:auto val="1"/>
        <c:lblOffset val="100"/>
        <c:tickLblSkip val="12"/>
        <c:noMultiLvlLbl val="0"/>
      </c:catAx>
      <c:valAx>
        <c:axId val="65319287"/>
        <c:scaling>
          <c:orientation val="minMax"/>
          <c:max val="130"/>
          <c:min val="8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9100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Average annual rates of change in different industries, 2000 - 2020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 '!$C$43</c:f>
              <c:strCache>
                <c:ptCount val="1"/>
                <c:pt idx="0">
                  <c:v>2000 - 2020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 '!$B$44:$B$71</c:f>
              <c:strCache/>
            </c:strRef>
          </c:cat>
          <c:val>
            <c:numRef>
              <c:f>'Figure 9 '!$C$44:$C$71</c:f>
              <c:numCache/>
            </c:numRef>
          </c:val>
        </c:ser>
        <c:overlap val="-27"/>
        <c:gapWidth val="219"/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1190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Manufacturing, trends in STS and SBS, EU, 2015 = 100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'Figure 9 '!$A$3</c:f>
              <c:strCache>
                <c:ptCount val="1"/>
                <c:pt idx="0">
                  <c:v>SBS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 '!$B$2:$O$2</c:f>
              <c:strCache/>
            </c:strRef>
          </c:cat>
          <c:val>
            <c:numRef>
              <c:f>'Figure 9 '!$B$3:$O$3</c:f>
              <c:numCache/>
            </c:numRef>
          </c:val>
          <c:smooth val="0"/>
        </c:ser>
        <c:ser>
          <c:idx val="1"/>
          <c:order val="1"/>
          <c:tx>
            <c:strRef>
              <c:f>'Figure 9 '!$A$4</c:f>
              <c:strCache>
                <c:ptCount val="1"/>
                <c:pt idx="0">
                  <c:v>STS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 '!$B$2:$O$2</c:f>
              <c:strCache/>
            </c:strRef>
          </c:cat>
          <c:val>
            <c:numRef>
              <c:f>'Figure 9 '!$B$4:$O$4</c:f>
              <c:numCache/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281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8035"/>
          <c:w val="0.1535"/>
          <c:h val="0.06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Czechia, Manufacturing, trends in STS and SBS, 2015 = 100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425"/>
          <c:w val="0.97075"/>
          <c:h val="0.574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10'!$A$3</c:f>
              <c:strCache>
                <c:ptCount val="1"/>
                <c:pt idx="0">
                  <c:v>SBS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10'!$B$2:$O$2</c:f>
              <c:strCache/>
            </c:strRef>
          </c:cat>
          <c:val>
            <c:numRef>
              <c:f>'Figure 10'!$B$3:$O$3</c:f>
              <c:numCache/>
            </c:numRef>
          </c:val>
          <c:smooth val="0"/>
        </c:ser>
        <c:ser>
          <c:idx val="1"/>
          <c:order val="1"/>
          <c:tx>
            <c:strRef>
              <c:f>'Figure 10'!$A$4</c:f>
              <c:strCache>
                <c:ptCount val="1"/>
                <c:pt idx="0">
                  <c:v>STS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10'!$B$2:$O$2</c:f>
              <c:strCache/>
            </c:strRef>
          </c:cat>
          <c:val>
            <c:numRef>
              <c:f>'Figure 10'!$B$4:$O$4</c:f>
              <c:numCache/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260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8035"/>
          <c:w val="0.1102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Bulgaria, Manufacturing, trends in STS and SBS, 2015 = 100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11'!$A$3</c:f>
              <c:strCache>
                <c:ptCount val="1"/>
                <c:pt idx="0">
                  <c:v>SBS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11'!$B$2:$O$2</c:f>
              <c:strCache/>
            </c:strRef>
          </c:cat>
          <c:val>
            <c:numRef>
              <c:f>'Figure 11'!$B$3:$O$3</c:f>
              <c:numCache/>
            </c:numRef>
          </c:val>
          <c:smooth val="0"/>
        </c:ser>
        <c:ser>
          <c:idx val="1"/>
          <c:order val="1"/>
          <c:tx>
            <c:strRef>
              <c:f>'Figure 11'!$A$4</c:f>
              <c:strCache>
                <c:ptCount val="1"/>
                <c:pt idx="0">
                  <c:v>STS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11'!$B$2:$O$2</c:f>
              <c:strCache/>
            </c:strRef>
          </c:cat>
          <c:val>
            <c:numRef>
              <c:f>'Figure 11'!$B$4:$O$4</c:f>
              <c:numCache/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3049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8035"/>
          <c:w val="0.13625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 production, EU and fastest and slowest developing countries,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 = 100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7625"/>
          <c:w val="0.926"/>
          <c:h val="0.50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12'!$A$13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12'!$B$13:$IS$13</c:f>
              <c:numCache/>
            </c:numRef>
          </c:val>
          <c:smooth val="0"/>
        </c:ser>
        <c:ser>
          <c:idx val="1"/>
          <c:order val="1"/>
          <c:tx>
            <c:strRef>
              <c:f>'Figure 12'!$A$14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12'!$B$14:$IS$14</c:f>
              <c:numCache/>
            </c:numRef>
          </c:val>
          <c:smooth val="0"/>
        </c:ser>
        <c:ser>
          <c:idx val="2"/>
          <c:order val="2"/>
          <c:tx>
            <c:strRef>
              <c:f>'Figure 12'!$A$15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12'!$B$15:$IS$15</c:f>
              <c:numCache/>
            </c:numRef>
          </c:val>
          <c:smooth val="0"/>
        </c:ser>
        <c:ser>
          <c:idx val="3"/>
          <c:order val="3"/>
          <c:tx>
            <c:strRef>
              <c:f>'Figure 12'!$A$16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12'!$B$16:$IS$16</c:f>
              <c:numCache/>
            </c:numRef>
          </c:val>
          <c:smooth val="0"/>
        </c:ser>
        <c:ser>
          <c:idx val="7"/>
          <c:order val="4"/>
          <c:tx>
            <c:strRef>
              <c:f>'Figure 12'!$A$17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12'!$B$17:$IS$17</c:f>
              <c:numCache/>
            </c:numRef>
          </c:val>
          <c:smooth val="0"/>
        </c:ser>
        <c:ser>
          <c:idx val="4"/>
          <c:order val="5"/>
          <c:tx>
            <c:strRef>
              <c:f>'Figure 12'!$A$18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12'!$B$18:$IS$18</c:f>
              <c:numCache/>
            </c:numRef>
          </c:val>
          <c:smooth val="0"/>
        </c:ser>
        <c:ser>
          <c:idx val="6"/>
          <c:order val="6"/>
          <c:tx>
            <c:strRef>
              <c:f>'Figure 12'!$A$19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12'!$B$19:$IS$19</c:f>
              <c:numCache/>
            </c:numRef>
          </c:val>
          <c:smooth val="0"/>
        </c:ser>
        <c:ser>
          <c:idx val="5"/>
          <c:order val="7"/>
          <c:tx>
            <c:strRef>
              <c:f>'Figure 12'!$A$20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 cmpd="sng">
              <a:solidFill>
                <a:srgbClr val="F06423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12'!$B$12:$IS$12</c:f>
              <c:strCache/>
            </c:strRef>
          </c:cat>
          <c:val>
            <c:numRef>
              <c:f>'Figure 12'!$B$20:$IS$20</c:f>
              <c:numCache/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919913"/>
        <c:crosses val="autoZero"/>
        <c:auto val="1"/>
        <c:lblOffset val="100"/>
        <c:tickLblSkip val="12"/>
        <c:tickMarkSkip val="12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7545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77"/>
          <c:w val="0.618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and Member States, total industry,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percentage difference between prolongation of trend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2000-2007 and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February 2020 index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2"/>
          <c:w val="0.9707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'[2]Figure 13'!$C$2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'[2]Figure 13'!$B$3:$B$34</c:f>
              <c:strCache>
                <c:ptCount val="31"/>
                <c:pt idx="0">
                  <c:v>Bulgaria</c:v>
                </c:pt>
                <c:pt idx="1">
                  <c:v>Hungary</c:v>
                </c:pt>
                <c:pt idx="2">
                  <c:v>Estonia</c:v>
                </c:pt>
                <c:pt idx="3">
                  <c:v>Lithuania</c:v>
                </c:pt>
                <c:pt idx="4">
                  <c:v>Czechia</c:v>
                </c:pt>
                <c:pt idx="5">
                  <c:v>Luxembourg</c:v>
                </c:pt>
                <c:pt idx="6">
                  <c:v>Croatia</c:v>
                </c:pt>
                <c:pt idx="7">
                  <c:v>Slovakia</c:v>
                </c:pt>
                <c:pt idx="8">
                  <c:v>Latvia</c:v>
                </c:pt>
                <c:pt idx="9">
                  <c:v>Belgium</c:v>
                </c:pt>
                <c:pt idx="10">
                  <c:v>Ireland</c:v>
                </c:pt>
                <c:pt idx="11">
                  <c:v>Finland</c:v>
                </c:pt>
                <c:pt idx="12">
                  <c:v>Sweden</c:v>
                </c:pt>
                <c:pt idx="13">
                  <c:v>Austria</c:v>
                </c:pt>
                <c:pt idx="14">
                  <c:v>Poland</c:v>
                </c:pt>
                <c:pt idx="15">
                  <c:v>Cyprus</c:v>
                </c:pt>
                <c:pt idx="16">
                  <c:v>Spain</c:v>
                </c:pt>
                <c:pt idx="17">
                  <c:v>Germany</c:v>
                </c:pt>
                <c:pt idx="18">
                  <c:v>Netherlands</c:v>
                </c:pt>
                <c:pt idx="19">
                  <c:v>Slovenia</c:v>
                </c:pt>
                <c:pt idx="20">
                  <c:v>EU</c:v>
                </c:pt>
                <c:pt idx="21">
                  <c:v>EA-19</c:v>
                </c:pt>
                <c:pt idx="22">
                  <c:v>Italy</c:v>
                </c:pt>
                <c:pt idx="23">
                  <c:v>Greece</c:v>
                </c:pt>
                <c:pt idx="24">
                  <c:v>France</c:v>
                </c:pt>
                <c:pt idx="25">
                  <c:v>Denmark</c:v>
                </c:pt>
                <c:pt idx="26">
                  <c:v>Malta</c:v>
                </c:pt>
                <c:pt idx="27">
                  <c:v>Portugal</c:v>
                </c:pt>
                <c:pt idx="28">
                  <c:v>Romania</c:v>
                </c:pt>
                <c:pt idx="30">
                  <c:v>Norway</c:v>
                </c:pt>
              </c:strCache>
            </c:strRef>
          </c:cat>
          <c:val>
            <c:numRef>
              <c:f>'[2]Figure 13'!$C$3:$C$34</c:f>
              <c:numCache>
                <c:formatCode>General</c:formatCode>
                <c:ptCount val="32"/>
                <c:pt idx="0">
                  <c:v>148.69687835605507</c:v>
                </c:pt>
                <c:pt idx="1">
                  <c:v>108.21169255593345</c:v>
                </c:pt>
                <c:pt idx="2">
                  <c:v>93.43105139292199</c:v>
                </c:pt>
                <c:pt idx="3">
                  <c:v>93.2896879148141</c:v>
                </c:pt>
                <c:pt idx="4">
                  <c:v>87.20869705329581</c:v>
                </c:pt>
                <c:pt idx="5">
                  <c:v>81.74467468900797</c:v>
                </c:pt>
                <c:pt idx="6">
                  <c:v>80.68604017156859</c:v>
                </c:pt>
                <c:pt idx="7">
                  <c:v>72.92818488235085</c:v>
                </c:pt>
                <c:pt idx="8">
                  <c:v>72.38256669841667</c:v>
                </c:pt>
                <c:pt idx="9">
                  <c:v>71.21996104823161</c:v>
                </c:pt>
                <c:pt idx="10">
                  <c:v>68.20033228784914</c:v>
                </c:pt>
                <c:pt idx="11">
                  <c:v>60.3636171177492</c:v>
                </c:pt>
                <c:pt idx="12">
                  <c:v>59.160208047405426</c:v>
                </c:pt>
                <c:pt idx="13">
                  <c:v>59.0288613833547</c:v>
                </c:pt>
                <c:pt idx="14">
                  <c:v>55.81323538825465</c:v>
                </c:pt>
                <c:pt idx="15">
                  <c:v>49.98051403604822</c:v>
                </c:pt>
                <c:pt idx="16">
                  <c:v>49.46256736991286</c:v>
                </c:pt>
                <c:pt idx="17">
                  <c:v>44.98520357812317</c:v>
                </c:pt>
                <c:pt idx="18">
                  <c:v>43.691590051245214</c:v>
                </c:pt>
                <c:pt idx="19">
                  <c:v>39.5104680119954</c:v>
                </c:pt>
                <c:pt idx="20">
                  <c:v>36.77161363617392</c:v>
                </c:pt>
                <c:pt idx="21">
                  <c:v>36.09081027342005</c:v>
                </c:pt>
                <c:pt idx="22">
                  <c:v>30.16174458894629</c:v>
                </c:pt>
                <c:pt idx="23">
                  <c:v>27.01749735410943</c:v>
                </c:pt>
                <c:pt idx="24">
                  <c:v>18.49852671924921</c:v>
                </c:pt>
                <c:pt idx="25">
                  <c:v>16.35883636902893</c:v>
                </c:pt>
                <c:pt idx="26">
                  <c:v>11.597614309369586</c:v>
                </c:pt>
                <c:pt idx="27">
                  <c:v>10.467808913498299</c:v>
                </c:pt>
                <c:pt idx="28">
                  <c:v>8.660455971733349</c:v>
                </c:pt>
                <c:pt idx="30">
                  <c:v>-4.287109272472433</c:v>
                </c:pt>
              </c:numCache>
            </c:numRef>
          </c:val>
        </c:ser>
        <c:overlap val="-27"/>
        <c:gapWidth val="219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84083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in total industry and main industry sections, EU, 2000-2020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2000=100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685"/>
          <c:w val="0.92175"/>
          <c:h val="0.493"/>
        </c:manualLayout>
      </c:layout>
      <c:lineChart>
        <c:grouping val="standard"/>
        <c:varyColors val="0"/>
        <c:ser>
          <c:idx val="0"/>
          <c:order val="0"/>
          <c:tx>
            <c:strRef>
              <c:f>Figure1!$A$13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Ref>
              <c:f>Figure1!$B$13:$IS$13</c:f>
              <c:numCache/>
            </c:numRef>
          </c:val>
          <c:smooth val="0"/>
        </c:ser>
        <c:ser>
          <c:idx val="1"/>
          <c:order val="1"/>
          <c:tx>
            <c:strRef>
              <c:f>Figure1!$A$14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Ref>
              <c:f>Figure1!$B$14:$IS$14</c:f>
              <c:numCache/>
            </c:numRef>
          </c:val>
          <c:smooth val="0"/>
        </c:ser>
        <c:ser>
          <c:idx val="2"/>
          <c:order val="2"/>
          <c:tx>
            <c:strRef>
              <c:f>Figure1!$A$15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Ref>
              <c:f>Figure1!$B$15:$IS$15</c:f>
              <c:numCache/>
            </c:numRef>
          </c:val>
          <c:smooth val="0"/>
        </c:ser>
        <c:ser>
          <c:idx val="3"/>
          <c:order val="3"/>
          <c:tx>
            <c:strRef>
              <c:f>Figure1!$A$16</c:f>
              <c:strCache>
                <c:ptCount val="1"/>
                <c:pt idx="0">
                  <c:v>Electricity, gas, steam and air conditioning supply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Figure1!$B$12:$IS$12</c:f>
              <c:strCache/>
            </c:strRef>
          </c:cat>
          <c:val>
            <c:numRef>
              <c:f>Figure1!$B$16:$IS$16</c:f>
              <c:numCache/>
            </c:numRef>
          </c:val>
          <c:smooth val="0"/>
        </c:ser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370865"/>
        <c:crosses val="autoZero"/>
        <c:auto val="1"/>
        <c:lblOffset val="100"/>
        <c:tickLblSkip val="12"/>
        <c:tickMarkSkip val="12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0026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375"/>
          <c:w val="0.794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in Main Industrial Groupings (MIGs), EU, 2000-2020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2000=100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"/>
          <c:y val="0.16025"/>
          <c:w val="0.9125"/>
          <c:h val="0.4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2'!$B$13:$IS$13</c:f>
              <c:numCache/>
            </c:numRef>
          </c:val>
          <c:smooth val="0"/>
        </c:ser>
        <c:ser>
          <c:idx val="1"/>
          <c:order val="1"/>
          <c:tx>
            <c:strRef>
              <c:f>'Figure 2'!$A$14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2'!$B$14:$IS$14</c:f>
              <c:numCache/>
            </c:numRef>
          </c:val>
          <c:smooth val="0"/>
        </c:ser>
        <c:ser>
          <c:idx val="2"/>
          <c:order val="2"/>
          <c:tx>
            <c:strRef>
              <c:f>'Figure 2'!$A$15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2'!$B$15:$IS$15</c:f>
              <c:numCache/>
            </c:numRef>
          </c:val>
          <c:smooth val="0"/>
        </c:ser>
        <c:ser>
          <c:idx val="3"/>
          <c:order val="3"/>
          <c:tx>
            <c:strRef>
              <c:f>'Figure 2'!$A$16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2'!$B$16:$IS$16</c:f>
              <c:numCache/>
            </c:numRef>
          </c:val>
          <c:smooth val="0"/>
        </c:ser>
        <c:ser>
          <c:idx val="4"/>
          <c:order val="4"/>
          <c:tx>
            <c:strRef>
              <c:f>'Figure 2'!$A$17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2'!$B$17:$IS$17</c:f>
              <c:numCache/>
            </c:numRef>
          </c:val>
          <c:smooth val="0"/>
        </c:ser>
        <c:ser>
          <c:idx val="5"/>
          <c:order val="5"/>
          <c:tx>
            <c:strRef>
              <c:f>'Figure 2'!$A$18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2'!$B$12:$IS$12</c:f>
              <c:strCache/>
            </c:strRef>
          </c:cat>
          <c:val>
            <c:numRef>
              <c:f>'Figure 2'!$B$18:$IS$18</c:f>
              <c:numCache/>
            </c:numRef>
          </c:val>
          <c:smooth val="0"/>
        </c:ser>
        <c:axId val="37575738"/>
        <c:axId val="2637323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37323"/>
        <c:crosses val="autoZero"/>
        <c:auto val="1"/>
        <c:lblOffset val="100"/>
        <c:tickLblSkip val="12"/>
        <c:tickMarkSkip val="12"/>
        <c:noMultiLvlLbl val="0"/>
      </c:catAx>
      <c:valAx>
        <c:axId val="2637323"/>
        <c:scaling>
          <c:orientation val="minMax"/>
          <c:max val="140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5757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66825"/>
          <c:w val="0.883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Manufacturing, fastest declining and growing industries, EU, 2000-2020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 = 100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6"/>
          <c:w val="0.9255"/>
          <c:h val="0.460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3'!$A$15</c:f>
              <c:strCache>
                <c:ptCount val="1"/>
                <c:pt idx="0">
                  <c:v>Pharmaceutical products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3'!$B$12:$IS$12</c:f>
              <c:strCache/>
            </c:strRef>
          </c:cat>
          <c:val>
            <c:numRef>
              <c:f>'Figure 3'!$B$15:$IS$15</c:f>
              <c:numCache/>
            </c:numRef>
          </c:val>
          <c:smooth val="0"/>
        </c:ser>
        <c:ser>
          <c:idx val="3"/>
          <c:order val="1"/>
          <c:tx>
            <c:strRef>
              <c:f>'Figure 3'!$A$16</c:f>
              <c:strCache>
                <c:ptCount val="1"/>
                <c:pt idx="0">
                  <c:v>Computer, electronic &amp; optical products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3'!$B$12:$IS$12</c:f>
              <c:strCache/>
            </c:strRef>
          </c:cat>
          <c:val>
            <c:numRef>
              <c:f>'Figure 3'!$B$16:$IS$16</c:f>
              <c:numCache/>
            </c:numRef>
          </c:val>
          <c:smooth val="0"/>
        </c:ser>
        <c:ser>
          <c:idx val="0"/>
          <c:order val="2"/>
          <c:tx>
            <c:strRef>
              <c:f>'Figure 3'!$A$13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3'!$B$12:$IS$12</c:f>
              <c:strCache/>
            </c:strRef>
          </c:cat>
          <c:val>
            <c:numRef>
              <c:f>'Figure 3'!$B$13:$IS$13</c:f>
              <c:numCache/>
            </c:numRef>
          </c:val>
          <c:smooth val="0"/>
        </c:ser>
        <c:ser>
          <c:idx val="1"/>
          <c:order val="3"/>
          <c:tx>
            <c:strRef>
              <c:f>'Figure 3'!$A$14</c:f>
              <c:strCache>
                <c:ptCount val="1"/>
                <c:pt idx="0">
                  <c:v>Tobacco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3'!$B$12:$IS$12</c:f>
              <c:strCache/>
            </c:strRef>
          </c:cat>
          <c:val>
            <c:numRef>
              <c:f>'Figure 3'!$B$14:$IS$14</c:f>
              <c:numCache/>
            </c:numRef>
          </c:val>
          <c:smooth val="0"/>
        </c:ser>
        <c:axId val="23735908"/>
        <c:axId val="12296581"/>
      </c:line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296581"/>
        <c:crosses val="autoZero"/>
        <c:auto val="1"/>
        <c:lblOffset val="100"/>
        <c:tickLblSkip val="12"/>
        <c:tickMarkSkip val="12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7359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375"/>
          <c:w val="0.7205"/>
          <c:h val="0.04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manufacturing, rubber and plastic production, EU, 2000-2020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 = 100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34"/>
          <c:w val="0.97075"/>
          <c:h val="0.476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4'!$A$13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4'!$B$12:$IS$12</c:f>
              <c:strCache/>
            </c:strRef>
          </c:cat>
          <c:val>
            <c:numRef>
              <c:f>'Figure 4'!$B$13:$IS$13</c:f>
              <c:numCache/>
            </c:numRef>
          </c:val>
          <c:smooth val="0"/>
        </c:ser>
        <c:ser>
          <c:idx val="3"/>
          <c:order val="1"/>
          <c:tx>
            <c:strRef>
              <c:f>'Figure 4'!$A$14</c:f>
              <c:strCache>
                <c:ptCount val="1"/>
                <c:pt idx="0">
                  <c:v>Rubber &amp; plastic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4'!$B$12:$IS$12</c:f>
              <c:strCache/>
            </c:strRef>
          </c:cat>
          <c:val>
            <c:numRef>
              <c:f>'Figure 4'!$B$14:$IS$14</c:f>
              <c:numCache/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498975"/>
        <c:crosses val="autoZero"/>
        <c:auto val="1"/>
        <c:lblOffset val="100"/>
        <c:tickLblSkip val="12"/>
        <c:tickMarkSkip val="12"/>
        <c:noMultiLvlLbl val="0"/>
      </c:catAx>
      <c:valAx>
        <c:axId val="56498975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356036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5"/>
          <c:y val="0.75375"/>
          <c:w val="0.35875"/>
          <c:h val="0.0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industry, actual development and prolongation of the trend,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2000-2007,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data, calendar and seasonally adjusted, 2000=100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615"/>
          <c:w val="0.97075"/>
          <c:h val="0.4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5'!$B$12:$IS$12</c:f>
              <c:strCache/>
            </c:strRef>
          </c:cat>
          <c:val>
            <c:numRef>
              <c:f>'Figure 5'!$B$13:$IS$13</c:f>
              <c:numCache/>
            </c:numRef>
          </c:val>
          <c:smooth val="0"/>
        </c:ser>
        <c:ser>
          <c:idx val="1"/>
          <c:order val="1"/>
          <c:tx>
            <c:strRef>
              <c:f>'Figure 5'!$A$14</c:f>
              <c:strCache>
                <c:ptCount val="1"/>
                <c:pt idx="0">
                  <c:v>Hypothetical development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5'!$B$12:$IS$12</c:f>
              <c:strCache/>
            </c:strRef>
          </c:cat>
          <c:val>
            <c:numRef>
              <c:f>'Figure 5'!$B$14:$IS$14</c:f>
              <c:numCache/>
            </c:numRef>
          </c:val>
          <c:smooth val="0"/>
        </c:ser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014233"/>
        <c:crosses val="autoZero"/>
        <c:auto val="1"/>
        <c:lblOffset val="100"/>
        <c:tickLblSkip val="12"/>
        <c:tickMarkSkip val="12"/>
        <c:noMultiLvlLbl val="0"/>
      </c:catAx>
      <c:valAx>
        <c:axId val="130142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87287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79625"/>
          <c:w val="0.3735"/>
          <c:h val="0.0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Manufacturing industries,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percentage difference between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prolongation of trend 2000-2007 and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February 2020 index 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4525"/>
          <c:w val="0.9395"/>
          <c:h val="0.3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6'!$B$10:$B$34</c:f>
              <c:strCache/>
            </c:strRef>
          </c:cat>
          <c:val>
            <c:numRef>
              <c:f>'Figure 6'!$C$10:$C$34</c:f>
              <c:numCache/>
            </c:numRef>
          </c:val>
        </c:ser>
        <c:overlap val="-27"/>
        <c:gapWidth val="219"/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0192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total manufacturing (value added), EU, 2018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5"/>
          <c:w val="0.970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7'!$A$44:$A$65</c:f>
              <c:strCache/>
            </c:strRef>
          </c:cat>
          <c:val>
            <c:numRef>
              <c:f>'Figure 7'!$B$44:$B$65</c:f>
              <c:numCache/>
            </c:numRef>
          </c:val>
        </c:ser>
        <c:overlap val="-27"/>
        <c:gapWidth val="219"/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0261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gains and losses in importance of manufacturing industries between 2011 and 2018, EU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"/>
          <c:w val="0.970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8'!$B$4:$B$25</c:f>
              <c:strCache/>
            </c:strRef>
          </c:cat>
          <c:val>
            <c:numRef>
              <c:f>'Figure 8'!$C$4:$C$25</c:f>
              <c:numCache/>
            </c:numRef>
          </c:val>
        </c:ser>
        <c:overlap val="-27"/>
        <c:gapWidth val="219"/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8501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12</xdr:col>
      <xdr:colOff>600075</xdr:colOff>
      <xdr:row>49</xdr:row>
      <xdr:rowOff>19050</xdr:rowOff>
    </xdr:to>
    <xdr:graphicFrame macro="">
      <xdr:nvGraphicFramePr>
        <xdr:cNvPr id="4" name="Diagramm 3"/>
        <xdr:cNvGraphicFramePr/>
      </xdr:nvGraphicFramePr>
      <xdr:xfrm>
        <a:off x="0" y="2609850"/>
        <a:ext cx="112871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7</xdr:row>
      <xdr:rowOff>114300</xdr:rowOff>
    </xdr:from>
    <xdr:to>
      <xdr:col>19</xdr:col>
      <xdr:colOff>123825</xdr:colOff>
      <xdr:row>48</xdr:row>
      <xdr:rowOff>142875</xdr:rowOff>
    </xdr:to>
    <xdr:graphicFrame macro="">
      <xdr:nvGraphicFramePr>
        <xdr:cNvPr id="2" name="Diagramm 1"/>
        <xdr:cNvGraphicFramePr/>
      </xdr:nvGraphicFramePr>
      <xdr:xfrm>
        <a:off x="4381500" y="1276350"/>
        <a:ext cx="119253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sbs_na_ind_r2)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47</xdr:row>
      <xdr:rowOff>76200</xdr:rowOff>
    </xdr:from>
    <xdr:to>
      <xdr:col>16</xdr:col>
      <xdr:colOff>352425</xdr:colOff>
      <xdr:row>83</xdr:row>
      <xdr:rowOff>38100</xdr:rowOff>
    </xdr:to>
    <xdr:graphicFrame macro="">
      <xdr:nvGraphicFramePr>
        <xdr:cNvPr id="2" name="Diagramm 1"/>
        <xdr:cNvGraphicFramePr/>
      </xdr:nvGraphicFramePr>
      <xdr:xfrm>
        <a:off x="3800475" y="7362825"/>
        <a:ext cx="10287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sbs_na_ind_r2)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114300</xdr:rowOff>
    </xdr:from>
    <xdr:to>
      <xdr:col>18</xdr:col>
      <xdr:colOff>190500</xdr:colOff>
      <xdr:row>49</xdr:row>
      <xdr:rowOff>19050</xdr:rowOff>
    </xdr:to>
    <xdr:graphicFrame macro="">
      <xdr:nvGraphicFramePr>
        <xdr:cNvPr id="2" name="Diagramm 1"/>
        <xdr:cNvGraphicFramePr/>
      </xdr:nvGraphicFramePr>
      <xdr:xfrm>
        <a:off x="4819650" y="1962150"/>
        <a:ext cx="1068705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724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sbs_na_ind_r2 and sts_inpr_a)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43</xdr:row>
      <xdr:rowOff>19050</xdr:rowOff>
    </xdr:from>
    <xdr:to>
      <xdr:col>16</xdr:col>
      <xdr:colOff>714375</xdr:colOff>
      <xdr:row>68</xdr:row>
      <xdr:rowOff>57150</xdr:rowOff>
    </xdr:to>
    <xdr:graphicFrame macro="">
      <xdr:nvGraphicFramePr>
        <xdr:cNvPr id="2" name="Diagramm 1"/>
        <xdr:cNvGraphicFramePr/>
      </xdr:nvGraphicFramePr>
      <xdr:xfrm>
        <a:off x="2638425" y="6962775"/>
        <a:ext cx="98679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8</xdr:row>
      <xdr:rowOff>57150</xdr:rowOff>
    </xdr:from>
    <xdr:to>
      <xdr:col>13</xdr:col>
      <xdr:colOff>400050</xdr:colOff>
      <xdr:row>34</xdr:row>
      <xdr:rowOff>95250</xdr:rowOff>
    </xdr:to>
    <xdr:graphicFrame macro="">
      <xdr:nvGraphicFramePr>
        <xdr:cNvPr id="3" name="Diagramm 2"/>
        <xdr:cNvGraphicFramePr/>
      </xdr:nvGraphicFramePr>
      <xdr:xfrm>
        <a:off x="438150" y="1362075"/>
        <a:ext cx="95250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sbs_na_ind_r2 and sts_inpr_a)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123825</xdr:rowOff>
    </xdr:from>
    <xdr:to>
      <xdr:col>15</xdr:col>
      <xdr:colOff>314325</xdr:colOff>
      <xdr:row>104</xdr:row>
      <xdr:rowOff>142875</xdr:rowOff>
    </xdr:to>
    <xdr:graphicFrame macro="">
      <xdr:nvGraphicFramePr>
        <xdr:cNvPr id="4" name="Diagramm 3"/>
        <xdr:cNvGraphicFramePr/>
      </xdr:nvGraphicFramePr>
      <xdr:xfrm>
        <a:off x="0" y="13115925"/>
        <a:ext cx="136398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66675</xdr:rowOff>
    </xdr:from>
    <xdr:to>
      <xdr:col>14</xdr:col>
      <xdr:colOff>304800</xdr:colOff>
      <xdr:row>55</xdr:row>
      <xdr:rowOff>38100</xdr:rowOff>
    </xdr:to>
    <xdr:graphicFrame macro="">
      <xdr:nvGraphicFramePr>
        <xdr:cNvPr id="6" name="Diagramm 5"/>
        <xdr:cNvGraphicFramePr/>
      </xdr:nvGraphicFramePr>
      <xdr:xfrm>
        <a:off x="85725" y="2886075"/>
        <a:ext cx="127825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9</xdr:row>
      <xdr:rowOff>0</xdr:rowOff>
    </xdr:from>
    <xdr:to>
      <xdr:col>18</xdr:col>
      <xdr:colOff>323850</xdr:colOff>
      <xdr:row>42</xdr:row>
      <xdr:rowOff>57150</xdr:rowOff>
    </xdr:to>
    <xdr:graphicFrame macro="">
      <xdr:nvGraphicFramePr>
        <xdr:cNvPr id="2" name="Diagramm 1"/>
        <xdr:cNvGraphicFramePr/>
      </xdr:nvGraphicFramePr>
      <xdr:xfrm>
        <a:off x="762000" y="1571625"/>
        <a:ext cx="132778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sbs_na_ind_r2 and sts_inpr_a)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15</xdr:col>
      <xdr:colOff>76200</xdr:colOff>
      <xdr:row>43</xdr:row>
      <xdr:rowOff>114300</xdr:rowOff>
    </xdr:to>
    <xdr:graphicFrame macro="">
      <xdr:nvGraphicFramePr>
        <xdr:cNvPr id="2" name="Diagramm 1"/>
        <xdr:cNvGraphicFramePr/>
      </xdr:nvGraphicFramePr>
      <xdr:xfrm>
        <a:off x="762000" y="1885950"/>
        <a:ext cx="107442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26</xdr:row>
      <xdr:rowOff>123825</xdr:rowOff>
    </xdr:from>
    <xdr:to>
      <xdr:col>18</xdr:col>
      <xdr:colOff>742950</xdr:colOff>
      <xdr:row>63</xdr:row>
      <xdr:rowOff>76200</xdr:rowOff>
    </xdr:to>
    <xdr:graphicFrame macro="">
      <xdr:nvGraphicFramePr>
        <xdr:cNvPr id="3" name="Diagramm 2"/>
        <xdr:cNvGraphicFramePr/>
      </xdr:nvGraphicFramePr>
      <xdr:xfrm>
        <a:off x="523875" y="4591050"/>
        <a:ext cx="139350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</xdr:row>
      <xdr:rowOff>47625</xdr:rowOff>
    </xdr:from>
    <xdr:to>
      <xdr:col>21</xdr:col>
      <xdr:colOff>142875</xdr:colOff>
      <xdr:row>38</xdr:row>
      <xdr:rowOff>9525</xdr:rowOff>
    </xdr:to>
    <xdr:graphicFrame macro="">
      <xdr:nvGraphicFramePr>
        <xdr:cNvPr id="4" name="Diagramm 1"/>
        <xdr:cNvGraphicFramePr/>
      </xdr:nvGraphicFramePr>
      <xdr:xfrm>
        <a:off x="2819400" y="752475"/>
        <a:ext cx="13325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15</xdr:col>
      <xdr:colOff>571500</xdr:colOff>
      <xdr:row>65</xdr:row>
      <xdr:rowOff>114300</xdr:rowOff>
    </xdr:to>
    <xdr:graphicFrame macro="">
      <xdr:nvGraphicFramePr>
        <xdr:cNvPr id="3" name="Diagramm 2"/>
        <xdr:cNvGraphicFramePr/>
      </xdr:nvGraphicFramePr>
      <xdr:xfrm>
        <a:off x="0" y="4410075"/>
        <a:ext cx="13277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17</xdr:col>
      <xdr:colOff>238125</xdr:colOff>
      <xdr:row>49</xdr:row>
      <xdr:rowOff>114300</xdr:rowOff>
    </xdr:to>
    <xdr:graphicFrame macro="">
      <xdr:nvGraphicFramePr>
        <xdr:cNvPr id="2" name="Diagramm 1"/>
        <xdr:cNvGraphicFramePr/>
      </xdr:nvGraphicFramePr>
      <xdr:xfrm>
        <a:off x="0" y="2809875"/>
        <a:ext cx="13849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15</xdr:col>
      <xdr:colOff>495300</xdr:colOff>
      <xdr:row>48</xdr:row>
      <xdr:rowOff>9525</xdr:rowOff>
    </xdr:to>
    <xdr:graphicFrame macro="">
      <xdr:nvGraphicFramePr>
        <xdr:cNvPr id="2" name="Diagramm 1"/>
        <xdr:cNvGraphicFramePr/>
      </xdr:nvGraphicFramePr>
      <xdr:xfrm>
        <a:off x="0" y="2505075"/>
        <a:ext cx="119253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10\Desktop\Structure\source%20STS%20month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Industry%20long%20term%20developments%20in%20STS%20Figures%20and%20Tables%2009-06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 Manufacturing"/>
      <sheetName val="Countries Industry"/>
      <sheetName val="Deviation analysis EU"/>
      <sheetName val="EU-27"/>
      <sheetName val="EA-19"/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NO"/>
      <sheetName val="CH"/>
      <sheetName val="UK"/>
      <sheetName val="MG"/>
      <sheetName val="NM"/>
      <sheetName val="SB"/>
      <sheetName val="TR"/>
      <sheetName val="BH"/>
      <sheetName val="Tabelle2"/>
      <sheetName val="Tabelle3"/>
    </sheetNames>
    <sheetDataSet>
      <sheetData sheetId="0"/>
      <sheetData sheetId="1"/>
      <sheetData sheetId="2"/>
      <sheetData sheetId="3">
        <row r="113">
          <cell r="B113">
            <v>96.44412191582002</v>
          </cell>
          <cell r="C113">
            <v>97.64150943396226</v>
          </cell>
          <cell r="D113">
            <v>98.18577648766328</v>
          </cell>
          <cell r="E113">
            <v>99.2743105950653</v>
          </cell>
          <cell r="F113">
            <v>100.68940493468794</v>
          </cell>
          <cell r="G113">
            <v>99.60087082728592</v>
          </cell>
          <cell r="H113">
            <v>100.47169811320754</v>
          </cell>
          <cell r="I113">
            <v>100.79825834542815</v>
          </cell>
          <cell r="J113">
            <v>100.79825834542815</v>
          </cell>
          <cell r="K113">
            <v>101.12481857764877</v>
          </cell>
          <cell r="L113">
            <v>102.10449927431058</v>
          </cell>
          <cell r="M113">
            <v>102.866473149492</v>
          </cell>
          <cell r="N113">
            <v>101.88679245283016</v>
          </cell>
          <cell r="O113">
            <v>102.21335268505081</v>
          </cell>
          <cell r="P113">
            <v>101.66908563134977</v>
          </cell>
          <cell r="Q113">
            <v>100.79825834542815</v>
          </cell>
          <cell r="R113">
            <v>101.01596516690856</v>
          </cell>
          <cell r="S113">
            <v>100.90711175616835</v>
          </cell>
          <cell r="T113">
            <v>99.3831640058055</v>
          </cell>
          <cell r="U113">
            <v>101.77793904208998</v>
          </cell>
          <cell r="V113">
            <v>100.36284470246734</v>
          </cell>
          <cell r="W113">
            <v>99.16545718432509</v>
          </cell>
          <cell r="X113">
            <v>98.73004354136428</v>
          </cell>
          <cell r="Y113">
            <v>99.3831640058055</v>
          </cell>
          <cell r="Z113">
            <v>99.2743105950653</v>
          </cell>
          <cell r="AA113">
            <v>99.60087082728592</v>
          </cell>
          <cell r="AB113">
            <v>100.36284470246734</v>
          </cell>
          <cell r="AC113">
            <v>100.25399129172712</v>
          </cell>
          <cell r="AD113">
            <v>100.47169811320754</v>
          </cell>
          <cell r="AE113">
            <v>100.90711175616835</v>
          </cell>
          <cell r="AF113">
            <v>100.47169811320754</v>
          </cell>
          <cell r="AG113">
            <v>100.68940493468794</v>
          </cell>
          <cell r="AH113">
            <v>101.12481857764877</v>
          </cell>
          <cell r="AI113">
            <v>100.58055152394776</v>
          </cell>
          <cell r="AJ113">
            <v>101.23367198838895</v>
          </cell>
          <cell r="AK113">
            <v>99.92743105950652</v>
          </cell>
          <cell r="AL113">
            <v>101.23367198838895</v>
          </cell>
          <cell r="AM113">
            <v>101.34252539912916</v>
          </cell>
          <cell r="AN113">
            <v>100.68940493468794</v>
          </cell>
          <cell r="AO113">
            <v>101.23367198838895</v>
          </cell>
          <cell r="AP113">
            <v>99.70972423802611</v>
          </cell>
          <cell r="AQ113">
            <v>99.81857764876632</v>
          </cell>
          <cell r="AR113">
            <v>101.34252539912916</v>
          </cell>
          <cell r="AS113">
            <v>100.58055152394776</v>
          </cell>
          <cell r="AT113">
            <v>100.25399129172712</v>
          </cell>
          <cell r="AU113">
            <v>102.53991291727141</v>
          </cell>
          <cell r="AV113">
            <v>102.21335268505081</v>
          </cell>
          <cell r="AW113">
            <v>102.6487663280116</v>
          </cell>
          <cell r="AX113">
            <v>102.6487663280116</v>
          </cell>
          <cell r="AY113">
            <v>103.19303338171262</v>
          </cell>
          <cell r="AZ113">
            <v>102.9753265602322</v>
          </cell>
          <cell r="BA113">
            <v>104.06386066763424</v>
          </cell>
          <cell r="BB113">
            <v>104.06386066763424</v>
          </cell>
          <cell r="BC113">
            <v>103.95500725689404</v>
          </cell>
          <cell r="BD113">
            <v>104.60812772133525</v>
          </cell>
          <cell r="BE113">
            <v>102.9753265602322</v>
          </cell>
          <cell r="BF113">
            <v>104.28156748911465</v>
          </cell>
          <cell r="BG113">
            <v>104.71698113207546</v>
          </cell>
          <cell r="BH113">
            <v>103.84615384615385</v>
          </cell>
          <cell r="BI113">
            <v>103.51959361393321</v>
          </cell>
          <cell r="BJ113">
            <v>104.49927431059504</v>
          </cell>
          <cell r="BK113">
            <v>104.39042089985486</v>
          </cell>
          <cell r="BL113">
            <v>104.39042089985486</v>
          </cell>
          <cell r="BM113">
            <v>105.8055152394775</v>
          </cell>
          <cell r="BN113">
            <v>104.49927431059504</v>
          </cell>
          <cell r="BO113">
            <v>105.47895500725689</v>
          </cell>
          <cell r="BP113">
            <v>105.91436865021771</v>
          </cell>
          <cell r="BQ113">
            <v>104.93468795355587</v>
          </cell>
          <cell r="BR113">
            <v>106.45863570391872</v>
          </cell>
          <cell r="BS113">
            <v>106.67634252539912</v>
          </cell>
          <cell r="BT113">
            <v>108.20029027576197</v>
          </cell>
          <cell r="BU113">
            <v>107.32946298984034</v>
          </cell>
          <cell r="BV113">
            <v>108.20029027576197</v>
          </cell>
          <cell r="BW113">
            <v>108.09143686502176</v>
          </cell>
          <cell r="BX113">
            <v>108.85341074020319</v>
          </cell>
          <cell r="BY113">
            <v>109.1799709724238</v>
          </cell>
          <cell r="BZ113">
            <v>111.03047895500724</v>
          </cell>
          <cell r="CA113">
            <v>110.92162554426706</v>
          </cell>
          <cell r="CB113">
            <v>110.59506531204644</v>
          </cell>
          <cell r="CC113">
            <v>110.92162554426706</v>
          </cell>
          <cell r="CD113">
            <v>111.03047895500724</v>
          </cell>
          <cell r="CE113">
            <v>111.13933236574745</v>
          </cell>
          <cell r="CF113">
            <v>112.01015965166907</v>
          </cell>
          <cell r="CG113">
            <v>113.86066763425254</v>
          </cell>
          <cell r="CH113">
            <v>113.3164005805515</v>
          </cell>
          <cell r="CI113">
            <v>113.96952104499275</v>
          </cell>
          <cell r="CJ113">
            <v>114.51378809869375</v>
          </cell>
          <cell r="CK113">
            <v>113.09869375907111</v>
          </cell>
          <cell r="CL113">
            <v>114.84034833091437</v>
          </cell>
          <cell r="CM113">
            <v>115.05805515239477</v>
          </cell>
          <cell r="CN113">
            <v>115.27576197387516</v>
          </cell>
          <cell r="CO113">
            <v>115.92888243831638</v>
          </cell>
          <cell r="CP113">
            <v>115.38461538461537</v>
          </cell>
          <cell r="CQ113">
            <v>116.47314949201741</v>
          </cell>
          <cell r="CR113">
            <v>115.92888243831638</v>
          </cell>
          <cell r="CS113">
            <v>116.5820029027576</v>
          </cell>
          <cell r="CT113">
            <v>117.67053701015963</v>
          </cell>
          <cell r="CU113">
            <v>117.45283018867924</v>
          </cell>
          <cell r="CV113">
            <v>116.79970972423801</v>
          </cell>
          <cell r="CW113">
            <v>118.10595065312046</v>
          </cell>
          <cell r="CX113">
            <v>114.84034833091437</v>
          </cell>
          <cell r="CY113">
            <v>114.94920174165455</v>
          </cell>
          <cell r="CZ113">
            <v>113.75181422351233</v>
          </cell>
          <cell r="DA113">
            <v>113.3164005805515</v>
          </cell>
          <cell r="DB113">
            <v>112.4455732946299</v>
          </cell>
          <cell r="DC113">
            <v>109.6153846153846</v>
          </cell>
          <cell r="DD113">
            <v>105.58780841799708</v>
          </cell>
          <cell r="DE113">
            <v>101.99564586357039</v>
          </cell>
          <cell r="DF113">
            <v>97.85921625544267</v>
          </cell>
          <cell r="DG113">
            <v>96.1175616835994</v>
          </cell>
          <cell r="DH113">
            <v>95.02902757619738</v>
          </cell>
          <cell r="DI113">
            <v>93.72278664731493</v>
          </cell>
          <cell r="DJ113">
            <v>95.46444121915819</v>
          </cell>
          <cell r="DK113">
            <v>96.22641509433963</v>
          </cell>
          <cell r="DL113">
            <v>96.33526850507982</v>
          </cell>
          <cell r="DM113">
            <v>96.44412191582002</v>
          </cell>
          <cell r="DN113">
            <v>98.51233671988389</v>
          </cell>
          <cell r="DO113">
            <v>98.29462989840347</v>
          </cell>
          <cell r="DP113">
            <v>98.40348330914368</v>
          </cell>
          <cell r="DQ113">
            <v>98.40348330914368</v>
          </cell>
          <cell r="DR113">
            <v>100.25399129172712</v>
          </cell>
          <cell r="DS113">
            <v>99.70972423802611</v>
          </cell>
          <cell r="DT113">
            <v>101.66908563134977</v>
          </cell>
          <cell r="DU113">
            <v>102.10449927431058</v>
          </cell>
          <cell r="DV113">
            <v>104.06386066763424</v>
          </cell>
          <cell r="DW113">
            <v>104.39042089985486</v>
          </cell>
          <cell r="DX113">
            <v>103.95500725689404</v>
          </cell>
          <cell r="DY113">
            <v>104.49927431059504</v>
          </cell>
          <cell r="DZ113">
            <v>105.04354136429608</v>
          </cell>
          <cell r="EA113">
            <v>105.69666182873729</v>
          </cell>
          <cell r="EB113">
            <v>106.67634252539912</v>
          </cell>
          <cell r="EC113">
            <v>107.22060957910014</v>
          </cell>
          <cell r="ED113">
            <v>107.00290275761972</v>
          </cell>
          <cell r="EE113">
            <v>107.98258345428155</v>
          </cell>
          <cell r="EF113">
            <v>108.09143686502176</v>
          </cell>
          <cell r="EG113">
            <v>107.76487663280115</v>
          </cell>
          <cell r="EH113">
            <v>108.41799709724236</v>
          </cell>
          <cell r="EI113">
            <v>106.89404934687954</v>
          </cell>
          <cell r="EJ113">
            <v>107.87373004354134</v>
          </cell>
          <cell r="EK113">
            <v>107.98258345428155</v>
          </cell>
          <cell r="EL113">
            <v>107.11175616835993</v>
          </cell>
          <cell r="EM113">
            <v>106.89404934687954</v>
          </cell>
          <cell r="EN113">
            <v>107.22060957910014</v>
          </cell>
          <cell r="EO113">
            <v>106.56748911465893</v>
          </cell>
          <cell r="EP113">
            <v>106.0232220609579</v>
          </cell>
          <cell r="EQ113">
            <v>106.3497822931785</v>
          </cell>
          <cell r="ER113">
            <v>106.2409288824383</v>
          </cell>
          <cell r="ES113">
            <v>105.47895500725689</v>
          </cell>
          <cell r="ET113">
            <v>106.56748911465893</v>
          </cell>
          <cell r="EU113">
            <v>105.58780841799708</v>
          </cell>
          <cell r="EV113">
            <v>105.91436865021771</v>
          </cell>
          <cell r="EW113">
            <v>106.56748911465893</v>
          </cell>
          <cell r="EX113">
            <v>104.71698113207546</v>
          </cell>
          <cell r="EY113">
            <v>103.95500725689404</v>
          </cell>
          <cell r="EZ113">
            <v>103.19303338171262</v>
          </cell>
          <cell r="FA113">
            <v>103.73730043541363</v>
          </cell>
          <cell r="FB113">
            <v>103.19303338171262</v>
          </cell>
          <cell r="FC113">
            <v>103.41074020319303</v>
          </cell>
          <cell r="FD113">
            <v>104.39042089985486</v>
          </cell>
          <cell r="FE113">
            <v>104.71698113207546</v>
          </cell>
          <cell r="FF113">
            <v>104.60812772133525</v>
          </cell>
          <cell r="FG113">
            <v>104.93468795355587</v>
          </cell>
          <cell r="FH113">
            <v>104.39042089985486</v>
          </cell>
          <cell r="FI113">
            <v>104.71698113207546</v>
          </cell>
          <cell r="FJ113">
            <v>104.82583454281567</v>
          </cell>
          <cell r="FK113">
            <v>104.49927431059504</v>
          </cell>
          <cell r="FL113">
            <v>105.91436865021771</v>
          </cell>
          <cell r="FM113">
            <v>105.58780841799708</v>
          </cell>
          <cell r="FN113">
            <v>105.47895500725689</v>
          </cell>
          <cell r="FO113">
            <v>106.1320754716981</v>
          </cell>
          <cell r="FP113">
            <v>105.47895500725689</v>
          </cell>
          <cell r="FQ113">
            <v>107.00290275761972</v>
          </cell>
          <cell r="FR113">
            <v>106.0232220609579</v>
          </cell>
          <cell r="FS113">
            <v>105.69666182873729</v>
          </cell>
          <cell r="FT113">
            <v>106.56748911465893</v>
          </cell>
          <cell r="FU113">
            <v>104.93468795355587</v>
          </cell>
          <cell r="FV113">
            <v>105.91436865021771</v>
          </cell>
          <cell r="FW113">
            <v>105.69666182873729</v>
          </cell>
          <cell r="FX113">
            <v>105.37010159651668</v>
          </cell>
          <cell r="FY113">
            <v>106.89404934687954</v>
          </cell>
          <cell r="FZ113">
            <v>106.3497822931785</v>
          </cell>
          <cell r="GA113">
            <v>108.74455732946298</v>
          </cell>
          <cell r="GB113">
            <v>109.1799709724238</v>
          </cell>
          <cell r="GC113">
            <v>108.74455732946298</v>
          </cell>
          <cell r="GD113">
            <v>109.0711175616836</v>
          </cell>
          <cell r="GE113">
            <v>109.3976777939042</v>
          </cell>
          <cell r="GF113">
            <v>109.83309143686502</v>
          </cell>
          <cell r="GG113">
            <v>108.74455732946298</v>
          </cell>
          <cell r="GH113">
            <v>109.1799709724238</v>
          </cell>
          <cell r="GI113">
            <v>109.28882438316401</v>
          </cell>
          <cell r="GJ113">
            <v>108.74455732946298</v>
          </cell>
          <cell r="GK113">
            <v>108.96226415094338</v>
          </cell>
          <cell r="GL113">
            <v>111.79245283018868</v>
          </cell>
          <cell r="GM113">
            <v>110.05079825834541</v>
          </cell>
          <cell r="GN113">
            <v>109.3976777939042</v>
          </cell>
          <cell r="GO113">
            <v>111.03047895500724</v>
          </cell>
          <cell r="GP113">
            <v>109.3976777939042</v>
          </cell>
          <cell r="GQ113">
            <v>110.26850507982581</v>
          </cell>
          <cell r="GR113">
            <v>110.37735849056602</v>
          </cell>
          <cell r="GS113">
            <v>110.37735849056602</v>
          </cell>
          <cell r="GT113">
            <v>110.48621190130623</v>
          </cell>
          <cell r="GU113">
            <v>111.79245283018868</v>
          </cell>
          <cell r="GV113">
            <v>112.22786647314949</v>
          </cell>
          <cell r="GW113">
            <v>112.01015965166907</v>
          </cell>
          <cell r="GX113">
            <v>111.57474600870827</v>
          </cell>
          <cell r="GY113">
            <v>112.5544267053701</v>
          </cell>
          <cell r="GZ113">
            <v>112.66328011611029</v>
          </cell>
          <cell r="HA113">
            <v>113.42525399129173</v>
          </cell>
          <cell r="HB113">
            <v>113.96952104499275</v>
          </cell>
          <cell r="HC113">
            <v>113.5341074020319</v>
          </cell>
          <cell r="HD113">
            <v>114.84034833091437</v>
          </cell>
          <cell r="HE113">
            <v>115.60232220609579</v>
          </cell>
          <cell r="HF113">
            <v>115.16690856313497</v>
          </cell>
          <cell r="HG113">
            <v>115.05805515239477</v>
          </cell>
          <cell r="HH113">
            <v>117.34397677793902</v>
          </cell>
          <cell r="HI113">
            <v>118.21480406386064</v>
          </cell>
          <cell r="HJ113">
            <v>116.03773584905659</v>
          </cell>
          <cell r="HK113">
            <v>115.38461538461537</v>
          </cell>
          <cell r="HL113">
            <v>115.71117561683597</v>
          </cell>
          <cell r="HM113">
            <v>115.38461538461537</v>
          </cell>
          <cell r="HN113">
            <v>116.90856313497821</v>
          </cell>
          <cell r="HO113">
            <v>117.01741654571842</v>
          </cell>
          <cell r="HP113">
            <v>115.60232220609579</v>
          </cell>
          <cell r="HQ113">
            <v>116.69085631349783</v>
          </cell>
          <cell r="HR113">
            <v>116.03773584905659</v>
          </cell>
          <cell r="HS113">
            <v>116.1465892597968</v>
          </cell>
          <cell r="HT113">
            <v>114.94920174165455</v>
          </cell>
          <cell r="HU113">
            <v>115.49346879535558</v>
          </cell>
          <cell r="HV113">
            <v>116.03773584905659</v>
          </cell>
          <cell r="HW113">
            <v>116.03773584905659</v>
          </cell>
          <cell r="HX113">
            <v>116.25544267053701</v>
          </cell>
          <cell r="HY113">
            <v>115.60232220609579</v>
          </cell>
          <cell r="HZ113">
            <v>116.69085631349783</v>
          </cell>
          <cell r="IA113">
            <v>114.94920174165455</v>
          </cell>
          <cell r="IB113">
            <v>114.94920174165455</v>
          </cell>
          <cell r="IC113">
            <v>114.84034833091437</v>
          </cell>
          <cell r="ID113">
            <v>114.94920174165455</v>
          </cell>
          <cell r="IE113">
            <v>114.29608127721333</v>
          </cell>
          <cell r="IF113">
            <v>113.75181422351233</v>
          </cell>
          <cell r="IG113">
            <v>112.22786647314949</v>
          </cell>
          <cell r="IH113">
            <v>113.96952104499275</v>
          </cell>
          <cell r="II113">
            <v>114.07837445573294</v>
          </cell>
          <cell r="IJ113">
            <v>102.53991291727141</v>
          </cell>
          <cell r="IK113">
            <v>83.49056603773585</v>
          </cell>
          <cell r="IL113">
            <v>93.50507982583454</v>
          </cell>
          <cell r="IM113">
            <v>102.4310595065312</v>
          </cell>
          <cell r="IN113">
            <v>107.11175616835993</v>
          </cell>
          <cell r="IO113">
            <v>108.41799709724236</v>
          </cell>
          <cell r="IP113">
            <v>108.63570391872277</v>
          </cell>
          <cell r="IQ113">
            <v>110.92162554426706</v>
          </cell>
          <cell r="IR113">
            <v>113.09869375907111</v>
          </cell>
          <cell r="IS113">
            <v>113.09869375907111</v>
          </cell>
          <cell r="IT113">
            <v>113.96952104499275</v>
          </cell>
          <cell r="IU113">
            <v>112.9898403483309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13">
          <cell r="B113">
            <v>97.64878765613518</v>
          </cell>
          <cell r="C113">
            <v>98.7509184423218</v>
          </cell>
          <cell r="D113">
            <v>97.64878765613518</v>
          </cell>
          <cell r="E113">
            <v>98.31006612784718</v>
          </cell>
          <cell r="F113">
            <v>98.97134459955915</v>
          </cell>
          <cell r="G113">
            <v>103.15944158706833</v>
          </cell>
          <cell r="H113">
            <v>95.66495224099926</v>
          </cell>
          <cell r="I113">
            <v>100.07347538574578</v>
          </cell>
          <cell r="J113">
            <v>102.0573108008817</v>
          </cell>
          <cell r="K113">
            <v>99.63262307127113</v>
          </cell>
          <cell r="L113">
            <v>102.49816311535636</v>
          </cell>
          <cell r="M113">
            <v>105.58412931667891</v>
          </cell>
          <cell r="N113">
            <v>109.11094783247613</v>
          </cell>
          <cell r="O113">
            <v>107.56796473181483</v>
          </cell>
          <cell r="P113">
            <v>108.44966936076415</v>
          </cell>
          <cell r="Q113">
            <v>102.93901542983102</v>
          </cell>
          <cell r="R113">
            <v>108.22924320352682</v>
          </cell>
          <cell r="S113">
            <v>106.24540778839089</v>
          </cell>
          <cell r="T113">
            <v>109.11094783247613</v>
          </cell>
          <cell r="U113">
            <v>108.22924320352682</v>
          </cell>
          <cell r="V113">
            <v>106.90668626010287</v>
          </cell>
          <cell r="W113">
            <v>110.6539309331374</v>
          </cell>
          <cell r="X113">
            <v>114.40117560617193</v>
          </cell>
          <cell r="Y113">
            <v>116.16458486407055</v>
          </cell>
          <cell r="Z113">
            <v>112.85819250551066</v>
          </cell>
          <cell r="AA113">
            <v>112.19691403379868</v>
          </cell>
          <cell r="AB113">
            <v>111.5356355620867</v>
          </cell>
          <cell r="AC113">
            <v>116.60543717854519</v>
          </cell>
          <cell r="AD113">
            <v>118.80969875091844</v>
          </cell>
          <cell r="AE113">
            <v>116.38501102130785</v>
          </cell>
          <cell r="AF113">
            <v>117.04628949301986</v>
          </cell>
          <cell r="AG113">
            <v>121.0139603232917</v>
          </cell>
          <cell r="AH113">
            <v>121.67523879500368</v>
          </cell>
          <cell r="AI113">
            <v>124.76120499632624</v>
          </cell>
          <cell r="AJ113">
            <v>123.43864805290228</v>
          </cell>
          <cell r="AK113">
            <v>123.6590742101396</v>
          </cell>
          <cell r="AL113">
            <v>126.30418809698749</v>
          </cell>
          <cell r="AM113">
            <v>128.72887582659808</v>
          </cell>
          <cell r="AN113">
            <v>128.28802351212346</v>
          </cell>
          <cell r="AO113">
            <v>131.373989713446</v>
          </cell>
          <cell r="AP113">
            <v>128.28802351212346</v>
          </cell>
          <cell r="AQ113">
            <v>129.39015429831008</v>
          </cell>
          <cell r="AR113">
            <v>130.93313739897135</v>
          </cell>
          <cell r="AS113">
            <v>133.57825128581925</v>
          </cell>
          <cell r="AT113">
            <v>134.45995591476856</v>
          </cell>
          <cell r="AU113">
            <v>136.44379132990449</v>
          </cell>
          <cell r="AV113">
            <v>138.2072005878031</v>
          </cell>
          <cell r="AW113">
            <v>137.32549595885376</v>
          </cell>
          <cell r="AX113">
            <v>138.64805290227773</v>
          </cell>
          <cell r="AY113">
            <v>137.5459221160911</v>
          </cell>
          <cell r="AZ113">
            <v>138.2072005878031</v>
          </cell>
          <cell r="BA113">
            <v>141.29316678912562</v>
          </cell>
          <cell r="BB113">
            <v>142.83614988978692</v>
          </cell>
          <cell r="BC113">
            <v>142.83614988978692</v>
          </cell>
          <cell r="BD113">
            <v>145.92211609110947</v>
          </cell>
          <cell r="BE113">
            <v>148.7876561351947</v>
          </cell>
          <cell r="BF113">
            <v>148.34680382072006</v>
          </cell>
          <cell r="BG113">
            <v>148.5672299779574</v>
          </cell>
          <cell r="BH113">
            <v>149.00808229243202</v>
          </cell>
          <cell r="BI113">
            <v>150.11021307861864</v>
          </cell>
          <cell r="BJ113">
            <v>145.26083761939753</v>
          </cell>
          <cell r="BK113">
            <v>155.62086700955177</v>
          </cell>
          <cell r="BL113">
            <v>160.24981631153562</v>
          </cell>
          <cell r="BM113">
            <v>155.84129316678914</v>
          </cell>
          <cell r="BN113">
            <v>154.9595885378398</v>
          </cell>
          <cell r="BO113">
            <v>160.02939015429828</v>
          </cell>
          <cell r="BP113">
            <v>161.5723732549596</v>
          </cell>
          <cell r="BQ113">
            <v>157.60470242468773</v>
          </cell>
          <cell r="BR113">
            <v>168.8464364437913</v>
          </cell>
          <cell r="BS113">
            <v>165.31961792799413</v>
          </cell>
          <cell r="BT113">
            <v>167.52387950036737</v>
          </cell>
          <cell r="BU113">
            <v>170.60984570168995</v>
          </cell>
          <cell r="BV113">
            <v>167.52387950036737</v>
          </cell>
          <cell r="BW113">
            <v>169.94856722997795</v>
          </cell>
          <cell r="BX113">
            <v>172.59368111682585</v>
          </cell>
          <cell r="BY113">
            <v>174.13666421748715</v>
          </cell>
          <cell r="BZ113">
            <v>177.88390889052167</v>
          </cell>
          <cell r="CA113">
            <v>175.45922116091108</v>
          </cell>
          <cell r="CB113">
            <v>176.5613519470977</v>
          </cell>
          <cell r="CC113">
            <v>180.5290227773696</v>
          </cell>
          <cell r="CD113">
            <v>176.3409257898604</v>
          </cell>
          <cell r="CE113">
            <v>179.42689199118297</v>
          </cell>
          <cell r="CF113">
            <v>182.07200587803086</v>
          </cell>
          <cell r="CG113">
            <v>185.81925055106538</v>
          </cell>
          <cell r="CH113">
            <v>176.5613519470977</v>
          </cell>
          <cell r="CI113">
            <v>181.85157972079352</v>
          </cell>
          <cell r="CJ113">
            <v>184.0558412931668</v>
          </cell>
          <cell r="CK113">
            <v>190.2277736958119</v>
          </cell>
          <cell r="CL113">
            <v>191.3299044819985</v>
          </cell>
          <cell r="CM113">
            <v>192.21160911094785</v>
          </cell>
          <cell r="CN113">
            <v>189.78692138133724</v>
          </cell>
          <cell r="CO113">
            <v>190.8890521675239</v>
          </cell>
          <cell r="CP113">
            <v>191.3299044819985</v>
          </cell>
          <cell r="CQ113">
            <v>191.10947832476123</v>
          </cell>
          <cell r="CR113">
            <v>188.90521675238796</v>
          </cell>
          <cell r="CS113">
            <v>186.03967670830272</v>
          </cell>
          <cell r="CT113">
            <v>186.26010286554003</v>
          </cell>
          <cell r="CU113">
            <v>186.48052902277738</v>
          </cell>
          <cell r="CV113">
            <v>182.73328434974286</v>
          </cell>
          <cell r="CW113">
            <v>189.56649522409992</v>
          </cell>
          <cell r="CX113">
            <v>184.0558412931668</v>
          </cell>
          <cell r="CY113">
            <v>187.14180749448937</v>
          </cell>
          <cell r="CZ113">
            <v>186.921381337252</v>
          </cell>
          <cell r="DA113">
            <v>182.73328434974286</v>
          </cell>
          <cell r="DB113">
            <v>184.9375459221161</v>
          </cell>
          <cell r="DC113">
            <v>166.20132255694344</v>
          </cell>
          <cell r="DD113">
            <v>158.2659808963997</v>
          </cell>
          <cell r="DE113">
            <v>149.00808229243202</v>
          </cell>
          <cell r="DF113">
            <v>145.48126377663482</v>
          </cell>
          <cell r="DG113">
            <v>144.3791329904482</v>
          </cell>
          <cell r="DH113">
            <v>135.34166054371786</v>
          </cell>
          <cell r="DI113">
            <v>129.6105804555474</v>
          </cell>
          <cell r="DJ113">
            <v>130.27185892725936</v>
          </cell>
          <cell r="DK113">
            <v>132.69654665686997</v>
          </cell>
          <cell r="DL113">
            <v>134.68038207200587</v>
          </cell>
          <cell r="DM113">
            <v>136.66421748714183</v>
          </cell>
          <cell r="DN113">
            <v>133.3578251285819</v>
          </cell>
          <cell r="DO113">
            <v>134.9008082292432</v>
          </cell>
          <cell r="DP113">
            <v>139.08890521675238</v>
          </cell>
          <cell r="DQ113">
            <v>139.08890521675238</v>
          </cell>
          <cell r="DR113">
            <v>149.44893460690668</v>
          </cell>
          <cell r="DS113">
            <v>150.77149155033064</v>
          </cell>
          <cell r="DT113">
            <v>153.8574577516532</v>
          </cell>
          <cell r="DU113">
            <v>155.84129316678914</v>
          </cell>
          <cell r="DV113">
            <v>158.70683321087435</v>
          </cell>
          <cell r="DW113">
            <v>163.55620867009551</v>
          </cell>
          <cell r="DX113">
            <v>171.49155033063923</v>
          </cell>
          <cell r="DY113">
            <v>169.94856722997795</v>
          </cell>
          <cell r="DZ113">
            <v>176.12049963262308</v>
          </cell>
          <cell r="EA113">
            <v>184.71711976487876</v>
          </cell>
          <cell r="EB113">
            <v>185.37839823659073</v>
          </cell>
          <cell r="EC113">
            <v>186.921381337252</v>
          </cell>
          <cell r="ED113">
            <v>195.95885378398236</v>
          </cell>
          <cell r="EE113">
            <v>195.51800146950774</v>
          </cell>
          <cell r="EF113">
            <v>199.26524614254225</v>
          </cell>
          <cell r="EG113">
            <v>199.4856722997796</v>
          </cell>
          <cell r="EH113">
            <v>199.4856722997796</v>
          </cell>
          <cell r="EI113">
            <v>202.57163850110214</v>
          </cell>
          <cell r="EJ113">
            <v>208.08229243203527</v>
          </cell>
          <cell r="EK113">
            <v>207.86186627479793</v>
          </cell>
          <cell r="EL113">
            <v>197.9426891991183</v>
          </cell>
          <cell r="EM113">
            <v>198.38354151359295</v>
          </cell>
          <cell r="EN113">
            <v>201.46950771491552</v>
          </cell>
          <cell r="EO113">
            <v>197.9426891991183</v>
          </cell>
          <cell r="EP113">
            <v>201.02865540044084</v>
          </cell>
          <cell r="EQ113">
            <v>199.26524614254225</v>
          </cell>
          <cell r="ER113">
            <v>197.28141072740632</v>
          </cell>
          <cell r="ES113">
            <v>199.92652461425422</v>
          </cell>
          <cell r="ET113">
            <v>201.24908155767818</v>
          </cell>
          <cell r="EU113">
            <v>202.79206465833943</v>
          </cell>
          <cell r="EV113">
            <v>198.8243938280676</v>
          </cell>
          <cell r="EW113">
            <v>207.20058780308594</v>
          </cell>
          <cell r="EX113">
            <v>208.96399706098455</v>
          </cell>
          <cell r="EY113">
            <v>198.38354151359295</v>
          </cell>
          <cell r="EZ113">
            <v>205.43717854518735</v>
          </cell>
          <cell r="FA113">
            <v>212.9316678912564</v>
          </cell>
          <cell r="FB113">
            <v>213.5929463629684</v>
          </cell>
          <cell r="FC113">
            <v>208.74357090374724</v>
          </cell>
          <cell r="FD113">
            <v>215.57678177810433</v>
          </cell>
          <cell r="FE113">
            <v>204.55547391623807</v>
          </cell>
          <cell r="FF113">
            <v>214.25422483468037</v>
          </cell>
          <cell r="FG113">
            <v>213.37252020573106</v>
          </cell>
          <cell r="FH113">
            <v>217.34019103600292</v>
          </cell>
          <cell r="FI113">
            <v>212.49081557678178</v>
          </cell>
          <cell r="FJ113">
            <v>212.71124173401913</v>
          </cell>
          <cell r="FK113">
            <v>215.13592946362965</v>
          </cell>
          <cell r="FL113">
            <v>213.15209404849375</v>
          </cell>
          <cell r="FM113">
            <v>199.70609845701688</v>
          </cell>
          <cell r="FN113">
            <v>215.35635562086702</v>
          </cell>
          <cell r="FO113">
            <v>214.4746509919177</v>
          </cell>
          <cell r="FP113">
            <v>213.37252020573106</v>
          </cell>
          <cell r="FQ113">
            <v>220.42615723732547</v>
          </cell>
          <cell r="FR113">
            <v>221.52828802351215</v>
          </cell>
          <cell r="FS113">
            <v>220.42615723732547</v>
          </cell>
          <cell r="FT113">
            <v>226.37766348273328</v>
          </cell>
          <cell r="FU113">
            <v>222.18956649522408</v>
          </cell>
          <cell r="FV113">
            <v>223.95297575312267</v>
          </cell>
          <cell r="FW113">
            <v>222.18956649522408</v>
          </cell>
          <cell r="FX113">
            <v>225.49595885378397</v>
          </cell>
          <cell r="FY113">
            <v>224.6142542248347</v>
          </cell>
          <cell r="FZ113">
            <v>218.44232182218954</v>
          </cell>
          <cell r="GA113">
            <v>225.71638501102132</v>
          </cell>
          <cell r="GB113">
            <v>222.63041880969877</v>
          </cell>
          <cell r="GC113">
            <v>223.29169728141073</v>
          </cell>
          <cell r="GD113">
            <v>222.63041880969877</v>
          </cell>
          <cell r="GE113">
            <v>223.95297575312267</v>
          </cell>
          <cell r="GF113">
            <v>220.6465833945628</v>
          </cell>
          <cell r="GG113">
            <v>222.40999265246143</v>
          </cell>
          <cell r="GH113">
            <v>221.96914033798677</v>
          </cell>
          <cell r="GI113">
            <v>223.29169728141073</v>
          </cell>
          <cell r="GJ113">
            <v>216.67891256429095</v>
          </cell>
          <cell r="GK113">
            <v>211.60911094783245</v>
          </cell>
          <cell r="GL113">
            <v>222.85084496693605</v>
          </cell>
          <cell r="GM113">
            <v>217.56061719324026</v>
          </cell>
          <cell r="GN113">
            <v>214.03379867744303</v>
          </cell>
          <cell r="GO113">
            <v>225.05510653930935</v>
          </cell>
          <cell r="GP113">
            <v>219.54445260837616</v>
          </cell>
          <cell r="GQ113">
            <v>219.98530492285084</v>
          </cell>
          <cell r="GR113">
            <v>230.3453343130051</v>
          </cell>
          <cell r="GS113">
            <v>228.1410727406319</v>
          </cell>
          <cell r="GT113">
            <v>236.29684055841292</v>
          </cell>
          <cell r="GU113">
            <v>236.29684055841292</v>
          </cell>
          <cell r="GV113">
            <v>238.50110213078617</v>
          </cell>
          <cell r="GW113">
            <v>233.8721528288023</v>
          </cell>
          <cell r="GX113">
            <v>228.58192505510652</v>
          </cell>
          <cell r="GY113">
            <v>232.5495958853784</v>
          </cell>
          <cell r="GZ113">
            <v>238.94195444526085</v>
          </cell>
          <cell r="HA113">
            <v>242.46877296105805</v>
          </cell>
          <cell r="HB113">
            <v>238.7215282880235</v>
          </cell>
          <cell r="HC113">
            <v>238.94195444526085</v>
          </cell>
          <cell r="HD113">
            <v>232.10874357090373</v>
          </cell>
          <cell r="HE113">
            <v>230.3453343130051</v>
          </cell>
          <cell r="HF113">
            <v>237.39897134459954</v>
          </cell>
          <cell r="HG113">
            <v>240.4849375459221</v>
          </cell>
          <cell r="HH113">
            <v>236.07641440117558</v>
          </cell>
          <cell r="HI113">
            <v>240.70536370315943</v>
          </cell>
          <cell r="HJ113">
            <v>245.11388684790597</v>
          </cell>
          <cell r="HK113">
            <v>235.8559882439383</v>
          </cell>
          <cell r="HL113">
            <v>245.33431300514326</v>
          </cell>
          <cell r="HM113">
            <v>250.8449669360764</v>
          </cell>
          <cell r="HN113">
            <v>251.06539309331376</v>
          </cell>
          <cell r="HO113">
            <v>246.21601763409257</v>
          </cell>
          <cell r="HP113">
            <v>245.11388684790597</v>
          </cell>
          <cell r="HQ113">
            <v>246.4364437913299</v>
          </cell>
          <cell r="HR113">
            <v>247.3181484202792</v>
          </cell>
          <cell r="HS113">
            <v>247.75900073475387</v>
          </cell>
          <cell r="HT113">
            <v>256.5760470242469</v>
          </cell>
          <cell r="HU113">
            <v>257.6781778104335</v>
          </cell>
          <cell r="HV113">
            <v>256.13519470977224</v>
          </cell>
          <cell r="HW113">
            <v>249.0815576781778</v>
          </cell>
          <cell r="HX113">
            <v>255.2534900808229</v>
          </cell>
          <cell r="HY113">
            <v>256.5760470242469</v>
          </cell>
          <cell r="HZ113">
            <v>259.88243938280675</v>
          </cell>
          <cell r="IA113">
            <v>244.45260837619398</v>
          </cell>
          <cell r="IB113">
            <v>238.50110213078617</v>
          </cell>
          <cell r="IC113">
            <v>246.21601763409257</v>
          </cell>
          <cell r="ID113">
            <v>240.92578986039675</v>
          </cell>
          <cell r="IE113">
            <v>238.28067597354882</v>
          </cell>
          <cell r="IF113">
            <v>242.0279206465834</v>
          </cell>
          <cell r="IG113">
            <v>240.2645113886848</v>
          </cell>
          <cell r="IH113">
            <v>236.29684055841292</v>
          </cell>
          <cell r="II113">
            <v>259.0007347538575</v>
          </cell>
          <cell r="IJ113">
            <v>234.0925789860397</v>
          </cell>
          <cell r="IK113">
            <v>214.25422483468037</v>
          </cell>
          <cell r="IL113">
            <v>214.25422483468037</v>
          </cell>
          <cell r="IM113">
            <v>232.3291697281411</v>
          </cell>
          <cell r="IN113">
            <v>237.83982365907423</v>
          </cell>
          <cell r="IO113">
            <v>232.5495958853784</v>
          </cell>
          <cell r="IP113">
            <v>235.8559882439383</v>
          </cell>
          <cell r="IQ113">
            <v>242.24834680382074</v>
          </cell>
          <cell r="IR113">
            <v>238.94195444526085</v>
          </cell>
          <cell r="IS113">
            <v>242.0279206465834</v>
          </cell>
          <cell r="IT113">
            <v>235.8559882439383</v>
          </cell>
          <cell r="IU113">
            <v>236.07641440117558</v>
          </cell>
        </row>
      </sheetData>
      <sheetData sheetId="11">
        <row r="113">
          <cell r="B113">
            <v>87.23076923076923</v>
          </cell>
          <cell r="C113">
            <v>87.23076923076923</v>
          </cell>
          <cell r="D113">
            <v>89.99999999999999</v>
          </cell>
          <cell r="E113">
            <v>97.15384615384616</v>
          </cell>
          <cell r="F113">
            <v>97.84615384615384</v>
          </cell>
          <cell r="G113">
            <v>98.76923076923076</v>
          </cell>
          <cell r="H113">
            <v>103.6153846153846</v>
          </cell>
          <cell r="I113">
            <v>100.61538461538461</v>
          </cell>
          <cell r="J113">
            <v>102.92307692307692</v>
          </cell>
          <cell r="K113">
            <v>108.92307692307692</v>
          </cell>
          <cell r="L113">
            <v>113.3076923076923</v>
          </cell>
          <cell r="M113">
            <v>112.38461538461539</v>
          </cell>
          <cell r="N113">
            <v>112.15384615384616</v>
          </cell>
          <cell r="O113">
            <v>121.38461538461539</v>
          </cell>
          <cell r="P113">
            <v>113.99999999999999</v>
          </cell>
          <cell r="Q113">
            <v>114.46153846153845</v>
          </cell>
          <cell r="R113">
            <v>101.53846153846153</v>
          </cell>
          <cell r="S113">
            <v>111.6923076923077</v>
          </cell>
          <cell r="T113">
            <v>105.69230769230768</v>
          </cell>
          <cell r="U113">
            <v>111.6923076923077</v>
          </cell>
          <cell r="V113">
            <v>109.84615384615384</v>
          </cell>
          <cell r="W113">
            <v>105.69230769230768</v>
          </cell>
          <cell r="X113">
            <v>107.76923076923077</v>
          </cell>
          <cell r="Y113">
            <v>118.15384615384616</v>
          </cell>
          <cell r="Z113">
            <v>119.76923076923076</v>
          </cell>
          <cell r="AA113">
            <v>114.46153846153845</v>
          </cell>
          <cell r="AB113">
            <v>125.30769230769229</v>
          </cell>
          <cell r="AC113">
            <v>118.15384615384616</v>
          </cell>
          <cell r="AD113">
            <v>124.38461538461539</v>
          </cell>
          <cell r="AE113">
            <v>127.38461538461539</v>
          </cell>
          <cell r="AF113">
            <v>120.23076923076923</v>
          </cell>
          <cell r="AG113">
            <v>119.07692307692308</v>
          </cell>
          <cell r="AH113">
            <v>123.46153846153844</v>
          </cell>
          <cell r="AI113">
            <v>118.84615384615384</v>
          </cell>
          <cell r="AJ113">
            <v>121.15384615384615</v>
          </cell>
          <cell r="AK113">
            <v>110.30769230769228</v>
          </cell>
          <cell r="AL113">
            <v>119.53846153846153</v>
          </cell>
          <cell r="AM113">
            <v>124.38461538461539</v>
          </cell>
          <cell r="AN113">
            <v>122.99999999999997</v>
          </cell>
          <cell r="AO113">
            <v>122.30769230769229</v>
          </cell>
          <cell r="AP113">
            <v>123.69230769230768</v>
          </cell>
          <cell r="AQ113">
            <v>124.15384615384615</v>
          </cell>
          <cell r="AR113">
            <v>127.38461538461539</v>
          </cell>
          <cell r="AS113">
            <v>133.38461538461536</v>
          </cell>
          <cell r="AT113">
            <v>121.15384615384615</v>
          </cell>
          <cell r="AU113">
            <v>138.23076923076923</v>
          </cell>
          <cell r="AV113">
            <v>138.23076923076923</v>
          </cell>
          <cell r="AW113">
            <v>131.07692307692307</v>
          </cell>
          <cell r="AX113">
            <v>125.53846153846153</v>
          </cell>
          <cell r="AY113">
            <v>126.92307692307692</v>
          </cell>
          <cell r="AZ113">
            <v>130.3846153846154</v>
          </cell>
          <cell r="BA113">
            <v>132.23076923076923</v>
          </cell>
          <cell r="BB113">
            <v>125.53846153846153</v>
          </cell>
          <cell r="BC113">
            <v>128.76923076923075</v>
          </cell>
          <cell r="BD113">
            <v>143.30769230769232</v>
          </cell>
          <cell r="BE113">
            <v>114.6923076923077</v>
          </cell>
          <cell r="BF113">
            <v>128.53846153846155</v>
          </cell>
          <cell r="BG113">
            <v>129.69230769230768</v>
          </cell>
          <cell r="BH113">
            <v>128.07692307692307</v>
          </cell>
          <cell r="BI113">
            <v>132.69230769230768</v>
          </cell>
          <cell r="BJ113">
            <v>129.46153846153845</v>
          </cell>
          <cell r="BK113">
            <v>133.38461538461536</v>
          </cell>
          <cell r="BL113">
            <v>128.3076923076923</v>
          </cell>
          <cell r="BM113">
            <v>134.07692307692307</v>
          </cell>
          <cell r="BN113">
            <v>133.6153846153846</v>
          </cell>
          <cell r="BO113">
            <v>135</v>
          </cell>
          <cell r="BP113">
            <v>130.15384615384616</v>
          </cell>
          <cell r="BQ113">
            <v>134.76923076923075</v>
          </cell>
          <cell r="BR113">
            <v>132.92307692307693</v>
          </cell>
          <cell r="BS113">
            <v>135.23076923076923</v>
          </cell>
          <cell r="BT113">
            <v>153.69230769230765</v>
          </cell>
          <cell r="BU113">
            <v>126.23076923076924</v>
          </cell>
          <cell r="BV113">
            <v>141.69230769230768</v>
          </cell>
          <cell r="BW113">
            <v>121.38461538461539</v>
          </cell>
          <cell r="BX113">
            <v>134.76923076923075</v>
          </cell>
          <cell r="BY113">
            <v>139.84615384615384</v>
          </cell>
          <cell r="BZ113">
            <v>148.38461538461536</v>
          </cell>
          <cell r="CA113">
            <v>140.76923076923075</v>
          </cell>
          <cell r="CB113">
            <v>139.15384615384613</v>
          </cell>
          <cell r="CC113">
            <v>138.92307692307693</v>
          </cell>
          <cell r="CD113">
            <v>139.6153846153846</v>
          </cell>
          <cell r="CE113">
            <v>134.76923076923075</v>
          </cell>
          <cell r="CF113">
            <v>134.76923076923075</v>
          </cell>
          <cell r="CG113">
            <v>143.30769230769232</v>
          </cell>
          <cell r="CH113">
            <v>143.07692307692307</v>
          </cell>
          <cell r="CI113">
            <v>146.07692307692307</v>
          </cell>
          <cell r="CJ113">
            <v>145.6153846153846</v>
          </cell>
          <cell r="CK113">
            <v>144.23076923076923</v>
          </cell>
          <cell r="CL113">
            <v>137.53846153846155</v>
          </cell>
          <cell r="CM113">
            <v>137.30769230769232</v>
          </cell>
          <cell r="CN113">
            <v>152.0769230769231</v>
          </cell>
          <cell r="CO113">
            <v>142.3846153846154</v>
          </cell>
          <cell r="CP113">
            <v>141</v>
          </cell>
          <cell r="CQ113">
            <v>152.99999999999997</v>
          </cell>
          <cell r="CR113">
            <v>151.38461538461536</v>
          </cell>
          <cell r="CS113">
            <v>151.84615384615384</v>
          </cell>
          <cell r="CT113">
            <v>142.6153846153846</v>
          </cell>
          <cell r="CU113">
            <v>143.30769230769232</v>
          </cell>
          <cell r="CV113">
            <v>142.3846153846154</v>
          </cell>
          <cell r="CW113">
            <v>136.84615384615384</v>
          </cell>
          <cell r="CX113">
            <v>145.15384615384613</v>
          </cell>
          <cell r="CY113">
            <v>139.84615384615384</v>
          </cell>
          <cell r="CZ113">
            <v>138.23076923076923</v>
          </cell>
          <cell r="DA113">
            <v>147.2307692307692</v>
          </cell>
          <cell r="DB113">
            <v>143.07692307692307</v>
          </cell>
          <cell r="DC113">
            <v>138</v>
          </cell>
          <cell r="DD113">
            <v>152.0769230769231</v>
          </cell>
          <cell r="DE113">
            <v>135.9230769230769</v>
          </cell>
          <cell r="DF113">
            <v>141.46153846153845</v>
          </cell>
          <cell r="DG113">
            <v>139.3846153846154</v>
          </cell>
          <cell r="DH113">
            <v>143.07692307692307</v>
          </cell>
          <cell r="DI113">
            <v>141.69230769230768</v>
          </cell>
          <cell r="DJ113">
            <v>136.38461538461536</v>
          </cell>
          <cell r="DK113">
            <v>138.46153846153845</v>
          </cell>
          <cell r="DL113">
            <v>137.07692307692307</v>
          </cell>
          <cell r="DM113">
            <v>122.30769230769229</v>
          </cell>
          <cell r="DN113">
            <v>134.07692307692307</v>
          </cell>
          <cell r="DO113">
            <v>134.3076923076923</v>
          </cell>
          <cell r="DP113">
            <v>127.84615384615383</v>
          </cell>
          <cell r="DQ113">
            <v>130.3846153846154</v>
          </cell>
          <cell r="DR113">
            <v>146.07692307692307</v>
          </cell>
          <cell r="DS113">
            <v>146.3076923076923</v>
          </cell>
          <cell r="DT113">
            <v>154.3846153846154</v>
          </cell>
          <cell r="DU113">
            <v>143.76923076923077</v>
          </cell>
          <cell r="DV113">
            <v>143.30769230769232</v>
          </cell>
          <cell r="DW113">
            <v>150.69230769230768</v>
          </cell>
          <cell r="DX113">
            <v>147</v>
          </cell>
          <cell r="DY113">
            <v>138.23076923076923</v>
          </cell>
          <cell r="DZ113">
            <v>149.3076923076923</v>
          </cell>
          <cell r="EA113">
            <v>134.3076923076923</v>
          </cell>
          <cell r="EB113">
            <v>154.3846153846154</v>
          </cell>
          <cell r="EC113">
            <v>152.99999999999997</v>
          </cell>
          <cell r="ED113">
            <v>143.76923076923077</v>
          </cell>
          <cell r="EE113">
            <v>144.46153846153845</v>
          </cell>
          <cell r="EF113">
            <v>147.69230769230768</v>
          </cell>
          <cell r="EG113">
            <v>147.2307692307692</v>
          </cell>
          <cell r="EH113">
            <v>148.6153846153846</v>
          </cell>
          <cell r="EI113">
            <v>147.9230769230769</v>
          </cell>
          <cell r="EJ113">
            <v>132.69230769230768</v>
          </cell>
          <cell r="EK113">
            <v>152.53846153846152</v>
          </cell>
          <cell r="EL113">
            <v>151.6153846153846</v>
          </cell>
          <cell r="EM113">
            <v>144.9230769230769</v>
          </cell>
          <cell r="EN113">
            <v>145.6153846153846</v>
          </cell>
          <cell r="EO113">
            <v>143.76923076923077</v>
          </cell>
          <cell r="EP113">
            <v>144.46153846153845</v>
          </cell>
          <cell r="EQ113">
            <v>154.84615384615384</v>
          </cell>
          <cell r="ER113">
            <v>146.76923076923077</v>
          </cell>
          <cell r="ES113">
            <v>142.3846153846154</v>
          </cell>
          <cell r="ET113">
            <v>152.3076923076923</v>
          </cell>
          <cell r="EU113">
            <v>148.38461538461536</v>
          </cell>
          <cell r="EV113">
            <v>143.30769230769232</v>
          </cell>
          <cell r="EW113">
            <v>154.84615384615384</v>
          </cell>
          <cell r="EX113">
            <v>124.84615384615385</v>
          </cell>
          <cell r="EY113">
            <v>141.46153846153845</v>
          </cell>
          <cell r="EZ113">
            <v>140.07692307692307</v>
          </cell>
          <cell r="FA113">
            <v>140.07692307692307</v>
          </cell>
          <cell r="FB113">
            <v>137.53846153846155</v>
          </cell>
          <cell r="FC113">
            <v>136.84615384615384</v>
          </cell>
          <cell r="FD113">
            <v>138.23076923076923</v>
          </cell>
          <cell r="FE113">
            <v>146.53846153846152</v>
          </cell>
          <cell r="FF113">
            <v>152.76923076923077</v>
          </cell>
          <cell r="FG113">
            <v>144.46153846153845</v>
          </cell>
          <cell r="FH113">
            <v>143.30769230769232</v>
          </cell>
          <cell r="FI113">
            <v>141.69230769230768</v>
          </cell>
          <cell r="FJ113">
            <v>137.07692307692307</v>
          </cell>
          <cell r="FK113">
            <v>127.84615384615383</v>
          </cell>
          <cell r="FL113">
            <v>135.46153846153845</v>
          </cell>
          <cell r="FM113">
            <v>144.6923076923077</v>
          </cell>
          <cell r="FN113">
            <v>146.76923076923077</v>
          </cell>
          <cell r="FO113">
            <v>160.6153846153846</v>
          </cell>
          <cell r="FP113">
            <v>161.76923076923075</v>
          </cell>
          <cell r="FQ113">
            <v>195.46153846153845</v>
          </cell>
          <cell r="FR113">
            <v>200.76923076923077</v>
          </cell>
          <cell r="FS113">
            <v>155.3076923076923</v>
          </cell>
          <cell r="FT113">
            <v>170.76923076923077</v>
          </cell>
          <cell r="FU113">
            <v>177.69230769230768</v>
          </cell>
          <cell r="FV113">
            <v>168.69230769230768</v>
          </cell>
          <cell r="FW113">
            <v>169.15384615384613</v>
          </cell>
          <cell r="FX113">
            <v>166.15384615384613</v>
          </cell>
          <cell r="FY113">
            <v>167.07692307692307</v>
          </cell>
          <cell r="FZ113">
            <v>179.3076923076923</v>
          </cell>
          <cell r="GA113">
            <v>252.69230769230768</v>
          </cell>
          <cell r="GB113">
            <v>255.9230769230769</v>
          </cell>
          <cell r="GC113">
            <v>229.3846153846154</v>
          </cell>
          <cell r="GD113">
            <v>230.76923076923075</v>
          </cell>
          <cell r="GE113">
            <v>238.84615384615384</v>
          </cell>
          <cell r="GF113">
            <v>232.84615384615384</v>
          </cell>
          <cell r="GG113">
            <v>246.92307692307688</v>
          </cell>
          <cell r="GH113">
            <v>228.69230769230765</v>
          </cell>
          <cell r="GI113">
            <v>215.07692307692307</v>
          </cell>
          <cell r="GJ113">
            <v>219</v>
          </cell>
          <cell r="GK113">
            <v>236.76923076923075</v>
          </cell>
          <cell r="GL113">
            <v>271.6153846153846</v>
          </cell>
          <cell r="GM113">
            <v>218.30769230769226</v>
          </cell>
          <cell r="GN113">
            <v>212.30769230769232</v>
          </cell>
          <cell r="GO113">
            <v>223.61538461538464</v>
          </cell>
          <cell r="GP113">
            <v>230.99999999999997</v>
          </cell>
          <cell r="GQ113">
            <v>235.3846153846154</v>
          </cell>
          <cell r="GR113">
            <v>239.53846153846152</v>
          </cell>
          <cell r="GS113">
            <v>200.0769230769231</v>
          </cell>
          <cell r="GT113">
            <v>223.15384615384616</v>
          </cell>
          <cell r="GU113">
            <v>255.46153846153845</v>
          </cell>
          <cell r="GV113">
            <v>236.53846153846155</v>
          </cell>
          <cell r="GW113">
            <v>236.07692307692307</v>
          </cell>
          <cell r="GX113">
            <v>228.46153846153845</v>
          </cell>
          <cell r="GY113">
            <v>233.07692307692304</v>
          </cell>
          <cell r="GZ113">
            <v>221.3076923076923</v>
          </cell>
          <cell r="HA113">
            <v>240.69230769230768</v>
          </cell>
          <cell r="HB113">
            <v>219.46153846153842</v>
          </cell>
          <cell r="HC113">
            <v>195.69230769230768</v>
          </cell>
          <cell r="HD113">
            <v>236.76923076923075</v>
          </cell>
          <cell r="HE113">
            <v>210.23076923076923</v>
          </cell>
          <cell r="HF113">
            <v>227.0769230769231</v>
          </cell>
          <cell r="HG113">
            <v>230.99999999999997</v>
          </cell>
          <cell r="HH113">
            <v>245.07692307692307</v>
          </cell>
          <cell r="HI113">
            <v>246.2307692307692</v>
          </cell>
          <cell r="HJ113">
            <v>233.30769230769226</v>
          </cell>
          <cell r="HK113">
            <v>220.38461538461536</v>
          </cell>
          <cell r="HL113">
            <v>185.07692307692307</v>
          </cell>
          <cell r="HM113">
            <v>214.15384615384613</v>
          </cell>
          <cell r="HN113">
            <v>229.61538461538458</v>
          </cell>
          <cell r="HO113">
            <v>221.07692307692304</v>
          </cell>
          <cell r="HP113">
            <v>209.53846153846155</v>
          </cell>
          <cell r="HQ113">
            <v>227.99999999999997</v>
          </cell>
          <cell r="HR113">
            <v>227.0769230769231</v>
          </cell>
          <cell r="HS113">
            <v>224.76923076923077</v>
          </cell>
          <cell r="HT113">
            <v>211.61538461538464</v>
          </cell>
          <cell r="HU113">
            <v>204</v>
          </cell>
          <cell r="HV113">
            <v>217.3846153846154</v>
          </cell>
          <cell r="HW113">
            <v>220.61538461538456</v>
          </cell>
          <cell r="HX113">
            <v>224.53846153846152</v>
          </cell>
          <cell r="HY113">
            <v>220.8461538461538</v>
          </cell>
          <cell r="HZ113">
            <v>231.69230769230768</v>
          </cell>
          <cell r="IA113">
            <v>213</v>
          </cell>
          <cell r="IB113">
            <v>217.15384615384613</v>
          </cell>
          <cell r="IC113">
            <v>225.23076923076923</v>
          </cell>
          <cell r="ID113">
            <v>236.53846153846155</v>
          </cell>
          <cell r="IE113">
            <v>247.38461538461536</v>
          </cell>
          <cell r="IF113">
            <v>214.3846153846154</v>
          </cell>
          <cell r="IG113">
            <v>212.53846153846152</v>
          </cell>
          <cell r="IH113">
            <v>222.46153846153845</v>
          </cell>
          <cell r="II113">
            <v>211.61538461538464</v>
          </cell>
          <cell r="IJ113">
            <v>285.46153846153845</v>
          </cell>
          <cell r="IK113">
            <v>225.46153846153848</v>
          </cell>
          <cell r="IL113">
            <v>202.61538461538458</v>
          </cell>
          <cell r="IM113">
            <v>220.8461538461538</v>
          </cell>
          <cell r="IN113">
            <v>244.15384615384613</v>
          </cell>
          <cell r="IO113">
            <v>211.38461538461536</v>
          </cell>
          <cell r="IP113">
            <v>205.38461538461536</v>
          </cell>
          <cell r="IQ113">
            <v>209.07692307692307</v>
          </cell>
          <cell r="IR113">
            <v>298.6153846153846</v>
          </cell>
          <cell r="IS113">
            <v>285.6923076923077</v>
          </cell>
          <cell r="IT113">
            <v>284.7692307692308</v>
          </cell>
          <cell r="IU113">
            <v>296.7692307692307</v>
          </cell>
        </row>
      </sheetData>
      <sheetData sheetId="12">
        <row r="113">
          <cell r="B113">
            <v>99.43904470980283</v>
          </cell>
          <cell r="C113">
            <v>99.7722854762566</v>
          </cell>
          <cell r="D113">
            <v>101.30519300194392</v>
          </cell>
          <cell r="E113">
            <v>101.37184115523465</v>
          </cell>
          <cell r="F113">
            <v>98.83921133018607</v>
          </cell>
          <cell r="G113">
            <v>100.17217439600113</v>
          </cell>
          <cell r="H113">
            <v>98.7725631768953</v>
          </cell>
          <cell r="I113">
            <v>102.43821160788669</v>
          </cell>
          <cell r="J113">
            <v>97.9727853374063</v>
          </cell>
          <cell r="K113">
            <v>99.83893362954737</v>
          </cell>
          <cell r="L113">
            <v>99.37239655651207</v>
          </cell>
          <cell r="M113">
            <v>100.70535962232714</v>
          </cell>
          <cell r="N113">
            <v>102.17161899472372</v>
          </cell>
          <cell r="O113">
            <v>100.37211885587337</v>
          </cell>
          <cell r="P113">
            <v>94.84032213274092</v>
          </cell>
          <cell r="Q113">
            <v>93.50735906692587</v>
          </cell>
          <cell r="R113">
            <v>96.30658150513747</v>
          </cell>
          <cell r="S113">
            <v>94.57372951957791</v>
          </cell>
          <cell r="T113">
            <v>94.10719244654263</v>
          </cell>
          <cell r="U113">
            <v>95.57345181893919</v>
          </cell>
          <cell r="V113">
            <v>94.3071369064149</v>
          </cell>
          <cell r="W113">
            <v>95.24021105248544</v>
          </cell>
          <cell r="X113">
            <v>96.57317411830049</v>
          </cell>
          <cell r="Y113">
            <v>88.50874757011943</v>
          </cell>
          <cell r="Z113">
            <v>94.1738405998334</v>
          </cell>
          <cell r="AA113">
            <v>96.70647042488199</v>
          </cell>
          <cell r="AB113">
            <v>95.10691474590391</v>
          </cell>
          <cell r="AC113">
            <v>96.57317411830049</v>
          </cell>
          <cell r="AD113">
            <v>92.84087753401835</v>
          </cell>
          <cell r="AE113">
            <v>94.50708136628717</v>
          </cell>
          <cell r="AF113">
            <v>94.50708136628717</v>
          </cell>
          <cell r="AG113">
            <v>93.04082199389059</v>
          </cell>
          <cell r="AH113">
            <v>93.04082199389059</v>
          </cell>
          <cell r="AI113">
            <v>95.50680366564845</v>
          </cell>
          <cell r="AJ113">
            <v>95.64009997222995</v>
          </cell>
          <cell r="AK113">
            <v>95.50680366564845</v>
          </cell>
          <cell r="AL113">
            <v>94.84032213274092</v>
          </cell>
          <cell r="AM113">
            <v>93.1741183004721</v>
          </cell>
          <cell r="AN113">
            <v>93.57400722021661</v>
          </cell>
          <cell r="AO113">
            <v>95.04026659261316</v>
          </cell>
          <cell r="AP113">
            <v>95.30685920577618</v>
          </cell>
          <cell r="AQ113">
            <v>95.9733407386837</v>
          </cell>
          <cell r="AR113">
            <v>95.84004443210222</v>
          </cell>
          <cell r="AS113">
            <v>91.50791446820328</v>
          </cell>
          <cell r="AT113">
            <v>97.23965565120801</v>
          </cell>
          <cell r="AU113">
            <v>96.57317411830049</v>
          </cell>
          <cell r="AV113">
            <v>94.64037767286865</v>
          </cell>
          <cell r="AW113">
            <v>97.9727853374063</v>
          </cell>
          <cell r="AX113">
            <v>93.90724798667038</v>
          </cell>
          <cell r="AY113">
            <v>95.70674812552069</v>
          </cell>
          <cell r="AZ113">
            <v>97.9727853374063</v>
          </cell>
          <cell r="BA113">
            <v>98.37267425715079</v>
          </cell>
          <cell r="BB113">
            <v>98.03943349069702</v>
          </cell>
          <cell r="BC113">
            <v>96.23993335184672</v>
          </cell>
          <cell r="BD113">
            <v>97.8394890308248</v>
          </cell>
          <cell r="BE113">
            <v>90.508192168842</v>
          </cell>
          <cell r="BF113">
            <v>96.57317411830049</v>
          </cell>
          <cell r="BG113">
            <v>92.37434046098306</v>
          </cell>
          <cell r="BH113">
            <v>95.84004443210222</v>
          </cell>
          <cell r="BI113">
            <v>94.70702582615941</v>
          </cell>
          <cell r="BJ113">
            <v>95.50680366564845</v>
          </cell>
          <cell r="BK113">
            <v>95.24021105248544</v>
          </cell>
          <cell r="BL113">
            <v>92.3076923076923</v>
          </cell>
          <cell r="BM113">
            <v>92.4409886142738</v>
          </cell>
          <cell r="BN113">
            <v>94.44043321299638</v>
          </cell>
          <cell r="BO113">
            <v>92.04109969452931</v>
          </cell>
          <cell r="BP113">
            <v>92.4409886142738</v>
          </cell>
          <cell r="BQ113">
            <v>93.77395168008886</v>
          </cell>
          <cell r="BR113">
            <v>95.50680366564845</v>
          </cell>
          <cell r="BS113">
            <v>94.37378505970564</v>
          </cell>
          <cell r="BT113">
            <v>94.57372951957791</v>
          </cell>
          <cell r="BU113">
            <v>92.77422938072758</v>
          </cell>
          <cell r="BV113">
            <v>91.77450708136628</v>
          </cell>
          <cell r="BW113">
            <v>94.50708136628717</v>
          </cell>
          <cell r="BX113">
            <v>96.8397667314635</v>
          </cell>
          <cell r="BY113">
            <v>95.10691474590391</v>
          </cell>
          <cell r="BZ113">
            <v>96.43987781171897</v>
          </cell>
          <cell r="CA113">
            <v>95.44015551235768</v>
          </cell>
          <cell r="CB113">
            <v>92.64093307414608</v>
          </cell>
          <cell r="CC113">
            <v>95.10691474590391</v>
          </cell>
          <cell r="CD113">
            <v>93.10747014718133</v>
          </cell>
          <cell r="CE113">
            <v>94.90697028603167</v>
          </cell>
          <cell r="CF113">
            <v>91.90780338794781</v>
          </cell>
          <cell r="CG113">
            <v>94.90697028603167</v>
          </cell>
          <cell r="CH113">
            <v>99.83893362954737</v>
          </cell>
          <cell r="CI113">
            <v>98.90585948347682</v>
          </cell>
          <cell r="CJ113">
            <v>94.50708136628717</v>
          </cell>
          <cell r="CK113">
            <v>95.10691474590391</v>
          </cell>
          <cell r="CL113">
            <v>97.8394890308248</v>
          </cell>
          <cell r="CM113">
            <v>96.77311857817273</v>
          </cell>
          <cell r="CN113">
            <v>97.03971119133574</v>
          </cell>
          <cell r="CO113">
            <v>95.44015551235768</v>
          </cell>
          <cell r="CP113">
            <v>95.64009997222995</v>
          </cell>
          <cell r="CQ113">
            <v>95.10691474590391</v>
          </cell>
          <cell r="CR113">
            <v>95.90669258539296</v>
          </cell>
          <cell r="CS113">
            <v>95.70674812552069</v>
          </cell>
          <cell r="CT113">
            <v>98.50597056373232</v>
          </cell>
          <cell r="CU113">
            <v>92.77422938072758</v>
          </cell>
          <cell r="CV113">
            <v>91.24132185504028</v>
          </cell>
          <cell r="CW113">
            <v>96.23993335184672</v>
          </cell>
          <cell r="CX113">
            <v>91.10802554845876</v>
          </cell>
          <cell r="CY113">
            <v>95.90669258539296</v>
          </cell>
          <cell r="CZ113">
            <v>93.57400722021661</v>
          </cell>
          <cell r="DA113">
            <v>91.10802554845876</v>
          </cell>
          <cell r="DB113">
            <v>91.04137739516801</v>
          </cell>
          <cell r="DC113">
            <v>90.17495140238823</v>
          </cell>
          <cell r="DD113">
            <v>86.90919189114136</v>
          </cell>
          <cell r="DE113">
            <v>86.24271035823384</v>
          </cell>
          <cell r="DF113">
            <v>82.51041377395168</v>
          </cell>
          <cell r="DG113">
            <v>86.17606220494308</v>
          </cell>
          <cell r="DH113">
            <v>83.44348792002222</v>
          </cell>
          <cell r="DI113">
            <v>82.37711746737017</v>
          </cell>
          <cell r="DJ113">
            <v>82.91030269369621</v>
          </cell>
          <cell r="DK113">
            <v>82.31046931407943</v>
          </cell>
          <cell r="DL113">
            <v>83.0435990002777</v>
          </cell>
          <cell r="DM113">
            <v>79.44459872257707</v>
          </cell>
          <cell r="DN113">
            <v>82.24382116078868</v>
          </cell>
          <cell r="DO113">
            <v>80.44432102193836</v>
          </cell>
          <cell r="DP113">
            <v>81.84393224104416</v>
          </cell>
          <cell r="DQ113">
            <v>79.9777839489031</v>
          </cell>
          <cell r="DR113">
            <v>77.37850597056374</v>
          </cell>
          <cell r="DS113">
            <v>77.311857817273</v>
          </cell>
          <cell r="DT113">
            <v>78.64482088308804</v>
          </cell>
          <cell r="DU113">
            <v>76.3121355179117</v>
          </cell>
          <cell r="DV113">
            <v>77.51180227714524</v>
          </cell>
          <cell r="DW113">
            <v>77.57845043043599</v>
          </cell>
          <cell r="DX113">
            <v>72.91307970008332</v>
          </cell>
          <cell r="DY113">
            <v>78.04498750347126</v>
          </cell>
          <cell r="DZ113">
            <v>72.17995001388503</v>
          </cell>
          <cell r="EA113">
            <v>77.11191335740072</v>
          </cell>
          <cell r="EB113">
            <v>76.04554290474869</v>
          </cell>
          <cell r="EC113">
            <v>76.11219105803943</v>
          </cell>
          <cell r="ED113">
            <v>74.44598722577062</v>
          </cell>
          <cell r="EE113">
            <v>74.04609830602611</v>
          </cell>
          <cell r="EF113">
            <v>74.04609830602611</v>
          </cell>
          <cell r="EG113">
            <v>71.64676478755901</v>
          </cell>
          <cell r="EH113">
            <v>72.37989447375729</v>
          </cell>
          <cell r="EI113">
            <v>69.38072757567343</v>
          </cell>
          <cell r="EJ113">
            <v>73.97945015273535</v>
          </cell>
          <cell r="EK113">
            <v>70.58039433490698</v>
          </cell>
          <cell r="EL113">
            <v>74.37933907247987</v>
          </cell>
          <cell r="EM113">
            <v>68.04776450985838</v>
          </cell>
          <cell r="EN113">
            <v>70.24715356845321</v>
          </cell>
          <cell r="EO113">
            <v>66.44820883088032</v>
          </cell>
          <cell r="EP113">
            <v>69.24743126909193</v>
          </cell>
          <cell r="EQ113">
            <v>68.18106081643988</v>
          </cell>
          <cell r="ER113">
            <v>67.98111635656763</v>
          </cell>
          <cell r="ES113">
            <v>68.51430158289364</v>
          </cell>
          <cell r="ET113">
            <v>70.31380172174396</v>
          </cell>
          <cell r="EU113">
            <v>69.24743126909193</v>
          </cell>
          <cell r="EV113">
            <v>71.04693140794224</v>
          </cell>
          <cell r="EW113">
            <v>71.04693140794224</v>
          </cell>
          <cell r="EX113">
            <v>69.31407942238268</v>
          </cell>
          <cell r="EY113">
            <v>70.31380172174396</v>
          </cell>
          <cell r="EZ113">
            <v>68.04776450985838</v>
          </cell>
          <cell r="FA113">
            <v>67.04804221049709</v>
          </cell>
          <cell r="FB113">
            <v>67.11469036378784</v>
          </cell>
          <cell r="FC113">
            <v>66.0483199111358</v>
          </cell>
          <cell r="FD113">
            <v>67.58122743682311</v>
          </cell>
          <cell r="FE113">
            <v>68.71424604276591</v>
          </cell>
          <cell r="FF113">
            <v>67.4479311302416</v>
          </cell>
          <cell r="FG113">
            <v>70.84698694806998</v>
          </cell>
          <cell r="FH113">
            <v>65.9150236045543</v>
          </cell>
          <cell r="FI113">
            <v>66.84809775062483</v>
          </cell>
          <cell r="FJ113">
            <v>67.51457928353236</v>
          </cell>
          <cell r="FK113">
            <v>66.51485698417106</v>
          </cell>
          <cell r="FL113">
            <v>64.31546792557623</v>
          </cell>
          <cell r="FM113">
            <v>66.3149125242988</v>
          </cell>
          <cell r="FN113">
            <v>64.91530130519301</v>
          </cell>
          <cell r="FO113">
            <v>66.44820883088032</v>
          </cell>
          <cell r="FP113">
            <v>65.11524576506527</v>
          </cell>
          <cell r="FQ113">
            <v>66.71480144404333</v>
          </cell>
          <cell r="FR113">
            <v>70.31380172174396</v>
          </cell>
          <cell r="FS113">
            <v>65.51513468480977</v>
          </cell>
          <cell r="FT113">
            <v>65.24854207164678</v>
          </cell>
          <cell r="FU113">
            <v>64.18217161899472</v>
          </cell>
          <cell r="FV113">
            <v>64.91530130519301</v>
          </cell>
          <cell r="FW113">
            <v>66.64815329075257</v>
          </cell>
          <cell r="FX113">
            <v>66.1816162177173</v>
          </cell>
          <cell r="FY113">
            <v>64.44876423215774</v>
          </cell>
          <cell r="FZ113">
            <v>65.31519022493752</v>
          </cell>
          <cell r="GA113">
            <v>67.78117189669537</v>
          </cell>
          <cell r="GB113">
            <v>67.78117189669537</v>
          </cell>
          <cell r="GC113">
            <v>67.18133851707859</v>
          </cell>
          <cell r="GD113">
            <v>64.04887531241322</v>
          </cell>
          <cell r="GE113">
            <v>63.44904193279645</v>
          </cell>
          <cell r="GF113">
            <v>65.11524576506527</v>
          </cell>
          <cell r="GG113">
            <v>67.3146348236601</v>
          </cell>
          <cell r="GH113">
            <v>67.04804221049709</v>
          </cell>
          <cell r="GI113">
            <v>66.58150513746183</v>
          </cell>
          <cell r="GJ113">
            <v>68.51430158289364</v>
          </cell>
          <cell r="GK113">
            <v>70.58039433490698</v>
          </cell>
          <cell r="GL113">
            <v>68.04776450985838</v>
          </cell>
          <cell r="GM113">
            <v>65.58178283810054</v>
          </cell>
          <cell r="GN113">
            <v>66.58150513746183</v>
          </cell>
          <cell r="GO113">
            <v>68.78089419605665</v>
          </cell>
          <cell r="GP113">
            <v>67.24798667036936</v>
          </cell>
          <cell r="GQ113">
            <v>67.84782004998611</v>
          </cell>
          <cell r="GR113">
            <v>68.8475423493474</v>
          </cell>
          <cell r="GS113">
            <v>68.8475423493474</v>
          </cell>
          <cell r="GT113">
            <v>67.91446820327688</v>
          </cell>
          <cell r="GU113">
            <v>70.51374618161623</v>
          </cell>
          <cell r="GV113">
            <v>69.9805609552902</v>
          </cell>
          <cell r="GW113">
            <v>71.38017217439601</v>
          </cell>
          <cell r="GX113">
            <v>71.38017217439601</v>
          </cell>
          <cell r="GY113">
            <v>72.44654262704805</v>
          </cell>
          <cell r="GZ113">
            <v>71.84670924743128</v>
          </cell>
          <cell r="HA113">
            <v>68.9808386559289</v>
          </cell>
          <cell r="HB113">
            <v>71.51346848097751</v>
          </cell>
          <cell r="HC113">
            <v>71.24687586781451</v>
          </cell>
          <cell r="HD113">
            <v>70.51374618161623</v>
          </cell>
          <cell r="HE113">
            <v>72.6464870869203</v>
          </cell>
          <cell r="HF113">
            <v>69.58067203554569</v>
          </cell>
          <cell r="HG113">
            <v>71.98000555401278</v>
          </cell>
          <cell r="HH113">
            <v>71.113579561233</v>
          </cell>
          <cell r="HI113">
            <v>72.17995001388503</v>
          </cell>
          <cell r="HJ113">
            <v>71.58011663426826</v>
          </cell>
          <cell r="HK113">
            <v>71.91335740072203</v>
          </cell>
          <cell r="HL113">
            <v>72.5131907803388</v>
          </cell>
          <cell r="HM113">
            <v>71.18022771452375</v>
          </cell>
          <cell r="HN113">
            <v>72.31324632046653</v>
          </cell>
          <cell r="HO113">
            <v>72.31324632046653</v>
          </cell>
          <cell r="HP113">
            <v>73.04637600666481</v>
          </cell>
          <cell r="HQ113">
            <v>72.84643154679256</v>
          </cell>
          <cell r="HR113">
            <v>72.11330186059428</v>
          </cell>
          <cell r="HS113">
            <v>72.31324632046653</v>
          </cell>
          <cell r="HT113">
            <v>75.11246875867815</v>
          </cell>
          <cell r="HU113">
            <v>73.7795056928631</v>
          </cell>
          <cell r="HV113">
            <v>73.91280199944461</v>
          </cell>
          <cell r="HW113">
            <v>73.17967231324633</v>
          </cell>
          <cell r="HX113">
            <v>71.98000555401278</v>
          </cell>
          <cell r="HY113">
            <v>73.17967231324633</v>
          </cell>
          <cell r="HZ113">
            <v>72.11330186059428</v>
          </cell>
          <cell r="IA113">
            <v>72.04665370730353</v>
          </cell>
          <cell r="IB113">
            <v>71.18022771452375</v>
          </cell>
          <cell r="IC113">
            <v>72.71313524021106</v>
          </cell>
          <cell r="ID113">
            <v>73.11302415995557</v>
          </cell>
          <cell r="IE113">
            <v>71.84670924743128</v>
          </cell>
          <cell r="IF113">
            <v>67.84782004998611</v>
          </cell>
          <cell r="IG113">
            <v>70.71369064148848</v>
          </cell>
          <cell r="IH113">
            <v>73.7795056928631</v>
          </cell>
          <cell r="II113">
            <v>71.04693140794224</v>
          </cell>
          <cell r="IJ113">
            <v>72.04665370730353</v>
          </cell>
          <cell r="IK113">
            <v>65.58178283810054</v>
          </cell>
          <cell r="IL113">
            <v>66.44820883088032</v>
          </cell>
          <cell r="IM113">
            <v>68.58094973618441</v>
          </cell>
          <cell r="IN113">
            <v>70.98028325465148</v>
          </cell>
          <cell r="IO113">
            <v>70.1138572618717</v>
          </cell>
          <cell r="IP113">
            <v>71.44682032768675</v>
          </cell>
          <cell r="IQ113">
            <v>69.44737572896418</v>
          </cell>
          <cell r="IR113">
            <v>73.84615384615385</v>
          </cell>
          <cell r="IS113">
            <v>73.57956123299084</v>
          </cell>
          <cell r="IT113">
            <v>76.11219105803943</v>
          </cell>
          <cell r="IU113">
            <v>74.24604276589837</v>
          </cell>
        </row>
      </sheetData>
      <sheetData sheetId="13"/>
      <sheetData sheetId="14"/>
      <sheetData sheetId="15"/>
      <sheetData sheetId="16">
        <row r="113">
          <cell r="B113">
            <v>97.59154102212648</v>
          </cell>
          <cell r="C113">
            <v>98.06148423732132</v>
          </cell>
          <cell r="D113">
            <v>98.92304679851183</v>
          </cell>
          <cell r="E113">
            <v>99.70628549050322</v>
          </cell>
          <cell r="F113">
            <v>100.25455257489719</v>
          </cell>
          <cell r="G113">
            <v>100.09790483649891</v>
          </cell>
          <cell r="H113">
            <v>99.31466614450753</v>
          </cell>
          <cell r="I113">
            <v>100.25455257489719</v>
          </cell>
          <cell r="J113">
            <v>100.17622870569807</v>
          </cell>
          <cell r="K113">
            <v>100.56784805169374</v>
          </cell>
          <cell r="L113">
            <v>101.82102995887996</v>
          </cell>
          <cell r="M113">
            <v>103.23085960446446</v>
          </cell>
          <cell r="N113">
            <v>100.41120031329547</v>
          </cell>
          <cell r="O113">
            <v>99.78460935970237</v>
          </cell>
          <cell r="P113">
            <v>99.78460935970237</v>
          </cell>
          <cell r="Q113">
            <v>98.92304679851183</v>
          </cell>
          <cell r="R113">
            <v>98.76639906011356</v>
          </cell>
          <cell r="S113">
            <v>98.92304679851183</v>
          </cell>
          <cell r="T113">
            <v>97.19992167613078</v>
          </cell>
          <cell r="U113">
            <v>98.92304679851183</v>
          </cell>
          <cell r="V113">
            <v>97.35656941452908</v>
          </cell>
          <cell r="W113">
            <v>96.80830233013509</v>
          </cell>
          <cell r="X113">
            <v>95.47679655374975</v>
          </cell>
          <cell r="Y113">
            <v>96.65165459173683</v>
          </cell>
          <cell r="Z113">
            <v>95.7900920305463</v>
          </cell>
          <cell r="AA113">
            <v>96.96495006853337</v>
          </cell>
          <cell r="AB113">
            <v>97.59154102212648</v>
          </cell>
          <cell r="AC113">
            <v>94.7718817309575</v>
          </cell>
          <cell r="AD113">
            <v>98.06148423732132</v>
          </cell>
          <cell r="AE113">
            <v>97.04327393773252</v>
          </cell>
          <cell r="AF113">
            <v>96.72997846093597</v>
          </cell>
          <cell r="AG113">
            <v>95.63344429214801</v>
          </cell>
          <cell r="AH113">
            <v>97.35656941452908</v>
          </cell>
          <cell r="AI113">
            <v>96.26003524574114</v>
          </cell>
          <cell r="AJ113">
            <v>97.90483649892305</v>
          </cell>
          <cell r="AK113">
            <v>96.88662619933423</v>
          </cell>
          <cell r="AL113">
            <v>97.82651262972391</v>
          </cell>
          <cell r="AM113">
            <v>95.94673976894458</v>
          </cell>
          <cell r="AN113">
            <v>96.02506363814372</v>
          </cell>
          <cell r="AO113">
            <v>97.35656941452908</v>
          </cell>
          <cell r="AP113">
            <v>94.22361464656352</v>
          </cell>
          <cell r="AQ113">
            <v>95.39847268455061</v>
          </cell>
          <cell r="AR113">
            <v>96.65165459173683</v>
          </cell>
          <cell r="AS113">
            <v>94.7718817309575</v>
          </cell>
          <cell r="AT113">
            <v>95.08517720775406</v>
          </cell>
          <cell r="AU113">
            <v>96.10338750734286</v>
          </cell>
          <cell r="AV113">
            <v>97.12159780693166</v>
          </cell>
          <cell r="AW113">
            <v>97.19992167613078</v>
          </cell>
          <cell r="AX113">
            <v>97.19992167613078</v>
          </cell>
          <cell r="AY113">
            <v>96.96495006853337</v>
          </cell>
          <cell r="AZ113">
            <v>95.24182494615233</v>
          </cell>
          <cell r="BA113">
            <v>96.88662619933423</v>
          </cell>
          <cell r="BB113">
            <v>96.80830233013509</v>
          </cell>
          <cell r="BC113">
            <v>96.26003524574114</v>
          </cell>
          <cell r="BD113">
            <v>96.4166829841394</v>
          </cell>
          <cell r="BE113">
            <v>94.53691012336009</v>
          </cell>
          <cell r="BF113">
            <v>95.7900920305463</v>
          </cell>
          <cell r="BG113">
            <v>96.49500685333855</v>
          </cell>
          <cell r="BH113">
            <v>95.0068533385549</v>
          </cell>
          <cell r="BI113">
            <v>94.38026238496181</v>
          </cell>
          <cell r="BJ113">
            <v>94.30193851576267</v>
          </cell>
          <cell r="BK113">
            <v>94.69355786175836</v>
          </cell>
          <cell r="BL113">
            <v>94.7718817309575</v>
          </cell>
          <cell r="BM113">
            <v>96.72997846093597</v>
          </cell>
          <cell r="BN113">
            <v>94.61523399255923</v>
          </cell>
          <cell r="BO113">
            <v>94.53691012336009</v>
          </cell>
          <cell r="BP113">
            <v>95.86841589974544</v>
          </cell>
          <cell r="BQ113">
            <v>95.24182494615233</v>
          </cell>
          <cell r="BR113">
            <v>95.63344429214801</v>
          </cell>
          <cell r="BS113">
            <v>95.71176816134717</v>
          </cell>
          <cell r="BT113">
            <v>96.80830233013509</v>
          </cell>
          <cell r="BU113">
            <v>95.39847268455061</v>
          </cell>
          <cell r="BV113">
            <v>95.7900920305463</v>
          </cell>
          <cell r="BW113">
            <v>97.51321715292734</v>
          </cell>
          <cell r="BX113">
            <v>98.06148423732132</v>
          </cell>
          <cell r="BY113">
            <v>97.19992167613078</v>
          </cell>
          <cell r="BZ113">
            <v>99.4713138829058</v>
          </cell>
          <cell r="CA113">
            <v>99.78460935970237</v>
          </cell>
          <cell r="CB113">
            <v>98.37477971411786</v>
          </cell>
          <cell r="CC113">
            <v>99.62796162130408</v>
          </cell>
          <cell r="CD113">
            <v>99.39299001370668</v>
          </cell>
          <cell r="CE113">
            <v>99.62796162130408</v>
          </cell>
          <cell r="CF113">
            <v>99.78460935970237</v>
          </cell>
          <cell r="CG113">
            <v>101.35108674368513</v>
          </cell>
          <cell r="CH113">
            <v>100.41120031329547</v>
          </cell>
          <cell r="CI113">
            <v>100.95946739768944</v>
          </cell>
          <cell r="CJ113">
            <v>101.66438222048168</v>
          </cell>
          <cell r="CK113">
            <v>99.8629332289015</v>
          </cell>
          <cell r="CL113">
            <v>101.97767769727824</v>
          </cell>
          <cell r="CM113">
            <v>101.35108674368513</v>
          </cell>
          <cell r="CN113">
            <v>100.72449579009202</v>
          </cell>
          <cell r="CO113">
            <v>104.32739377325237</v>
          </cell>
          <cell r="CP113">
            <v>101.66438222048168</v>
          </cell>
          <cell r="CQ113">
            <v>100.6461719208929</v>
          </cell>
          <cell r="CR113">
            <v>99.62796162130408</v>
          </cell>
          <cell r="CS113">
            <v>100.41120031329547</v>
          </cell>
          <cell r="CT113">
            <v>102.36929704327392</v>
          </cell>
          <cell r="CU113">
            <v>101.66438222048168</v>
          </cell>
          <cell r="CV113">
            <v>102.13432543567652</v>
          </cell>
          <cell r="CW113">
            <v>103.23085960446446</v>
          </cell>
          <cell r="CX113">
            <v>99.70628549050322</v>
          </cell>
          <cell r="CY113">
            <v>100.72449579009202</v>
          </cell>
          <cell r="CZ113">
            <v>97.59154102212648</v>
          </cell>
          <cell r="DA113">
            <v>94.85020560015663</v>
          </cell>
          <cell r="DB113">
            <v>94.22361464656352</v>
          </cell>
          <cell r="DC113">
            <v>92.26551791658507</v>
          </cell>
          <cell r="DD113">
            <v>89.13256314861954</v>
          </cell>
          <cell r="DE113">
            <v>85.6079890346583</v>
          </cell>
          <cell r="DF113">
            <v>82.24006265909534</v>
          </cell>
          <cell r="DG113">
            <v>79.2637556295281</v>
          </cell>
          <cell r="DH113">
            <v>76.20912473076169</v>
          </cell>
          <cell r="DI113">
            <v>76.6007440767574</v>
          </cell>
          <cell r="DJ113">
            <v>77.93224985314275</v>
          </cell>
          <cell r="DK113">
            <v>77.38398276874877</v>
          </cell>
          <cell r="DL113">
            <v>79.10710789112981</v>
          </cell>
          <cell r="DM113">
            <v>77.22733503035049</v>
          </cell>
          <cell r="DN113">
            <v>79.57705110632463</v>
          </cell>
          <cell r="DO113">
            <v>80.83023301351086</v>
          </cell>
          <cell r="DP113">
            <v>81.06520462110828</v>
          </cell>
          <cell r="DQ113">
            <v>79.96867045232034</v>
          </cell>
          <cell r="DR113">
            <v>82.71000587429018</v>
          </cell>
          <cell r="DS113">
            <v>82.00509105149794</v>
          </cell>
          <cell r="DT113">
            <v>82.47503426669277</v>
          </cell>
          <cell r="DU113">
            <v>83.10162522028587</v>
          </cell>
          <cell r="DV113">
            <v>83.41492069708242</v>
          </cell>
          <cell r="DW113">
            <v>85.45134129626003</v>
          </cell>
          <cell r="DX113">
            <v>85.21636968866261</v>
          </cell>
          <cell r="DY113">
            <v>87.95770511063246</v>
          </cell>
          <cell r="DZ113">
            <v>84.66810260426864</v>
          </cell>
          <cell r="EA113">
            <v>84.90307421186606</v>
          </cell>
          <cell r="EB113">
            <v>85.45134129626003</v>
          </cell>
          <cell r="EC113">
            <v>86.15625611905227</v>
          </cell>
          <cell r="ED113">
            <v>84.58977873506952</v>
          </cell>
          <cell r="EE113">
            <v>86.6261993342471</v>
          </cell>
          <cell r="EF113">
            <v>86.86117094184452</v>
          </cell>
          <cell r="EG113">
            <v>87.6444096338359</v>
          </cell>
          <cell r="EH113">
            <v>85.999608380654</v>
          </cell>
          <cell r="EI113">
            <v>85.29469355786176</v>
          </cell>
          <cell r="EJ113">
            <v>84.90307421186606</v>
          </cell>
          <cell r="EK113">
            <v>84.51145486587038</v>
          </cell>
          <cell r="EL113">
            <v>84.04151165067553</v>
          </cell>
          <cell r="EM113">
            <v>83.10162522028587</v>
          </cell>
          <cell r="EN113">
            <v>83.72821617387899</v>
          </cell>
          <cell r="EO113">
            <v>84.35480712747209</v>
          </cell>
          <cell r="EP113">
            <v>81.3001762287057</v>
          </cell>
          <cell r="EQ113">
            <v>81.5351478363031</v>
          </cell>
          <cell r="ER113">
            <v>81.77011944390053</v>
          </cell>
          <cell r="ES113">
            <v>80.59526140591345</v>
          </cell>
          <cell r="ET113">
            <v>81.61347170550225</v>
          </cell>
          <cell r="EU113">
            <v>80.04699432151948</v>
          </cell>
          <cell r="EV113">
            <v>80.83023301351086</v>
          </cell>
          <cell r="EW113">
            <v>80.43861366751517</v>
          </cell>
          <cell r="EX113">
            <v>80.20364205991775</v>
          </cell>
          <cell r="EY113">
            <v>78.79381241433325</v>
          </cell>
          <cell r="EZ113">
            <v>77.69727824554532</v>
          </cell>
          <cell r="FA113">
            <v>78.24554532993929</v>
          </cell>
          <cell r="FB113">
            <v>78.32386919913843</v>
          </cell>
          <cell r="FC113">
            <v>77.77560211474446</v>
          </cell>
          <cell r="FD113">
            <v>77.38398276874877</v>
          </cell>
          <cell r="FE113">
            <v>76.8357156843548</v>
          </cell>
          <cell r="FF113">
            <v>78.16722146074015</v>
          </cell>
          <cell r="FG113">
            <v>78.08889759154101</v>
          </cell>
          <cell r="FH113">
            <v>77.85392598394361</v>
          </cell>
          <cell r="FI113">
            <v>76.8357156843548</v>
          </cell>
          <cell r="FJ113">
            <v>78.08889759154101</v>
          </cell>
          <cell r="FK113">
            <v>78.48051693753672</v>
          </cell>
          <cell r="FL113">
            <v>78.16722146074015</v>
          </cell>
          <cell r="FM113">
            <v>77.30565889954963</v>
          </cell>
          <cell r="FN113">
            <v>78.63716467593498</v>
          </cell>
          <cell r="FO113">
            <v>77.93224985314275</v>
          </cell>
          <cell r="FP113">
            <v>77.14901116115135</v>
          </cell>
          <cell r="FQ113">
            <v>77.93224985314275</v>
          </cell>
          <cell r="FR113">
            <v>76.75739181515566</v>
          </cell>
          <cell r="FS113">
            <v>78.24554532993929</v>
          </cell>
          <cell r="FT113">
            <v>77.14901116115135</v>
          </cell>
          <cell r="FU113">
            <v>76.28744859996084</v>
          </cell>
          <cell r="FV113">
            <v>76.75739181515566</v>
          </cell>
          <cell r="FW113">
            <v>76.6007440767574</v>
          </cell>
          <cell r="FX113">
            <v>76.6007440767574</v>
          </cell>
          <cell r="FY113">
            <v>77.38398276874877</v>
          </cell>
          <cell r="FZ113">
            <v>76.99236342275307</v>
          </cell>
          <cell r="GA113">
            <v>77.61895437634618</v>
          </cell>
          <cell r="GB113">
            <v>77.93224985314275</v>
          </cell>
          <cell r="GC113">
            <v>78.08889759154101</v>
          </cell>
          <cell r="GD113">
            <v>78.71548854513412</v>
          </cell>
          <cell r="GE113">
            <v>78.32386919913843</v>
          </cell>
          <cell r="GF113">
            <v>79.10710789112981</v>
          </cell>
          <cell r="GG113">
            <v>77.4623066379479</v>
          </cell>
          <cell r="GH113">
            <v>78.24554532993929</v>
          </cell>
          <cell r="GI113">
            <v>78.32386919913843</v>
          </cell>
          <cell r="GJ113">
            <v>78.79381241433325</v>
          </cell>
          <cell r="GK113">
            <v>77.30565889954963</v>
          </cell>
          <cell r="GL113">
            <v>79.65537497552378</v>
          </cell>
          <cell r="GM113">
            <v>78.79381241433325</v>
          </cell>
          <cell r="GN113">
            <v>78.79381241433325</v>
          </cell>
          <cell r="GO113">
            <v>80.04699432151948</v>
          </cell>
          <cell r="GP113">
            <v>78.71548854513412</v>
          </cell>
          <cell r="GQ113">
            <v>77.85392598394361</v>
          </cell>
          <cell r="GR113">
            <v>79.2637556295281</v>
          </cell>
          <cell r="GS113">
            <v>79.96867045232034</v>
          </cell>
          <cell r="GT113">
            <v>79.96867045232034</v>
          </cell>
          <cell r="GU113">
            <v>80.20364205991775</v>
          </cell>
          <cell r="GV113">
            <v>80.90855688270999</v>
          </cell>
          <cell r="GW113">
            <v>82.08341492069707</v>
          </cell>
          <cell r="GX113">
            <v>79.8903465831212</v>
          </cell>
          <cell r="GY113">
            <v>80.75190914431172</v>
          </cell>
          <cell r="GZ113">
            <v>81.45682396710396</v>
          </cell>
          <cell r="HA113">
            <v>81.37850009790483</v>
          </cell>
          <cell r="HB113">
            <v>81.77011944390053</v>
          </cell>
          <cell r="HC113">
            <v>82.78832974348931</v>
          </cell>
          <cell r="HD113">
            <v>83.3365968278833</v>
          </cell>
          <cell r="HE113">
            <v>84.74642647346778</v>
          </cell>
          <cell r="HF113">
            <v>82.47503426669277</v>
          </cell>
          <cell r="HG113">
            <v>82.78832974348931</v>
          </cell>
          <cell r="HH113">
            <v>84.11983551987467</v>
          </cell>
          <cell r="HI113">
            <v>86.39122772664969</v>
          </cell>
          <cell r="HJ113">
            <v>83.3365968278833</v>
          </cell>
          <cell r="HK113">
            <v>83.02330135108673</v>
          </cell>
          <cell r="HL113">
            <v>84.27648325827295</v>
          </cell>
          <cell r="HM113">
            <v>83.41492069708242</v>
          </cell>
          <cell r="HN113">
            <v>83.64989230467984</v>
          </cell>
          <cell r="HO113">
            <v>83.9631877814764</v>
          </cell>
          <cell r="HP113">
            <v>83.17994908948502</v>
          </cell>
          <cell r="HQ113">
            <v>83.80654004307813</v>
          </cell>
          <cell r="HR113">
            <v>83.88486391227725</v>
          </cell>
          <cell r="HS113">
            <v>83.5715684354807</v>
          </cell>
          <cell r="HT113">
            <v>82.24006265909534</v>
          </cell>
          <cell r="HU113">
            <v>82.47503426669277</v>
          </cell>
          <cell r="HV113">
            <v>82.71000587429018</v>
          </cell>
          <cell r="HW113">
            <v>83.3365968278833</v>
          </cell>
          <cell r="HX113">
            <v>82.78832974348931</v>
          </cell>
          <cell r="HY113">
            <v>82.55335813589191</v>
          </cell>
          <cell r="HZ113">
            <v>83.25827295868416</v>
          </cell>
          <cell r="IA113">
            <v>82.9449774818876</v>
          </cell>
          <cell r="IB113">
            <v>83.41492069708242</v>
          </cell>
          <cell r="IC113">
            <v>82.63168200509105</v>
          </cell>
          <cell r="ID113">
            <v>82.24006265909534</v>
          </cell>
          <cell r="IE113">
            <v>81.37850009790483</v>
          </cell>
          <cell r="IF113">
            <v>81.9267671822988</v>
          </cell>
          <cell r="IG113">
            <v>79.73369884472292</v>
          </cell>
          <cell r="IH113">
            <v>81.69179557470137</v>
          </cell>
          <cell r="II113">
            <v>80.59526140591345</v>
          </cell>
          <cell r="IJ113">
            <v>58.194634814959855</v>
          </cell>
          <cell r="IK113">
            <v>46.44605443508908</v>
          </cell>
          <cell r="IL113">
            <v>66.0270217348737</v>
          </cell>
          <cell r="IM113">
            <v>71.58801644801252</v>
          </cell>
          <cell r="IN113">
            <v>77.14901116115135</v>
          </cell>
          <cell r="IO113">
            <v>82.24006265909534</v>
          </cell>
          <cell r="IP113">
            <v>78.55884080673584</v>
          </cell>
          <cell r="IQ113">
            <v>79.65537497552378</v>
          </cell>
          <cell r="IR113">
            <v>78.63716467593498</v>
          </cell>
          <cell r="IS113">
            <v>78.79381241433325</v>
          </cell>
          <cell r="IT113">
            <v>79.65537497552378</v>
          </cell>
          <cell r="IU113">
            <v>79.81202271392208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13">
          <cell r="B113">
            <v>98.29603777458426</v>
          </cell>
          <cell r="C113">
            <v>100.26688564976392</v>
          </cell>
          <cell r="D113">
            <v>100.51324163416136</v>
          </cell>
          <cell r="E113">
            <v>101.99137754054608</v>
          </cell>
          <cell r="F113">
            <v>97.31061383699445</v>
          </cell>
          <cell r="G113">
            <v>94.10798603982755</v>
          </cell>
          <cell r="H113">
            <v>98.78874974337919</v>
          </cell>
          <cell r="I113">
            <v>100.02052966536645</v>
          </cell>
          <cell r="J113">
            <v>100.26688564976392</v>
          </cell>
          <cell r="K113">
            <v>101.49866557175118</v>
          </cell>
          <cell r="L113">
            <v>101.99137754054608</v>
          </cell>
          <cell r="M113">
            <v>104.94764935331553</v>
          </cell>
          <cell r="N113">
            <v>104.94764935331553</v>
          </cell>
          <cell r="O113">
            <v>100.02052966536645</v>
          </cell>
          <cell r="P113">
            <v>103.96222541572573</v>
          </cell>
          <cell r="Q113">
            <v>101.49866557175118</v>
          </cell>
          <cell r="R113">
            <v>103.4695134469308</v>
          </cell>
          <cell r="S113">
            <v>106.91849722849516</v>
          </cell>
          <cell r="T113">
            <v>103.71586943132827</v>
          </cell>
          <cell r="U113">
            <v>103.96222541572573</v>
          </cell>
          <cell r="V113">
            <v>104.70129336891809</v>
          </cell>
          <cell r="W113">
            <v>104.45493738452063</v>
          </cell>
          <cell r="X113">
            <v>101.99137754054608</v>
          </cell>
          <cell r="Y113">
            <v>101.00595360295628</v>
          </cell>
          <cell r="Z113">
            <v>102.23773352494354</v>
          </cell>
          <cell r="AA113">
            <v>106.67214124409772</v>
          </cell>
          <cell r="AB113">
            <v>103.96222541572573</v>
          </cell>
          <cell r="AC113">
            <v>107.41120919729008</v>
          </cell>
          <cell r="AD113">
            <v>109.3820570724697</v>
          </cell>
          <cell r="AE113">
            <v>112.33832888523916</v>
          </cell>
          <cell r="AF113">
            <v>112.33832888523916</v>
          </cell>
          <cell r="AG113">
            <v>113.32375282282898</v>
          </cell>
          <cell r="AH113">
            <v>112.33832888523916</v>
          </cell>
          <cell r="AI113">
            <v>112.58468486963662</v>
          </cell>
          <cell r="AJ113">
            <v>117.51180455758572</v>
          </cell>
          <cell r="AK113">
            <v>118.00451652638063</v>
          </cell>
          <cell r="AL113">
            <v>121.94621227673987</v>
          </cell>
          <cell r="AM113">
            <v>122.43892424553479</v>
          </cell>
          <cell r="AN113">
            <v>123.42434818312462</v>
          </cell>
          <cell r="AO113">
            <v>124.65612810511189</v>
          </cell>
          <cell r="AP113">
            <v>124.16341613631697</v>
          </cell>
          <cell r="AQ113">
            <v>128.3514678710737</v>
          </cell>
          <cell r="AR113">
            <v>129.82960377745843</v>
          </cell>
          <cell r="AS113">
            <v>129.33689180866352</v>
          </cell>
          <cell r="AT113">
            <v>128.3514678710737</v>
          </cell>
          <cell r="AU113">
            <v>130.07595976185587</v>
          </cell>
          <cell r="AV113">
            <v>133.7712995278177</v>
          </cell>
          <cell r="AW113">
            <v>137.46663929377948</v>
          </cell>
          <cell r="AX113">
            <v>126.38061999589405</v>
          </cell>
          <cell r="AY113">
            <v>135.2494354342024</v>
          </cell>
          <cell r="AZ113">
            <v>130.56867173065078</v>
          </cell>
          <cell r="BA113">
            <v>129.33689180866352</v>
          </cell>
          <cell r="BB113">
            <v>134.2640114966126</v>
          </cell>
          <cell r="BC113">
            <v>130.56867173065078</v>
          </cell>
          <cell r="BD113">
            <v>130.07595976185587</v>
          </cell>
          <cell r="BE113">
            <v>131.5540956682406</v>
          </cell>
          <cell r="BF113">
            <v>132.0468076370355</v>
          </cell>
          <cell r="BG113">
            <v>133.7712995278177</v>
          </cell>
          <cell r="BH113">
            <v>128.59782385547115</v>
          </cell>
          <cell r="BI113">
            <v>146.82816670088278</v>
          </cell>
          <cell r="BJ113">
            <v>128.8441798398686</v>
          </cell>
          <cell r="BK113">
            <v>127.61239991788133</v>
          </cell>
          <cell r="BL113">
            <v>126.38061999589405</v>
          </cell>
          <cell r="BM113">
            <v>130.81502771504825</v>
          </cell>
          <cell r="BN113">
            <v>129.82960377745843</v>
          </cell>
          <cell r="BO113">
            <v>130.07595976185587</v>
          </cell>
          <cell r="BP113">
            <v>133.27858755902278</v>
          </cell>
          <cell r="BQ113">
            <v>130.07595976185587</v>
          </cell>
          <cell r="BR113">
            <v>130.56867173065078</v>
          </cell>
          <cell r="BS113">
            <v>133.52494354342025</v>
          </cell>
          <cell r="BT113">
            <v>135.2494354342024</v>
          </cell>
          <cell r="BU113">
            <v>143.37918291931842</v>
          </cell>
          <cell r="BV113">
            <v>142.14740299733114</v>
          </cell>
          <cell r="BW113">
            <v>138.6984192157668</v>
          </cell>
          <cell r="BX113">
            <v>146.33545473208787</v>
          </cell>
          <cell r="BY113">
            <v>145.10367481010059</v>
          </cell>
          <cell r="BZ113">
            <v>148.3063026072675</v>
          </cell>
          <cell r="CA113">
            <v>152.24799835762676</v>
          </cell>
          <cell r="CB113">
            <v>155.45062615479367</v>
          </cell>
          <cell r="CC113">
            <v>159.1459659207555</v>
          </cell>
          <cell r="CD113">
            <v>157.9141859987682</v>
          </cell>
          <cell r="CE113">
            <v>157.9141859987682</v>
          </cell>
          <cell r="CF113">
            <v>160.37774584274274</v>
          </cell>
          <cell r="CG113">
            <v>162.3485937179224</v>
          </cell>
          <cell r="CH113">
            <v>169.73927324984604</v>
          </cell>
          <cell r="CI113">
            <v>166.7830014370766</v>
          </cell>
          <cell r="CJ113">
            <v>173.43461301580786</v>
          </cell>
          <cell r="CK113">
            <v>169.49291726544854</v>
          </cell>
          <cell r="CL113">
            <v>179.10080065694927</v>
          </cell>
          <cell r="CM113">
            <v>175.65181687538492</v>
          </cell>
          <cell r="CN113">
            <v>177.86902073496202</v>
          </cell>
          <cell r="CO113">
            <v>174.1736809690002</v>
          </cell>
          <cell r="CP113">
            <v>181.81071648532128</v>
          </cell>
          <cell r="CQ113">
            <v>181.56436050092384</v>
          </cell>
          <cell r="CR113">
            <v>193.88215972079655</v>
          </cell>
          <cell r="CS113">
            <v>184.76698829809072</v>
          </cell>
          <cell r="CT113">
            <v>224.4303017860809</v>
          </cell>
          <cell r="CU113">
            <v>225.66208170806811</v>
          </cell>
          <cell r="CV113">
            <v>216.7932662697598</v>
          </cell>
          <cell r="CW113">
            <v>216.54691028536237</v>
          </cell>
          <cell r="CX113">
            <v>217.2859782385547</v>
          </cell>
          <cell r="CY113">
            <v>211.8661465818107</v>
          </cell>
          <cell r="CZ113">
            <v>210.388010675426</v>
          </cell>
          <cell r="DA113">
            <v>202.75097515910488</v>
          </cell>
          <cell r="DB113">
            <v>200.78012728392528</v>
          </cell>
          <cell r="DC113">
            <v>194.86758365838634</v>
          </cell>
          <cell r="DD113">
            <v>189.20139601724492</v>
          </cell>
          <cell r="DE113">
            <v>182.7961404229111</v>
          </cell>
          <cell r="DF113">
            <v>172.20283309382057</v>
          </cell>
          <cell r="DG113">
            <v>178.60808868815437</v>
          </cell>
          <cell r="DH113">
            <v>176.63724081297474</v>
          </cell>
          <cell r="DI113">
            <v>172.20283309382057</v>
          </cell>
          <cell r="DJ113">
            <v>171.9564771094231</v>
          </cell>
          <cell r="DK113">
            <v>174.42003695339764</v>
          </cell>
          <cell r="DL113">
            <v>177.86902073496202</v>
          </cell>
          <cell r="DM113">
            <v>188.95504003284748</v>
          </cell>
          <cell r="DN113">
            <v>186.98419215766785</v>
          </cell>
          <cell r="DO113">
            <v>183.7815643605009</v>
          </cell>
          <cell r="DP113">
            <v>189.69410798603982</v>
          </cell>
          <cell r="DQ113">
            <v>199.7947033463354</v>
          </cell>
          <cell r="DR113">
            <v>197.57749948675837</v>
          </cell>
          <cell r="DS113">
            <v>190.67953192362964</v>
          </cell>
          <cell r="DT113">
            <v>200.78012728392528</v>
          </cell>
          <cell r="DU113">
            <v>202.50461917470744</v>
          </cell>
          <cell r="DV113">
            <v>201.76555122151512</v>
          </cell>
          <cell r="DW113">
            <v>201.2728392527202</v>
          </cell>
          <cell r="DX113">
            <v>203.73639909669473</v>
          </cell>
          <cell r="DY113">
            <v>204.7218230342845</v>
          </cell>
          <cell r="DZ113">
            <v>204.22911106548963</v>
          </cell>
          <cell r="EA113">
            <v>207.18538287825905</v>
          </cell>
          <cell r="EB113">
            <v>209.15623075343873</v>
          </cell>
          <cell r="EC113">
            <v>206.19995894066926</v>
          </cell>
          <cell r="ED113">
            <v>216.30055430096488</v>
          </cell>
          <cell r="EE113">
            <v>214.5760624101827</v>
          </cell>
          <cell r="EF113">
            <v>210.1416546910285</v>
          </cell>
          <cell r="EG113">
            <v>213.59063847259287</v>
          </cell>
          <cell r="EH113">
            <v>210.88072264422087</v>
          </cell>
          <cell r="EI113">
            <v>217.53233422295213</v>
          </cell>
          <cell r="EJ113">
            <v>215.0687743789776</v>
          </cell>
          <cell r="EK113">
            <v>211.8661465818107</v>
          </cell>
          <cell r="EL113">
            <v>211.61979059741327</v>
          </cell>
          <cell r="EM113">
            <v>217.53233422295213</v>
          </cell>
          <cell r="EN113">
            <v>216.05419831656744</v>
          </cell>
          <cell r="EO113">
            <v>221.47402997331142</v>
          </cell>
          <cell r="EP113">
            <v>220.73496202011907</v>
          </cell>
          <cell r="EQ113">
            <v>221.72038595770886</v>
          </cell>
          <cell r="ER113">
            <v>223.6912338328885</v>
          </cell>
          <cell r="ES113">
            <v>224.67665777047833</v>
          </cell>
          <cell r="ET113">
            <v>223.6912338328885</v>
          </cell>
          <cell r="EU113">
            <v>219.0104701293369</v>
          </cell>
          <cell r="EV113">
            <v>227.1402176144529</v>
          </cell>
          <cell r="EW113">
            <v>218.02504619174704</v>
          </cell>
          <cell r="EX113">
            <v>220.2422500513242</v>
          </cell>
          <cell r="EY113">
            <v>219.5031820981318</v>
          </cell>
          <cell r="EZ113">
            <v>213.097926503798</v>
          </cell>
          <cell r="FA113">
            <v>217.2859782385547</v>
          </cell>
          <cell r="FB113">
            <v>217.53233422295213</v>
          </cell>
          <cell r="FC113">
            <v>217.53233422295213</v>
          </cell>
          <cell r="FD113">
            <v>221.9667419421063</v>
          </cell>
          <cell r="FE113">
            <v>221.47402997331142</v>
          </cell>
          <cell r="FF113">
            <v>222.95216587969614</v>
          </cell>
          <cell r="FG113">
            <v>220.9813180045165</v>
          </cell>
          <cell r="FH113">
            <v>224.18394580168345</v>
          </cell>
          <cell r="FI113">
            <v>225.9084376924656</v>
          </cell>
          <cell r="FJ113">
            <v>227.87928556764524</v>
          </cell>
          <cell r="FK113">
            <v>227.6329295832478</v>
          </cell>
          <cell r="FL113">
            <v>231.57462533360706</v>
          </cell>
          <cell r="FM113">
            <v>228.86470950523506</v>
          </cell>
          <cell r="FN113">
            <v>227.38657359885033</v>
          </cell>
          <cell r="FO113">
            <v>229.1110654896325</v>
          </cell>
          <cell r="FP113">
            <v>227.38657359885033</v>
          </cell>
          <cell r="FQ113">
            <v>231.08191336481215</v>
          </cell>
          <cell r="FR113">
            <v>231.32826934920962</v>
          </cell>
          <cell r="FS113">
            <v>236.00903305276125</v>
          </cell>
          <cell r="FT113">
            <v>228.37199753644018</v>
          </cell>
          <cell r="FU113">
            <v>232.8064052555943</v>
          </cell>
          <cell r="FV113">
            <v>230.58920139601722</v>
          </cell>
          <cell r="FW113">
            <v>231.8209813180045</v>
          </cell>
          <cell r="FX113">
            <v>232.067337302402</v>
          </cell>
          <cell r="FY113">
            <v>237.73352494354342</v>
          </cell>
          <cell r="FZ113">
            <v>241.18250872510777</v>
          </cell>
          <cell r="GA113">
            <v>236.2553890371587</v>
          </cell>
          <cell r="GB113">
            <v>243.89242455347974</v>
          </cell>
          <cell r="GC113">
            <v>240.9361527407103</v>
          </cell>
          <cell r="GD113">
            <v>245.8632724286594</v>
          </cell>
          <cell r="GE113">
            <v>246.10962841305687</v>
          </cell>
          <cell r="GF113">
            <v>255.4711558201601</v>
          </cell>
          <cell r="GG113">
            <v>238.22623691233832</v>
          </cell>
          <cell r="GH113">
            <v>251.03674810100594</v>
          </cell>
          <cell r="GI113">
            <v>250.54403613221106</v>
          </cell>
          <cell r="GJ113">
            <v>254.48573188257032</v>
          </cell>
          <cell r="GK113">
            <v>251.28310408540338</v>
          </cell>
          <cell r="GL113">
            <v>255.96386778895504</v>
          </cell>
          <cell r="GM113">
            <v>260.39827550810924</v>
          </cell>
          <cell r="GN113">
            <v>246.10962841305687</v>
          </cell>
          <cell r="GO113">
            <v>258.1810716485321</v>
          </cell>
          <cell r="GP113">
            <v>254.97844385136523</v>
          </cell>
          <cell r="GQ113">
            <v>256.94929172654486</v>
          </cell>
          <cell r="GR113">
            <v>248.0804762882365</v>
          </cell>
          <cell r="GS113">
            <v>267.0498870868405</v>
          </cell>
          <cell r="GT113">
            <v>259.9055635393143</v>
          </cell>
          <cell r="GU113">
            <v>261.6300554300965</v>
          </cell>
          <cell r="GV113">
            <v>262.6154793676863</v>
          </cell>
          <cell r="GW113">
            <v>261.6300554300965</v>
          </cell>
          <cell r="GX113">
            <v>264.33997125846844</v>
          </cell>
          <cell r="GY113">
            <v>263.1081913364812</v>
          </cell>
          <cell r="GZ113">
            <v>266.0644631492507</v>
          </cell>
          <cell r="HA113">
            <v>261.383699445699</v>
          </cell>
          <cell r="HB113">
            <v>261.87641141449393</v>
          </cell>
          <cell r="HC113">
            <v>263.1081913364812</v>
          </cell>
          <cell r="HD113">
            <v>266.3108191336481</v>
          </cell>
          <cell r="HE113">
            <v>268.28166700882775</v>
          </cell>
          <cell r="HF113">
            <v>270.99158283719976</v>
          </cell>
          <cell r="HG113">
            <v>271.7306507903921</v>
          </cell>
          <cell r="HH113">
            <v>276.6577704783412</v>
          </cell>
          <cell r="HI113">
            <v>271.23793882159714</v>
          </cell>
          <cell r="HJ113">
            <v>264.33997125846844</v>
          </cell>
          <cell r="HK113">
            <v>269.7598029152125</v>
          </cell>
          <cell r="HL113">
            <v>271.48429480599464</v>
          </cell>
          <cell r="HM113">
            <v>269.26709094641757</v>
          </cell>
          <cell r="HN113">
            <v>277.643194415931</v>
          </cell>
          <cell r="HO113">
            <v>280.8458222130979</v>
          </cell>
          <cell r="HP113">
            <v>276.16505850954627</v>
          </cell>
          <cell r="HQ113">
            <v>286.51200985423935</v>
          </cell>
          <cell r="HR113">
            <v>282.07760213508516</v>
          </cell>
          <cell r="HS113">
            <v>288.482857729419</v>
          </cell>
          <cell r="HT113">
            <v>281.3385341818928</v>
          </cell>
          <cell r="HU113">
            <v>288.482857729419</v>
          </cell>
          <cell r="HV113">
            <v>281.8312461506877</v>
          </cell>
          <cell r="HW113">
            <v>284.2948059946623</v>
          </cell>
          <cell r="HX113">
            <v>289.96099363580373</v>
          </cell>
          <cell r="HY113">
            <v>286.51200985423935</v>
          </cell>
          <cell r="HZ113">
            <v>285.772941901047</v>
          </cell>
          <cell r="IA113">
            <v>281.5848901662903</v>
          </cell>
          <cell r="IB113">
            <v>278.8749743379183</v>
          </cell>
          <cell r="IC113">
            <v>270.4988708684048</v>
          </cell>
          <cell r="ID113">
            <v>273.4551426811743</v>
          </cell>
          <cell r="IE113">
            <v>276.6577704783412</v>
          </cell>
          <cell r="IF113">
            <v>274.4405666187641</v>
          </cell>
          <cell r="IG113">
            <v>270.99158283719976</v>
          </cell>
          <cell r="IH113">
            <v>283.8020940258674</v>
          </cell>
          <cell r="II113">
            <v>281.8312461506877</v>
          </cell>
          <cell r="IJ113">
            <v>225.66208170806811</v>
          </cell>
          <cell r="IK113">
            <v>163.82672962430712</v>
          </cell>
          <cell r="IL113">
            <v>196.09936358037362</v>
          </cell>
          <cell r="IM113">
            <v>250.7903921166085</v>
          </cell>
          <cell r="IN113">
            <v>262.6154793676863</v>
          </cell>
          <cell r="IO113">
            <v>269.7598029152125</v>
          </cell>
          <cell r="IP113">
            <v>275.6723465407514</v>
          </cell>
          <cell r="IQ113">
            <v>272.46971874358445</v>
          </cell>
          <cell r="IR113">
            <v>280.8458222130979</v>
          </cell>
          <cell r="IS113">
            <v>280.1067542599056</v>
          </cell>
          <cell r="IT113">
            <v>282.07760213508516</v>
          </cell>
          <cell r="IU113">
            <v>281.8312461506877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1"/>
      <sheetName val="Figure 2"/>
      <sheetName val="Figure 3"/>
      <sheetName val="Table 2"/>
      <sheetName val="Figure 4"/>
      <sheetName val="Table 3"/>
      <sheetName val="Figure 5"/>
      <sheetName val="Figure 6"/>
      <sheetName val="Figure 7"/>
      <sheetName val="Figure 8"/>
      <sheetName val="Figure 9 "/>
      <sheetName val="Figure 10"/>
      <sheetName val="Figure 11"/>
      <sheetName val="Figure 12"/>
      <sheetName val="Table 4"/>
      <sheetName val="Figure 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 t="str">
            <v>% diff</v>
          </cell>
        </row>
        <row r="3">
          <cell r="B3" t="str">
            <v>Bulgaria</v>
          </cell>
          <cell r="C3">
            <v>148.69687835605507</v>
          </cell>
        </row>
        <row r="4">
          <cell r="B4" t="str">
            <v>Hungary</v>
          </cell>
          <cell r="C4">
            <v>108.21169255593345</v>
          </cell>
        </row>
        <row r="5">
          <cell r="B5" t="str">
            <v>Estonia</v>
          </cell>
          <cell r="C5">
            <v>93.43105139292199</v>
          </cell>
        </row>
        <row r="6">
          <cell r="B6" t="str">
            <v>Lithuania</v>
          </cell>
          <cell r="C6">
            <v>93.2896879148141</v>
          </cell>
        </row>
        <row r="7">
          <cell r="B7" t="str">
            <v>Czechia</v>
          </cell>
          <cell r="C7">
            <v>87.20869705329581</v>
          </cell>
        </row>
        <row r="8">
          <cell r="B8" t="str">
            <v>Luxembourg</v>
          </cell>
          <cell r="C8">
            <v>81.74467468900797</v>
          </cell>
        </row>
        <row r="9">
          <cell r="B9" t="str">
            <v>Croatia</v>
          </cell>
          <cell r="C9">
            <v>80.68604017156859</v>
          </cell>
        </row>
        <row r="10">
          <cell r="B10" t="str">
            <v>Slovakia</v>
          </cell>
          <cell r="C10">
            <v>72.92818488235085</v>
          </cell>
        </row>
        <row r="11">
          <cell r="B11" t="str">
            <v>Latvia</v>
          </cell>
          <cell r="C11">
            <v>72.38256669841667</v>
          </cell>
        </row>
        <row r="12">
          <cell r="B12" t="str">
            <v>Belgium</v>
          </cell>
          <cell r="C12">
            <v>71.21996104823161</v>
          </cell>
        </row>
        <row r="13">
          <cell r="B13" t="str">
            <v>Ireland</v>
          </cell>
          <cell r="C13">
            <v>68.20033228784914</v>
          </cell>
        </row>
        <row r="14">
          <cell r="B14" t="str">
            <v>Finland</v>
          </cell>
          <cell r="C14">
            <v>60.3636171177492</v>
          </cell>
        </row>
        <row r="15">
          <cell r="B15" t="str">
            <v>Sweden</v>
          </cell>
          <cell r="C15">
            <v>59.160208047405426</v>
          </cell>
        </row>
        <row r="16">
          <cell r="B16" t="str">
            <v>Austria</v>
          </cell>
          <cell r="C16">
            <v>59.0288613833547</v>
          </cell>
        </row>
        <row r="17">
          <cell r="B17" t="str">
            <v>Poland</v>
          </cell>
          <cell r="C17">
            <v>55.81323538825465</v>
          </cell>
        </row>
        <row r="18">
          <cell r="B18" t="str">
            <v>Cyprus</v>
          </cell>
          <cell r="C18">
            <v>49.98051403604822</v>
          </cell>
        </row>
        <row r="19">
          <cell r="B19" t="str">
            <v>Spain</v>
          </cell>
          <cell r="C19">
            <v>49.46256736991286</v>
          </cell>
        </row>
        <row r="20">
          <cell r="B20" t="str">
            <v>Germany</v>
          </cell>
          <cell r="C20">
            <v>44.98520357812317</v>
          </cell>
        </row>
        <row r="21">
          <cell r="B21" t="str">
            <v>Netherlands</v>
          </cell>
          <cell r="C21">
            <v>43.691590051245214</v>
          </cell>
        </row>
        <row r="22">
          <cell r="B22" t="str">
            <v>Slovenia</v>
          </cell>
          <cell r="C22">
            <v>39.5104680119954</v>
          </cell>
        </row>
        <row r="23">
          <cell r="B23" t="str">
            <v>EU</v>
          </cell>
          <cell r="C23">
            <v>36.77161363617392</v>
          </cell>
        </row>
        <row r="24">
          <cell r="B24" t="str">
            <v>EA-19</v>
          </cell>
          <cell r="C24">
            <v>36.09081027342005</v>
          </cell>
        </row>
        <row r="25">
          <cell r="B25" t="str">
            <v>Italy</v>
          </cell>
          <cell r="C25">
            <v>30.16174458894629</v>
          </cell>
        </row>
        <row r="26">
          <cell r="B26" t="str">
            <v>Greece</v>
          </cell>
          <cell r="C26">
            <v>27.01749735410943</v>
          </cell>
        </row>
        <row r="27">
          <cell r="B27" t="str">
            <v>France</v>
          </cell>
          <cell r="C27">
            <v>18.49852671924921</v>
          </cell>
        </row>
        <row r="28">
          <cell r="B28" t="str">
            <v>Denmark</v>
          </cell>
          <cell r="C28">
            <v>16.35883636902893</v>
          </cell>
        </row>
        <row r="29">
          <cell r="B29" t="str">
            <v>Malta</v>
          </cell>
          <cell r="C29">
            <v>11.597614309369586</v>
          </cell>
        </row>
        <row r="30">
          <cell r="B30" t="str">
            <v>Portugal</v>
          </cell>
          <cell r="C30">
            <v>10.467808913498299</v>
          </cell>
        </row>
        <row r="31">
          <cell r="B31" t="str">
            <v>Romania</v>
          </cell>
          <cell r="C31">
            <v>8.660455971733349</v>
          </cell>
        </row>
        <row r="33">
          <cell r="B33" t="str">
            <v>Norway</v>
          </cell>
          <cell r="C33">
            <v>-4.287109272472433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 topLeftCell="A1">
      <selection activeCell="E40" sqref="E40"/>
    </sheetView>
  </sheetViews>
  <sheetFormatPr defaultColWidth="10.28125" defaultRowHeight="15"/>
  <cols>
    <col min="1" max="1" width="41.00390625" style="11" customWidth="1"/>
    <col min="2" max="2" width="14.421875" style="11" customWidth="1"/>
    <col min="3" max="3" width="19.28125" style="11" customWidth="1"/>
    <col min="4" max="5" width="10.28125" style="11" customWidth="1"/>
    <col min="6" max="6" width="10.28125" style="1" customWidth="1"/>
    <col min="7" max="7" width="61.140625" style="1" customWidth="1"/>
    <col min="8" max="13" width="10.28125" style="1" customWidth="1"/>
    <col min="14" max="242" width="10.28125" style="11" customWidth="1"/>
    <col min="243" max="243" width="41.00390625" style="11" customWidth="1"/>
    <col min="244" max="258" width="10.28125" style="11" customWidth="1"/>
    <col min="259" max="259" width="19.28125" style="11" customWidth="1"/>
    <col min="260" max="498" width="10.28125" style="11" customWidth="1"/>
    <col min="499" max="499" width="41.00390625" style="11" customWidth="1"/>
    <col min="500" max="514" width="10.28125" style="11" customWidth="1"/>
    <col min="515" max="515" width="19.28125" style="11" customWidth="1"/>
    <col min="516" max="754" width="10.28125" style="11" customWidth="1"/>
    <col min="755" max="755" width="41.00390625" style="11" customWidth="1"/>
    <col min="756" max="770" width="10.28125" style="11" customWidth="1"/>
    <col min="771" max="771" width="19.28125" style="11" customWidth="1"/>
    <col min="772" max="1010" width="10.28125" style="11" customWidth="1"/>
    <col min="1011" max="1011" width="41.00390625" style="11" customWidth="1"/>
    <col min="1012" max="1026" width="10.28125" style="11" customWidth="1"/>
    <col min="1027" max="1027" width="19.28125" style="11" customWidth="1"/>
    <col min="1028" max="1266" width="10.28125" style="11" customWidth="1"/>
    <col min="1267" max="1267" width="41.00390625" style="11" customWidth="1"/>
    <col min="1268" max="1282" width="10.28125" style="11" customWidth="1"/>
    <col min="1283" max="1283" width="19.28125" style="11" customWidth="1"/>
    <col min="1284" max="1522" width="10.28125" style="11" customWidth="1"/>
    <col min="1523" max="1523" width="41.00390625" style="11" customWidth="1"/>
    <col min="1524" max="1538" width="10.28125" style="11" customWidth="1"/>
    <col min="1539" max="1539" width="19.28125" style="11" customWidth="1"/>
    <col min="1540" max="1778" width="10.28125" style="11" customWidth="1"/>
    <col min="1779" max="1779" width="41.00390625" style="11" customWidth="1"/>
    <col min="1780" max="1794" width="10.28125" style="11" customWidth="1"/>
    <col min="1795" max="1795" width="19.28125" style="11" customWidth="1"/>
    <col min="1796" max="2034" width="10.28125" style="11" customWidth="1"/>
    <col min="2035" max="2035" width="41.00390625" style="11" customWidth="1"/>
    <col min="2036" max="2050" width="10.28125" style="11" customWidth="1"/>
    <col min="2051" max="2051" width="19.28125" style="11" customWidth="1"/>
    <col min="2052" max="2290" width="10.28125" style="11" customWidth="1"/>
    <col min="2291" max="2291" width="41.00390625" style="11" customWidth="1"/>
    <col min="2292" max="2306" width="10.28125" style="11" customWidth="1"/>
    <col min="2307" max="2307" width="19.28125" style="11" customWidth="1"/>
    <col min="2308" max="2546" width="10.28125" style="11" customWidth="1"/>
    <col min="2547" max="2547" width="41.00390625" style="11" customWidth="1"/>
    <col min="2548" max="2562" width="10.28125" style="11" customWidth="1"/>
    <col min="2563" max="2563" width="19.28125" style="11" customWidth="1"/>
    <col min="2564" max="2802" width="10.28125" style="11" customWidth="1"/>
    <col min="2803" max="2803" width="41.00390625" style="11" customWidth="1"/>
    <col min="2804" max="2818" width="10.28125" style="11" customWidth="1"/>
    <col min="2819" max="2819" width="19.28125" style="11" customWidth="1"/>
    <col min="2820" max="3058" width="10.28125" style="11" customWidth="1"/>
    <col min="3059" max="3059" width="41.00390625" style="11" customWidth="1"/>
    <col min="3060" max="3074" width="10.28125" style="11" customWidth="1"/>
    <col min="3075" max="3075" width="19.28125" style="11" customWidth="1"/>
    <col min="3076" max="3314" width="10.28125" style="11" customWidth="1"/>
    <col min="3315" max="3315" width="41.00390625" style="11" customWidth="1"/>
    <col min="3316" max="3330" width="10.28125" style="11" customWidth="1"/>
    <col min="3331" max="3331" width="19.28125" style="11" customWidth="1"/>
    <col min="3332" max="3570" width="10.28125" style="11" customWidth="1"/>
    <col min="3571" max="3571" width="41.00390625" style="11" customWidth="1"/>
    <col min="3572" max="3586" width="10.28125" style="11" customWidth="1"/>
    <col min="3587" max="3587" width="19.28125" style="11" customWidth="1"/>
    <col min="3588" max="3826" width="10.28125" style="11" customWidth="1"/>
    <col min="3827" max="3827" width="41.00390625" style="11" customWidth="1"/>
    <col min="3828" max="3842" width="10.28125" style="11" customWidth="1"/>
    <col min="3843" max="3843" width="19.28125" style="11" customWidth="1"/>
    <col min="3844" max="4082" width="10.28125" style="11" customWidth="1"/>
    <col min="4083" max="4083" width="41.00390625" style="11" customWidth="1"/>
    <col min="4084" max="4098" width="10.28125" style="11" customWidth="1"/>
    <col min="4099" max="4099" width="19.28125" style="11" customWidth="1"/>
    <col min="4100" max="4338" width="10.28125" style="11" customWidth="1"/>
    <col min="4339" max="4339" width="41.00390625" style="11" customWidth="1"/>
    <col min="4340" max="4354" width="10.28125" style="11" customWidth="1"/>
    <col min="4355" max="4355" width="19.28125" style="11" customWidth="1"/>
    <col min="4356" max="4594" width="10.28125" style="11" customWidth="1"/>
    <col min="4595" max="4595" width="41.00390625" style="11" customWidth="1"/>
    <col min="4596" max="4610" width="10.28125" style="11" customWidth="1"/>
    <col min="4611" max="4611" width="19.28125" style="11" customWidth="1"/>
    <col min="4612" max="4850" width="10.28125" style="11" customWidth="1"/>
    <col min="4851" max="4851" width="41.00390625" style="11" customWidth="1"/>
    <col min="4852" max="4866" width="10.28125" style="11" customWidth="1"/>
    <col min="4867" max="4867" width="19.28125" style="11" customWidth="1"/>
    <col min="4868" max="5106" width="10.28125" style="11" customWidth="1"/>
    <col min="5107" max="5107" width="41.00390625" style="11" customWidth="1"/>
    <col min="5108" max="5122" width="10.28125" style="11" customWidth="1"/>
    <col min="5123" max="5123" width="19.28125" style="11" customWidth="1"/>
    <col min="5124" max="5362" width="10.28125" style="11" customWidth="1"/>
    <col min="5363" max="5363" width="41.00390625" style="11" customWidth="1"/>
    <col min="5364" max="5378" width="10.28125" style="11" customWidth="1"/>
    <col min="5379" max="5379" width="19.28125" style="11" customWidth="1"/>
    <col min="5380" max="5618" width="10.28125" style="11" customWidth="1"/>
    <col min="5619" max="5619" width="41.00390625" style="11" customWidth="1"/>
    <col min="5620" max="5634" width="10.28125" style="11" customWidth="1"/>
    <col min="5635" max="5635" width="19.28125" style="11" customWidth="1"/>
    <col min="5636" max="5874" width="10.28125" style="11" customWidth="1"/>
    <col min="5875" max="5875" width="41.00390625" style="11" customWidth="1"/>
    <col min="5876" max="5890" width="10.28125" style="11" customWidth="1"/>
    <col min="5891" max="5891" width="19.28125" style="11" customWidth="1"/>
    <col min="5892" max="6130" width="10.28125" style="11" customWidth="1"/>
    <col min="6131" max="6131" width="41.00390625" style="11" customWidth="1"/>
    <col min="6132" max="6146" width="10.28125" style="11" customWidth="1"/>
    <col min="6147" max="6147" width="19.28125" style="11" customWidth="1"/>
    <col min="6148" max="6386" width="10.28125" style="11" customWidth="1"/>
    <col min="6387" max="6387" width="41.00390625" style="11" customWidth="1"/>
    <col min="6388" max="6402" width="10.28125" style="11" customWidth="1"/>
    <col min="6403" max="6403" width="19.28125" style="11" customWidth="1"/>
    <col min="6404" max="6642" width="10.28125" style="11" customWidth="1"/>
    <col min="6643" max="6643" width="41.00390625" style="11" customWidth="1"/>
    <col min="6644" max="6658" width="10.28125" style="11" customWidth="1"/>
    <col min="6659" max="6659" width="19.28125" style="11" customWidth="1"/>
    <col min="6660" max="6898" width="10.28125" style="11" customWidth="1"/>
    <col min="6899" max="6899" width="41.00390625" style="11" customWidth="1"/>
    <col min="6900" max="6914" width="10.28125" style="11" customWidth="1"/>
    <col min="6915" max="6915" width="19.28125" style="11" customWidth="1"/>
    <col min="6916" max="7154" width="10.28125" style="11" customWidth="1"/>
    <col min="7155" max="7155" width="41.00390625" style="11" customWidth="1"/>
    <col min="7156" max="7170" width="10.28125" style="11" customWidth="1"/>
    <col min="7171" max="7171" width="19.28125" style="11" customWidth="1"/>
    <col min="7172" max="7410" width="10.28125" style="11" customWidth="1"/>
    <col min="7411" max="7411" width="41.00390625" style="11" customWidth="1"/>
    <col min="7412" max="7426" width="10.28125" style="11" customWidth="1"/>
    <col min="7427" max="7427" width="19.28125" style="11" customWidth="1"/>
    <col min="7428" max="7666" width="10.28125" style="11" customWidth="1"/>
    <col min="7667" max="7667" width="41.00390625" style="11" customWidth="1"/>
    <col min="7668" max="7682" width="10.28125" style="11" customWidth="1"/>
    <col min="7683" max="7683" width="19.28125" style="11" customWidth="1"/>
    <col min="7684" max="7922" width="10.28125" style="11" customWidth="1"/>
    <col min="7923" max="7923" width="41.00390625" style="11" customWidth="1"/>
    <col min="7924" max="7938" width="10.28125" style="11" customWidth="1"/>
    <col min="7939" max="7939" width="19.28125" style="11" customWidth="1"/>
    <col min="7940" max="8178" width="10.28125" style="11" customWidth="1"/>
    <col min="8179" max="8179" width="41.00390625" style="11" customWidth="1"/>
    <col min="8180" max="8194" width="10.28125" style="11" customWidth="1"/>
    <col min="8195" max="8195" width="19.28125" style="11" customWidth="1"/>
    <col min="8196" max="8434" width="10.28125" style="11" customWidth="1"/>
    <col min="8435" max="8435" width="41.00390625" style="11" customWidth="1"/>
    <col min="8436" max="8450" width="10.28125" style="11" customWidth="1"/>
    <col min="8451" max="8451" width="19.28125" style="11" customWidth="1"/>
    <col min="8452" max="8690" width="10.28125" style="11" customWidth="1"/>
    <col min="8691" max="8691" width="41.00390625" style="11" customWidth="1"/>
    <col min="8692" max="8706" width="10.28125" style="11" customWidth="1"/>
    <col min="8707" max="8707" width="19.28125" style="11" customWidth="1"/>
    <col min="8708" max="8946" width="10.28125" style="11" customWidth="1"/>
    <col min="8947" max="8947" width="41.00390625" style="11" customWidth="1"/>
    <col min="8948" max="8962" width="10.28125" style="11" customWidth="1"/>
    <col min="8963" max="8963" width="19.28125" style="11" customWidth="1"/>
    <col min="8964" max="9202" width="10.28125" style="11" customWidth="1"/>
    <col min="9203" max="9203" width="41.00390625" style="11" customWidth="1"/>
    <col min="9204" max="9218" width="10.28125" style="11" customWidth="1"/>
    <col min="9219" max="9219" width="19.28125" style="11" customWidth="1"/>
    <col min="9220" max="9458" width="10.28125" style="11" customWidth="1"/>
    <col min="9459" max="9459" width="41.00390625" style="11" customWidth="1"/>
    <col min="9460" max="9474" width="10.28125" style="11" customWidth="1"/>
    <col min="9475" max="9475" width="19.28125" style="11" customWidth="1"/>
    <col min="9476" max="9714" width="10.28125" style="11" customWidth="1"/>
    <col min="9715" max="9715" width="41.00390625" style="11" customWidth="1"/>
    <col min="9716" max="9730" width="10.28125" style="11" customWidth="1"/>
    <col min="9731" max="9731" width="19.28125" style="11" customWidth="1"/>
    <col min="9732" max="9970" width="10.28125" style="11" customWidth="1"/>
    <col min="9971" max="9971" width="41.00390625" style="11" customWidth="1"/>
    <col min="9972" max="9986" width="10.28125" style="11" customWidth="1"/>
    <col min="9987" max="9987" width="19.28125" style="11" customWidth="1"/>
    <col min="9988" max="10226" width="10.28125" style="11" customWidth="1"/>
    <col min="10227" max="10227" width="41.00390625" style="11" customWidth="1"/>
    <col min="10228" max="10242" width="10.28125" style="11" customWidth="1"/>
    <col min="10243" max="10243" width="19.28125" style="11" customWidth="1"/>
    <col min="10244" max="10482" width="10.28125" style="11" customWidth="1"/>
    <col min="10483" max="10483" width="41.00390625" style="11" customWidth="1"/>
    <col min="10484" max="10498" width="10.28125" style="11" customWidth="1"/>
    <col min="10499" max="10499" width="19.28125" style="11" customWidth="1"/>
    <col min="10500" max="10738" width="10.28125" style="11" customWidth="1"/>
    <col min="10739" max="10739" width="41.00390625" style="11" customWidth="1"/>
    <col min="10740" max="10754" width="10.28125" style="11" customWidth="1"/>
    <col min="10755" max="10755" width="19.28125" style="11" customWidth="1"/>
    <col min="10756" max="10994" width="10.28125" style="11" customWidth="1"/>
    <col min="10995" max="10995" width="41.00390625" style="11" customWidth="1"/>
    <col min="10996" max="11010" width="10.28125" style="11" customWidth="1"/>
    <col min="11011" max="11011" width="19.28125" style="11" customWidth="1"/>
    <col min="11012" max="11250" width="10.28125" style="11" customWidth="1"/>
    <col min="11251" max="11251" width="41.00390625" style="11" customWidth="1"/>
    <col min="11252" max="11266" width="10.28125" style="11" customWidth="1"/>
    <col min="11267" max="11267" width="19.28125" style="11" customWidth="1"/>
    <col min="11268" max="11506" width="10.28125" style="11" customWidth="1"/>
    <col min="11507" max="11507" width="41.00390625" style="11" customWidth="1"/>
    <col min="11508" max="11522" width="10.28125" style="11" customWidth="1"/>
    <col min="11523" max="11523" width="19.28125" style="11" customWidth="1"/>
    <col min="11524" max="11762" width="10.28125" style="11" customWidth="1"/>
    <col min="11763" max="11763" width="41.00390625" style="11" customWidth="1"/>
    <col min="11764" max="11778" width="10.28125" style="11" customWidth="1"/>
    <col min="11779" max="11779" width="19.28125" style="11" customWidth="1"/>
    <col min="11780" max="12018" width="10.28125" style="11" customWidth="1"/>
    <col min="12019" max="12019" width="41.00390625" style="11" customWidth="1"/>
    <col min="12020" max="12034" width="10.28125" style="11" customWidth="1"/>
    <col min="12035" max="12035" width="19.28125" style="11" customWidth="1"/>
    <col min="12036" max="12274" width="10.28125" style="11" customWidth="1"/>
    <col min="12275" max="12275" width="41.00390625" style="11" customWidth="1"/>
    <col min="12276" max="12290" width="10.28125" style="11" customWidth="1"/>
    <col min="12291" max="12291" width="19.28125" style="11" customWidth="1"/>
    <col min="12292" max="12530" width="10.28125" style="11" customWidth="1"/>
    <col min="12531" max="12531" width="41.00390625" style="11" customWidth="1"/>
    <col min="12532" max="12546" width="10.28125" style="11" customWidth="1"/>
    <col min="12547" max="12547" width="19.28125" style="11" customWidth="1"/>
    <col min="12548" max="12786" width="10.28125" style="11" customWidth="1"/>
    <col min="12787" max="12787" width="41.00390625" style="11" customWidth="1"/>
    <col min="12788" max="12802" width="10.28125" style="11" customWidth="1"/>
    <col min="12803" max="12803" width="19.28125" style="11" customWidth="1"/>
    <col min="12804" max="13042" width="10.28125" style="11" customWidth="1"/>
    <col min="13043" max="13043" width="41.00390625" style="11" customWidth="1"/>
    <col min="13044" max="13058" width="10.28125" style="11" customWidth="1"/>
    <col min="13059" max="13059" width="19.28125" style="11" customWidth="1"/>
    <col min="13060" max="13298" width="10.28125" style="11" customWidth="1"/>
    <col min="13299" max="13299" width="41.00390625" style="11" customWidth="1"/>
    <col min="13300" max="13314" width="10.28125" style="11" customWidth="1"/>
    <col min="13315" max="13315" width="19.28125" style="11" customWidth="1"/>
    <col min="13316" max="13554" width="10.28125" style="11" customWidth="1"/>
    <col min="13555" max="13555" width="41.00390625" style="11" customWidth="1"/>
    <col min="13556" max="13570" width="10.28125" style="11" customWidth="1"/>
    <col min="13571" max="13571" width="19.28125" style="11" customWidth="1"/>
    <col min="13572" max="13810" width="10.28125" style="11" customWidth="1"/>
    <col min="13811" max="13811" width="41.00390625" style="11" customWidth="1"/>
    <col min="13812" max="13826" width="10.28125" style="11" customWidth="1"/>
    <col min="13827" max="13827" width="19.28125" style="11" customWidth="1"/>
    <col min="13828" max="14066" width="10.28125" style="11" customWidth="1"/>
    <col min="14067" max="14067" width="41.00390625" style="11" customWidth="1"/>
    <col min="14068" max="14082" width="10.28125" style="11" customWidth="1"/>
    <col min="14083" max="14083" width="19.28125" style="11" customWidth="1"/>
    <col min="14084" max="14322" width="10.28125" style="11" customWidth="1"/>
    <col min="14323" max="14323" width="41.00390625" style="11" customWidth="1"/>
    <col min="14324" max="14338" width="10.28125" style="11" customWidth="1"/>
    <col min="14339" max="14339" width="19.28125" style="11" customWidth="1"/>
    <col min="14340" max="14578" width="10.28125" style="11" customWidth="1"/>
    <col min="14579" max="14579" width="41.00390625" style="11" customWidth="1"/>
    <col min="14580" max="14594" width="10.28125" style="11" customWidth="1"/>
    <col min="14595" max="14595" width="19.28125" style="11" customWidth="1"/>
    <col min="14596" max="14834" width="10.28125" style="11" customWidth="1"/>
    <col min="14835" max="14835" width="41.00390625" style="11" customWidth="1"/>
    <col min="14836" max="14850" width="10.28125" style="11" customWidth="1"/>
    <col min="14851" max="14851" width="19.28125" style="11" customWidth="1"/>
    <col min="14852" max="15090" width="10.28125" style="11" customWidth="1"/>
    <col min="15091" max="15091" width="41.00390625" style="11" customWidth="1"/>
    <col min="15092" max="15106" width="10.28125" style="11" customWidth="1"/>
    <col min="15107" max="15107" width="19.28125" style="11" customWidth="1"/>
    <col min="15108" max="15346" width="10.28125" style="11" customWidth="1"/>
    <col min="15347" max="15347" width="41.00390625" style="11" customWidth="1"/>
    <col min="15348" max="15362" width="10.28125" style="11" customWidth="1"/>
    <col min="15363" max="15363" width="19.28125" style="11" customWidth="1"/>
    <col min="15364" max="15602" width="10.28125" style="11" customWidth="1"/>
    <col min="15603" max="15603" width="41.00390625" style="11" customWidth="1"/>
    <col min="15604" max="15618" width="10.28125" style="11" customWidth="1"/>
    <col min="15619" max="15619" width="19.28125" style="11" customWidth="1"/>
    <col min="15620" max="15858" width="10.28125" style="11" customWidth="1"/>
    <col min="15859" max="15859" width="41.00390625" style="11" customWidth="1"/>
    <col min="15860" max="15874" width="10.28125" style="11" customWidth="1"/>
    <col min="15875" max="15875" width="19.28125" style="11" customWidth="1"/>
    <col min="15876" max="16114" width="10.28125" style="11" customWidth="1"/>
    <col min="16115" max="16115" width="41.00390625" style="11" customWidth="1"/>
    <col min="16116" max="16130" width="10.28125" style="11" customWidth="1"/>
    <col min="16131" max="16131" width="19.28125" style="11" customWidth="1"/>
    <col min="16132" max="16384" width="10.28125" style="11" customWidth="1"/>
  </cols>
  <sheetData>
    <row r="1" ht="15">
      <c r="A1" s="3" t="s">
        <v>367</v>
      </c>
    </row>
    <row r="3" spans="1:2" ht="15">
      <c r="A3" s="3" t="s">
        <v>1</v>
      </c>
      <c r="B3" s="4">
        <v>44235.45930555556</v>
      </c>
    </row>
    <row r="4" spans="1:2" ht="15">
      <c r="A4" s="3" t="s">
        <v>2</v>
      </c>
      <c r="B4" s="4">
        <v>44252.43072635417</v>
      </c>
    </row>
    <row r="5" spans="1:2" ht="15">
      <c r="A5" s="3" t="s">
        <v>3</v>
      </c>
      <c r="B5" s="3" t="s">
        <v>4</v>
      </c>
    </row>
    <row r="7" spans="1:7" ht="15">
      <c r="A7" s="3" t="s">
        <v>7</v>
      </c>
      <c r="B7" s="3" t="s">
        <v>8</v>
      </c>
      <c r="G7" s="5" t="s">
        <v>466</v>
      </c>
    </row>
    <row r="8" spans="1:2" ht="15">
      <c r="A8" s="3" t="s">
        <v>368</v>
      </c>
      <c r="B8" s="3" t="s">
        <v>369</v>
      </c>
    </row>
    <row r="9" spans="7:8" ht="15">
      <c r="G9" s="2" t="s">
        <v>465</v>
      </c>
      <c r="H9" s="2"/>
    </row>
    <row r="10" spans="1:8" ht="15">
      <c r="A10" s="6" t="s">
        <v>370</v>
      </c>
      <c r="B10" s="6" t="s">
        <v>371</v>
      </c>
      <c r="C10" s="12">
        <f>B11+B17+B42+B44</f>
        <v>2299094.6</v>
      </c>
      <c r="G10" s="35" t="s">
        <v>372</v>
      </c>
      <c r="H10" s="36">
        <f>C11</f>
        <v>1.920790906124524</v>
      </c>
    </row>
    <row r="11" spans="1:8" ht="15">
      <c r="A11" s="6" t="s">
        <v>372</v>
      </c>
      <c r="B11" s="8">
        <v>44160.8</v>
      </c>
      <c r="C11" s="14">
        <f>B11/C$10*100</f>
        <v>1.920790906124524</v>
      </c>
      <c r="G11" s="7" t="s">
        <v>255</v>
      </c>
      <c r="H11" s="13">
        <f>C17</f>
        <v>84.59028610653951</v>
      </c>
    </row>
    <row r="12" spans="1:8" ht="15">
      <c r="A12" s="6" t="s">
        <v>250</v>
      </c>
      <c r="B12" s="8">
        <v>6370.4</v>
      </c>
      <c r="C12" s="14">
        <f aca="true" t="shared" si="0" ref="C12:C48">B12/C$10*100</f>
        <v>0.2770829873638083</v>
      </c>
      <c r="G12" s="9" t="s">
        <v>382</v>
      </c>
      <c r="H12" s="15">
        <f>C42</f>
        <v>9.313366226861653</v>
      </c>
    </row>
    <row r="13" spans="1:8" ht="15">
      <c r="A13" s="6" t="s">
        <v>251</v>
      </c>
      <c r="B13" s="8">
        <v>18240.7</v>
      </c>
      <c r="C13" s="14">
        <f t="shared" si="0"/>
        <v>0.7933862312581657</v>
      </c>
      <c r="G13" s="37" t="s">
        <v>383</v>
      </c>
      <c r="H13" s="38">
        <f>C44</f>
        <v>4.1755567604743185</v>
      </c>
    </row>
    <row r="14" spans="1:3" ht="15">
      <c r="A14" s="6" t="s">
        <v>252</v>
      </c>
      <c r="B14" s="8">
        <v>5458</v>
      </c>
      <c r="C14" s="14">
        <f t="shared" si="0"/>
        <v>0.23739779998613367</v>
      </c>
    </row>
    <row r="15" spans="1:7" ht="15">
      <c r="A15" s="6" t="s">
        <v>253</v>
      </c>
      <c r="B15" s="8">
        <v>10141.1</v>
      </c>
      <c r="C15" s="14">
        <f t="shared" si="0"/>
        <v>0.4410910277463137</v>
      </c>
      <c r="G15" s="39" t="s">
        <v>467</v>
      </c>
    </row>
    <row r="16" spans="1:3" ht="15" customHeight="1">
      <c r="A16" s="6" t="s">
        <v>254</v>
      </c>
      <c r="B16" s="8">
        <v>3950.6</v>
      </c>
      <c r="C16" s="14">
        <f t="shared" si="0"/>
        <v>0.17183285977010251</v>
      </c>
    </row>
    <row r="17" spans="1:3" ht="15">
      <c r="A17" s="6" t="s">
        <v>255</v>
      </c>
      <c r="B17" s="8">
        <v>1944810.7</v>
      </c>
      <c r="C17" s="14">
        <f t="shared" si="0"/>
        <v>84.59028610653951</v>
      </c>
    </row>
    <row r="18" spans="1:3" ht="15">
      <c r="A18" s="6" t="s">
        <v>256</v>
      </c>
      <c r="B18" s="8">
        <v>182684</v>
      </c>
      <c r="C18" s="14">
        <f t="shared" si="0"/>
        <v>7.945910533650942</v>
      </c>
    </row>
    <row r="19" spans="1:3" ht="15">
      <c r="A19" s="6" t="s">
        <v>257</v>
      </c>
      <c r="B19" s="8">
        <v>38885.1</v>
      </c>
      <c r="C19" s="14">
        <f t="shared" si="0"/>
        <v>1.6913223144449991</v>
      </c>
    </row>
    <row r="20" spans="1:3" ht="15">
      <c r="A20" s="6" t="s">
        <v>373</v>
      </c>
      <c r="B20" s="8">
        <v>7341.9</v>
      </c>
      <c r="C20" s="14">
        <f t="shared" si="0"/>
        <v>0.31933875187215</v>
      </c>
    </row>
    <row r="21" spans="1:3" ht="15">
      <c r="A21" s="6" t="s">
        <v>258</v>
      </c>
      <c r="B21" s="8">
        <v>21788.3</v>
      </c>
      <c r="C21" s="14">
        <f t="shared" si="0"/>
        <v>0.9476904517108604</v>
      </c>
    </row>
    <row r="22" spans="1:3" ht="15">
      <c r="A22" s="6" t="s">
        <v>259</v>
      </c>
      <c r="B22" s="8">
        <v>19957.9</v>
      </c>
      <c r="C22" s="14">
        <f t="shared" si="0"/>
        <v>0.8680765028111501</v>
      </c>
    </row>
    <row r="23" spans="1:3" ht="15">
      <c r="A23" s="6" t="s">
        <v>260</v>
      </c>
      <c r="B23" s="8">
        <v>15386</v>
      </c>
      <c r="C23" s="14">
        <f t="shared" si="0"/>
        <v>0.6692199616318528</v>
      </c>
    </row>
    <row r="24" spans="1:3" ht="15">
      <c r="A24" s="6" t="s">
        <v>261</v>
      </c>
      <c r="B24" s="8">
        <v>35000</v>
      </c>
      <c r="C24" s="14">
        <f t="shared" si="0"/>
        <v>1.522338402256262</v>
      </c>
    </row>
    <row r="25" spans="1:3" ht="15">
      <c r="A25" s="6" t="s">
        <v>262</v>
      </c>
      <c r="B25" s="8">
        <v>48073.3</v>
      </c>
      <c r="C25" s="14">
        <f t="shared" si="0"/>
        <v>2.0909665918053135</v>
      </c>
    </row>
    <row r="26" spans="1:3" ht="15">
      <c r="A26" s="6" t="s">
        <v>263</v>
      </c>
      <c r="B26" s="8">
        <v>25000</v>
      </c>
      <c r="C26" s="14">
        <f t="shared" si="0"/>
        <v>1.087384573040187</v>
      </c>
    </row>
    <row r="27" spans="1:5" ht="15">
      <c r="A27" s="6" t="s">
        <v>264</v>
      </c>
      <c r="B27" s="8">
        <v>30314.5</v>
      </c>
      <c r="C27" s="14">
        <f>B27/C$10*100</f>
        <v>1.3185407855770703</v>
      </c>
      <c r="E27" s="11" t="s">
        <v>460</v>
      </c>
    </row>
    <row r="28" spans="1:5" ht="15">
      <c r="A28" s="6" t="s">
        <v>265</v>
      </c>
      <c r="B28" s="10" t="s">
        <v>363</v>
      </c>
      <c r="C28" s="14" t="e">
        <f t="shared" si="0"/>
        <v>#VALUE!</v>
      </c>
      <c r="E28" s="12">
        <f>B17-B18-B19-B20-B21-B22-B23-B24-B25-B26-B27-B29-B30-B31-B32-B33-B35-B36-B37-B38-B39-B40-B41</f>
        <v>264245.3999999998</v>
      </c>
    </row>
    <row r="29" spans="1:3" ht="15">
      <c r="A29" s="6" t="s">
        <v>374</v>
      </c>
      <c r="B29" s="8">
        <v>112511.1</v>
      </c>
      <c r="C29" s="14">
        <f t="shared" si="0"/>
        <v>4.893713377431273</v>
      </c>
    </row>
    <row r="30" spans="1:3" ht="15">
      <c r="A30" s="6" t="s">
        <v>375</v>
      </c>
      <c r="B30" s="8">
        <v>92434.2</v>
      </c>
      <c r="C30" s="14">
        <f t="shared" si="0"/>
        <v>4.0204609240524505</v>
      </c>
    </row>
    <row r="31" spans="1:3" ht="15">
      <c r="A31" s="6" t="s">
        <v>266</v>
      </c>
      <c r="B31" s="8">
        <v>70000</v>
      </c>
      <c r="C31" s="14">
        <f t="shared" si="0"/>
        <v>3.044676804512524</v>
      </c>
    </row>
    <row r="32" spans="1:3" ht="15">
      <c r="A32" s="6" t="s">
        <v>267</v>
      </c>
      <c r="B32" s="8">
        <v>72121.6</v>
      </c>
      <c r="C32" s="14">
        <f t="shared" si="0"/>
        <v>3.136956608919007</v>
      </c>
    </row>
    <row r="33" spans="1:3" ht="15">
      <c r="A33" s="6" t="s">
        <v>268</v>
      </c>
      <c r="B33" s="8">
        <v>180000</v>
      </c>
      <c r="C33" s="14">
        <f t="shared" si="0"/>
        <v>7.8291689258893475</v>
      </c>
    </row>
    <row r="34" spans="1:3" ht="15">
      <c r="A34" s="6" t="s">
        <v>376</v>
      </c>
      <c r="B34" s="10" t="s">
        <v>363</v>
      </c>
      <c r="C34" s="14" t="e">
        <f t="shared" si="0"/>
        <v>#VALUE!</v>
      </c>
    </row>
    <row r="35" spans="1:3" ht="15">
      <c r="A35" s="6" t="s">
        <v>269</v>
      </c>
      <c r="B35" s="8">
        <v>95911.9</v>
      </c>
      <c r="C35" s="14">
        <f t="shared" si="0"/>
        <v>4.171724817238925</v>
      </c>
    </row>
    <row r="36" spans="1:3" ht="15">
      <c r="A36" s="6" t="s">
        <v>270</v>
      </c>
      <c r="B36" s="8">
        <v>230000</v>
      </c>
      <c r="C36" s="14">
        <f t="shared" si="0"/>
        <v>10.003938071969722</v>
      </c>
    </row>
    <row r="37" spans="1:3" ht="15">
      <c r="A37" s="6" t="s">
        <v>271</v>
      </c>
      <c r="B37" s="8">
        <v>205917.1</v>
      </c>
      <c r="C37" s="14">
        <f t="shared" si="0"/>
        <v>8.956443114606941</v>
      </c>
    </row>
    <row r="38" spans="1:3" ht="15">
      <c r="A38" s="6" t="s">
        <v>272</v>
      </c>
      <c r="B38" s="8">
        <v>58238.4</v>
      </c>
      <c r="C38" s="14">
        <f t="shared" si="0"/>
        <v>2.5331015087417454</v>
      </c>
    </row>
    <row r="39" spans="1:3" ht="15">
      <c r="A39" s="6" t="s">
        <v>273</v>
      </c>
      <c r="B39" s="8">
        <v>31000</v>
      </c>
      <c r="C39" s="14">
        <f t="shared" si="0"/>
        <v>1.3483568705698321</v>
      </c>
    </row>
    <row r="40" spans="1:3" ht="15">
      <c r="A40" s="6" t="s">
        <v>274</v>
      </c>
      <c r="B40" s="8">
        <v>50000</v>
      </c>
      <c r="C40" s="14">
        <f t="shared" si="0"/>
        <v>2.174769146080374</v>
      </c>
    </row>
    <row r="41" spans="1:3" ht="15">
      <c r="A41" s="6" t="s">
        <v>275</v>
      </c>
      <c r="B41" s="8">
        <v>58000</v>
      </c>
      <c r="C41" s="14">
        <f t="shared" si="0"/>
        <v>2.5227322094532343</v>
      </c>
    </row>
    <row r="42" spans="1:3" ht="15">
      <c r="A42" s="6" t="s">
        <v>276</v>
      </c>
      <c r="B42" s="8">
        <v>214123.1</v>
      </c>
      <c r="C42" s="14">
        <f t="shared" si="0"/>
        <v>9.313366226861653</v>
      </c>
    </row>
    <row r="43" spans="1:3" ht="15">
      <c r="A43" s="6" t="s">
        <v>276</v>
      </c>
      <c r="B43" s="8">
        <v>214123.1</v>
      </c>
      <c r="C43" s="14">
        <f t="shared" si="0"/>
        <v>9.313366226861653</v>
      </c>
    </row>
    <row r="44" spans="1:3" ht="15">
      <c r="A44" s="6" t="s">
        <v>377</v>
      </c>
      <c r="B44" s="8">
        <v>96000</v>
      </c>
      <c r="C44" s="14">
        <f t="shared" si="0"/>
        <v>4.1755567604743185</v>
      </c>
    </row>
    <row r="45" spans="1:3" ht="15">
      <c r="A45" s="6" t="s">
        <v>378</v>
      </c>
      <c r="B45" s="8">
        <v>25903.1</v>
      </c>
      <c r="C45" s="14">
        <f t="shared" si="0"/>
        <v>1.1266652533566908</v>
      </c>
    </row>
    <row r="46" spans="1:3" ht="15">
      <c r="A46" s="6" t="s">
        <v>379</v>
      </c>
      <c r="B46" s="8">
        <v>13997.5</v>
      </c>
      <c r="C46" s="14">
        <f t="shared" si="0"/>
        <v>0.6088266224452008</v>
      </c>
    </row>
    <row r="47" spans="1:3" ht="15">
      <c r="A47" s="6" t="s">
        <v>380</v>
      </c>
      <c r="B47" s="8">
        <v>54294.2</v>
      </c>
      <c r="C47" s="14">
        <f t="shared" si="0"/>
        <v>2.361547019422341</v>
      </c>
    </row>
    <row r="48" spans="1:3" ht="15">
      <c r="A48" s="6" t="s">
        <v>381</v>
      </c>
      <c r="B48" s="8">
        <v>1900</v>
      </c>
      <c r="C48" s="14">
        <f t="shared" si="0"/>
        <v>0.08264122755105423</v>
      </c>
    </row>
    <row r="50" ht="15">
      <c r="A50" s="3"/>
    </row>
    <row r="51" ht="15">
      <c r="A5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 topLeftCell="A43">
      <selection activeCell="N27" sqref="N27"/>
    </sheetView>
  </sheetViews>
  <sheetFormatPr defaultColWidth="11.421875" defaultRowHeight="15"/>
  <cols>
    <col min="1" max="1" width="32.421875" style="11" customWidth="1"/>
    <col min="2" max="10" width="11.421875" style="11" customWidth="1"/>
    <col min="11" max="11" width="13.57421875" style="11" bestFit="1" customWidth="1"/>
    <col min="12" max="16384" width="11.421875" style="11" customWidth="1"/>
  </cols>
  <sheetData>
    <row r="1" ht="12">
      <c r="A1" s="3" t="s">
        <v>367</v>
      </c>
    </row>
    <row r="2" ht="12"/>
    <row r="3" spans="1:2" ht="12">
      <c r="A3" s="3" t="s">
        <v>1</v>
      </c>
      <c r="B3" s="4">
        <v>44235.45930555556</v>
      </c>
    </row>
    <row r="4" spans="1:2" ht="12">
      <c r="A4" s="3" t="s">
        <v>2</v>
      </c>
      <c r="B4" s="4">
        <v>44252.43072635417</v>
      </c>
    </row>
    <row r="5" spans="1:2" ht="12">
      <c r="A5" s="3" t="s">
        <v>3</v>
      </c>
      <c r="B5" s="3" t="s">
        <v>4</v>
      </c>
    </row>
    <row r="6" ht="12"/>
    <row r="7" spans="1:2" ht="12">
      <c r="A7" s="3" t="s">
        <v>7</v>
      </c>
      <c r="B7" s="3" t="s">
        <v>8</v>
      </c>
    </row>
    <row r="8" spans="1:2" ht="12">
      <c r="A8" s="3" t="s">
        <v>368</v>
      </c>
      <c r="B8" s="3" t="s">
        <v>369</v>
      </c>
    </row>
    <row r="9" ht="12"/>
    <row r="10" spans="1:12" ht="12">
      <c r="A10" s="6" t="s">
        <v>370</v>
      </c>
      <c r="B10" s="6" t="s">
        <v>390</v>
      </c>
      <c r="C10" s="6" t="s">
        <v>391</v>
      </c>
      <c r="D10" s="6" t="s">
        <v>392</v>
      </c>
      <c r="E10" s="6" t="s">
        <v>393</v>
      </c>
      <c r="F10" s="6" t="s">
        <v>394</v>
      </c>
      <c r="G10" s="6" t="s">
        <v>395</v>
      </c>
      <c r="H10" s="6" t="s">
        <v>396</v>
      </c>
      <c r="I10" s="6" t="s">
        <v>371</v>
      </c>
      <c r="K10" s="11">
        <v>2011</v>
      </c>
      <c r="L10" s="11">
        <v>2018</v>
      </c>
    </row>
    <row r="11" spans="1:9" ht="12">
      <c r="A11" s="6" t="s">
        <v>372</v>
      </c>
      <c r="B11" s="8">
        <v>58200</v>
      </c>
      <c r="C11" s="8">
        <v>56100</v>
      </c>
      <c r="D11" s="8">
        <v>50700</v>
      </c>
      <c r="E11" s="8">
        <v>45000</v>
      </c>
      <c r="F11" s="8">
        <v>42259.6</v>
      </c>
      <c r="G11" s="8">
        <v>33866.8</v>
      </c>
      <c r="H11" s="8">
        <v>40000</v>
      </c>
      <c r="I11" s="8">
        <v>44160.8</v>
      </c>
    </row>
    <row r="12" spans="1:9" ht="12">
      <c r="A12" s="6" t="s">
        <v>250</v>
      </c>
      <c r="B12" s="8">
        <v>9594</v>
      </c>
      <c r="C12" s="10" t="s">
        <v>363</v>
      </c>
      <c r="D12" s="10" t="s">
        <v>363</v>
      </c>
      <c r="E12" s="10" t="s">
        <v>363</v>
      </c>
      <c r="F12" s="10" t="s">
        <v>363</v>
      </c>
      <c r="G12" s="10" t="s">
        <v>363</v>
      </c>
      <c r="H12" s="10" t="s">
        <v>363</v>
      </c>
      <c r="I12" s="8">
        <v>6370.4</v>
      </c>
    </row>
    <row r="13" spans="1:9" ht="12">
      <c r="A13" s="6" t="s">
        <v>251</v>
      </c>
      <c r="B13" s="8">
        <v>26574.1</v>
      </c>
      <c r="C13" s="8">
        <v>26785.3</v>
      </c>
      <c r="D13" s="8">
        <v>24476.2</v>
      </c>
      <c r="E13" s="8">
        <v>20367.8</v>
      </c>
      <c r="F13" s="8">
        <v>16718.9</v>
      </c>
      <c r="G13" s="8">
        <v>10411.2</v>
      </c>
      <c r="H13" s="8">
        <v>12371.2</v>
      </c>
      <c r="I13" s="8">
        <v>18240.7</v>
      </c>
    </row>
    <row r="14" spans="1:9" ht="12">
      <c r="A14" s="6" t="s">
        <v>252</v>
      </c>
      <c r="B14" s="8">
        <v>8328.3</v>
      </c>
      <c r="C14" s="10" t="s">
        <v>363</v>
      </c>
      <c r="D14" s="10" t="s">
        <v>363</v>
      </c>
      <c r="E14" s="10" t="s">
        <v>363</v>
      </c>
      <c r="F14" s="10" t="s">
        <v>363</v>
      </c>
      <c r="G14" s="10" t="s">
        <v>363</v>
      </c>
      <c r="H14" s="10" t="s">
        <v>363</v>
      </c>
      <c r="I14" s="8">
        <v>5458</v>
      </c>
    </row>
    <row r="15" spans="1:9" ht="12">
      <c r="A15" s="6" t="s">
        <v>253</v>
      </c>
      <c r="B15" s="8">
        <v>11055.7</v>
      </c>
      <c r="C15" s="8">
        <v>9966.2</v>
      </c>
      <c r="D15" s="8">
        <v>9788.9</v>
      </c>
      <c r="E15" s="8">
        <v>9682.2</v>
      </c>
      <c r="F15" s="8">
        <v>9856.1</v>
      </c>
      <c r="G15" s="8">
        <v>9480.1</v>
      </c>
      <c r="H15" s="8">
        <v>9530.6</v>
      </c>
      <c r="I15" s="8">
        <v>10141.1</v>
      </c>
    </row>
    <row r="16" spans="1:14" ht="12">
      <c r="A16" s="6" t="s">
        <v>254</v>
      </c>
      <c r="B16" s="10" t="s">
        <v>363</v>
      </c>
      <c r="C16" s="10" t="s">
        <v>363</v>
      </c>
      <c r="D16" s="8">
        <v>3273.4</v>
      </c>
      <c r="E16" s="8">
        <v>3433</v>
      </c>
      <c r="F16" s="8">
        <v>3929.2</v>
      </c>
      <c r="G16" s="8">
        <v>3428.2</v>
      </c>
      <c r="H16" s="10" t="s">
        <v>363</v>
      </c>
      <c r="I16" s="8">
        <v>3950.6</v>
      </c>
      <c r="N16" s="109" t="s">
        <v>494</v>
      </c>
    </row>
    <row r="17" spans="1:14" ht="12">
      <c r="A17" s="6" t="s">
        <v>255</v>
      </c>
      <c r="B17" s="8">
        <v>1480000</v>
      </c>
      <c r="C17" s="8">
        <v>1450000</v>
      </c>
      <c r="D17" s="8">
        <v>1450000</v>
      </c>
      <c r="E17" s="8">
        <v>1520000</v>
      </c>
      <c r="F17" s="8">
        <v>1630000</v>
      </c>
      <c r="G17" s="8">
        <v>1710008.6</v>
      </c>
      <c r="H17" s="8">
        <v>1820000</v>
      </c>
      <c r="I17" s="8">
        <v>1944810.7</v>
      </c>
      <c r="K17" s="14">
        <f>B17/B$17*100</f>
        <v>100</v>
      </c>
      <c r="L17" s="14">
        <f>I17/I$17*100</f>
        <v>100</v>
      </c>
      <c r="M17" s="11" t="s">
        <v>453</v>
      </c>
      <c r="N17" s="11" t="s">
        <v>454</v>
      </c>
    </row>
    <row r="18" spans="1:14" ht="12">
      <c r="A18" s="6" t="s">
        <v>256</v>
      </c>
      <c r="B18" s="8">
        <v>147000</v>
      </c>
      <c r="C18" s="8">
        <v>147000</v>
      </c>
      <c r="D18" s="8">
        <v>151000</v>
      </c>
      <c r="E18" s="8">
        <v>156000</v>
      </c>
      <c r="F18" s="8">
        <v>160000</v>
      </c>
      <c r="G18" s="8">
        <v>170000</v>
      </c>
      <c r="H18" s="8">
        <v>170000</v>
      </c>
      <c r="I18" s="8">
        <v>182684</v>
      </c>
      <c r="K18" s="14">
        <f aca="true" t="shared" si="0" ref="K18:K39">B18/B$17*100</f>
        <v>9.932432432432432</v>
      </c>
      <c r="L18" s="14">
        <f aca="true" t="shared" si="1" ref="L18:L39">I18/I$17*100</f>
        <v>9.393407800563828</v>
      </c>
      <c r="M18" s="14">
        <f>L18-K18</f>
        <v>-0.5390246318686032</v>
      </c>
      <c r="N18" s="29">
        <f>M18/K18*100</f>
        <v>-5.426914660990019</v>
      </c>
    </row>
    <row r="19" spans="1:14" ht="12">
      <c r="A19" s="6" t="s">
        <v>257</v>
      </c>
      <c r="B19" s="28">
        <f>C19</f>
        <v>30300</v>
      </c>
      <c r="C19" s="8">
        <v>30300</v>
      </c>
      <c r="D19" s="10" t="s">
        <v>363</v>
      </c>
      <c r="E19" s="10" t="s">
        <v>363</v>
      </c>
      <c r="F19" s="10" t="s">
        <v>363</v>
      </c>
      <c r="G19" s="10" t="s">
        <v>363</v>
      </c>
      <c r="H19" s="10" t="s">
        <v>363</v>
      </c>
      <c r="I19" s="8">
        <v>38885.1</v>
      </c>
      <c r="K19" s="14">
        <f t="shared" si="0"/>
        <v>2.0472972972972974</v>
      </c>
      <c r="L19" s="14">
        <f t="shared" si="1"/>
        <v>1.999428530499138</v>
      </c>
      <c r="M19" s="14">
        <f aca="true" t="shared" si="2" ref="M19:M39">L19-K19</f>
        <v>-0.047868766798159434</v>
      </c>
      <c r="N19" s="29">
        <f aca="true" t="shared" si="3" ref="N19:N39">M19/K19*100</f>
        <v>-2.3381443848605925</v>
      </c>
    </row>
    <row r="20" spans="1:14" ht="12">
      <c r="A20" s="6" t="s">
        <v>373</v>
      </c>
      <c r="B20" s="28">
        <f>C20</f>
        <v>5322.9</v>
      </c>
      <c r="C20" s="8">
        <v>5322.9</v>
      </c>
      <c r="D20" s="10" t="s">
        <v>363</v>
      </c>
      <c r="E20" s="10" t="s">
        <v>363</v>
      </c>
      <c r="F20" s="10" t="s">
        <v>363</v>
      </c>
      <c r="G20" s="10" t="s">
        <v>363</v>
      </c>
      <c r="H20" s="10" t="s">
        <v>363</v>
      </c>
      <c r="I20" s="8">
        <v>7341.9</v>
      </c>
      <c r="K20" s="14">
        <f t="shared" si="0"/>
        <v>0.35965540540540536</v>
      </c>
      <c r="L20" s="14">
        <f t="shared" si="1"/>
        <v>0.3775123203507673</v>
      </c>
      <c r="M20" s="14">
        <f t="shared" si="2"/>
        <v>0.017856914945361957</v>
      </c>
      <c r="N20" s="29">
        <f t="shared" si="3"/>
        <v>4.96500669167854</v>
      </c>
    </row>
    <row r="21" spans="1:14" ht="12">
      <c r="A21" s="6" t="s">
        <v>258</v>
      </c>
      <c r="B21" s="8">
        <v>20000</v>
      </c>
      <c r="C21" s="10" t="s">
        <v>363</v>
      </c>
      <c r="D21" s="8">
        <v>19000</v>
      </c>
      <c r="E21" s="8">
        <v>20000</v>
      </c>
      <c r="F21" s="8">
        <v>20000</v>
      </c>
      <c r="G21" s="10" t="s">
        <v>363</v>
      </c>
      <c r="H21" s="8">
        <v>21000</v>
      </c>
      <c r="I21" s="8">
        <v>21788.3</v>
      </c>
      <c r="K21" s="14">
        <f t="shared" si="0"/>
        <v>1.3513513513513513</v>
      </c>
      <c r="L21" s="14">
        <f t="shared" si="1"/>
        <v>1.120330117476215</v>
      </c>
      <c r="M21" s="14">
        <f t="shared" si="2"/>
        <v>-0.2310212338751363</v>
      </c>
      <c r="N21" s="29">
        <f t="shared" si="3"/>
        <v>-17.095571306760085</v>
      </c>
    </row>
    <row r="22" spans="1:14" ht="12">
      <c r="A22" s="6" t="s">
        <v>259</v>
      </c>
      <c r="B22" s="8">
        <v>19610.7</v>
      </c>
      <c r="C22" s="8">
        <v>17782.3</v>
      </c>
      <c r="D22" s="8">
        <v>17746</v>
      </c>
      <c r="E22" s="8">
        <v>18670.3</v>
      </c>
      <c r="F22" s="8">
        <v>17974.9</v>
      </c>
      <c r="G22" s="8">
        <v>18405</v>
      </c>
      <c r="H22" s="8">
        <v>19658</v>
      </c>
      <c r="I22" s="8">
        <v>19957.9</v>
      </c>
      <c r="K22" s="14">
        <f t="shared" si="0"/>
        <v>1.3250472972972973</v>
      </c>
      <c r="L22" s="14">
        <f t="shared" si="1"/>
        <v>1.0262129882358217</v>
      </c>
      <c r="M22" s="14">
        <f t="shared" si="2"/>
        <v>-0.29883430906147557</v>
      </c>
      <c r="N22" s="29">
        <f t="shared" si="3"/>
        <v>-22.552727715532022</v>
      </c>
    </row>
    <row r="23" spans="1:14" ht="12">
      <c r="A23" s="6" t="s">
        <v>260</v>
      </c>
      <c r="B23" s="8">
        <v>12031.4</v>
      </c>
      <c r="C23" s="8">
        <v>12352.8</v>
      </c>
      <c r="D23" s="8">
        <v>12939.8</v>
      </c>
      <c r="E23" s="8">
        <v>13815.7</v>
      </c>
      <c r="F23" s="8">
        <v>13745.7</v>
      </c>
      <c r="G23" s="8">
        <v>14052.3</v>
      </c>
      <c r="H23" s="8">
        <v>14665.5</v>
      </c>
      <c r="I23" s="8">
        <v>15386</v>
      </c>
      <c r="K23" s="14">
        <f t="shared" si="0"/>
        <v>0.8129324324324325</v>
      </c>
      <c r="L23" s="14">
        <f t="shared" si="1"/>
        <v>0.7911309825681235</v>
      </c>
      <c r="M23" s="14">
        <f t="shared" si="2"/>
        <v>-0.021801449864308986</v>
      </c>
      <c r="N23" s="29">
        <f t="shared" si="3"/>
        <v>-2.6818280332444515</v>
      </c>
    </row>
    <row r="24" spans="1:14" ht="12">
      <c r="A24" s="6" t="s">
        <v>261</v>
      </c>
      <c r="B24" s="8">
        <v>28993.2</v>
      </c>
      <c r="C24" s="8">
        <v>26826.9</v>
      </c>
      <c r="D24" s="8">
        <v>26667.8</v>
      </c>
      <c r="E24" s="8">
        <v>27879.5</v>
      </c>
      <c r="F24" s="8">
        <v>28963.5</v>
      </c>
      <c r="G24" s="8">
        <v>29677.1</v>
      </c>
      <c r="H24" s="8">
        <v>31183.2</v>
      </c>
      <c r="I24" s="8">
        <v>35000</v>
      </c>
      <c r="K24" s="14">
        <f t="shared" si="0"/>
        <v>1.959</v>
      </c>
      <c r="L24" s="14">
        <f t="shared" si="1"/>
        <v>1.7996610158510544</v>
      </c>
      <c r="M24" s="14">
        <f t="shared" si="2"/>
        <v>-0.15933898414894565</v>
      </c>
      <c r="N24" s="29">
        <f t="shared" si="3"/>
        <v>-8.133689849359145</v>
      </c>
    </row>
    <row r="25" spans="1:14" ht="12">
      <c r="A25" s="6" t="s">
        <v>262</v>
      </c>
      <c r="B25" s="8">
        <v>37799.7</v>
      </c>
      <c r="C25" s="8">
        <v>37263.6</v>
      </c>
      <c r="D25" s="8">
        <v>37055.7</v>
      </c>
      <c r="E25" s="8">
        <v>38845.1</v>
      </c>
      <c r="F25" s="8">
        <v>40124.4</v>
      </c>
      <c r="G25" s="8">
        <v>41212.5</v>
      </c>
      <c r="H25" s="8">
        <v>43579.6</v>
      </c>
      <c r="I25" s="8">
        <v>48073.3</v>
      </c>
      <c r="K25" s="14">
        <f t="shared" si="0"/>
        <v>2.5540337837837837</v>
      </c>
      <c r="L25" s="14">
        <f t="shared" si="1"/>
        <v>2.4718755403803567</v>
      </c>
      <c r="M25" s="14">
        <f t="shared" si="2"/>
        <v>-0.08215824340342692</v>
      </c>
      <c r="N25" s="29">
        <f t="shared" si="3"/>
        <v>-3.2168033142345536</v>
      </c>
    </row>
    <row r="26" spans="1:14" ht="12">
      <c r="A26" s="6" t="s">
        <v>263</v>
      </c>
      <c r="B26" s="8">
        <v>28000</v>
      </c>
      <c r="C26" s="8">
        <v>26642.6</v>
      </c>
      <c r="D26" s="8">
        <v>25000</v>
      </c>
      <c r="E26" s="10" t="s">
        <v>363</v>
      </c>
      <c r="F26" s="10" t="s">
        <v>363</v>
      </c>
      <c r="G26" s="8">
        <v>25000</v>
      </c>
      <c r="H26" s="10" t="s">
        <v>363</v>
      </c>
      <c r="I26" s="8">
        <v>25000</v>
      </c>
      <c r="K26" s="14">
        <f t="shared" si="0"/>
        <v>1.891891891891892</v>
      </c>
      <c r="L26" s="14">
        <f t="shared" si="1"/>
        <v>1.2854721541793246</v>
      </c>
      <c r="M26" s="14">
        <f t="shared" si="2"/>
        <v>-0.6064197377125675</v>
      </c>
      <c r="N26" s="29">
        <f t="shared" si="3"/>
        <v>-32.05361470766428</v>
      </c>
    </row>
    <row r="27" spans="1:14" ht="12">
      <c r="A27" s="6" t="s">
        <v>264</v>
      </c>
      <c r="B27" s="8">
        <v>17789</v>
      </c>
      <c r="C27" s="8">
        <v>18834.4</v>
      </c>
      <c r="D27" s="8">
        <v>12524.6</v>
      </c>
      <c r="E27" s="8">
        <v>6404.7</v>
      </c>
      <c r="F27" s="8">
        <v>21435.3</v>
      </c>
      <c r="G27" s="8">
        <v>27231.9</v>
      </c>
      <c r="H27" s="8">
        <v>29744.8</v>
      </c>
      <c r="I27" s="8">
        <v>30314.5</v>
      </c>
      <c r="K27" s="14">
        <f t="shared" si="0"/>
        <v>1.2019594594594594</v>
      </c>
      <c r="L27" s="14">
        <f t="shared" si="1"/>
        <v>1.5587378247147654</v>
      </c>
      <c r="M27" s="14">
        <f t="shared" si="2"/>
        <v>0.35677836525530604</v>
      </c>
      <c r="N27" s="29">
        <f t="shared" si="3"/>
        <v>29.68306147494817</v>
      </c>
    </row>
    <row r="28" spans="1:14" ht="12">
      <c r="A28" s="6" t="s">
        <v>374</v>
      </c>
      <c r="B28" s="8">
        <v>73815.2</v>
      </c>
      <c r="C28" s="8">
        <v>73798.8</v>
      </c>
      <c r="D28" s="8">
        <v>73623.5</v>
      </c>
      <c r="E28" s="8">
        <v>77428.1</v>
      </c>
      <c r="F28" s="8">
        <v>83477.3</v>
      </c>
      <c r="G28" s="8">
        <v>92692.3</v>
      </c>
      <c r="H28" s="8">
        <v>97881.6</v>
      </c>
      <c r="I28" s="8">
        <v>112511.1</v>
      </c>
      <c r="K28" s="14">
        <f t="shared" si="0"/>
        <v>4.987513513513513</v>
      </c>
      <c r="L28" s="14">
        <f t="shared" si="1"/>
        <v>5.785195443443417</v>
      </c>
      <c r="M28" s="14">
        <f t="shared" si="2"/>
        <v>0.7976819299299036</v>
      </c>
      <c r="N28" s="29">
        <f t="shared" si="3"/>
        <v>15.993579321010543</v>
      </c>
    </row>
    <row r="29" spans="1:14" ht="12">
      <c r="A29" s="6" t="s">
        <v>375</v>
      </c>
      <c r="B29" s="8">
        <v>73000</v>
      </c>
      <c r="C29" s="8">
        <v>71000</v>
      </c>
      <c r="D29" s="8">
        <v>70000</v>
      </c>
      <c r="E29" s="10" t="s">
        <v>363</v>
      </c>
      <c r="F29" s="8">
        <v>80000</v>
      </c>
      <c r="G29" s="8">
        <v>83000</v>
      </c>
      <c r="H29" s="8">
        <v>87000</v>
      </c>
      <c r="I29" s="8">
        <v>92434.2</v>
      </c>
      <c r="K29" s="14">
        <f t="shared" si="0"/>
        <v>4.9324324324324325</v>
      </c>
      <c r="L29" s="14">
        <f t="shared" si="1"/>
        <v>4.7528636077537</v>
      </c>
      <c r="M29" s="14">
        <f t="shared" si="2"/>
        <v>-0.17956882467873214</v>
      </c>
      <c r="N29" s="29">
        <f t="shared" si="3"/>
        <v>-3.6405734318427885</v>
      </c>
    </row>
    <row r="30" spans="1:14" ht="12">
      <c r="A30" s="6" t="s">
        <v>266</v>
      </c>
      <c r="B30" s="8">
        <v>61000</v>
      </c>
      <c r="C30" s="8">
        <v>56077.3</v>
      </c>
      <c r="D30" s="8">
        <v>54908.3</v>
      </c>
      <c r="E30" s="8">
        <v>57395.2</v>
      </c>
      <c r="F30" s="8">
        <v>57253.7</v>
      </c>
      <c r="G30" s="8">
        <v>60875.2</v>
      </c>
      <c r="H30" s="8">
        <v>64159.7</v>
      </c>
      <c r="I30" s="8">
        <v>70000</v>
      </c>
      <c r="K30" s="14">
        <f t="shared" si="0"/>
        <v>4.121621621621622</v>
      </c>
      <c r="L30" s="14">
        <f t="shared" si="1"/>
        <v>3.599322031702109</v>
      </c>
      <c r="M30" s="14">
        <f t="shared" si="2"/>
        <v>-0.5222995899195131</v>
      </c>
      <c r="N30" s="29">
        <f t="shared" si="3"/>
        <v>-12.672186771817692</v>
      </c>
    </row>
    <row r="31" spans="1:14" ht="12">
      <c r="A31" s="6" t="s">
        <v>267</v>
      </c>
      <c r="B31" s="8">
        <v>59000</v>
      </c>
      <c r="C31" s="10" t="s">
        <v>363</v>
      </c>
      <c r="D31" s="8">
        <v>52000</v>
      </c>
      <c r="E31" s="10" t="s">
        <v>363</v>
      </c>
      <c r="F31" s="8">
        <v>57000</v>
      </c>
      <c r="G31" s="10" t="s">
        <v>363</v>
      </c>
      <c r="H31" s="10" t="s">
        <v>363</v>
      </c>
      <c r="I31" s="8">
        <v>72121.6</v>
      </c>
      <c r="K31" s="14">
        <f t="shared" si="0"/>
        <v>3.986486486486487</v>
      </c>
      <c r="L31" s="14">
        <f t="shared" si="1"/>
        <v>3.708412340594383</v>
      </c>
      <c r="M31" s="14">
        <f t="shared" si="2"/>
        <v>-0.2780741458921039</v>
      </c>
      <c r="N31" s="29">
        <f t="shared" si="3"/>
        <v>-6.975419252886674</v>
      </c>
    </row>
    <row r="32" spans="1:14" ht="12">
      <c r="A32" s="6" t="s">
        <v>268</v>
      </c>
      <c r="B32" s="8">
        <v>143979.7</v>
      </c>
      <c r="C32" s="8">
        <v>142064</v>
      </c>
      <c r="D32" s="8">
        <v>143226.6</v>
      </c>
      <c r="E32" s="8">
        <v>147929.3</v>
      </c>
      <c r="F32" s="8">
        <v>150746.5</v>
      </c>
      <c r="G32" s="8">
        <v>158022.4</v>
      </c>
      <c r="H32" s="8">
        <v>165503.9</v>
      </c>
      <c r="I32" s="8">
        <v>180000</v>
      </c>
      <c r="K32" s="14">
        <f t="shared" si="0"/>
        <v>9.72835810810811</v>
      </c>
      <c r="L32" s="14">
        <f t="shared" si="1"/>
        <v>9.255399510091136</v>
      </c>
      <c r="M32" s="14">
        <f t="shared" si="2"/>
        <v>-0.47295859801697304</v>
      </c>
      <c r="N32" s="29">
        <f t="shared" si="3"/>
        <v>-4.861648725932336</v>
      </c>
    </row>
    <row r="33" spans="1:14" ht="12">
      <c r="A33" s="6" t="s">
        <v>269</v>
      </c>
      <c r="B33" s="8">
        <v>81614.1</v>
      </c>
      <c r="C33" s="8">
        <v>79273.7</v>
      </c>
      <c r="D33" s="8">
        <v>79083.6</v>
      </c>
      <c r="E33" s="8">
        <v>81519.5</v>
      </c>
      <c r="F33" s="8">
        <v>81200</v>
      </c>
      <c r="G33" s="8">
        <v>84000</v>
      </c>
      <c r="H33" s="8">
        <v>89900</v>
      </c>
      <c r="I33" s="8">
        <v>95911.9</v>
      </c>
      <c r="K33" s="14">
        <f t="shared" si="0"/>
        <v>5.514466216216216</v>
      </c>
      <c r="L33" s="14">
        <f t="shared" si="1"/>
        <v>4.931683068177278</v>
      </c>
      <c r="M33" s="14">
        <f t="shared" si="2"/>
        <v>-0.5827831480389385</v>
      </c>
      <c r="N33" s="29">
        <f t="shared" si="3"/>
        <v>-10.568260375322756</v>
      </c>
    </row>
    <row r="34" spans="1:14" ht="12">
      <c r="A34" s="6" t="s">
        <v>270</v>
      </c>
      <c r="B34" s="8">
        <v>176416.7</v>
      </c>
      <c r="C34" s="8">
        <v>175000</v>
      </c>
      <c r="D34" s="8">
        <v>176000</v>
      </c>
      <c r="E34" s="8">
        <v>183000</v>
      </c>
      <c r="F34" s="8">
        <v>186355.9</v>
      </c>
      <c r="G34" s="8">
        <v>191398.5</v>
      </c>
      <c r="H34" s="8">
        <v>209045.8</v>
      </c>
      <c r="I34" s="8">
        <v>230000</v>
      </c>
      <c r="K34" s="14">
        <f t="shared" si="0"/>
        <v>11.920047297297298</v>
      </c>
      <c r="L34" s="14">
        <f t="shared" si="1"/>
        <v>11.826343818449786</v>
      </c>
      <c r="M34" s="14">
        <f t="shared" si="2"/>
        <v>-0.0937034788475124</v>
      </c>
      <c r="N34" s="29">
        <f t="shared" si="3"/>
        <v>-0.7860998913046121</v>
      </c>
    </row>
    <row r="35" spans="1:14" ht="12">
      <c r="A35" s="6" t="s">
        <v>271</v>
      </c>
      <c r="B35" s="8">
        <v>141672.2</v>
      </c>
      <c r="C35" s="8">
        <v>137279.4</v>
      </c>
      <c r="D35" s="8">
        <v>142652.7</v>
      </c>
      <c r="E35" s="8">
        <v>159858.7</v>
      </c>
      <c r="F35" s="8">
        <v>173641</v>
      </c>
      <c r="G35" s="8">
        <v>189640.6</v>
      </c>
      <c r="H35" s="8">
        <v>198039.8</v>
      </c>
      <c r="I35" s="8">
        <v>205917.1</v>
      </c>
      <c r="K35" s="14">
        <f t="shared" si="0"/>
        <v>9.572445945945947</v>
      </c>
      <c r="L35" s="14">
        <f t="shared" si="1"/>
        <v>10.588027924774376</v>
      </c>
      <c r="M35" s="14">
        <f t="shared" si="2"/>
        <v>1.015581978828429</v>
      </c>
      <c r="N35" s="29">
        <f t="shared" si="3"/>
        <v>10.609430281071901</v>
      </c>
    </row>
    <row r="36" spans="1:14" ht="12">
      <c r="A36" s="6" t="s">
        <v>272</v>
      </c>
      <c r="B36" s="8">
        <v>36595</v>
      </c>
      <c r="C36" s="8">
        <v>39095.5</v>
      </c>
      <c r="D36" s="8">
        <v>39900</v>
      </c>
      <c r="E36" s="8">
        <v>44600</v>
      </c>
      <c r="F36" s="8">
        <v>46847.8</v>
      </c>
      <c r="G36" s="8">
        <v>51300</v>
      </c>
      <c r="H36" s="8">
        <v>58697.8</v>
      </c>
      <c r="I36" s="8">
        <v>58238.4</v>
      </c>
      <c r="K36" s="14">
        <f t="shared" si="0"/>
        <v>2.472635135135135</v>
      </c>
      <c r="L36" s="14">
        <f t="shared" si="1"/>
        <v>2.994553660158287</v>
      </c>
      <c r="M36" s="14">
        <f t="shared" si="2"/>
        <v>0.521918525023152</v>
      </c>
      <c r="N36" s="29">
        <f t="shared" si="3"/>
        <v>21.1077856820403</v>
      </c>
    </row>
    <row r="37" spans="1:14" ht="12">
      <c r="A37" s="6" t="s">
        <v>273</v>
      </c>
      <c r="B37" s="8">
        <v>25942.9</v>
      </c>
      <c r="C37" s="8">
        <v>25351.6</v>
      </c>
      <c r="D37" s="8">
        <v>25126.6</v>
      </c>
      <c r="E37" s="8">
        <v>25992.3</v>
      </c>
      <c r="F37" s="10" t="s">
        <v>363</v>
      </c>
      <c r="G37" s="8">
        <v>29000</v>
      </c>
      <c r="H37" s="8">
        <v>29953.3</v>
      </c>
      <c r="I37" s="8">
        <v>31000</v>
      </c>
      <c r="K37" s="14">
        <f t="shared" si="0"/>
        <v>1.7528986486486486</v>
      </c>
      <c r="L37" s="14">
        <f t="shared" si="1"/>
        <v>1.5939854711823624</v>
      </c>
      <c r="M37" s="14">
        <f t="shared" si="2"/>
        <v>-0.1589131774662862</v>
      </c>
      <c r="N37" s="29">
        <f t="shared" si="3"/>
        <v>-9.06573677769654</v>
      </c>
    </row>
    <row r="38" spans="1:14" ht="12">
      <c r="A38" s="6" t="s">
        <v>274</v>
      </c>
      <c r="B38" s="8">
        <v>39156.6</v>
      </c>
      <c r="C38" s="8">
        <v>37505.3</v>
      </c>
      <c r="D38" s="8">
        <v>37603.5</v>
      </c>
      <c r="E38" s="8">
        <v>39289.1</v>
      </c>
      <c r="F38" s="8">
        <v>40551.1</v>
      </c>
      <c r="G38" s="8">
        <v>41874.3</v>
      </c>
      <c r="H38" s="8">
        <v>47133.7</v>
      </c>
      <c r="I38" s="8">
        <v>50000</v>
      </c>
      <c r="K38" s="14">
        <f t="shared" si="0"/>
        <v>2.645716216216216</v>
      </c>
      <c r="L38" s="14">
        <f t="shared" si="1"/>
        <v>2.570944308358649</v>
      </c>
      <c r="M38" s="14">
        <f t="shared" si="2"/>
        <v>-0.07477190785756704</v>
      </c>
      <c r="N38" s="29">
        <f t="shared" si="3"/>
        <v>-2.8261499626933704</v>
      </c>
    </row>
    <row r="39" spans="1:14" ht="12">
      <c r="A39" s="6" t="s">
        <v>275</v>
      </c>
      <c r="B39" s="8">
        <v>49587.9</v>
      </c>
      <c r="C39" s="8">
        <v>51324.1</v>
      </c>
      <c r="D39" s="8">
        <v>52187.4</v>
      </c>
      <c r="E39" s="8">
        <v>54224.8</v>
      </c>
      <c r="F39" s="10" t="s">
        <v>363</v>
      </c>
      <c r="G39" s="8">
        <v>53000</v>
      </c>
      <c r="H39" s="10" t="s">
        <v>363</v>
      </c>
      <c r="I39" s="8">
        <v>58000</v>
      </c>
      <c r="K39" s="14">
        <f t="shared" si="0"/>
        <v>3.3505337837837836</v>
      </c>
      <c r="L39" s="14">
        <f t="shared" si="1"/>
        <v>2.9822953976960327</v>
      </c>
      <c r="M39" s="14">
        <f t="shared" si="2"/>
        <v>-0.36823838608775095</v>
      </c>
      <c r="N39" s="29">
        <f t="shared" si="3"/>
        <v>-10.990439429979318</v>
      </c>
    </row>
    <row r="40" spans="1:9" ht="12">
      <c r="A40" s="6"/>
      <c r="B40" s="8"/>
      <c r="C40" s="8"/>
      <c r="D40" s="8"/>
      <c r="E40" s="8"/>
      <c r="F40" s="8"/>
      <c r="G40" s="8"/>
      <c r="H40" s="8"/>
      <c r="I40" s="8"/>
    </row>
    <row r="41" ht="12"/>
    <row r="42" ht="12"/>
    <row r="43" spans="1:10" ht="18.75">
      <c r="A43" s="6" t="s">
        <v>255</v>
      </c>
      <c r="B43" s="11" t="s">
        <v>449</v>
      </c>
      <c r="H43" s="40"/>
      <c r="J43" s="43" t="s">
        <v>482</v>
      </c>
    </row>
    <row r="44" spans="1:10" ht="15" customHeight="1">
      <c r="A44" s="6" t="s">
        <v>447</v>
      </c>
      <c r="B44" s="14">
        <v>11.826343818449786</v>
      </c>
      <c r="J44" s="44" t="s">
        <v>467</v>
      </c>
    </row>
    <row r="45" spans="1:2" ht="12">
      <c r="A45" s="6" t="s">
        <v>437</v>
      </c>
      <c r="B45" s="14">
        <v>10.588027924774376</v>
      </c>
    </row>
    <row r="46" spans="1:2" ht="12">
      <c r="A46" s="6" t="s">
        <v>432</v>
      </c>
      <c r="B46" s="14">
        <v>9.393407800563828</v>
      </c>
    </row>
    <row r="47" spans="1:2" ht="12">
      <c r="A47" s="6" t="s">
        <v>452</v>
      </c>
      <c r="B47" s="14">
        <v>9.255399510091136</v>
      </c>
    </row>
    <row r="48" spans="1:2" ht="12">
      <c r="A48" s="6" t="s">
        <v>281</v>
      </c>
      <c r="B48" s="14">
        <v>5.785195443443417</v>
      </c>
    </row>
    <row r="49" spans="1:2" ht="12">
      <c r="A49" s="6" t="s">
        <v>306</v>
      </c>
      <c r="B49" s="14">
        <v>4.931683068177278</v>
      </c>
    </row>
    <row r="50" spans="1:2" ht="12">
      <c r="A50" s="6" t="s">
        <v>446</v>
      </c>
      <c r="B50" s="14">
        <v>4.7528636077537</v>
      </c>
    </row>
    <row r="51" spans="1:2" ht="12">
      <c r="A51" s="6" t="s">
        <v>302</v>
      </c>
      <c r="B51" s="14">
        <v>3.708412340594383</v>
      </c>
    </row>
    <row r="52" spans="1:2" ht="12">
      <c r="A52" s="6" t="s">
        <v>301</v>
      </c>
      <c r="B52" s="14">
        <v>3.599322031702109</v>
      </c>
    </row>
    <row r="53" spans="1:2" ht="12">
      <c r="A53" s="6" t="s">
        <v>309</v>
      </c>
      <c r="B53" s="14">
        <v>2.994553660158287</v>
      </c>
    </row>
    <row r="54" spans="1:2" ht="12">
      <c r="A54" s="6" t="s">
        <v>448</v>
      </c>
      <c r="B54" s="14">
        <v>2.9822953976960327</v>
      </c>
    </row>
    <row r="55" spans="1:2" ht="12">
      <c r="A55" s="6" t="s">
        <v>274</v>
      </c>
      <c r="B55" s="14">
        <v>2.570944308358649</v>
      </c>
    </row>
    <row r="56" spans="1:2" ht="12">
      <c r="A56" s="6" t="s">
        <v>434</v>
      </c>
      <c r="B56" s="14">
        <v>2.4718755403803567</v>
      </c>
    </row>
    <row r="57" spans="1:2" ht="12">
      <c r="A57" s="6" t="s">
        <v>290</v>
      </c>
      <c r="B57" s="14">
        <v>1.999428530499138</v>
      </c>
    </row>
    <row r="58" spans="1:2" ht="12">
      <c r="A58" s="6" t="s">
        <v>450</v>
      </c>
      <c r="B58" s="14">
        <v>1.7996610158510544</v>
      </c>
    </row>
    <row r="59" spans="1:2" ht="12">
      <c r="A59" s="6" t="s">
        <v>310</v>
      </c>
      <c r="B59" s="14">
        <v>1.5939854711823624</v>
      </c>
    </row>
    <row r="60" spans="1:2" ht="12">
      <c r="A60" s="6" t="s">
        <v>441</v>
      </c>
      <c r="B60" s="14">
        <v>1.5587378247147654</v>
      </c>
    </row>
    <row r="61" spans="1:2" ht="12">
      <c r="A61" s="6" t="s">
        <v>445</v>
      </c>
      <c r="B61" s="14">
        <v>1.2854721541793246</v>
      </c>
    </row>
    <row r="62" spans="1:2" ht="12">
      <c r="A62" s="6" t="s">
        <v>291</v>
      </c>
      <c r="B62" s="14">
        <v>1.120330117476215</v>
      </c>
    </row>
    <row r="63" spans="1:2" ht="12">
      <c r="A63" s="6" t="s">
        <v>292</v>
      </c>
      <c r="B63" s="14">
        <v>1.0262129882358217</v>
      </c>
    </row>
    <row r="64" spans="1:2" ht="12">
      <c r="A64" s="6" t="s">
        <v>326</v>
      </c>
      <c r="B64" s="14">
        <v>0.7911309825681235</v>
      </c>
    </row>
    <row r="65" spans="1:2" ht="12">
      <c r="A65" s="6" t="s">
        <v>280</v>
      </c>
      <c r="B65" s="14">
        <v>0.3775123203507673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>
      <c r="D76" s="3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 topLeftCell="A10">
      <selection activeCell="E8" sqref="E8"/>
    </sheetView>
  </sheetViews>
  <sheetFormatPr defaultColWidth="11.421875" defaultRowHeight="15"/>
  <cols>
    <col min="1" max="1" width="11.421875" style="11" customWidth="1"/>
    <col min="2" max="2" width="35.421875" style="11" customWidth="1"/>
    <col min="3" max="16384" width="11.421875" style="11" customWidth="1"/>
  </cols>
  <sheetData>
    <row r="1" ht="12"/>
    <row r="2" ht="12">
      <c r="C2" s="109" t="s">
        <v>455</v>
      </c>
    </row>
    <row r="3" spans="2:9" ht="18.75">
      <c r="B3" s="6" t="s">
        <v>255</v>
      </c>
      <c r="C3" s="11" t="s">
        <v>439</v>
      </c>
      <c r="I3" s="40"/>
    </row>
    <row r="4" spans="2:9" ht="15.75">
      <c r="B4" s="6" t="s">
        <v>441</v>
      </c>
      <c r="C4" s="29">
        <v>29.68306147494817</v>
      </c>
      <c r="I4" s="43" t="s">
        <v>483</v>
      </c>
    </row>
    <row r="5" spans="2:3" ht="12">
      <c r="B5" s="6" t="s">
        <v>309</v>
      </c>
      <c r="C5" s="29">
        <v>21.1077856820403</v>
      </c>
    </row>
    <row r="6" spans="2:9" ht="15" customHeight="1">
      <c r="B6" s="6" t="s">
        <v>281</v>
      </c>
      <c r="C6" s="29">
        <v>15.993579321010543</v>
      </c>
      <c r="I6" s="44" t="s">
        <v>467</v>
      </c>
    </row>
    <row r="7" spans="2:3" ht="12">
      <c r="B7" s="6" t="s">
        <v>437</v>
      </c>
      <c r="C7" s="29">
        <v>10.609430281071901</v>
      </c>
    </row>
    <row r="8" spans="2:3" ht="12">
      <c r="B8" s="6" t="s">
        <v>280</v>
      </c>
      <c r="C8" s="29">
        <v>4.96500669167854</v>
      </c>
    </row>
    <row r="9" spans="2:3" ht="12">
      <c r="B9" s="6" t="s">
        <v>447</v>
      </c>
      <c r="C9" s="29">
        <v>-0.7860998913046121</v>
      </c>
    </row>
    <row r="10" spans="2:3" ht="12">
      <c r="B10" s="6" t="s">
        <v>290</v>
      </c>
      <c r="C10" s="29">
        <v>-2.3381443848605925</v>
      </c>
    </row>
    <row r="11" spans="2:3" ht="12">
      <c r="B11" s="6" t="s">
        <v>326</v>
      </c>
      <c r="C11" s="29">
        <v>-2.6818280332444515</v>
      </c>
    </row>
    <row r="12" spans="2:3" ht="12">
      <c r="B12" s="6" t="s">
        <v>274</v>
      </c>
      <c r="C12" s="29">
        <v>-2.8261499626933704</v>
      </c>
    </row>
    <row r="13" spans="2:3" ht="12">
      <c r="B13" s="6" t="s">
        <v>434</v>
      </c>
      <c r="C13" s="29">
        <v>-3.2168033142345536</v>
      </c>
    </row>
    <row r="14" spans="2:3" ht="12">
      <c r="B14" s="6" t="s">
        <v>451</v>
      </c>
      <c r="C14" s="29">
        <v>-3.6405734318427885</v>
      </c>
    </row>
    <row r="15" spans="2:3" ht="12">
      <c r="B15" s="6" t="s">
        <v>452</v>
      </c>
      <c r="C15" s="29">
        <v>-4.861648725932336</v>
      </c>
    </row>
    <row r="16" spans="2:3" ht="12">
      <c r="B16" s="6" t="s">
        <v>432</v>
      </c>
      <c r="C16" s="29">
        <v>-5.426914660990019</v>
      </c>
    </row>
    <row r="17" spans="2:3" ht="12">
      <c r="B17" s="6" t="s">
        <v>302</v>
      </c>
      <c r="C17" s="29">
        <v>-6.975419252886674</v>
      </c>
    </row>
    <row r="18" spans="2:3" ht="12">
      <c r="B18" s="6" t="s">
        <v>450</v>
      </c>
      <c r="C18" s="29">
        <v>-8.133689849359145</v>
      </c>
    </row>
    <row r="19" spans="2:3" ht="12">
      <c r="B19" s="6" t="s">
        <v>310</v>
      </c>
      <c r="C19" s="29">
        <v>-9.06573677769654</v>
      </c>
    </row>
    <row r="20" spans="2:3" ht="12">
      <c r="B20" s="6" t="s">
        <v>306</v>
      </c>
      <c r="C20" s="29">
        <v>-10.568260375322756</v>
      </c>
    </row>
    <row r="21" spans="2:3" ht="12">
      <c r="B21" s="6" t="s">
        <v>448</v>
      </c>
      <c r="C21" s="29">
        <v>-10.990439429979318</v>
      </c>
    </row>
    <row r="22" spans="2:3" ht="12">
      <c r="B22" s="6" t="s">
        <v>301</v>
      </c>
      <c r="C22" s="29">
        <v>-12.672186771817692</v>
      </c>
    </row>
    <row r="23" spans="2:3" ht="12">
      <c r="B23" s="6" t="s">
        <v>291</v>
      </c>
      <c r="C23" s="29">
        <v>-17.095571306760085</v>
      </c>
    </row>
    <row r="24" spans="2:3" ht="12">
      <c r="B24" s="6" t="s">
        <v>292</v>
      </c>
      <c r="C24" s="29">
        <v>-22.552727715532022</v>
      </c>
    </row>
    <row r="25" spans="2:3" ht="12">
      <c r="B25" s="6" t="s">
        <v>445</v>
      </c>
      <c r="C25" s="29">
        <v>-32.05361470766428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workbookViewId="0" topLeftCell="A1">
      <selection activeCell="G7" sqref="G7"/>
    </sheetView>
  </sheetViews>
  <sheetFormatPr defaultColWidth="11.421875" defaultRowHeight="15"/>
  <cols>
    <col min="1" max="1" width="11.421875" style="11" customWidth="1"/>
    <col min="2" max="15" width="11.00390625" style="11" customWidth="1"/>
    <col min="16" max="16384" width="11.421875" style="11" customWidth="1"/>
  </cols>
  <sheetData>
    <row r="1" ht="12"/>
    <row r="2" spans="1:15" ht="12">
      <c r="A2" s="3" t="s">
        <v>400</v>
      </c>
      <c r="B2" s="3" t="s">
        <v>384</v>
      </c>
      <c r="C2" s="22" t="s">
        <v>385</v>
      </c>
      <c r="D2" s="22" t="s">
        <v>386</v>
      </c>
      <c r="E2" s="22" t="s">
        <v>387</v>
      </c>
      <c r="F2" s="22" t="s">
        <v>388</v>
      </c>
      <c r="G2" s="22" t="s">
        <v>389</v>
      </c>
      <c r="H2" s="22" t="s">
        <v>390</v>
      </c>
      <c r="I2" s="22" t="s">
        <v>391</v>
      </c>
      <c r="J2" s="22" t="s">
        <v>392</v>
      </c>
      <c r="K2" s="22" t="s">
        <v>393</v>
      </c>
      <c r="L2" s="22" t="s">
        <v>394</v>
      </c>
      <c r="M2" s="22" t="s">
        <v>395</v>
      </c>
      <c r="N2" s="22" t="s">
        <v>396</v>
      </c>
      <c r="O2" s="22" t="s">
        <v>371</v>
      </c>
    </row>
    <row r="3" spans="1:15" ht="12">
      <c r="A3" s="1" t="s">
        <v>456</v>
      </c>
      <c r="B3" s="1"/>
      <c r="C3" s="31"/>
      <c r="D3" s="31"/>
      <c r="E3" s="31"/>
      <c r="F3" s="31"/>
      <c r="G3" s="31"/>
      <c r="H3" s="31">
        <v>90.79754601226993</v>
      </c>
      <c r="I3" s="31">
        <v>88.95705521472392</v>
      </c>
      <c r="J3" s="31">
        <v>88.95705521472392</v>
      </c>
      <c r="K3" s="31">
        <v>93.25153374233128</v>
      </c>
      <c r="L3" s="31">
        <v>100</v>
      </c>
      <c r="M3" s="31">
        <v>104.90850306748467</v>
      </c>
      <c r="N3" s="31">
        <v>111.65644171779141</v>
      </c>
      <c r="O3" s="31">
        <v>119.3135398773006</v>
      </c>
    </row>
    <row r="4" spans="1:15" ht="12">
      <c r="A4" s="3" t="s">
        <v>457</v>
      </c>
      <c r="B4" s="30">
        <v>95</v>
      </c>
      <c r="C4" s="30">
        <v>99.8</v>
      </c>
      <c r="D4" s="30">
        <v>104.3</v>
      </c>
      <c r="E4" s="30">
        <v>102.5</v>
      </c>
      <c r="F4" s="30">
        <v>86.5</v>
      </c>
      <c r="G4" s="30">
        <v>93.3</v>
      </c>
      <c r="H4" s="30">
        <v>97.7</v>
      </c>
      <c r="I4" s="30">
        <v>95.5</v>
      </c>
      <c r="J4" s="30">
        <v>94.9</v>
      </c>
      <c r="K4" s="30">
        <v>97</v>
      </c>
      <c r="L4" s="30">
        <v>100</v>
      </c>
      <c r="M4" s="30">
        <v>102</v>
      </c>
      <c r="N4" s="30">
        <v>105.7</v>
      </c>
      <c r="O4" s="30">
        <v>107.2</v>
      </c>
    </row>
    <row r="5" ht="12"/>
    <row r="6" ht="15.75">
      <c r="G6" s="43" t="s">
        <v>484</v>
      </c>
    </row>
    <row r="7" ht="15" customHeight="1">
      <c r="G7" s="44" t="s">
        <v>485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43" ht="15">
      <c r="C43" s="11" t="s">
        <v>282</v>
      </c>
    </row>
    <row r="44" spans="2:3" ht="15">
      <c r="B44" s="11" t="s">
        <v>281</v>
      </c>
      <c r="C44" s="14">
        <v>4.459281539520643</v>
      </c>
    </row>
    <row r="45" spans="2:3" ht="15">
      <c r="B45" s="11" t="s">
        <v>313</v>
      </c>
      <c r="C45" s="14">
        <v>2.0604519094284512</v>
      </c>
    </row>
    <row r="46" spans="2:3" ht="15">
      <c r="B46" s="11" t="s">
        <v>274</v>
      </c>
      <c r="C46" s="14">
        <v>1.8347178639779083</v>
      </c>
    </row>
    <row r="47" spans="2:3" ht="15">
      <c r="B47" s="11" t="s">
        <v>289</v>
      </c>
      <c r="C47" s="14">
        <v>0.9621823650548533</v>
      </c>
    </row>
    <row r="48" spans="2:3" ht="15">
      <c r="B48" s="11" t="s">
        <v>309</v>
      </c>
      <c r="C48" s="14">
        <v>0.9488288510959286</v>
      </c>
    </row>
    <row r="49" spans="2:3" ht="15">
      <c r="B49" s="11" t="s">
        <v>314</v>
      </c>
      <c r="C49" s="14">
        <v>0.9097724426133658</v>
      </c>
    </row>
    <row r="50" spans="2:3" ht="15">
      <c r="B50" s="11" t="s">
        <v>298</v>
      </c>
      <c r="C50" s="14">
        <v>0.5006019120160188</v>
      </c>
    </row>
    <row r="51" spans="2:3" ht="15">
      <c r="B51" s="11" t="s">
        <v>300</v>
      </c>
      <c r="C51" s="14">
        <v>0.49189551651125374</v>
      </c>
    </row>
    <row r="52" spans="2:3" ht="15">
      <c r="B52" s="11" t="s">
        <v>307</v>
      </c>
      <c r="C52" s="14">
        <v>0.4421972254801121</v>
      </c>
    </row>
    <row r="53" spans="2:3" ht="15">
      <c r="B53" s="11" t="s">
        <v>255</v>
      </c>
      <c r="C53" s="14">
        <v>0.3902898852138126</v>
      </c>
    </row>
    <row r="54" spans="2:3" ht="15">
      <c r="B54" s="11" t="s">
        <v>244</v>
      </c>
      <c r="C54" s="14">
        <v>0.2810395661852372</v>
      </c>
    </row>
    <row r="55" spans="2:3" ht="15">
      <c r="B55" s="11" t="s">
        <v>295</v>
      </c>
      <c r="C55" s="14">
        <v>0.19221640364526227</v>
      </c>
    </row>
    <row r="56" spans="2:3" ht="15">
      <c r="B56" s="11" t="s">
        <v>308</v>
      </c>
      <c r="C56" s="14">
        <v>0.1073171773066317</v>
      </c>
    </row>
    <row r="57" spans="2:3" ht="15">
      <c r="B57" s="11" t="s">
        <v>315</v>
      </c>
      <c r="C57" s="14">
        <v>0.07628882471681919</v>
      </c>
    </row>
    <row r="58" spans="2:3" ht="15">
      <c r="B58" s="11" t="s">
        <v>290</v>
      </c>
      <c r="C58" s="14">
        <v>0.025736770097384287</v>
      </c>
    </row>
    <row r="59" spans="2:3" ht="15">
      <c r="B59" s="11" t="s">
        <v>316</v>
      </c>
      <c r="C59" s="14">
        <v>-0.1931232118537629</v>
      </c>
    </row>
    <row r="60" spans="2:3" ht="15">
      <c r="B60" s="11" t="s">
        <v>306</v>
      </c>
      <c r="C60" s="14">
        <v>-0.29973683078893254</v>
      </c>
    </row>
    <row r="61" spans="2:3" ht="15">
      <c r="B61" s="11" t="s">
        <v>318</v>
      </c>
      <c r="C61" s="14">
        <v>-0.44328128214847773</v>
      </c>
    </row>
    <row r="62" spans="2:3" ht="15">
      <c r="B62" s="11" t="s">
        <v>294</v>
      </c>
      <c r="C62" s="14">
        <v>-0.7097824686471355</v>
      </c>
    </row>
    <row r="63" spans="2:3" ht="15">
      <c r="B63" s="11" t="s">
        <v>302</v>
      </c>
      <c r="C63" s="14">
        <v>-0.8313558078142047</v>
      </c>
    </row>
    <row r="64" spans="2:3" ht="15">
      <c r="B64" s="11" t="s">
        <v>301</v>
      </c>
      <c r="C64" s="14">
        <v>-1.202678745844321</v>
      </c>
    </row>
    <row r="65" spans="2:3" ht="15">
      <c r="B65" s="11" t="s">
        <v>310</v>
      </c>
      <c r="C65" s="14">
        <v>-1.749452088115444</v>
      </c>
    </row>
    <row r="66" spans="2:3" ht="15">
      <c r="B66" s="11" t="s">
        <v>317</v>
      </c>
      <c r="C66" s="14">
        <v>-2.2208954154310123</v>
      </c>
    </row>
    <row r="67" spans="2:3" ht="15">
      <c r="B67" s="11" t="s">
        <v>291</v>
      </c>
      <c r="C67" s="14">
        <v>-3.2078494824374304</v>
      </c>
    </row>
    <row r="68" spans="2:3" ht="15">
      <c r="B68" s="11" t="s">
        <v>277</v>
      </c>
      <c r="C68" s="14">
        <v>-3.4677084949809256</v>
      </c>
    </row>
    <row r="69" spans="2:3" ht="15">
      <c r="B69" s="11" t="s">
        <v>293</v>
      </c>
      <c r="C69" s="14">
        <v>-5.092735343684973</v>
      </c>
    </row>
    <row r="70" spans="2:3" ht="15">
      <c r="B70" s="11" t="s">
        <v>280</v>
      </c>
      <c r="C70" s="14">
        <v>-5.721843936438553</v>
      </c>
    </row>
    <row r="71" spans="2:3" ht="15">
      <c r="B71" s="11" t="s">
        <v>292</v>
      </c>
      <c r="C71" s="14">
        <v>-6.620091941710338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workbookViewId="0" topLeftCell="A1">
      <selection activeCell="G7" sqref="G7"/>
    </sheetView>
  </sheetViews>
  <sheetFormatPr defaultColWidth="11.421875" defaultRowHeight="15"/>
  <cols>
    <col min="1" max="16384" width="11.421875" style="11" customWidth="1"/>
  </cols>
  <sheetData>
    <row r="2" spans="1:15" ht="12">
      <c r="A2" s="3" t="s">
        <v>405</v>
      </c>
      <c r="B2" s="3" t="s">
        <v>384</v>
      </c>
      <c r="C2" s="22" t="s">
        <v>385</v>
      </c>
      <c r="D2" s="22" t="s">
        <v>386</v>
      </c>
      <c r="E2" s="22" t="s">
        <v>387</v>
      </c>
      <c r="F2" s="22" t="s">
        <v>388</v>
      </c>
      <c r="G2" s="22" t="s">
        <v>389</v>
      </c>
      <c r="H2" s="22" t="s">
        <v>390</v>
      </c>
      <c r="I2" s="22" t="s">
        <v>391</v>
      </c>
      <c r="J2" s="22" t="s">
        <v>392</v>
      </c>
      <c r="K2" s="22" t="s">
        <v>393</v>
      </c>
      <c r="L2" s="22" t="s">
        <v>394</v>
      </c>
      <c r="M2" s="22" t="s">
        <v>395</v>
      </c>
      <c r="N2" s="22" t="s">
        <v>396</v>
      </c>
      <c r="O2" s="22" t="s">
        <v>371</v>
      </c>
    </row>
    <row r="3" spans="1:15" ht="12">
      <c r="A3" s="1" t="s">
        <v>456</v>
      </c>
      <c r="B3" s="31">
        <v>62.60363222215398</v>
      </c>
      <c r="C3" s="31">
        <v>74.0421172516595</v>
      </c>
      <c r="D3" s="31">
        <v>81.94943026702917</v>
      </c>
      <c r="E3" s="31">
        <v>88.5838464931135</v>
      </c>
      <c r="F3" s="31">
        <v>73.06678800127288</v>
      </c>
      <c r="G3" s="31">
        <v>80.95846895080923</v>
      </c>
      <c r="H3" s="31">
        <v>88.24133676494397</v>
      </c>
      <c r="I3" s="31">
        <v>87.82904102858993</v>
      </c>
      <c r="J3" s="31">
        <v>87.81033837839648</v>
      </c>
      <c r="K3" s="31">
        <v>93.76559717282923</v>
      </c>
      <c r="L3" s="31">
        <v>100</v>
      </c>
      <c r="M3" s="31">
        <v>104.593315058704</v>
      </c>
      <c r="N3" s="31">
        <v>111.46360799245194</v>
      </c>
      <c r="O3" s="31">
        <v>118.63230589719682</v>
      </c>
    </row>
    <row r="4" spans="1:15" ht="12">
      <c r="A4" s="3" t="s">
        <v>457</v>
      </c>
      <c r="B4" s="30">
        <v>73.9</v>
      </c>
      <c r="C4" s="30">
        <v>80.7</v>
      </c>
      <c r="D4" s="30">
        <v>90.6</v>
      </c>
      <c r="E4" s="30">
        <v>88.8</v>
      </c>
      <c r="F4" s="30">
        <v>75.7</v>
      </c>
      <c r="G4" s="30">
        <v>82.9</v>
      </c>
      <c r="H4" s="30">
        <v>88.8</v>
      </c>
      <c r="I4" s="30">
        <v>88.1</v>
      </c>
      <c r="J4" s="30">
        <v>88.9</v>
      </c>
      <c r="K4" s="30">
        <v>94.8</v>
      </c>
      <c r="L4" s="30">
        <v>100.2</v>
      </c>
      <c r="M4" s="30">
        <v>103.8</v>
      </c>
      <c r="N4" s="30">
        <v>111.4</v>
      </c>
      <c r="O4" s="30">
        <v>115.2</v>
      </c>
    </row>
    <row r="6" ht="15.75">
      <c r="G6" s="43" t="s">
        <v>486</v>
      </c>
    </row>
    <row r="7" ht="12">
      <c r="G7" s="44" t="s">
        <v>485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workbookViewId="0" topLeftCell="A7">
      <selection activeCell="F9" sqref="F9"/>
    </sheetView>
  </sheetViews>
  <sheetFormatPr defaultColWidth="11.421875" defaultRowHeight="15"/>
  <cols>
    <col min="1" max="16384" width="11.421875" style="11" customWidth="1"/>
  </cols>
  <sheetData>
    <row r="2" spans="1:15" ht="12">
      <c r="A2" s="3" t="s">
        <v>404</v>
      </c>
      <c r="B2" s="3" t="s">
        <v>384</v>
      </c>
      <c r="C2" s="22" t="s">
        <v>385</v>
      </c>
      <c r="D2" s="22" t="s">
        <v>386</v>
      </c>
      <c r="E2" s="22" t="s">
        <v>387</v>
      </c>
      <c r="F2" s="22" t="s">
        <v>388</v>
      </c>
      <c r="G2" s="22" t="s">
        <v>389</v>
      </c>
      <c r="H2" s="22" t="s">
        <v>390</v>
      </c>
      <c r="I2" s="22" t="s">
        <v>391</v>
      </c>
      <c r="J2" s="22" t="s">
        <v>392</v>
      </c>
      <c r="K2" s="22" t="s">
        <v>393</v>
      </c>
      <c r="L2" s="22" t="s">
        <v>394</v>
      </c>
      <c r="M2" s="22" t="s">
        <v>395</v>
      </c>
      <c r="N2" s="22" t="s">
        <v>396</v>
      </c>
      <c r="O2" s="22" t="s">
        <v>371</v>
      </c>
    </row>
    <row r="3" spans="1:15" ht="12">
      <c r="A3" s="1" t="s">
        <v>456</v>
      </c>
      <c r="B3" s="31">
        <v>50.82004152516457</v>
      </c>
      <c r="C3" s="31">
        <v>56.03804863916563</v>
      </c>
      <c r="D3" s="31">
        <v>73.67980557209766</v>
      </c>
      <c r="E3" s="31">
        <v>68.85451706877403</v>
      </c>
      <c r="F3" s="31">
        <v>62.501810690315615</v>
      </c>
      <c r="G3" s="31">
        <v>66.36783570198452</v>
      </c>
      <c r="H3" s="31">
        <v>74.70988717387456</v>
      </c>
      <c r="I3" s="31">
        <v>75.29091757737683</v>
      </c>
      <c r="J3" s="31">
        <v>76.90524858766155</v>
      </c>
      <c r="K3" s="31">
        <v>85.54827702757078</v>
      </c>
      <c r="L3" s="31">
        <v>100</v>
      </c>
      <c r="M3" s="31">
        <v>114.83961307559834</v>
      </c>
      <c r="N3" s="31">
        <v>125.01327839564789</v>
      </c>
      <c r="O3" s="31">
        <v>125.85826720960549</v>
      </c>
    </row>
    <row r="4" spans="1:15" ht="12">
      <c r="A4" s="3" t="s">
        <v>457</v>
      </c>
      <c r="B4" s="30">
        <v>90.3</v>
      </c>
      <c r="C4" s="30">
        <v>98.3</v>
      </c>
      <c r="D4" s="30">
        <v>107.5</v>
      </c>
      <c r="E4" s="30">
        <v>108.4</v>
      </c>
      <c r="F4" s="30">
        <v>84</v>
      </c>
      <c r="G4" s="30">
        <v>87.2</v>
      </c>
      <c r="H4" s="30">
        <v>91.9</v>
      </c>
      <c r="I4" s="30">
        <v>91.8</v>
      </c>
      <c r="J4" s="30">
        <v>92.3</v>
      </c>
      <c r="K4" s="30">
        <v>95.9</v>
      </c>
      <c r="L4" s="30">
        <v>99.9</v>
      </c>
      <c r="M4" s="30">
        <v>104.1</v>
      </c>
      <c r="N4" s="30">
        <v>110.2</v>
      </c>
      <c r="O4" s="30">
        <v>112.7</v>
      </c>
    </row>
    <row r="5" spans="1:15" ht="12">
      <c r="A5" s="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">
      <c r="A6" s="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.75">
      <c r="A7" s="3"/>
      <c r="B7" s="30"/>
      <c r="C7" s="30"/>
      <c r="D7" s="30"/>
      <c r="E7" s="30"/>
      <c r="F7" s="30"/>
      <c r="G7" s="40" t="s">
        <v>487</v>
      </c>
      <c r="H7" s="30"/>
      <c r="I7" s="30"/>
      <c r="J7" s="30"/>
      <c r="K7" s="30"/>
      <c r="L7" s="30"/>
      <c r="M7" s="30"/>
      <c r="N7" s="30"/>
      <c r="O7" s="30"/>
    </row>
    <row r="8" spans="1:15" ht="15.75">
      <c r="A8" s="3"/>
      <c r="B8" s="30"/>
      <c r="C8" s="30"/>
      <c r="D8" s="30"/>
      <c r="E8" s="30"/>
      <c r="F8" s="30"/>
      <c r="G8" s="30"/>
      <c r="H8" s="93" t="s">
        <v>488</v>
      </c>
      <c r="I8" s="30"/>
      <c r="J8" s="30"/>
      <c r="K8" s="30"/>
      <c r="L8" s="30"/>
      <c r="M8" s="30"/>
      <c r="N8" s="30"/>
      <c r="O8" s="30"/>
    </row>
    <row r="9" spans="1:15" ht="12">
      <c r="A9" s="3"/>
      <c r="B9" s="30"/>
      <c r="C9" s="30"/>
      <c r="D9" s="30"/>
      <c r="E9" s="30"/>
      <c r="F9" s="30"/>
      <c r="G9" s="30"/>
      <c r="H9" s="44" t="s">
        <v>485</v>
      </c>
      <c r="I9" s="30"/>
      <c r="J9" s="30"/>
      <c r="K9" s="30"/>
      <c r="L9" s="30"/>
      <c r="M9" s="30"/>
      <c r="N9" s="30"/>
      <c r="O9" s="30"/>
    </row>
    <row r="10" spans="1:15" ht="12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 topLeftCell="A22">
      <selection activeCell="A29" sqref="A29"/>
    </sheetView>
  </sheetViews>
  <sheetFormatPr defaultColWidth="11.421875" defaultRowHeight="15"/>
  <cols>
    <col min="1" max="16384" width="11.421875" style="11" customWidth="1"/>
  </cols>
  <sheetData>
    <row r="1" spans="1:2" ht="12">
      <c r="A1" s="32" t="s">
        <v>458</v>
      </c>
      <c r="B1" s="33"/>
    </row>
    <row r="3" ht="12">
      <c r="A3" s="11" t="s">
        <v>459</v>
      </c>
    </row>
    <row r="9" ht="14.25" customHeight="1"/>
    <row r="11" spans="2:255" ht="12">
      <c r="B11" s="11">
        <v>0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  <c r="X11" s="11">
        <v>22</v>
      </c>
      <c r="Y11" s="11">
        <v>23</v>
      </c>
      <c r="Z11" s="11">
        <v>24</v>
      </c>
      <c r="AA11" s="11">
        <v>25</v>
      </c>
      <c r="AB11" s="11">
        <v>26</v>
      </c>
      <c r="AC11" s="11">
        <v>27</v>
      </c>
      <c r="AD11" s="11">
        <v>28</v>
      </c>
      <c r="AE11" s="11">
        <v>29</v>
      </c>
      <c r="AF11" s="11">
        <v>30</v>
      </c>
      <c r="AG11" s="11">
        <v>31</v>
      </c>
      <c r="AH11" s="11">
        <v>32</v>
      </c>
      <c r="AI11" s="11">
        <v>33</v>
      </c>
      <c r="AJ11" s="11">
        <v>34</v>
      </c>
      <c r="AK11" s="11">
        <v>35</v>
      </c>
      <c r="AL11" s="11">
        <v>36</v>
      </c>
      <c r="AM11" s="11">
        <v>37</v>
      </c>
      <c r="AN11" s="11">
        <v>38</v>
      </c>
      <c r="AO11" s="11">
        <v>39</v>
      </c>
      <c r="AP11" s="11">
        <v>40</v>
      </c>
      <c r="AQ11" s="11">
        <v>41</v>
      </c>
      <c r="AR11" s="11">
        <v>42</v>
      </c>
      <c r="AS11" s="11">
        <v>43</v>
      </c>
      <c r="AT11" s="11">
        <v>44</v>
      </c>
      <c r="AU11" s="11">
        <v>45</v>
      </c>
      <c r="AV11" s="11">
        <v>46</v>
      </c>
      <c r="AW11" s="11">
        <v>47</v>
      </c>
      <c r="AX11" s="11">
        <v>48</v>
      </c>
      <c r="AY11" s="11">
        <v>49</v>
      </c>
      <c r="AZ11" s="11">
        <v>50</v>
      </c>
      <c r="BA11" s="11">
        <v>51</v>
      </c>
      <c r="BB11" s="11">
        <v>52</v>
      </c>
      <c r="BC11" s="11">
        <v>53</v>
      </c>
      <c r="BD11" s="11">
        <v>54</v>
      </c>
      <c r="BE11" s="11">
        <v>55</v>
      </c>
      <c r="BF11" s="11">
        <v>56</v>
      </c>
      <c r="BG11" s="11">
        <v>57</v>
      </c>
      <c r="BH11" s="11">
        <v>58</v>
      </c>
      <c r="BI11" s="11">
        <v>59</v>
      </c>
      <c r="BJ11" s="11">
        <v>60</v>
      </c>
      <c r="BK11" s="11">
        <v>61</v>
      </c>
      <c r="BL11" s="11">
        <v>62</v>
      </c>
      <c r="BM11" s="11">
        <v>63</v>
      </c>
      <c r="BN11" s="11">
        <v>64</v>
      </c>
      <c r="BO11" s="11">
        <v>65</v>
      </c>
      <c r="BP11" s="11">
        <v>66</v>
      </c>
      <c r="BQ11" s="11">
        <v>67</v>
      </c>
      <c r="BR11" s="11">
        <v>68</v>
      </c>
      <c r="BS11" s="11">
        <v>69</v>
      </c>
      <c r="BT11" s="11">
        <v>70</v>
      </c>
      <c r="BU11" s="11">
        <v>71</v>
      </c>
      <c r="BV11" s="11">
        <v>72</v>
      </c>
      <c r="BW11" s="11">
        <v>73</v>
      </c>
      <c r="BX11" s="11">
        <v>74</v>
      </c>
      <c r="BY11" s="11">
        <v>75</v>
      </c>
      <c r="BZ11" s="11">
        <v>76</v>
      </c>
      <c r="CA11" s="11">
        <v>77</v>
      </c>
      <c r="CB11" s="11">
        <v>78</v>
      </c>
      <c r="CC11" s="11">
        <v>79</v>
      </c>
      <c r="CD11" s="11">
        <v>80</v>
      </c>
      <c r="CE11" s="11">
        <v>81</v>
      </c>
      <c r="CF11" s="11">
        <v>82</v>
      </c>
      <c r="CG11" s="11">
        <v>83</v>
      </c>
      <c r="CH11" s="11">
        <v>84</v>
      </c>
      <c r="CI11" s="11">
        <v>85</v>
      </c>
      <c r="CJ11" s="11">
        <v>86</v>
      </c>
      <c r="CK11" s="11">
        <v>87</v>
      </c>
      <c r="CL11" s="11">
        <v>88</v>
      </c>
      <c r="CM11" s="11">
        <v>89</v>
      </c>
      <c r="CN11" s="11">
        <v>90</v>
      </c>
      <c r="CO11" s="11">
        <v>91</v>
      </c>
      <c r="CP11" s="11">
        <v>92</v>
      </c>
      <c r="CQ11" s="11">
        <v>93</v>
      </c>
      <c r="CR11" s="11">
        <v>94</v>
      </c>
      <c r="CS11" s="11">
        <v>95</v>
      </c>
      <c r="CT11" s="11">
        <v>96</v>
      </c>
      <c r="CU11" s="11">
        <v>97</v>
      </c>
      <c r="CV11" s="11">
        <v>98</v>
      </c>
      <c r="CW11" s="11">
        <v>99</v>
      </c>
      <c r="CX11" s="11">
        <v>100</v>
      </c>
      <c r="CY11" s="11">
        <v>101</v>
      </c>
      <c r="CZ11" s="11">
        <v>102</v>
      </c>
      <c r="DA11" s="11">
        <v>103</v>
      </c>
      <c r="DB11" s="11">
        <v>104</v>
      </c>
      <c r="DC11" s="11">
        <v>105</v>
      </c>
      <c r="DD11" s="11">
        <v>106</v>
      </c>
      <c r="DE11" s="11">
        <v>107</v>
      </c>
      <c r="DF11" s="11">
        <v>108</v>
      </c>
      <c r="DG11" s="11">
        <v>109</v>
      </c>
      <c r="DH11" s="11">
        <v>110</v>
      </c>
      <c r="DI11" s="11">
        <v>111</v>
      </c>
      <c r="DJ11" s="11">
        <v>112</v>
      </c>
      <c r="DK11" s="11">
        <v>113</v>
      </c>
      <c r="DL11" s="11">
        <v>114</v>
      </c>
      <c r="DM11" s="11">
        <v>115</v>
      </c>
      <c r="DN11" s="11">
        <v>116</v>
      </c>
      <c r="DO11" s="11">
        <v>117</v>
      </c>
      <c r="DP11" s="11">
        <v>118</v>
      </c>
      <c r="DQ11" s="11">
        <v>119</v>
      </c>
      <c r="DR11" s="11">
        <v>120</v>
      </c>
      <c r="DS11" s="11">
        <v>121</v>
      </c>
      <c r="DT11" s="11">
        <v>122</v>
      </c>
      <c r="DU11" s="11">
        <v>123</v>
      </c>
      <c r="DV11" s="11">
        <v>124</v>
      </c>
      <c r="DW11" s="11">
        <v>125</v>
      </c>
      <c r="DX11" s="11">
        <v>126</v>
      </c>
      <c r="DY11" s="11">
        <v>127</v>
      </c>
      <c r="DZ11" s="11">
        <v>128</v>
      </c>
      <c r="EA11" s="11">
        <v>129</v>
      </c>
      <c r="EB11" s="11">
        <v>130</v>
      </c>
      <c r="EC11" s="11">
        <v>131</v>
      </c>
      <c r="ED11" s="11">
        <v>132</v>
      </c>
      <c r="EE11" s="11">
        <v>133</v>
      </c>
      <c r="EF11" s="11">
        <v>134</v>
      </c>
      <c r="EG11" s="11">
        <v>135</v>
      </c>
      <c r="EH11" s="11">
        <v>136</v>
      </c>
      <c r="EI11" s="11">
        <v>137</v>
      </c>
      <c r="EJ11" s="11">
        <v>138</v>
      </c>
      <c r="EK11" s="11">
        <v>139</v>
      </c>
      <c r="EL11" s="11">
        <v>140</v>
      </c>
      <c r="EM11" s="11">
        <v>141</v>
      </c>
      <c r="EN11" s="11">
        <v>142</v>
      </c>
      <c r="EO11" s="11">
        <v>143</v>
      </c>
      <c r="EP11" s="11">
        <v>144</v>
      </c>
      <c r="EQ11" s="11">
        <v>145</v>
      </c>
      <c r="ER11" s="11">
        <v>146</v>
      </c>
      <c r="ES11" s="11">
        <v>147</v>
      </c>
      <c r="ET11" s="11">
        <v>148</v>
      </c>
      <c r="EU11" s="11">
        <v>149</v>
      </c>
      <c r="EV11" s="11">
        <v>150</v>
      </c>
      <c r="EW11" s="11">
        <v>151</v>
      </c>
      <c r="EX11" s="11">
        <v>152</v>
      </c>
      <c r="EY11" s="11">
        <v>153</v>
      </c>
      <c r="EZ11" s="11">
        <v>154</v>
      </c>
      <c r="FA11" s="11">
        <v>155</v>
      </c>
      <c r="FB11" s="11">
        <v>156</v>
      </c>
      <c r="FC11" s="11">
        <v>157</v>
      </c>
      <c r="FD11" s="11">
        <v>158</v>
      </c>
      <c r="FE11" s="11">
        <v>159</v>
      </c>
      <c r="FF11" s="11">
        <v>160</v>
      </c>
      <c r="FG11" s="11">
        <v>161</v>
      </c>
      <c r="FH11" s="11">
        <v>162</v>
      </c>
      <c r="FI11" s="11">
        <v>163</v>
      </c>
      <c r="FJ11" s="11">
        <v>164</v>
      </c>
      <c r="FK11" s="11">
        <v>165</v>
      </c>
      <c r="FL11" s="11">
        <v>166</v>
      </c>
      <c r="FM11" s="11">
        <v>167</v>
      </c>
      <c r="FN11" s="11">
        <v>168</v>
      </c>
      <c r="FO11" s="11">
        <v>169</v>
      </c>
      <c r="FP11" s="11">
        <v>170</v>
      </c>
      <c r="FQ11" s="11">
        <v>171</v>
      </c>
      <c r="FR11" s="11">
        <v>172</v>
      </c>
      <c r="FS11" s="11">
        <v>173</v>
      </c>
      <c r="FT11" s="11">
        <v>174</v>
      </c>
      <c r="FU11" s="11">
        <v>175</v>
      </c>
      <c r="FV11" s="11">
        <v>176</v>
      </c>
      <c r="FW11" s="11">
        <v>177</v>
      </c>
      <c r="FX11" s="11">
        <v>178</v>
      </c>
      <c r="FY11" s="11">
        <v>179</v>
      </c>
      <c r="FZ11" s="11">
        <v>180</v>
      </c>
      <c r="GA11" s="11">
        <v>181</v>
      </c>
      <c r="GB11" s="11">
        <v>182</v>
      </c>
      <c r="GC11" s="11">
        <v>183</v>
      </c>
      <c r="GD11" s="11">
        <v>184</v>
      </c>
      <c r="GE11" s="11">
        <v>185</v>
      </c>
      <c r="GF11" s="11">
        <v>186</v>
      </c>
      <c r="GG11" s="11">
        <v>187</v>
      </c>
      <c r="GH11" s="11">
        <v>188</v>
      </c>
      <c r="GI11" s="11">
        <v>189</v>
      </c>
      <c r="GJ11" s="11">
        <v>190</v>
      </c>
      <c r="GK11" s="11">
        <v>191</v>
      </c>
      <c r="GL11" s="11">
        <v>192</v>
      </c>
      <c r="GM11" s="11">
        <v>193</v>
      </c>
      <c r="GN11" s="11">
        <v>194</v>
      </c>
      <c r="GO11" s="11">
        <v>195</v>
      </c>
      <c r="GP11" s="11">
        <v>196</v>
      </c>
      <c r="GQ11" s="11">
        <v>197</v>
      </c>
      <c r="GR11" s="11">
        <v>198</v>
      </c>
      <c r="GS11" s="11">
        <v>199</v>
      </c>
      <c r="GT11" s="11">
        <v>200</v>
      </c>
      <c r="GU11" s="11">
        <v>201</v>
      </c>
      <c r="GV11" s="11">
        <v>202</v>
      </c>
      <c r="GW11" s="11">
        <v>203</v>
      </c>
      <c r="GX11" s="11">
        <v>204</v>
      </c>
      <c r="GY11" s="11">
        <v>205</v>
      </c>
      <c r="GZ11" s="11">
        <v>206</v>
      </c>
      <c r="HA11" s="11">
        <v>207</v>
      </c>
      <c r="HB11" s="11">
        <v>208</v>
      </c>
      <c r="HC11" s="11">
        <v>209</v>
      </c>
      <c r="HD11" s="11">
        <v>210</v>
      </c>
      <c r="HE11" s="11">
        <v>211</v>
      </c>
      <c r="HF11" s="11">
        <v>212</v>
      </c>
      <c r="HG11" s="11">
        <v>213</v>
      </c>
      <c r="HH11" s="11">
        <v>214</v>
      </c>
      <c r="HI11" s="11">
        <v>215</v>
      </c>
      <c r="HJ11" s="11">
        <v>216</v>
      </c>
      <c r="HK11" s="11">
        <v>217</v>
      </c>
      <c r="HL11" s="11">
        <v>218</v>
      </c>
      <c r="HM11" s="11">
        <v>219</v>
      </c>
      <c r="HN11" s="11">
        <v>220</v>
      </c>
      <c r="HO11" s="11">
        <v>221</v>
      </c>
      <c r="HP11" s="11">
        <v>222</v>
      </c>
      <c r="HQ11" s="11">
        <v>223</v>
      </c>
      <c r="HR11" s="11">
        <v>224</v>
      </c>
      <c r="HS11" s="11">
        <v>225</v>
      </c>
      <c r="HT11" s="11">
        <v>226</v>
      </c>
      <c r="HU11" s="11">
        <v>227</v>
      </c>
      <c r="HV11" s="11">
        <v>228</v>
      </c>
      <c r="HW11" s="11">
        <v>229</v>
      </c>
      <c r="HX11" s="11">
        <v>230</v>
      </c>
      <c r="HY11" s="11">
        <v>231</v>
      </c>
      <c r="HZ11" s="11">
        <v>232</v>
      </c>
      <c r="IA11" s="11">
        <v>233</v>
      </c>
      <c r="IB11" s="11">
        <v>234</v>
      </c>
      <c r="IC11" s="11">
        <v>235</v>
      </c>
      <c r="ID11" s="11">
        <v>236</v>
      </c>
      <c r="IE11" s="11">
        <v>237</v>
      </c>
      <c r="IF11" s="11">
        <v>238</v>
      </c>
      <c r="IG11" s="11">
        <v>239</v>
      </c>
      <c r="IH11" s="11">
        <v>240</v>
      </c>
      <c r="II11" s="11">
        <v>241</v>
      </c>
      <c r="IJ11" s="11">
        <v>242</v>
      </c>
      <c r="IK11" s="11">
        <v>243</v>
      </c>
      <c r="IL11" s="11">
        <v>244</v>
      </c>
      <c r="IM11" s="11">
        <v>245</v>
      </c>
      <c r="IN11" s="11">
        <v>246</v>
      </c>
      <c r="IO11" s="11">
        <v>247</v>
      </c>
      <c r="IP11" s="11">
        <v>248</v>
      </c>
      <c r="IQ11" s="11">
        <v>249</v>
      </c>
      <c r="IR11" s="11">
        <v>250</v>
      </c>
      <c r="IS11" s="11">
        <v>251</v>
      </c>
      <c r="IT11" s="11">
        <v>252</v>
      </c>
      <c r="IU11" s="11">
        <v>253</v>
      </c>
    </row>
    <row r="12" spans="1:255" ht="12">
      <c r="A12" s="16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5" ht="12">
      <c r="A13" s="3" t="s">
        <v>400</v>
      </c>
      <c r="B13" s="14">
        <f>'[1]EU-27'!B113</f>
        <v>96.44412191582002</v>
      </c>
      <c r="C13" s="14">
        <f>'[1]EU-27'!C113</f>
        <v>97.64150943396226</v>
      </c>
      <c r="D13" s="14">
        <f>'[1]EU-27'!D113</f>
        <v>98.18577648766328</v>
      </c>
      <c r="E13" s="14">
        <f>'[1]EU-27'!E113</f>
        <v>99.2743105950653</v>
      </c>
      <c r="F13" s="14">
        <f>'[1]EU-27'!F113</f>
        <v>100.68940493468794</v>
      </c>
      <c r="G13" s="14">
        <f>'[1]EU-27'!G113</f>
        <v>99.60087082728592</v>
      </c>
      <c r="H13" s="14">
        <f>'[1]EU-27'!H113</f>
        <v>100.47169811320754</v>
      </c>
      <c r="I13" s="14">
        <f>'[1]EU-27'!I113</f>
        <v>100.79825834542815</v>
      </c>
      <c r="J13" s="14">
        <f>'[1]EU-27'!J113</f>
        <v>100.79825834542815</v>
      </c>
      <c r="K13" s="14">
        <f>'[1]EU-27'!K113</f>
        <v>101.12481857764877</v>
      </c>
      <c r="L13" s="14">
        <f>'[1]EU-27'!L113</f>
        <v>102.10449927431058</v>
      </c>
      <c r="M13" s="14">
        <f>'[1]EU-27'!M113</f>
        <v>102.866473149492</v>
      </c>
      <c r="N13" s="14">
        <f>'[1]EU-27'!N113</f>
        <v>101.88679245283016</v>
      </c>
      <c r="O13" s="14">
        <f>'[1]EU-27'!O113</f>
        <v>102.21335268505081</v>
      </c>
      <c r="P13" s="14">
        <f>'[1]EU-27'!P113</f>
        <v>101.66908563134977</v>
      </c>
      <c r="Q13" s="14">
        <f>'[1]EU-27'!Q113</f>
        <v>100.79825834542815</v>
      </c>
      <c r="R13" s="14">
        <f>'[1]EU-27'!R113</f>
        <v>101.01596516690856</v>
      </c>
      <c r="S13" s="14">
        <f>'[1]EU-27'!S113</f>
        <v>100.90711175616835</v>
      </c>
      <c r="T13" s="14">
        <f>'[1]EU-27'!T113</f>
        <v>99.3831640058055</v>
      </c>
      <c r="U13" s="14">
        <f>'[1]EU-27'!U113</f>
        <v>101.77793904208998</v>
      </c>
      <c r="V13" s="14">
        <f>'[1]EU-27'!V113</f>
        <v>100.36284470246734</v>
      </c>
      <c r="W13" s="14">
        <f>'[1]EU-27'!W113</f>
        <v>99.16545718432509</v>
      </c>
      <c r="X13" s="14">
        <f>'[1]EU-27'!X113</f>
        <v>98.73004354136428</v>
      </c>
      <c r="Y13" s="14">
        <f>'[1]EU-27'!Y113</f>
        <v>99.3831640058055</v>
      </c>
      <c r="Z13" s="14">
        <f>'[1]EU-27'!Z113</f>
        <v>99.2743105950653</v>
      </c>
      <c r="AA13" s="14">
        <f>'[1]EU-27'!AA113</f>
        <v>99.60087082728592</v>
      </c>
      <c r="AB13" s="14">
        <f>'[1]EU-27'!AB113</f>
        <v>100.36284470246734</v>
      </c>
      <c r="AC13" s="14">
        <f>'[1]EU-27'!AC113</f>
        <v>100.25399129172712</v>
      </c>
      <c r="AD13" s="14">
        <f>'[1]EU-27'!AD113</f>
        <v>100.47169811320754</v>
      </c>
      <c r="AE13" s="14">
        <f>'[1]EU-27'!AE113</f>
        <v>100.90711175616835</v>
      </c>
      <c r="AF13" s="14">
        <f>'[1]EU-27'!AF113</f>
        <v>100.47169811320754</v>
      </c>
      <c r="AG13" s="14">
        <f>'[1]EU-27'!AG113</f>
        <v>100.68940493468794</v>
      </c>
      <c r="AH13" s="14">
        <f>'[1]EU-27'!AH113</f>
        <v>101.12481857764877</v>
      </c>
      <c r="AI13" s="14">
        <f>'[1]EU-27'!AI113</f>
        <v>100.58055152394776</v>
      </c>
      <c r="AJ13" s="14">
        <f>'[1]EU-27'!AJ113</f>
        <v>101.23367198838895</v>
      </c>
      <c r="AK13" s="14">
        <f>'[1]EU-27'!AK113</f>
        <v>99.92743105950652</v>
      </c>
      <c r="AL13" s="14">
        <f>'[1]EU-27'!AL113</f>
        <v>101.23367198838895</v>
      </c>
      <c r="AM13" s="14">
        <f>'[1]EU-27'!AM113</f>
        <v>101.34252539912916</v>
      </c>
      <c r="AN13" s="14">
        <f>'[1]EU-27'!AN113</f>
        <v>100.68940493468794</v>
      </c>
      <c r="AO13" s="14">
        <f>'[1]EU-27'!AO113</f>
        <v>101.23367198838895</v>
      </c>
      <c r="AP13" s="14">
        <f>'[1]EU-27'!AP113</f>
        <v>99.70972423802611</v>
      </c>
      <c r="AQ13" s="14">
        <f>'[1]EU-27'!AQ113</f>
        <v>99.81857764876632</v>
      </c>
      <c r="AR13" s="14">
        <f>'[1]EU-27'!AR113</f>
        <v>101.34252539912916</v>
      </c>
      <c r="AS13" s="14">
        <f>'[1]EU-27'!AS113</f>
        <v>100.58055152394776</v>
      </c>
      <c r="AT13" s="14">
        <f>'[1]EU-27'!AT113</f>
        <v>100.25399129172712</v>
      </c>
      <c r="AU13" s="14">
        <f>'[1]EU-27'!AU113</f>
        <v>102.53991291727141</v>
      </c>
      <c r="AV13" s="14">
        <f>'[1]EU-27'!AV113</f>
        <v>102.21335268505081</v>
      </c>
      <c r="AW13" s="14">
        <f>'[1]EU-27'!AW113</f>
        <v>102.6487663280116</v>
      </c>
      <c r="AX13" s="14">
        <f>'[1]EU-27'!AX113</f>
        <v>102.6487663280116</v>
      </c>
      <c r="AY13" s="14">
        <f>'[1]EU-27'!AY113</f>
        <v>103.19303338171262</v>
      </c>
      <c r="AZ13" s="14">
        <f>'[1]EU-27'!AZ113</f>
        <v>102.9753265602322</v>
      </c>
      <c r="BA13" s="14">
        <f>'[1]EU-27'!BA113</f>
        <v>104.06386066763424</v>
      </c>
      <c r="BB13" s="14">
        <f>'[1]EU-27'!BB113</f>
        <v>104.06386066763424</v>
      </c>
      <c r="BC13" s="14">
        <f>'[1]EU-27'!BC113</f>
        <v>103.95500725689404</v>
      </c>
      <c r="BD13" s="14">
        <f>'[1]EU-27'!BD113</f>
        <v>104.60812772133525</v>
      </c>
      <c r="BE13" s="14">
        <f>'[1]EU-27'!BE113</f>
        <v>102.9753265602322</v>
      </c>
      <c r="BF13" s="14">
        <f>'[1]EU-27'!BF113</f>
        <v>104.28156748911465</v>
      </c>
      <c r="BG13" s="14">
        <f>'[1]EU-27'!BG113</f>
        <v>104.71698113207546</v>
      </c>
      <c r="BH13" s="14">
        <f>'[1]EU-27'!BH113</f>
        <v>103.84615384615385</v>
      </c>
      <c r="BI13" s="14">
        <f>'[1]EU-27'!BI113</f>
        <v>103.51959361393321</v>
      </c>
      <c r="BJ13" s="14">
        <f>'[1]EU-27'!BJ113</f>
        <v>104.49927431059504</v>
      </c>
      <c r="BK13" s="14">
        <f>'[1]EU-27'!BK113</f>
        <v>104.39042089985486</v>
      </c>
      <c r="BL13" s="14">
        <f>'[1]EU-27'!BL113</f>
        <v>104.39042089985486</v>
      </c>
      <c r="BM13" s="14">
        <f>'[1]EU-27'!BM113</f>
        <v>105.8055152394775</v>
      </c>
      <c r="BN13" s="14">
        <f>'[1]EU-27'!BN113</f>
        <v>104.49927431059504</v>
      </c>
      <c r="BO13" s="14">
        <f>'[1]EU-27'!BO113</f>
        <v>105.47895500725689</v>
      </c>
      <c r="BP13" s="14">
        <f>'[1]EU-27'!BP113</f>
        <v>105.91436865021771</v>
      </c>
      <c r="BQ13" s="14">
        <f>'[1]EU-27'!BQ113</f>
        <v>104.93468795355587</v>
      </c>
      <c r="BR13" s="14">
        <f>'[1]EU-27'!BR113</f>
        <v>106.45863570391872</v>
      </c>
      <c r="BS13" s="14">
        <f>'[1]EU-27'!BS113</f>
        <v>106.67634252539912</v>
      </c>
      <c r="BT13" s="14">
        <f>'[1]EU-27'!BT113</f>
        <v>108.20029027576197</v>
      </c>
      <c r="BU13" s="14">
        <f>'[1]EU-27'!BU113</f>
        <v>107.32946298984034</v>
      </c>
      <c r="BV13" s="14">
        <f>'[1]EU-27'!BV113</f>
        <v>108.20029027576197</v>
      </c>
      <c r="BW13" s="14">
        <f>'[1]EU-27'!BW113</f>
        <v>108.09143686502176</v>
      </c>
      <c r="BX13" s="14">
        <f>'[1]EU-27'!BX113</f>
        <v>108.85341074020319</v>
      </c>
      <c r="BY13" s="14">
        <f>'[1]EU-27'!BY113</f>
        <v>109.1799709724238</v>
      </c>
      <c r="BZ13" s="14">
        <f>'[1]EU-27'!BZ113</f>
        <v>111.03047895500724</v>
      </c>
      <c r="CA13" s="14">
        <f>'[1]EU-27'!CA113</f>
        <v>110.92162554426706</v>
      </c>
      <c r="CB13" s="14">
        <f>'[1]EU-27'!CB113</f>
        <v>110.59506531204644</v>
      </c>
      <c r="CC13" s="14">
        <f>'[1]EU-27'!CC113</f>
        <v>110.92162554426706</v>
      </c>
      <c r="CD13" s="14">
        <f>'[1]EU-27'!CD113</f>
        <v>111.03047895500724</v>
      </c>
      <c r="CE13" s="14">
        <f>'[1]EU-27'!CE113</f>
        <v>111.13933236574745</v>
      </c>
      <c r="CF13" s="14">
        <f>'[1]EU-27'!CF113</f>
        <v>112.01015965166907</v>
      </c>
      <c r="CG13" s="14">
        <f>'[1]EU-27'!CG113</f>
        <v>113.86066763425254</v>
      </c>
      <c r="CH13" s="14">
        <f>'[1]EU-27'!CH113</f>
        <v>113.3164005805515</v>
      </c>
      <c r="CI13" s="14">
        <f>'[1]EU-27'!CI113</f>
        <v>113.96952104499275</v>
      </c>
      <c r="CJ13" s="14">
        <f>'[1]EU-27'!CJ113</f>
        <v>114.51378809869375</v>
      </c>
      <c r="CK13" s="14">
        <f>'[1]EU-27'!CK113</f>
        <v>113.09869375907111</v>
      </c>
      <c r="CL13" s="14">
        <f>'[1]EU-27'!CL113</f>
        <v>114.84034833091437</v>
      </c>
      <c r="CM13" s="14">
        <f>'[1]EU-27'!CM113</f>
        <v>115.05805515239477</v>
      </c>
      <c r="CN13" s="14">
        <f>'[1]EU-27'!CN113</f>
        <v>115.27576197387516</v>
      </c>
      <c r="CO13" s="14">
        <f>'[1]EU-27'!CO113</f>
        <v>115.92888243831638</v>
      </c>
      <c r="CP13" s="14">
        <f>'[1]EU-27'!CP113</f>
        <v>115.38461538461537</v>
      </c>
      <c r="CQ13" s="14">
        <f>'[1]EU-27'!CQ113</f>
        <v>116.47314949201741</v>
      </c>
      <c r="CR13" s="14">
        <f>'[1]EU-27'!CR113</f>
        <v>115.92888243831638</v>
      </c>
      <c r="CS13" s="14">
        <f>'[1]EU-27'!CS113</f>
        <v>116.5820029027576</v>
      </c>
      <c r="CT13" s="14">
        <f>'[1]EU-27'!CT113</f>
        <v>117.67053701015963</v>
      </c>
      <c r="CU13" s="14">
        <f>'[1]EU-27'!CU113</f>
        <v>117.45283018867924</v>
      </c>
      <c r="CV13" s="14">
        <f>'[1]EU-27'!CV113</f>
        <v>116.79970972423801</v>
      </c>
      <c r="CW13" s="14">
        <f>'[1]EU-27'!CW113</f>
        <v>118.10595065312046</v>
      </c>
      <c r="CX13" s="14">
        <f>'[1]EU-27'!CX113</f>
        <v>114.84034833091437</v>
      </c>
      <c r="CY13" s="14">
        <f>'[1]EU-27'!CY113</f>
        <v>114.94920174165455</v>
      </c>
      <c r="CZ13" s="14">
        <f>'[1]EU-27'!CZ113</f>
        <v>113.75181422351233</v>
      </c>
      <c r="DA13" s="14">
        <f>'[1]EU-27'!DA113</f>
        <v>113.3164005805515</v>
      </c>
      <c r="DB13" s="14">
        <f>'[1]EU-27'!DB113</f>
        <v>112.4455732946299</v>
      </c>
      <c r="DC13" s="14">
        <f>'[1]EU-27'!DC113</f>
        <v>109.6153846153846</v>
      </c>
      <c r="DD13" s="14">
        <f>'[1]EU-27'!DD113</f>
        <v>105.58780841799708</v>
      </c>
      <c r="DE13" s="14">
        <f>'[1]EU-27'!DE113</f>
        <v>101.99564586357039</v>
      </c>
      <c r="DF13" s="14">
        <f>'[1]EU-27'!DF113</f>
        <v>97.85921625544267</v>
      </c>
      <c r="DG13" s="14">
        <f>'[1]EU-27'!DG113</f>
        <v>96.1175616835994</v>
      </c>
      <c r="DH13" s="14">
        <f>'[1]EU-27'!DH113</f>
        <v>95.02902757619738</v>
      </c>
      <c r="DI13" s="14">
        <f>'[1]EU-27'!DI113</f>
        <v>93.72278664731493</v>
      </c>
      <c r="DJ13" s="14">
        <f>'[1]EU-27'!DJ113</f>
        <v>95.46444121915819</v>
      </c>
      <c r="DK13" s="14">
        <f>'[1]EU-27'!DK113</f>
        <v>96.22641509433963</v>
      </c>
      <c r="DL13" s="14">
        <f>'[1]EU-27'!DL113</f>
        <v>96.33526850507982</v>
      </c>
      <c r="DM13" s="14">
        <f>'[1]EU-27'!DM113</f>
        <v>96.44412191582002</v>
      </c>
      <c r="DN13" s="14">
        <f>'[1]EU-27'!DN113</f>
        <v>98.51233671988389</v>
      </c>
      <c r="DO13" s="14">
        <f>'[1]EU-27'!DO113</f>
        <v>98.29462989840347</v>
      </c>
      <c r="DP13" s="14">
        <f>'[1]EU-27'!DP113</f>
        <v>98.40348330914368</v>
      </c>
      <c r="DQ13" s="14">
        <f>'[1]EU-27'!DQ113</f>
        <v>98.40348330914368</v>
      </c>
      <c r="DR13" s="14">
        <f>'[1]EU-27'!DR113</f>
        <v>100.25399129172712</v>
      </c>
      <c r="DS13" s="14">
        <f>'[1]EU-27'!DS113</f>
        <v>99.70972423802611</v>
      </c>
      <c r="DT13" s="14">
        <f>'[1]EU-27'!DT113</f>
        <v>101.66908563134977</v>
      </c>
      <c r="DU13" s="14">
        <f>'[1]EU-27'!DU113</f>
        <v>102.10449927431058</v>
      </c>
      <c r="DV13" s="14">
        <f>'[1]EU-27'!DV113</f>
        <v>104.06386066763424</v>
      </c>
      <c r="DW13" s="14">
        <f>'[1]EU-27'!DW113</f>
        <v>104.39042089985486</v>
      </c>
      <c r="DX13" s="14">
        <f>'[1]EU-27'!DX113</f>
        <v>103.95500725689404</v>
      </c>
      <c r="DY13" s="14">
        <f>'[1]EU-27'!DY113</f>
        <v>104.49927431059504</v>
      </c>
      <c r="DZ13" s="14">
        <f>'[1]EU-27'!DZ113</f>
        <v>105.04354136429608</v>
      </c>
      <c r="EA13" s="14">
        <f>'[1]EU-27'!EA113</f>
        <v>105.69666182873729</v>
      </c>
      <c r="EB13" s="14">
        <f>'[1]EU-27'!EB113</f>
        <v>106.67634252539912</v>
      </c>
      <c r="EC13" s="14">
        <f>'[1]EU-27'!EC113</f>
        <v>107.22060957910014</v>
      </c>
      <c r="ED13" s="14">
        <f>'[1]EU-27'!ED113</f>
        <v>107.00290275761972</v>
      </c>
      <c r="EE13" s="14">
        <f>'[1]EU-27'!EE113</f>
        <v>107.98258345428155</v>
      </c>
      <c r="EF13" s="14">
        <f>'[1]EU-27'!EF113</f>
        <v>108.09143686502176</v>
      </c>
      <c r="EG13" s="14">
        <f>'[1]EU-27'!EG113</f>
        <v>107.76487663280115</v>
      </c>
      <c r="EH13" s="14">
        <f>'[1]EU-27'!EH113</f>
        <v>108.41799709724236</v>
      </c>
      <c r="EI13" s="14">
        <f>'[1]EU-27'!EI113</f>
        <v>106.89404934687954</v>
      </c>
      <c r="EJ13" s="14">
        <f>'[1]EU-27'!EJ113</f>
        <v>107.87373004354134</v>
      </c>
      <c r="EK13" s="14">
        <f>'[1]EU-27'!EK113</f>
        <v>107.98258345428155</v>
      </c>
      <c r="EL13" s="14">
        <f>'[1]EU-27'!EL113</f>
        <v>107.11175616835993</v>
      </c>
      <c r="EM13" s="14">
        <f>'[1]EU-27'!EM113</f>
        <v>106.89404934687954</v>
      </c>
      <c r="EN13" s="14">
        <f>'[1]EU-27'!EN113</f>
        <v>107.22060957910014</v>
      </c>
      <c r="EO13" s="14">
        <f>'[1]EU-27'!EO113</f>
        <v>106.56748911465893</v>
      </c>
      <c r="EP13" s="14">
        <f>'[1]EU-27'!EP113</f>
        <v>106.0232220609579</v>
      </c>
      <c r="EQ13" s="14">
        <f>'[1]EU-27'!EQ113</f>
        <v>106.3497822931785</v>
      </c>
      <c r="ER13" s="14">
        <f>'[1]EU-27'!ER113</f>
        <v>106.2409288824383</v>
      </c>
      <c r="ES13" s="14">
        <f>'[1]EU-27'!ES113</f>
        <v>105.47895500725689</v>
      </c>
      <c r="ET13" s="14">
        <f>'[1]EU-27'!ET113</f>
        <v>106.56748911465893</v>
      </c>
      <c r="EU13" s="14">
        <f>'[1]EU-27'!EU113</f>
        <v>105.58780841799708</v>
      </c>
      <c r="EV13" s="14">
        <f>'[1]EU-27'!EV113</f>
        <v>105.91436865021771</v>
      </c>
      <c r="EW13" s="14">
        <f>'[1]EU-27'!EW113</f>
        <v>106.56748911465893</v>
      </c>
      <c r="EX13" s="14">
        <f>'[1]EU-27'!EX113</f>
        <v>104.71698113207546</v>
      </c>
      <c r="EY13" s="14">
        <f>'[1]EU-27'!EY113</f>
        <v>103.95500725689404</v>
      </c>
      <c r="EZ13" s="14">
        <f>'[1]EU-27'!EZ113</f>
        <v>103.19303338171262</v>
      </c>
      <c r="FA13" s="14">
        <f>'[1]EU-27'!FA113</f>
        <v>103.73730043541363</v>
      </c>
      <c r="FB13" s="14">
        <f>'[1]EU-27'!FB113</f>
        <v>103.19303338171262</v>
      </c>
      <c r="FC13" s="14">
        <f>'[1]EU-27'!FC113</f>
        <v>103.41074020319303</v>
      </c>
      <c r="FD13" s="14">
        <f>'[1]EU-27'!FD113</f>
        <v>104.39042089985486</v>
      </c>
      <c r="FE13" s="14">
        <f>'[1]EU-27'!FE113</f>
        <v>104.71698113207546</v>
      </c>
      <c r="FF13" s="14">
        <f>'[1]EU-27'!FF113</f>
        <v>104.60812772133525</v>
      </c>
      <c r="FG13" s="14">
        <f>'[1]EU-27'!FG113</f>
        <v>104.93468795355587</v>
      </c>
      <c r="FH13" s="14">
        <f>'[1]EU-27'!FH113</f>
        <v>104.39042089985486</v>
      </c>
      <c r="FI13" s="14">
        <f>'[1]EU-27'!FI113</f>
        <v>104.71698113207546</v>
      </c>
      <c r="FJ13" s="14">
        <f>'[1]EU-27'!FJ113</f>
        <v>104.82583454281567</v>
      </c>
      <c r="FK13" s="14">
        <f>'[1]EU-27'!FK113</f>
        <v>104.49927431059504</v>
      </c>
      <c r="FL13" s="14">
        <f>'[1]EU-27'!FL113</f>
        <v>105.91436865021771</v>
      </c>
      <c r="FM13" s="14">
        <f>'[1]EU-27'!FM113</f>
        <v>105.58780841799708</v>
      </c>
      <c r="FN13" s="14">
        <f>'[1]EU-27'!FN113</f>
        <v>105.47895500725689</v>
      </c>
      <c r="FO13" s="14">
        <f>'[1]EU-27'!FO113</f>
        <v>106.1320754716981</v>
      </c>
      <c r="FP13" s="14">
        <f>'[1]EU-27'!FP113</f>
        <v>105.47895500725689</v>
      </c>
      <c r="FQ13" s="14">
        <f>'[1]EU-27'!FQ113</f>
        <v>107.00290275761972</v>
      </c>
      <c r="FR13" s="14">
        <f>'[1]EU-27'!FR113</f>
        <v>106.0232220609579</v>
      </c>
      <c r="FS13" s="14">
        <f>'[1]EU-27'!FS113</f>
        <v>105.69666182873729</v>
      </c>
      <c r="FT13" s="14">
        <f>'[1]EU-27'!FT113</f>
        <v>106.56748911465893</v>
      </c>
      <c r="FU13" s="14">
        <f>'[1]EU-27'!FU113</f>
        <v>104.93468795355587</v>
      </c>
      <c r="FV13" s="14">
        <f>'[1]EU-27'!FV113</f>
        <v>105.91436865021771</v>
      </c>
      <c r="FW13" s="14">
        <f>'[1]EU-27'!FW113</f>
        <v>105.69666182873729</v>
      </c>
      <c r="FX13" s="14">
        <f>'[1]EU-27'!FX113</f>
        <v>105.37010159651668</v>
      </c>
      <c r="FY13" s="14">
        <f>'[1]EU-27'!FY113</f>
        <v>106.89404934687954</v>
      </c>
      <c r="FZ13" s="14">
        <f>'[1]EU-27'!FZ113</f>
        <v>106.3497822931785</v>
      </c>
      <c r="GA13" s="14">
        <f>'[1]EU-27'!GA113</f>
        <v>108.74455732946298</v>
      </c>
      <c r="GB13" s="14">
        <f>'[1]EU-27'!GB113</f>
        <v>109.1799709724238</v>
      </c>
      <c r="GC13" s="14">
        <f>'[1]EU-27'!GC113</f>
        <v>108.74455732946298</v>
      </c>
      <c r="GD13" s="14">
        <f>'[1]EU-27'!GD113</f>
        <v>109.0711175616836</v>
      </c>
      <c r="GE13" s="14">
        <f>'[1]EU-27'!GE113</f>
        <v>109.3976777939042</v>
      </c>
      <c r="GF13" s="14">
        <f>'[1]EU-27'!GF113</f>
        <v>109.83309143686502</v>
      </c>
      <c r="GG13" s="14">
        <f>'[1]EU-27'!GG113</f>
        <v>108.74455732946298</v>
      </c>
      <c r="GH13" s="14">
        <f>'[1]EU-27'!GH113</f>
        <v>109.1799709724238</v>
      </c>
      <c r="GI13" s="14">
        <f>'[1]EU-27'!GI113</f>
        <v>109.28882438316401</v>
      </c>
      <c r="GJ13" s="14">
        <f>'[1]EU-27'!GJ113</f>
        <v>108.74455732946298</v>
      </c>
      <c r="GK13" s="14">
        <f>'[1]EU-27'!GK113</f>
        <v>108.96226415094338</v>
      </c>
      <c r="GL13" s="14">
        <f>'[1]EU-27'!GL113</f>
        <v>111.79245283018868</v>
      </c>
      <c r="GM13" s="14">
        <f>'[1]EU-27'!GM113</f>
        <v>110.05079825834541</v>
      </c>
      <c r="GN13" s="14">
        <f>'[1]EU-27'!GN113</f>
        <v>109.3976777939042</v>
      </c>
      <c r="GO13" s="14">
        <f>'[1]EU-27'!GO113</f>
        <v>111.03047895500724</v>
      </c>
      <c r="GP13" s="14">
        <f>'[1]EU-27'!GP113</f>
        <v>109.3976777939042</v>
      </c>
      <c r="GQ13" s="14">
        <f>'[1]EU-27'!GQ113</f>
        <v>110.26850507982581</v>
      </c>
      <c r="GR13" s="14">
        <f>'[1]EU-27'!GR113</f>
        <v>110.37735849056602</v>
      </c>
      <c r="GS13" s="14">
        <f>'[1]EU-27'!GS113</f>
        <v>110.37735849056602</v>
      </c>
      <c r="GT13" s="14">
        <f>'[1]EU-27'!GT113</f>
        <v>110.48621190130623</v>
      </c>
      <c r="GU13" s="14">
        <f>'[1]EU-27'!GU113</f>
        <v>111.79245283018868</v>
      </c>
      <c r="GV13" s="14">
        <f>'[1]EU-27'!GV113</f>
        <v>112.22786647314949</v>
      </c>
      <c r="GW13" s="14">
        <f>'[1]EU-27'!GW113</f>
        <v>112.01015965166907</v>
      </c>
      <c r="GX13" s="14">
        <f>'[1]EU-27'!GX113</f>
        <v>111.57474600870827</v>
      </c>
      <c r="GY13" s="14">
        <f>'[1]EU-27'!GY113</f>
        <v>112.5544267053701</v>
      </c>
      <c r="GZ13" s="14">
        <f>'[1]EU-27'!GZ113</f>
        <v>112.66328011611029</v>
      </c>
      <c r="HA13" s="14">
        <f>'[1]EU-27'!HA113</f>
        <v>113.42525399129173</v>
      </c>
      <c r="HB13" s="14">
        <f>'[1]EU-27'!HB113</f>
        <v>113.96952104499275</v>
      </c>
      <c r="HC13" s="14">
        <f>'[1]EU-27'!HC113</f>
        <v>113.5341074020319</v>
      </c>
      <c r="HD13" s="14">
        <f>'[1]EU-27'!HD113</f>
        <v>114.84034833091437</v>
      </c>
      <c r="HE13" s="14">
        <f>'[1]EU-27'!HE113</f>
        <v>115.60232220609579</v>
      </c>
      <c r="HF13" s="14">
        <f>'[1]EU-27'!HF113</f>
        <v>115.16690856313497</v>
      </c>
      <c r="HG13" s="14">
        <f>'[1]EU-27'!HG113</f>
        <v>115.05805515239477</v>
      </c>
      <c r="HH13" s="14">
        <f>'[1]EU-27'!HH113</f>
        <v>117.34397677793902</v>
      </c>
      <c r="HI13" s="14">
        <f>'[1]EU-27'!HI113</f>
        <v>118.21480406386064</v>
      </c>
      <c r="HJ13" s="14">
        <f>'[1]EU-27'!HJ113</f>
        <v>116.03773584905659</v>
      </c>
      <c r="HK13" s="14">
        <f>'[1]EU-27'!HK113</f>
        <v>115.38461538461537</v>
      </c>
      <c r="HL13" s="14">
        <f>'[1]EU-27'!HL113</f>
        <v>115.71117561683597</v>
      </c>
      <c r="HM13" s="14">
        <f>'[1]EU-27'!HM113</f>
        <v>115.38461538461537</v>
      </c>
      <c r="HN13" s="14">
        <f>'[1]EU-27'!HN113</f>
        <v>116.90856313497821</v>
      </c>
      <c r="HO13" s="14">
        <f>'[1]EU-27'!HO113</f>
        <v>117.01741654571842</v>
      </c>
      <c r="HP13" s="14">
        <f>'[1]EU-27'!HP113</f>
        <v>115.60232220609579</v>
      </c>
      <c r="HQ13" s="14">
        <f>'[1]EU-27'!HQ113</f>
        <v>116.69085631349783</v>
      </c>
      <c r="HR13" s="14">
        <f>'[1]EU-27'!HR113</f>
        <v>116.03773584905659</v>
      </c>
      <c r="HS13" s="14">
        <f>'[1]EU-27'!HS113</f>
        <v>116.1465892597968</v>
      </c>
      <c r="HT13" s="14">
        <f>'[1]EU-27'!HT113</f>
        <v>114.94920174165455</v>
      </c>
      <c r="HU13" s="14">
        <f>'[1]EU-27'!HU113</f>
        <v>115.49346879535558</v>
      </c>
      <c r="HV13" s="14">
        <f>'[1]EU-27'!HV113</f>
        <v>116.03773584905659</v>
      </c>
      <c r="HW13" s="14">
        <f>'[1]EU-27'!HW113</f>
        <v>116.03773584905659</v>
      </c>
      <c r="HX13" s="14">
        <f>'[1]EU-27'!HX113</f>
        <v>116.25544267053701</v>
      </c>
      <c r="HY13" s="14">
        <f>'[1]EU-27'!HY113</f>
        <v>115.60232220609579</v>
      </c>
      <c r="HZ13" s="14">
        <f>'[1]EU-27'!HZ113</f>
        <v>116.69085631349783</v>
      </c>
      <c r="IA13" s="14">
        <f>'[1]EU-27'!IA113</f>
        <v>114.94920174165455</v>
      </c>
      <c r="IB13" s="14">
        <f>'[1]EU-27'!IB113</f>
        <v>114.94920174165455</v>
      </c>
      <c r="IC13" s="14">
        <f>'[1]EU-27'!IC113</f>
        <v>114.84034833091437</v>
      </c>
      <c r="ID13" s="14">
        <f>'[1]EU-27'!ID113</f>
        <v>114.94920174165455</v>
      </c>
      <c r="IE13" s="14">
        <f>'[1]EU-27'!IE113</f>
        <v>114.29608127721333</v>
      </c>
      <c r="IF13" s="14">
        <f>'[1]EU-27'!IF113</f>
        <v>113.75181422351233</v>
      </c>
      <c r="IG13" s="14">
        <f>'[1]EU-27'!IG113</f>
        <v>112.22786647314949</v>
      </c>
      <c r="IH13" s="14">
        <f>'[1]EU-27'!IH113</f>
        <v>113.96952104499275</v>
      </c>
      <c r="II13" s="14">
        <f>'[1]EU-27'!II113</f>
        <v>114.07837445573294</v>
      </c>
      <c r="IJ13" s="14">
        <f>'[1]EU-27'!IJ113</f>
        <v>102.53991291727141</v>
      </c>
      <c r="IK13" s="14">
        <f>'[1]EU-27'!IK113</f>
        <v>83.49056603773585</v>
      </c>
      <c r="IL13" s="14">
        <f>'[1]EU-27'!IL113</f>
        <v>93.50507982583454</v>
      </c>
      <c r="IM13" s="14">
        <f>'[1]EU-27'!IM113</f>
        <v>102.4310595065312</v>
      </c>
      <c r="IN13" s="14">
        <f>'[1]EU-27'!IN113</f>
        <v>107.11175616835993</v>
      </c>
      <c r="IO13" s="14">
        <f>'[1]EU-27'!IO113</f>
        <v>108.41799709724236</v>
      </c>
      <c r="IP13" s="14">
        <f>'[1]EU-27'!IP113</f>
        <v>108.63570391872277</v>
      </c>
      <c r="IQ13" s="14">
        <f>'[1]EU-27'!IQ113</f>
        <v>110.92162554426706</v>
      </c>
      <c r="IR13" s="14">
        <f>'[1]EU-27'!IR113</f>
        <v>113.09869375907111</v>
      </c>
      <c r="IS13" s="14">
        <f>'[1]EU-27'!IS113</f>
        <v>113.09869375907111</v>
      </c>
      <c r="IT13" s="14">
        <f>'[1]EU-27'!IT113</f>
        <v>113.96952104499275</v>
      </c>
      <c r="IU13" s="14">
        <f>'[1]EU-27'!IU113</f>
        <v>112.9898403483309</v>
      </c>
    </row>
    <row r="14" spans="1:255" ht="12">
      <c r="A14" s="11" t="s">
        <v>408</v>
      </c>
      <c r="B14" s="14">
        <f>'[1]EE'!B113</f>
        <v>97.64878765613518</v>
      </c>
      <c r="C14" s="14">
        <f>'[1]EE'!C113</f>
        <v>98.7509184423218</v>
      </c>
      <c r="D14" s="14">
        <f>'[1]EE'!D113</f>
        <v>97.64878765613518</v>
      </c>
      <c r="E14" s="14">
        <f>'[1]EE'!E113</f>
        <v>98.31006612784718</v>
      </c>
      <c r="F14" s="14">
        <f>'[1]EE'!F113</f>
        <v>98.97134459955915</v>
      </c>
      <c r="G14" s="14">
        <f>'[1]EE'!G113</f>
        <v>103.15944158706833</v>
      </c>
      <c r="H14" s="14">
        <f>'[1]EE'!H113</f>
        <v>95.66495224099926</v>
      </c>
      <c r="I14" s="14">
        <f>'[1]EE'!I113</f>
        <v>100.07347538574578</v>
      </c>
      <c r="J14" s="14">
        <f>'[1]EE'!J113</f>
        <v>102.0573108008817</v>
      </c>
      <c r="K14" s="14">
        <f>'[1]EE'!K113</f>
        <v>99.63262307127113</v>
      </c>
      <c r="L14" s="14">
        <f>'[1]EE'!L113</f>
        <v>102.49816311535636</v>
      </c>
      <c r="M14" s="14">
        <f>'[1]EE'!M113</f>
        <v>105.58412931667891</v>
      </c>
      <c r="N14" s="14">
        <f>'[1]EE'!N113</f>
        <v>109.11094783247613</v>
      </c>
      <c r="O14" s="14">
        <f>'[1]EE'!O113</f>
        <v>107.56796473181483</v>
      </c>
      <c r="P14" s="14">
        <f>'[1]EE'!P113</f>
        <v>108.44966936076415</v>
      </c>
      <c r="Q14" s="14">
        <f>'[1]EE'!Q113</f>
        <v>102.93901542983102</v>
      </c>
      <c r="R14" s="14">
        <f>'[1]EE'!R113</f>
        <v>108.22924320352682</v>
      </c>
      <c r="S14" s="14">
        <f>'[1]EE'!S113</f>
        <v>106.24540778839089</v>
      </c>
      <c r="T14" s="14">
        <f>'[1]EE'!T113</f>
        <v>109.11094783247613</v>
      </c>
      <c r="U14" s="14">
        <f>'[1]EE'!U113</f>
        <v>108.22924320352682</v>
      </c>
      <c r="V14" s="14">
        <f>'[1]EE'!V113</f>
        <v>106.90668626010287</v>
      </c>
      <c r="W14" s="14">
        <f>'[1]EE'!W113</f>
        <v>110.6539309331374</v>
      </c>
      <c r="X14" s="14">
        <f>'[1]EE'!X113</f>
        <v>114.40117560617193</v>
      </c>
      <c r="Y14" s="14">
        <f>'[1]EE'!Y113</f>
        <v>116.16458486407055</v>
      </c>
      <c r="Z14" s="14">
        <f>'[1]EE'!Z113</f>
        <v>112.85819250551066</v>
      </c>
      <c r="AA14" s="14">
        <f>'[1]EE'!AA113</f>
        <v>112.19691403379868</v>
      </c>
      <c r="AB14" s="14">
        <f>'[1]EE'!AB113</f>
        <v>111.5356355620867</v>
      </c>
      <c r="AC14" s="14">
        <f>'[1]EE'!AC113</f>
        <v>116.60543717854519</v>
      </c>
      <c r="AD14" s="14">
        <f>'[1]EE'!AD113</f>
        <v>118.80969875091844</v>
      </c>
      <c r="AE14" s="14">
        <f>'[1]EE'!AE113</f>
        <v>116.38501102130785</v>
      </c>
      <c r="AF14" s="14">
        <f>'[1]EE'!AF113</f>
        <v>117.04628949301986</v>
      </c>
      <c r="AG14" s="14">
        <f>'[1]EE'!AG113</f>
        <v>121.0139603232917</v>
      </c>
      <c r="AH14" s="14">
        <f>'[1]EE'!AH113</f>
        <v>121.67523879500368</v>
      </c>
      <c r="AI14" s="14">
        <f>'[1]EE'!AI113</f>
        <v>124.76120499632624</v>
      </c>
      <c r="AJ14" s="14">
        <f>'[1]EE'!AJ113</f>
        <v>123.43864805290228</v>
      </c>
      <c r="AK14" s="14">
        <f>'[1]EE'!AK113</f>
        <v>123.6590742101396</v>
      </c>
      <c r="AL14" s="14">
        <f>'[1]EE'!AL113</f>
        <v>126.30418809698749</v>
      </c>
      <c r="AM14" s="14">
        <f>'[1]EE'!AM113</f>
        <v>128.72887582659808</v>
      </c>
      <c r="AN14" s="14">
        <f>'[1]EE'!AN113</f>
        <v>128.28802351212346</v>
      </c>
      <c r="AO14" s="14">
        <f>'[1]EE'!AO113</f>
        <v>131.373989713446</v>
      </c>
      <c r="AP14" s="14">
        <f>'[1]EE'!AP113</f>
        <v>128.28802351212346</v>
      </c>
      <c r="AQ14" s="14">
        <f>'[1]EE'!AQ113</f>
        <v>129.39015429831008</v>
      </c>
      <c r="AR14" s="14">
        <f>'[1]EE'!AR113</f>
        <v>130.93313739897135</v>
      </c>
      <c r="AS14" s="14">
        <f>'[1]EE'!AS113</f>
        <v>133.57825128581925</v>
      </c>
      <c r="AT14" s="14">
        <f>'[1]EE'!AT113</f>
        <v>134.45995591476856</v>
      </c>
      <c r="AU14" s="14">
        <f>'[1]EE'!AU113</f>
        <v>136.44379132990449</v>
      </c>
      <c r="AV14" s="14">
        <f>'[1]EE'!AV113</f>
        <v>138.2072005878031</v>
      </c>
      <c r="AW14" s="14">
        <f>'[1]EE'!AW113</f>
        <v>137.32549595885376</v>
      </c>
      <c r="AX14" s="14">
        <f>'[1]EE'!AX113</f>
        <v>138.64805290227773</v>
      </c>
      <c r="AY14" s="14">
        <f>'[1]EE'!AY113</f>
        <v>137.5459221160911</v>
      </c>
      <c r="AZ14" s="14">
        <f>'[1]EE'!AZ113</f>
        <v>138.2072005878031</v>
      </c>
      <c r="BA14" s="14">
        <f>'[1]EE'!BA113</f>
        <v>141.29316678912562</v>
      </c>
      <c r="BB14" s="14">
        <f>'[1]EE'!BB113</f>
        <v>142.83614988978692</v>
      </c>
      <c r="BC14" s="14">
        <f>'[1]EE'!BC113</f>
        <v>142.83614988978692</v>
      </c>
      <c r="BD14" s="14">
        <f>'[1]EE'!BD113</f>
        <v>145.92211609110947</v>
      </c>
      <c r="BE14" s="14">
        <f>'[1]EE'!BE113</f>
        <v>148.7876561351947</v>
      </c>
      <c r="BF14" s="14">
        <f>'[1]EE'!BF113</f>
        <v>148.34680382072006</v>
      </c>
      <c r="BG14" s="14">
        <f>'[1]EE'!BG113</f>
        <v>148.5672299779574</v>
      </c>
      <c r="BH14" s="14">
        <f>'[1]EE'!BH113</f>
        <v>149.00808229243202</v>
      </c>
      <c r="BI14" s="14">
        <f>'[1]EE'!BI113</f>
        <v>150.11021307861864</v>
      </c>
      <c r="BJ14" s="14">
        <f>'[1]EE'!BJ113</f>
        <v>145.26083761939753</v>
      </c>
      <c r="BK14" s="14">
        <f>'[1]EE'!BK113</f>
        <v>155.62086700955177</v>
      </c>
      <c r="BL14" s="14">
        <f>'[1]EE'!BL113</f>
        <v>160.24981631153562</v>
      </c>
      <c r="BM14" s="14">
        <f>'[1]EE'!BM113</f>
        <v>155.84129316678914</v>
      </c>
      <c r="BN14" s="14">
        <f>'[1]EE'!BN113</f>
        <v>154.9595885378398</v>
      </c>
      <c r="BO14" s="14">
        <f>'[1]EE'!BO113</f>
        <v>160.02939015429828</v>
      </c>
      <c r="BP14" s="14">
        <f>'[1]EE'!BP113</f>
        <v>161.5723732549596</v>
      </c>
      <c r="BQ14" s="14">
        <f>'[1]EE'!BQ113</f>
        <v>157.60470242468773</v>
      </c>
      <c r="BR14" s="14">
        <f>'[1]EE'!BR113</f>
        <v>168.8464364437913</v>
      </c>
      <c r="BS14" s="14">
        <f>'[1]EE'!BS113</f>
        <v>165.31961792799413</v>
      </c>
      <c r="BT14" s="14">
        <f>'[1]EE'!BT113</f>
        <v>167.52387950036737</v>
      </c>
      <c r="BU14" s="14">
        <f>'[1]EE'!BU113</f>
        <v>170.60984570168995</v>
      </c>
      <c r="BV14" s="14">
        <f>'[1]EE'!BV113</f>
        <v>167.52387950036737</v>
      </c>
      <c r="BW14" s="14">
        <f>'[1]EE'!BW113</f>
        <v>169.94856722997795</v>
      </c>
      <c r="BX14" s="14">
        <f>'[1]EE'!BX113</f>
        <v>172.59368111682585</v>
      </c>
      <c r="BY14" s="14">
        <f>'[1]EE'!BY113</f>
        <v>174.13666421748715</v>
      </c>
      <c r="BZ14" s="14">
        <f>'[1]EE'!BZ113</f>
        <v>177.88390889052167</v>
      </c>
      <c r="CA14" s="14">
        <f>'[1]EE'!CA113</f>
        <v>175.45922116091108</v>
      </c>
      <c r="CB14" s="14">
        <f>'[1]EE'!CB113</f>
        <v>176.5613519470977</v>
      </c>
      <c r="CC14" s="14">
        <f>'[1]EE'!CC113</f>
        <v>180.5290227773696</v>
      </c>
      <c r="CD14" s="14">
        <f>'[1]EE'!CD113</f>
        <v>176.3409257898604</v>
      </c>
      <c r="CE14" s="14">
        <f>'[1]EE'!CE113</f>
        <v>179.42689199118297</v>
      </c>
      <c r="CF14" s="14">
        <f>'[1]EE'!CF113</f>
        <v>182.07200587803086</v>
      </c>
      <c r="CG14" s="14">
        <f>'[1]EE'!CG113</f>
        <v>185.81925055106538</v>
      </c>
      <c r="CH14" s="14">
        <f>'[1]EE'!CH113</f>
        <v>176.5613519470977</v>
      </c>
      <c r="CI14" s="14">
        <f>'[1]EE'!CI113</f>
        <v>181.85157972079352</v>
      </c>
      <c r="CJ14" s="14">
        <f>'[1]EE'!CJ113</f>
        <v>184.0558412931668</v>
      </c>
      <c r="CK14" s="14">
        <f>'[1]EE'!CK113</f>
        <v>190.2277736958119</v>
      </c>
      <c r="CL14" s="14">
        <f>'[1]EE'!CL113</f>
        <v>191.3299044819985</v>
      </c>
      <c r="CM14" s="14">
        <f>'[1]EE'!CM113</f>
        <v>192.21160911094785</v>
      </c>
      <c r="CN14" s="14">
        <f>'[1]EE'!CN113</f>
        <v>189.78692138133724</v>
      </c>
      <c r="CO14" s="14">
        <f>'[1]EE'!CO113</f>
        <v>190.8890521675239</v>
      </c>
      <c r="CP14" s="14">
        <f>'[1]EE'!CP113</f>
        <v>191.3299044819985</v>
      </c>
      <c r="CQ14" s="14">
        <f>'[1]EE'!CQ113</f>
        <v>191.10947832476123</v>
      </c>
      <c r="CR14" s="14">
        <f>'[1]EE'!CR113</f>
        <v>188.90521675238796</v>
      </c>
      <c r="CS14" s="14">
        <f>'[1]EE'!CS113</f>
        <v>186.03967670830272</v>
      </c>
      <c r="CT14" s="14">
        <f>'[1]EE'!CT113</f>
        <v>186.26010286554003</v>
      </c>
      <c r="CU14" s="14">
        <f>'[1]EE'!CU113</f>
        <v>186.48052902277738</v>
      </c>
      <c r="CV14" s="14">
        <f>'[1]EE'!CV113</f>
        <v>182.73328434974286</v>
      </c>
      <c r="CW14" s="14">
        <f>'[1]EE'!CW113</f>
        <v>189.56649522409992</v>
      </c>
      <c r="CX14" s="14">
        <f>'[1]EE'!CX113</f>
        <v>184.0558412931668</v>
      </c>
      <c r="CY14" s="14">
        <f>'[1]EE'!CY113</f>
        <v>187.14180749448937</v>
      </c>
      <c r="CZ14" s="14">
        <f>'[1]EE'!CZ113</f>
        <v>186.921381337252</v>
      </c>
      <c r="DA14" s="14">
        <f>'[1]EE'!DA113</f>
        <v>182.73328434974286</v>
      </c>
      <c r="DB14" s="14">
        <f>'[1]EE'!DB113</f>
        <v>184.9375459221161</v>
      </c>
      <c r="DC14" s="14">
        <f>'[1]EE'!DC113</f>
        <v>166.20132255694344</v>
      </c>
      <c r="DD14" s="14">
        <f>'[1]EE'!DD113</f>
        <v>158.2659808963997</v>
      </c>
      <c r="DE14" s="14">
        <f>'[1]EE'!DE113</f>
        <v>149.00808229243202</v>
      </c>
      <c r="DF14" s="14">
        <f>'[1]EE'!DF113</f>
        <v>145.48126377663482</v>
      </c>
      <c r="DG14" s="14">
        <f>'[1]EE'!DG113</f>
        <v>144.3791329904482</v>
      </c>
      <c r="DH14" s="14">
        <f>'[1]EE'!DH113</f>
        <v>135.34166054371786</v>
      </c>
      <c r="DI14" s="14">
        <f>'[1]EE'!DI113</f>
        <v>129.6105804555474</v>
      </c>
      <c r="DJ14" s="14">
        <f>'[1]EE'!DJ113</f>
        <v>130.27185892725936</v>
      </c>
      <c r="DK14" s="14">
        <f>'[1]EE'!DK113</f>
        <v>132.69654665686997</v>
      </c>
      <c r="DL14" s="14">
        <f>'[1]EE'!DL113</f>
        <v>134.68038207200587</v>
      </c>
      <c r="DM14" s="14">
        <f>'[1]EE'!DM113</f>
        <v>136.66421748714183</v>
      </c>
      <c r="DN14" s="14">
        <f>'[1]EE'!DN113</f>
        <v>133.3578251285819</v>
      </c>
      <c r="DO14" s="14">
        <f>'[1]EE'!DO113</f>
        <v>134.9008082292432</v>
      </c>
      <c r="DP14" s="14">
        <f>'[1]EE'!DP113</f>
        <v>139.08890521675238</v>
      </c>
      <c r="DQ14" s="14">
        <f>'[1]EE'!DQ113</f>
        <v>139.08890521675238</v>
      </c>
      <c r="DR14" s="14">
        <f>'[1]EE'!DR113</f>
        <v>149.44893460690668</v>
      </c>
      <c r="DS14" s="14">
        <f>'[1]EE'!DS113</f>
        <v>150.77149155033064</v>
      </c>
      <c r="DT14" s="14">
        <f>'[1]EE'!DT113</f>
        <v>153.8574577516532</v>
      </c>
      <c r="DU14" s="14">
        <f>'[1]EE'!DU113</f>
        <v>155.84129316678914</v>
      </c>
      <c r="DV14" s="14">
        <f>'[1]EE'!DV113</f>
        <v>158.70683321087435</v>
      </c>
      <c r="DW14" s="14">
        <f>'[1]EE'!DW113</f>
        <v>163.55620867009551</v>
      </c>
      <c r="DX14" s="14">
        <f>'[1]EE'!DX113</f>
        <v>171.49155033063923</v>
      </c>
      <c r="DY14" s="14">
        <f>'[1]EE'!DY113</f>
        <v>169.94856722997795</v>
      </c>
      <c r="DZ14" s="14">
        <f>'[1]EE'!DZ113</f>
        <v>176.12049963262308</v>
      </c>
      <c r="EA14" s="14">
        <f>'[1]EE'!EA113</f>
        <v>184.71711976487876</v>
      </c>
      <c r="EB14" s="14">
        <f>'[1]EE'!EB113</f>
        <v>185.37839823659073</v>
      </c>
      <c r="EC14" s="14">
        <f>'[1]EE'!EC113</f>
        <v>186.921381337252</v>
      </c>
      <c r="ED14" s="14">
        <f>'[1]EE'!ED113</f>
        <v>195.95885378398236</v>
      </c>
      <c r="EE14" s="14">
        <f>'[1]EE'!EE113</f>
        <v>195.51800146950774</v>
      </c>
      <c r="EF14" s="14">
        <f>'[1]EE'!EF113</f>
        <v>199.26524614254225</v>
      </c>
      <c r="EG14" s="14">
        <f>'[1]EE'!EG113</f>
        <v>199.4856722997796</v>
      </c>
      <c r="EH14" s="14">
        <f>'[1]EE'!EH113</f>
        <v>199.4856722997796</v>
      </c>
      <c r="EI14" s="14">
        <f>'[1]EE'!EI113</f>
        <v>202.57163850110214</v>
      </c>
      <c r="EJ14" s="14">
        <f>'[1]EE'!EJ113</f>
        <v>208.08229243203527</v>
      </c>
      <c r="EK14" s="14">
        <f>'[1]EE'!EK113</f>
        <v>207.86186627479793</v>
      </c>
      <c r="EL14" s="14">
        <f>'[1]EE'!EL113</f>
        <v>197.9426891991183</v>
      </c>
      <c r="EM14" s="14">
        <f>'[1]EE'!EM113</f>
        <v>198.38354151359295</v>
      </c>
      <c r="EN14" s="14">
        <f>'[1]EE'!EN113</f>
        <v>201.46950771491552</v>
      </c>
      <c r="EO14" s="14">
        <f>'[1]EE'!EO113</f>
        <v>197.9426891991183</v>
      </c>
      <c r="EP14" s="14">
        <f>'[1]EE'!EP113</f>
        <v>201.02865540044084</v>
      </c>
      <c r="EQ14" s="14">
        <f>'[1]EE'!EQ113</f>
        <v>199.26524614254225</v>
      </c>
      <c r="ER14" s="14">
        <f>'[1]EE'!ER113</f>
        <v>197.28141072740632</v>
      </c>
      <c r="ES14" s="14">
        <f>'[1]EE'!ES113</f>
        <v>199.92652461425422</v>
      </c>
      <c r="ET14" s="14">
        <f>'[1]EE'!ET113</f>
        <v>201.24908155767818</v>
      </c>
      <c r="EU14" s="14">
        <f>'[1]EE'!EU113</f>
        <v>202.79206465833943</v>
      </c>
      <c r="EV14" s="14">
        <f>'[1]EE'!EV113</f>
        <v>198.8243938280676</v>
      </c>
      <c r="EW14" s="14">
        <f>'[1]EE'!EW113</f>
        <v>207.20058780308594</v>
      </c>
      <c r="EX14" s="14">
        <f>'[1]EE'!EX113</f>
        <v>208.96399706098455</v>
      </c>
      <c r="EY14" s="14">
        <f>'[1]EE'!EY113</f>
        <v>198.38354151359295</v>
      </c>
      <c r="EZ14" s="14">
        <f>'[1]EE'!EZ113</f>
        <v>205.43717854518735</v>
      </c>
      <c r="FA14" s="14">
        <f>'[1]EE'!FA113</f>
        <v>212.9316678912564</v>
      </c>
      <c r="FB14" s="14">
        <f>'[1]EE'!FB113</f>
        <v>213.5929463629684</v>
      </c>
      <c r="FC14" s="14">
        <f>'[1]EE'!FC113</f>
        <v>208.74357090374724</v>
      </c>
      <c r="FD14" s="14">
        <f>'[1]EE'!FD113</f>
        <v>215.57678177810433</v>
      </c>
      <c r="FE14" s="14">
        <f>'[1]EE'!FE113</f>
        <v>204.55547391623807</v>
      </c>
      <c r="FF14" s="14">
        <f>'[1]EE'!FF113</f>
        <v>214.25422483468037</v>
      </c>
      <c r="FG14" s="14">
        <f>'[1]EE'!FG113</f>
        <v>213.37252020573106</v>
      </c>
      <c r="FH14" s="14">
        <f>'[1]EE'!FH113</f>
        <v>217.34019103600292</v>
      </c>
      <c r="FI14" s="14">
        <f>'[1]EE'!FI113</f>
        <v>212.49081557678178</v>
      </c>
      <c r="FJ14" s="14">
        <f>'[1]EE'!FJ113</f>
        <v>212.71124173401913</v>
      </c>
      <c r="FK14" s="14">
        <f>'[1]EE'!FK113</f>
        <v>215.13592946362965</v>
      </c>
      <c r="FL14" s="14">
        <f>'[1]EE'!FL113</f>
        <v>213.15209404849375</v>
      </c>
      <c r="FM14" s="14">
        <f>'[1]EE'!FM113</f>
        <v>199.70609845701688</v>
      </c>
      <c r="FN14" s="14">
        <f>'[1]EE'!FN113</f>
        <v>215.35635562086702</v>
      </c>
      <c r="FO14" s="14">
        <f>'[1]EE'!FO113</f>
        <v>214.4746509919177</v>
      </c>
      <c r="FP14" s="14">
        <f>'[1]EE'!FP113</f>
        <v>213.37252020573106</v>
      </c>
      <c r="FQ14" s="14">
        <f>'[1]EE'!FQ113</f>
        <v>220.42615723732547</v>
      </c>
      <c r="FR14" s="14">
        <f>'[1]EE'!FR113</f>
        <v>221.52828802351215</v>
      </c>
      <c r="FS14" s="14">
        <f>'[1]EE'!FS113</f>
        <v>220.42615723732547</v>
      </c>
      <c r="FT14" s="14">
        <f>'[1]EE'!FT113</f>
        <v>226.37766348273328</v>
      </c>
      <c r="FU14" s="14">
        <f>'[1]EE'!FU113</f>
        <v>222.18956649522408</v>
      </c>
      <c r="FV14" s="14">
        <f>'[1]EE'!FV113</f>
        <v>223.95297575312267</v>
      </c>
      <c r="FW14" s="14">
        <f>'[1]EE'!FW113</f>
        <v>222.18956649522408</v>
      </c>
      <c r="FX14" s="14">
        <f>'[1]EE'!FX113</f>
        <v>225.49595885378397</v>
      </c>
      <c r="FY14" s="14">
        <f>'[1]EE'!FY113</f>
        <v>224.6142542248347</v>
      </c>
      <c r="FZ14" s="14">
        <f>'[1]EE'!FZ113</f>
        <v>218.44232182218954</v>
      </c>
      <c r="GA14" s="14">
        <f>'[1]EE'!GA113</f>
        <v>225.71638501102132</v>
      </c>
      <c r="GB14" s="14">
        <f>'[1]EE'!GB113</f>
        <v>222.63041880969877</v>
      </c>
      <c r="GC14" s="14">
        <f>'[1]EE'!GC113</f>
        <v>223.29169728141073</v>
      </c>
      <c r="GD14" s="14">
        <f>'[1]EE'!GD113</f>
        <v>222.63041880969877</v>
      </c>
      <c r="GE14" s="14">
        <f>'[1]EE'!GE113</f>
        <v>223.95297575312267</v>
      </c>
      <c r="GF14" s="14">
        <f>'[1]EE'!GF113</f>
        <v>220.6465833945628</v>
      </c>
      <c r="GG14" s="14">
        <f>'[1]EE'!GG113</f>
        <v>222.40999265246143</v>
      </c>
      <c r="GH14" s="14">
        <f>'[1]EE'!GH113</f>
        <v>221.96914033798677</v>
      </c>
      <c r="GI14" s="14">
        <f>'[1]EE'!GI113</f>
        <v>223.29169728141073</v>
      </c>
      <c r="GJ14" s="14">
        <f>'[1]EE'!GJ113</f>
        <v>216.67891256429095</v>
      </c>
      <c r="GK14" s="14">
        <f>'[1]EE'!GK113</f>
        <v>211.60911094783245</v>
      </c>
      <c r="GL14" s="14">
        <f>'[1]EE'!GL113</f>
        <v>222.85084496693605</v>
      </c>
      <c r="GM14" s="14">
        <f>'[1]EE'!GM113</f>
        <v>217.56061719324026</v>
      </c>
      <c r="GN14" s="14">
        <f>'[1]EE'!GN113</f>
        <v>214.03379867744303</v>
      </c>
      <c r="GO14" s="14">
        <f>'[1]EE'!GO113</f>
        <v>225.05510653930935</v>
      </c>
      <c r="GP14" s="14">
        <f>'[1]EE'!GP113</f>
        <v>219.54445260837616</v>
      </c>
      <c r="GQ14" s="14">
        <f>'[1]EE'!GQ113</f>
        <v>219.98530492285084</v>
      </c>
      <c r="GR14" s="14">
        <f>'[1]EE'!GR113</f>
        <v>230.3453343130051</v>
      </c>
      <c r="GS14" s="14">
        <f>'[1]EE'!GS113</f>
        <v>228.1410727406319</v>
      </c>
      <c r="GT14" s="14">
        <f>'[1]EE'!GT113</f>
        <v>236.29684055841292</v>
      </c>
      <c r="GU14" s="14">
        <f>'[1]EE'!GU113</f>
        <v>236.29684055841292</v>
      </c>
      <c r="GV14" s="14">
        <f>'[1]EE'!GV113</f>
        <v>238.50110213078617</v>
      </c>
      <c r="GW14" s="14">
        <f>'[1]EE'!GW113</f>
        <v>233.8721528288023</v>
      </c>
      <c r="GX14" s="14">
        <f>'[1]EE'!GX113</f>
        <v>228.58192505510652</v>
      </c>
      <c r="GY14" s="14">
        <f>'[1]EE'!GY113</f>
        <v>232.5495958853784</v>
      </c>
      <c r="GZ14" s="14">
        <f>'[1]EE'!GZ113</f>
        <v>238.94195444526085</v>
      </c>
      <c r="HA14" s="14">
        <f>'[1]EE'!HA113</f>
        <v>242.46877296105805</v>
      </c>
      <c r="HB14" s="14">
        <f>'[1]EE'!HB113</f>
        <v>238.7215282880235</v>
      </c>
      <c r="HC14" s="14">
        <f>'[1]EE'!HC113</f>
        <v>238.94195444526085</v>
      </c>
      <c r="HD14" s="14">
        <f>'[1]EE'!HD113</f>
        <v>232.10874357090373</v>
      </c>
      <c r="HE14" s="14">
        <f>'[1]EE'!HE113</f>
        <v>230.3453343130051</v>
      </c>
      <c r="HF14" s="14">
        <f>'[1]EE'!HF113</f>
        <v>237.39897134459954</v>
      </c>
      <c r="HG14" s="14">
        <f>'[1]EE'!HG113</f>
        <v>240.4849375459221</v>
      </c>
      <c r="HH14" s="14">
        <f>'[1]EE'!HH113</f>
        <v>236.07641440117558</v>
      </c>
      <c r="HI14" s="14">
        <f>'[1]EE'!HI113</f>
        <v>240.70536370315943</v>
      </c>
      <c r="HJ14" s="14">
        <f>'[1]EE'!HJ113</f>
        <v>245.11388684790597</v>
      </c>
      <c r="HK14" s="14">
        <f>'[1]EE'!HK113</f>
        <v>235.8559882439383</v>
      </c>
      <c r="HL14" s="14">
        <f>'[1]EE'!HL113</f>
        <v>245.33431300514326</v>
      </c>
      <c r="HM14" s="14">
        <f>'[1]EE'!HM113</f>
        <v>250.8449669360764</v>
      </c>
      <c r="HN14" s="14">
        <f>'[1]EE'!HN113</f>
        <v>251.06539309331376</v>
      </c>
      <c r="HO14" s="14">
        <f>'[1]EE'!HO113</f>
        <v>246.21601763409257</v>
      </c>
      <c r="HP14" s="14">
        <f>'[1]EE'!HP113</f>
        <v>245.11388684790597</v>
      </c>
      <c r="HQ14" s="14">
        <f>'[1]EE'!HQ113</f>
        <v>246.4364437913299</v>
      </c>
      <c r="HR14" s="14">
        <f>'[1]EE'!HR113</f>
        <v>247.3181484202792</v>
      </c>
      <c r="HS14" s="14">
        <f>'[1]EE'!HS113</f>
        <v>247.75900073475387</v>
      </c>
      <c r="HT14" s="14">
        <f>'[1]EE'!HT113</f>
        <v>256.5760470242469</v>
      </c>
      <c r="HU14" s="14">
        <f>'[1]EE'!HU113</f>
        <v>257.6781778104335</v>
      </c>
      <c r="HV14" s="14">
        <f>'[1]EE'!HV113</f>
        <v>256.13519470977224</v>
      </c>
      <c r="HW14" s="14">
        <f>'[1]EE'!HW113</f>
        <v>249.0815576781778</v>
      </c>
      <c r="HX14" s="14">
        <f>'[1]EE'!HX113</f>
        <v>255.2534900808229</v>
      </c>
      <c r="HY14" s="14">
        <f>'[1]EE'!HY113</f>
        <v>256.5760470242469</v>
      </c>
      <c r="HZ14" s="14">
        <f>'[1]EE'!HZ113</f>
        <v>259.88243938280675</v>
      </c>
      <c r="IA14" s="14">
        <f>'[1]EE'!IA113</f>
        <v>244.45260837619398</v>
      </c>
      <c r="IB14" s="14">
        <f>'[1]EE'!IB113</f>
        <v>238.50110213078617</v>
      </c>
      <c r="IC14" s="14">
        <f>'[1]EE'!IC113</f>
        <v>246.21601763409257</v>
      </c>
      <c r="ID14" s="14">
        <f>'[1]EE'!ID113</f>
        <v>240.92578986039675</v>
      </c>
      <c r="IE14" s="14">
        <f>'[1]EE'!IE113</f>
        <v>238.28067597354882</v>
      </c>
      <c r="IF14" s="14">
        <f>'[1]EE'!IF113</f>
        <v>242.0279206465834</v>
      </c>
      <c r="IG14" s="14">
        <f>'[1]EE'!IG113</f>
        <v>240.2645113886848</v>
      </c>
      <c r="IH14" s="14">
        <f>'[1]EE'!IH113</f>
        <v>236.29684055841292</v>
      </c>
      <c r="II14" s="14">
        <f>'[1]EE'!II113</f>
        <v>259.0007347538575</v>
      </c>
      <c r="IJ14" s="14">
        <f>'[1]EE'!IJ113</f>
        <v>234.0925789860397</v>
      </c>
      <c r="IK14" s="14">
        <f>'[1]EE'!IK113</f>
        <v>214.25422483468037</v>
      </c>
      <c r="IL14" s="14">
        <f>'[1]EE'!IL113</f>
        <v>214.25422483468037</v>
      </c>
      <c r="IM14" s="14">
        <f>'[1]EE'!IM113</f>
        <v>232.3291697281411</v>
      </c>
      <c r="IN14" s="14">
        <f>'[1]EE'!IN113</f>
        <v>237.83982365907423</v>
      </c>
      <c r="IO14" s="14">
        <f>'[1]EE'!IO113</f>
        <v>232.5495958853784</v>
      </c>
      <c r="IP14" s="14">
        <f>'[1]EE'!IP113</f>
        <v>235.8559882439383</v>
      </c>
      <c r="IQ14" s="14">
        <f>'[1]EE'!IQ113</f>
        <v>242.24834680382074</v>
      </c>
      <c r="IR14" s="14">
        <f>'[1]EE'!IR113</f>
        <v>238.94195444526085</v>
      </c>
      <c r="IS14" s="14">
        <f>'[1]EE'!IS113</f>
        <v>242.0279206465834</v>
      </c>
      <c r="IT14" s="14">
        <f>'[1]EE'!IT113</f>
        <v>235.8559882439383</v>
      </c>
      <c r="IU14" s="14">
        <f>'[1]EE'!IU113</f>
        <v>236.07641440117558</v>
      </c>
    </row>
    <row r="15" spans="1:255" ht="12">
      <c r="A15" s="11" t="s">
        <v>409</v>
      </c>
      <c r="B15" s="14">
        <f>'[1]IE'!B113</f>
        <v>87.23076923076923</v>
      </c>
      <c r="C15" s="14">
        <f>'[1]IE'!C113</f>
        <v>87.23076923076923</v>
      </c>
      <c r="D15" s="14">
        <f>'[1]IE'!D113</f>
        <v>89.99999999999999</v>
      </c>
      <c r="E15" s="14">
        <f>'[1]IE'!E113</f>
        <v>97.15384615384616</v>
      </c>
      <c r="F15" s="14">
        <f>'[1]IE'!F113</f>
        <v>97.84615384615384</v>
      </c>
      <c r="G15" s="14">
        <f>'[1]IE'!G113</f>
        <v>98.76923076923076</v>
      </c>
      <c r="H15" s="14">
        <f>'[1]IE'!H113</f>
        <v>103.6153846153846</v>
      </c>
      <c r="I15" s="14">
        <f>'[1]IE'!I113</f>
        <v>100.61538461538461</v>
      </c>
      <c r="J15" s="14">
        <f>'[1]IE'!J113</f>
        <v>102.92307692307692</v>
      </c>
      <c r="K15" s="14">
        <f>'[1]IE'!K113</f>
        <v>108.92307692307692</v>
      </c>
      <c r="L15" s="14">
        <f>'[1]IE'!L113</f>
        <v>113.3076923076923</v>
      </c>
      <c r="M15" s="14">
        <f>'[1]IE'!M113</f>
        <v>112.38461538461539</v>
      </c>
      <c r="N15" s="14">
        <f>'[1]IE'!N113</f>
        <v>112.15384615384616</v>
      </c>
      <c r="O15" s="14">
        <f>'[1]IE'!O113</f>
        <v>121.38461538461539</v>
      </c>
      <c r="P15" s="14">
        <f>'[1]IE'!P113</f>
        <v>113.99999999999999</v>
      </c>
      <c r="Q15" s="14">
        <f>'[1]IE'!Q113</f>
        <v>114.46153846153845</v>
      </c>
      <c r="R15" s="14">
        <f>'[1]IE'!R113</f>
        <v>101.53846153846153</v>
      </c>
      <c r="S15" s="14">
        <f>'[1]IE'!S113</f>
        <v>111.6923076923077</v>
      </c>
      <c r="T15" s="14">
        <f>'[1]IE'!T113</f>
        <v>105.69230769230768</v>
      </c>
      <c r="U15" s="14">
        <f>'[1]IE'!U113</f>
        <v>111.6923076923077</v>
      </c>
      <c r="V15" s="14">
        <f>'[1]IE'!V113</f>
        <v>109.84615384615384</v>
      </c>
      <c r="W15" s="14">
        <f>'[1]IE'!W113</f>
        <v>105.69230769230768</v>
      </c>
      <c r="X15" s="14">
        <f>'[1]IE'!X113</f>
        <v>107.76923076923077</v>
      </c>
      <c r="Y15" s="14">
        <f>'[1]IE'!Y113</f>
        <v>118.15384615384616</v>
      </c>
      <c r="Z15" s="14">
        <f>'[1]IE'!Z113</f>
        <v>119.76923076923076</v>
      </c>
      <c r="AA15" s="14">
        <f>'[1]IE'!AA113</f>
        <v>114.46153846153845</v>
      </c>
      <c r="AB15" s="14">
        <f>'[1]IE'!AB113</f>
        <v>125.30769230769229</v>
      </c>
      <c r="AC15" s="14">
        <f>'[1]IE'!AC113</f>
        <v>118.15384615384616</v>
      </c>
      <c r="AD15" s="14">
        <f>'[1]IE'!AD113</f>
        <v>124.38461538461539</v>
      </c>
      <c r="AE15" s="14">
        <f>'[1]IE'!AE113</f>
        <v>127.38461538461539</v>
      </c>
      <c r="AF15" s="14">
        <f>'[1]IE'!AF113</f>
        <v>120.23076923076923</v>
      </c>
      <c r="AG15" s="14">
        <f>'[1]IE'!AG113</f>
        <v>119.07692307692308</v>
      </c>
      <c r="AH15" s="14">
        <f>'[1]IE'!AH113</f>
        <v>123.46153846153844</v>
      </c>
      <c r="AI15" s="14">
        <f>'[1]IE'!AI113</f>
        <v>118.84615384615384</v>
      </c>
      <c r="AJ15" s="14">
        <f>'[1]IE'!AJ113</f>
        <v>121.15384615384615</v>
      </c>
      <c r="AK15" s="14">
        <f>'[1]IE'!AK113</f>
        <v>110.30769230769228</v>
      </c>
      <c r="AL15" s="14">
        <f>'[1]IE'!AL113</f>
        <v>119.53846153846153</v>
      </c>
      <c r="AM15" s="14">
        <f>'[1]IE'!AM113</f>
        <v>124.38461538461539</v>
      </c>
      <c r="AN15" s="14">
        <f>'[1]IE'!AN113</f>
        <v>122.99999999999997</v>
      </c>
      <c r="AO15" s="14">
        <f>'[1]IE'!AO113</f>
        <v>122.30769230769229</v>
      </c>
      <c r="AP15" s="14">
        <f>'[1]IE'!AP113</f>
        <v>123.69230769230768</v>
      </c>
      <c r="AQ15" s="14">
        <f>'[1]IE'!AQ113</f>
        <v>124.15384615384615</v>
      </c>
      <c r="AR15" s="14">
        <f>'[1]IE'!AR113</f>
        <v>127.38461538461539</v>
      </c>
      <c r="AS15" s="14">
        <f>'[1]IE'!AS113</f>
        <v>133.38461538461536</v>
      </c>
      <c r="AT15" s="14">
        <f>'[1]IE'!AT113</f>
        <v>121.15384615384615</v>
      </c>
      <c r="AU15" s="14">
        <f>'[1]IE'!AU113</f>
        <v>138.23076923076923</v>
      </c>
      <c r="AV15" s="14">
        <f>'[1]IE'!AV113</f>
        <v>138.23076923076923</v>
      </c>
      <c r="AW15" s="14">
        <f>'[1]IE'!AW113</f>
        <v>131.07692307692307</v>
      </c>
      <c r="AX15" s="14">
        <f>'[1]IE'!AX113</f>
        <v>125.53846153846153</v>
      </c>
      <c r="AY15" s="14">
        <f>'[1]IE'!AY113</f>
        <v>126.92307692307692</v>
      </c>
      <c r="AZ15" s="14">
        <f>'[1]IE'!AZ113</f>
        <v>130.3846153846154</v>
      </c>
      <c r="BA15" s="14">
        <f>'[1]IE'!BA113</f>
        <v>132.23076923076923</v>
      </c>
      <c r="BB15" s="14">
        <f>'[1]IE'!BB113</f>
        <v>125.53846153846153</v>
      </c>
      <c r="BC15" s="14">
        <f>'[1]IE'!BC113</f>
        <v>128.76923076923075</v>
      </c>
      <c r="BD15" s="14">
        <f>'[1]IE'!BD113</f>
        <v>143.30769230769232</v>
      </c>
      <c r="BE15" s="14">
        <f>'[1]IE'!BE113</f>
        <v>114.6923076923077</v>
      </c>
      <c r="BF15" s="14">
        <f>'[1]IE'!BF113</f>
        <v>128.53846153846155</v>
      </c>
      <c r="BG15" s="14">
        <f>'[1]IE'!BG113</f>
        <v>129.69230769230768</v>
      </c>
      <c r="BH15" s="14">
        <f>'[1]IE'!BH113</f>
        <v>128.07692307692307</v>
      </c>
      <c r="BI15" s="14">
        <f>'[1]IE'!BI113</f>
        <v>132.69230769230768</v>
      </c>
      <c r="BJ15" s="14">
        <f>'[1]IE'!BJ113</f>
        <v>129.46153846153845</v>
      </c>
      <c r="BK15" s="14">
        <f>'[1]IE'!BK113</f>
        <v>133.38461538461536</v>
      </c>
      <c r="BL15" s="14">
        <f>'[1]IE'!BL113</f>
        <v>128.3076923076923</v>
      </c>
      <c r="BM15" s="14">
        <f>'[1]IE'!BM113</f>
        <v>134.07692307692307</v>
      </c>
      <c r="BN15" s="14">
        <f>'[1]IE'!BN113</f>
        <v>133.6153846153846</v>
      </c>
      <c r="BO15" s="14">
        <f>'[1]IE'!BO113</f>
        <v>135</v>
      </c>
      <c r="BP15" s="14">
        <f>'[1]IE'!BP113</f>
        <v>130.15384615384616</v>
      </c>
      <c r="BQ15" s="14">
        <f>'[1]IE'!BQ113</f>
        <v>134.76923076923075</v>
      </c>
      <c r="BR15" s="14">
        <f>'[1]IE'!BR113</f>
        <v>132.92307692307693</v>
      </c>
      <c r="BS15" s="14">
        <f>'[1]IE'!BS113</f>
        <v>135.23076923076923</v>
      </c>
      <c r="BT15" s="14">
        <f>'[1]IE'!BT113</f>
        <v>153.69230769230765</v>
      </c>
      <c r="BU15" s="14">
        <f>'[1]IE'!BU113</f>
        <v>126.23076923076924</v>
      </c>
      <c r="BV15" s="14">
        <f>'[1]IE'!BV113</f>
        <v>141.69230769230768</v>
      </c>
      <c r="BW15" s="14">
        <f>'[1]IE'!BW113</f>
        <v>121.38461538461539</v>
      </c>
      <c r="BX15" s="14">
        <f>'[1]IE'!BX113</f>
        <v>134.76923076923075</v>
      </c>
      <c r="BY15" s="14">
        <f>'[1]IE'!BY113</f>
        <v>139.84615384615384</v>
      </c>
      <c r="BZ15" s="14">
        <f>'[1]IE'!BZ113</f>
        <v>148.38461538461536</v>
      </c>
      <c r="CA15" s="14">
        <f>'[1]IE'!CA113</f>
        <v>140.76923076923075</v>
      </c>
      <c r="CB15" s="14">
        <f>'[1]IE'!CB113</f>
        <v>139.15384615384613</v>
      </c>
      <c r="CC15" s="14">
        <f>'[1]IE'!CC113</f>
        <v>138.92307692307693</v>
      </c>
      <c r="CD15" s="14">
        <f>'[1]IE'!CD113</f>
        <v>139.6153846153846</v>
      </c>
      <c r="CE15" s="14">
        <f>'[1]IE'!CE113</f>
        <v>134.76923076923075</v>
      </c>
      <c r="CF15" s="14">
        <f>'[1]IE'!CF113</f>
        <v>134.76923076923075</v>
      </c>
      <c r="CG15" s="14">
        <f>'[1]IE'!CG113</f>
        <v>143.30769230769232</v>
      </c>
      <c r="CH15" s="14">
        <f>'[1]IE'!CH113</f>
        <v>143.07692307692307</v>
      </c>
      <c r="CI15" s="14">
        <f>'[1]IE'!CI113</f>
        <v>146.07692307692307</v>
      </c>
      <c r="CJ15" s="14">
        <f>'[1]IE'!CJ113</f>
        <v>145.6153846153846</v>
      </c>
      <c r="CK15" s="14">
        <f>'[1]IE'!CK113</f>
        <v>144.23076923076923</v>
      </c>
      <c r="CL15" s="14">
        <f>'[1]IE'!CL113</f>
        <v>137.53846153846155</v>
      </c>
      <c r="CM15" s="14">
        <f>'[1]IE'!CM113</f>
        <v>137.30769230769232</v>
      </c>
      <c r="CN15" s="14">
        <f>'[1]IE'!CN113</f>
        <v>152.0769230769231</v>
      </c>
      <c r="CO15" s="14">
        <f>'[1]IE'!CO113</f>
        <v>142.3846153846154</v>
      </c>
      <c r="CP15" s="14">
        <f>'[1]IE'!CP113</f>
        <v>141</v>
      </c>
      <c r="CQ15" s="14">
        <f>'[1]IE'!CQ113</f>
        <v>152.99999999999997</v>
      </c>
      <c r="CR15" s="14">
        <f>'[1]IE'!CR113</f>
        <v>151.38461538461536</v>
      </c>
      <c r="CS15" s="14">
        <f>'[1]IE'!CS113</f>
        <v>151.84615384615384</v>
      </c>
      <c r="CT15" s="14">
        <f>'[1]IE'!CT113</f>
        <v>142.6153846153846</v>
      </c>
      <c r="CU15" s="14">
        <f>'[1]IE'!CU113</f>
        <v>143.30769230769232</v>
      </c>
      <c r="CV15" s="14">
        <f>'[1]IE'!CV113</f>
        <v>142.3846153846154</v>
      </c>
      <c r="CW15" s="14">
        <f>'[1]IE'!CW113</f>
        <v>136.84615384615384</v>
      </c>
      <c r="CX15" s="14">
        <f>'[1]IE'!CX113</f>
        <v>145.15384615384613</v>
      </c>
      <c r="CY15" s="14">
        <f>'[1]IE'!CY113</f>
        <v>139.84615384615384</v>
      </c>
      <c r="CZ15" s="14">
        <f>'[1]IE'!CZ113</f>
        <v>138.23076923076923</v>
      </c>
      <c r="DA15" s="14">
        <f>'[1]IE'!DA113</f>
        <v>147.2307692307692</v>
      </c>
      <c r="DB15" s="14">
        <f>'[1]IE'!DB113</f>
        <v>143.07692307692307</v>
      </c>
      <c r="DC15" s="14">
        <f>'[1]IE'!DC113</f>
        <v>138</v>
      </c>
      <c r="DD15" s="14">
        <f>'[1]IE'!DD113</f>
        <v>152.0769230769231</v>
      </c>
      <c r="DE15" s="14">
        <f>'[1]IE'!DE113</f>
        <v>135.9230769230769</v>
      </c>
      <c r="DF15" s="14">
        <f>'[1]IE'!DF113</f>
        <v>141.46153846153845</v>
      </c>
      <c r="DG15" s="14">
        <f>'[1]IE'!DG113</f>
        <v>139.3846153846154</v>
      </c>
      <c r="DH15" s="14">
        <f>'[1]IE'!DH113</f>
        <v>143.07692307692307</v>
      </c>
      <c r="DI15" s="14">
        <f>'[1]IE'!DI113</f>
        <v>141.69230769230768</v>
      </c>
      <c r="DJ15" s="14">
        <f>'[1]IE'!DJ113</f>
        <v>136.38461538461536</v>
      </c>
      <c r="DK15" s="14">
        <f>'[1]IE'!DK113</f>
        <v>138.46153846153845</v>
      </c>
      <c r="DL15" s="14">
        <f>'[1]IE'!DL113</f>
        <v>137.07692307692307</v>
      </c>
      <c r="DM15" s="14">
        <f>'[1]IE'!DM113</f>
        <v>122.30769230769229</v>
      </c>
      <c r="DN15" s="14">
        <f>'[1]IE'!DN113</f>
        <v>134.07692307692307</v>
      </c>
      <c r="DO15" s="14">
        <f>'[1]IE'!DO113</f>
        <v>134.3076923076923</v>
      </c>
      <c r="DP15" s="14">
        <f>'[1]IE'!DP113</f>
        <v>127.84615384615383</v>
      </c>
      <c r="DQ15" s="14">
        <f>'[1]IE'!DQ113</f>
        <v>130.3846153846154</v>
      </c>
      <c r="DR15" s="14">
        <f>'[1]IE'!DR113</f>
        <v>146.07692307692307</v>
      </c>
      <c r="DS15" s="14">
        <f>'[1]IE'!DS113</f>
        <v>146.3076923076923</v>
      </c>
      <c r="DT15" s="14">
        <f>'[1]IE'!DT113</f>
        <v>154.3846153846154</v>
      </c>
      <c r="DU15" s="14">
        <f>'[1]IE'!DU113</f>
        <v>143.76923076923077</v>
      </c>
      <c r="DV15" s="14">
        <f>'[1]IE'!DV113</f>
        <v>143.30769230769232</v>
      </c>
      <c r="DW15" s="14">
        <f>'[1]IE'!DW113</f>
        <v>150.69230769230768</v>
      </c>
      <c r="DX15" s="14">
        <f>'[1]IE'!DX113</f>
        <v>147</v>
      </c>
      <c r="DY15" s="14">
        <f>'[1]IE'!DY113</f>
        <v>138.23076923076923</v>
      </c>
      <c r="DZ15" s="14">
        <f>'[1]IE'!DZ113</f>
        <v>149.3076923076923</v>
      </c>
      <c r="EA15" s="14">
        <f>'[1]IE'!EA113</f>
        <v>134.3076923076923</v>
      </c>
      <c r="EB15" s="14">
        <f>'[1]IE'!EB113</f>
        <v>154.3846153846154</v>
      </c>
      <c r="EC15" s="14">
        <f>'[1]IE'!EC113</f>
        <v>152.99999999999997</v>
      </c>
      <c r="ED15" s="14">
        <f>'[1]IE'!ED113</f>
        <v>143.76923076923077</v>
      </c>
      <c r="EE15" s="14">
        <f>'[1]IE'!EE113</f>
        <v>144.46153846153845</v>
      </c>
      <c r="EF15" s="14">
        <f>'[1]IE'!EF113</f>
        <v>147.69230769230768</v>
      </c>
      <c r="EG15" s="14">
        <f>'[1]IE'!EG113</f>
        <v>147.2307692307692</v>
      </c>
      <c r="EH15" s="14">
        <f>'[1]IE'!EH113</f>
        <v>148.6153846153846</v>
      </c>
      <c r="EI15" s="14">
        <f>'[1]IE'!EI113</f>
        <v>147.9230769230769</v>
      </c>
      <c r="EJ15" s="14">
        <f>'[1]IE'!EJ113</f>
        <v>132.69230769230768</v>
      </c>
      <c r="EK15" s="14">
        <f>'[1]IE'!EK113</f>
        <v>152.53846153846152</v>
      </c>
      <c r="EL15" s="14">
        <f>'[1]IE'!EL113</f>
        <v>151.6153846153846</v>
      </c>
      <c r="EM15" s="14">
        <f>'[1]IE'!EM113</f>
        <v>144.9230769230769</v>
      </c>
      <c r="EN15" s="14">
        <f>'[1]IE'!EN113</f>
        <v>145.6153846153846</v>
      </c>
      <c r="EO15" s="14">
        <f>'[1]IE'!EO113</f>
        <v>143.76923076923077</v>
      </c>
      <c r="EP15" s="14">
        <f>'[1]IE'!EP113</f>
        <v>144.46153846153845</v>
      </c>
      <c r="EQ15" s="14">
        <f>'[1]IE'!EQ113</f>
        <v>154.84615384615384</v>
      </c>
      <c r="ER15" s="14">
        <f>'[1]IE'!ER113</f>
        <v>146.76923076923077</v>
      </c>
      <c r="ES15" s="14">
        <f>'[1]IE'!ES113</f>
        <v>142.3846153846154</v>
      </c>
      <c r="ET15" s="14">
        <f>'[1]IE'!ET113</f>
        <v>152.3076923076923</v>
      </c>
      <c r="EU15" s="14">
        <f>'[1]IE'!EU113</f>
        <v>148.38461538461536</v>
      </c>
      <c r="EV15" s="14">
        <f>'[1]IE'!EV113</f>
        <v>143.30769230769232</v>
      </c>
      <c r="EW15" s="14">
        <f>'[1]IE'!EW113</f>
        <v>154.84615384615384</v>
      </c>
      <c r="EX15" s="14">
        <f>'[1]IE'!EX113</f>
        <v>124.84615384615385</v>
      </c>
      <c r="EY15" s="14">
        <f>'[1]IE'!EY113</f>
        <v>141.46153846153845</v>
      </c>
      <c r="EZ15" s="14">
        <f>'[1]IE'!EZ113</f>
        <v>140.07692307692307</v>
      </c>
      <c r="FA15" s="14">
        <f>'[1]IE'!FA113</f>
        <v>140.07692307692307</v>
      </c>
      <c r="FB15" s="14">
        <f>'[1]IE'!FB113</f>
        <v>137.53846153846155</v>
      </c>
      <c r="FC15" s="14">
        <f>'[1]IE'!FC113</f>
        <v>136.84615384615384</v>
      </c>
      <c r="FD15" s="14">
        <f>'[1]IE'!FD113</f>
        <v>138.23076923076923</v>
      </c>
      <c r="FE15" s="14">
        <f>'[1]IE'!FE113</f>
        <v>146.53846153846152</v>
      </c>
      <c r="FF15" s="14">
        <f>'[1]IE'!FF113</f>
        <v>152.76923076923077</v>
      </c>
      <c r="FG15" s="14">
        <f>'[1]IE'!FG113</f>
        <v>144.46153846153845</v>
      </c>
      <c r="FH15" s="14">
        <f>'[1]IE'!FH113</f>
        <v>143.30769230769232</v>
      </c>
      <c r="FI15" s="14">
        <f>'[1]IE'!FI113</f>
        <v>141.69230769230768</v>
      </c>
      <c r="FJ15" s="14">
        <f>'[1]IE'!FJ113</f>
        <v>137.07692307692307</v>
      </c>
      <c r="FK15" s="14">
        <f>'[1]IE'!FK113</f>
        <v>127.84615384615383</v>
      </c>
      <c r="FL15" s="14">
        <f>'[1]IE'!FL113</f>
        <v>135.46153846153845</v>
      </c>
      <c r="FM15" s="14">
        <f>'[1]IE'!FM113</f>
        <v>144.6923076923077</v>
      </c>
      <c r="FN15" s="14">
        <f>'[1]IE'!FN113</f>
        <v>146.76923076923077</v>
      </c>
      <c r="FO15" s="14">
        <f>'[1]IE'!FO113</f>
        <v>160.6153846153846</v>
      </c>
      <c r="FP15" s="14">
        <f>'[1]IE'!FP113</f>
        <v>161.76923076923075</v>
      </c>
      <c r="FQ15" s="14">
        <f>'[1]IE'!FQ113</f>
        <v>195.46153846153845</v>
      </c>
      <c r="FR15" s="14">
        <f>'[1]IE'!FR113</f>
        <v>200.76923076923077</v>
      </c>
      <c r="FS15" s="14">
        <f>'[1]IE'!FS113</f>
        <v>155.3076923076923</v>
      </c>
      <c r="FT15" s="14">
        <f>'[1]IE'!FT113</f>
        <v>170.76923076923077</v>
      </c>
      <c r="FU15" s="14">
        <f>'[1]IE'!FU113</f>
        <v>177.69230769230768</v>
      </c>
      <c r="FV15" s="14">
        <f>'[1]IE'!FV113</f>
        <v>168.69230769230768</v>
      </c>
      <c r="FW15" s="14">
        <f>'[1]IE'!FW113</f>
        <v>169.15384615384613</v>
      </c>
      <c r="FX15" s="14">
        <f>'[1]IE'!FX113</f>
        <v>166.15384615384613</v>
      </c>
      <c r="FY15" s="14">
        <f>'[1]IE'!FY113</f>
        <v>167.07692307692307</v>
      </c>
      <c r="FZ15" s="14">
        <f>'[1]IE'!FZ113</f>
        <v>179.3076923076923</v>
      </c>
      <c r="GA15" s="14">
        <f>'[1]IE'!GA113</f>
        <v>252.69230769230768</v>
      </c>
      <c r="GB15" s="14">
        <f>'[1]IE'!GB113</f>
        <v>255.9230769230769</v>
      </c>
      <c r="GC15" s="14">
        <f>'[1]IE'!GC113</f>
        <v>229.3846153846154</v>
      </c>
      <c r="GD15" s="14">
        <f>'[1]IE'!GD113</f>
        <v>230.76923076923075</v>
      </c>
      <c r="GE15" s="14">
        <f>'[1]IE'!GE113</f>
        <v>238.84615384615384</v>
      </c>
      <c r="GF15" s="14">
        <f>'[1]IE'!GF113</f>
        <v>232.84615384615384</v>
      </c>
      <c r="GG15" s="14">
        <f>'[1]IE'!GG113</f>
        <v>246.92307692307688</v>
      </c>
      <c r="GH15" s="14">
        <f>'[1]IE'!GH113</f>
        <v>228.69230769230765</v>
      </c>
      <c r="GI15" s="14">
        <f>'[1]IE'!GI113</f>
        <v>215.07692307692307</v>
      </c>
      <c r="GJ15" s="14">
        <f>'[1]IE'!GJ113</f>
        <v>219</v>
      </c>
      <c r="GK15" s="14">
        <f>'[1]IE'!GK113</f>
        <v>236.76923076923075</v>
      </c>
      <c r="GL15" s="14">
        <f>'[1]IE'!GL113</f>
        <v>271.6153846153846</v>
      </c>
      <c r="GM15" s="14">
        <f>'[1]IE'!GM113</f>
        <v>218.30769230769226</v>
      </c>
      <c r="GN15" s="14">
        <f>'[1]IE'!GN113</f>
        <v>212.30769230769232</v>
      </c>
      <c r="GO15" s="14">
        <f>'[1]IE'!GO113</f>
        <v>223.61538461538464</v>
      </c>
      <c r="GP15" s="14">
        <f>'[1]IE'!GP113</f>
        <v>230.99999999999997</v>
      </c>
      <c r="GQ15" s="14">
        <f>'[1]IE'!GQ113</f>
        <v>235.3846153846154</v>
      </c>
      <c r="GR15" s="14">
        <f>'[1]IE'!GR113</f>
        <v>239.53846153846152</v>
      </c>
      <c r="GS15" s="14">
        <f>'[1]IE'!GS113</f>
        <v>200.0769230769231</v>
      </c>
      <c r="GT15" s="14">
        <f>'[1]IE'!GT113</f>
        <v>223.15384615384616</v>
      </c>
      <c r="GU15" s="14">
        <f>'[1]IE'!GU113</f>
        <v>255.46153846153845</v>
      </c>
      <c r="GV15" s="14">
        <f>'[1]IE'!GV113</f>
        <v>236.53846153846155</v>
      </c>
      <c r="GW15" s="14">
        <f>'[1]IE'!GW113</f>
        <v>236.07692307692307</v>
      </c>
      <c r="GX15" s="14">
        <f>'[1]IE'!GX113</f>
        <v>228.46153846153845</v>
      </c>
      <c r="GY15" s="14">
        <f>'[1]IE'!GY113</f>
        <v>233.07692307692304</v>
      </c>
      <c r="GZ15" s="14">
        <f>'[1]IE'!GZ113</f>
        <v>221.3076923076923</v>
      </c>
      <c r="HA15" s="14">
        <f>'[1]IE'!HA113</f>
        <v>240.69230769230768</v>
      </c>
      <c r="HB15" s="14">
        <f>'[1]IE'!HB113</f>
        <v>219.46153846153842</v>
      </c>
      <c r="HC15" s="14">
        <f>'[1]IE'!HC113</f>
        <v>195.69230769230768</v>
      </c>
      <c r="HD15" s="14">
        <f>'[1]IE'!HD113</f>
        <v>236.76923076923075</v>
      </c>
      <c r="HE15" s="14">
        <f>'[1]IE'!HE113</f>
        <v>210.23076923076923</v>
      </c>
      <c r="HF15" s="14">
        <f>'[1]IE'!HF113</f>
        <v>227.0769230769231</v>
      </c>
      <c r="HG15" s="14">
        <f>'[1]IE'!HG113</f>
        <v>230.99999999999997</v>
      </c>
      <c r="HH15" s="14">
        <f>'[1]IE'!HH113</f>
        <v>245.07692307692307</v>
      </c>
      <c r="HI15" s="14">
        <f>'[1]IE'!HI113</f>
        <v>246.2307692307692</v>
      </c>
      <c r="HJ15" s="14">
        <f>'[1]IE'!HJ113</f>
        <v>233.30769230769226</v>
      </c>
      <c r="HK15" s="14">
        <f>'[1]IE'!HK113</f>
        <v>220.38461538461536</v>
      </c>
      <c r="HL15" s="14">
        <f>'[1]IE'!HL113</f>
        <v>185.07692307692307</v>
      </c>
      <c r="HM15" s="14">
        <f>'[1]IE'!HM113</f>
        <v>214.15384615384613</v>
      </c>
      <c r="HN15" s="14">
        <f>'[1]IE'!HN113</f>
        <v>229.61538461538458</v>
      </c>
      <c r="HO15" s="14">
        <f>'[1]IE'!HO113</f>
        <v>221.07692307692304</v>
      </c>
      <c r="HP15" s="14">
        <f>'[1]IE'!HP113</f>
        <v>209.53846153846155</v>
      </c>
      <c r="HQ15" s="14">
        <f>'[1]IE'!HQ113</f>
        <v>227.99999999999997</v>
      </c>
      <c r="HR15" s="14">
        <f>'[1]IE'!HR113</f>
        <v>227.0769230769231</v>
      </c>
      <c r="HS15" s="14">
        <f>'[1]IE'!HS113</f>
        <v>224.76923076923077</v>
      </c>
      <c r="HT15" s="14">
        <f>'[1]IE'!HT113</f>
        <v>211.61538461538464</v>
      </c>
      <c r="HU15" s="14">
        <f>'[1]IE'!HU113</f>
        <v>204</v>
      </c>
      <c r="HV15" s="14">
        <f>'[1]IE'!HV113</f>
        <v>217.3846153846154</v>
      </c>
      <c r="HW15" s="14">
        <f>'[1]IE'!HW113</f>
        <v>220.61538461538456</v>
      </c>
      <c r="HX15" s="14">
        <f>'[1]IE'!HX113</f>
        <v>224.53846153846152</v>
      </c>
      <c r="HY15" s="14">
        <f>'[1]IE'!HY113</f>
        <v>220.8461538461538</v>
      </c>
      <c r="HZ15" s="14">
        <f>'[1]IE'!HZ113</f>
        <v>231.69230769230768</v>
      </c>
      <c r="IA15" s="14">
        <f>'[1]IE'!IA113</f>
        <v>213</v>
      </c>
      <c r="IB15" s="14">
        <f>'[1]IE'!IB113</f>
        <v>217.15384615384613</v>
      </c>
      <c r="IC15" s="14">
        <f>'[1]IE'!IC113</f>
        <v>225.23076923076923</v>
      </c>
      <c r="ID15" s="14">
        <f>'[1]IE'!ID113</f>
        <v>236.53846153846155</v>
      </c>
      <c r="IE15" s="14">
        <f>'[1]IE'!IE113</f>
        <v>247.38461538461536</v>
      </c>
      <c r="IF15" s="14">
        <f>'[1]IE'!IF113</f>
        <v>214.3846153846154</v>
      </c>
      <c r="IG15" s="14">
        <f>'[1]IE'!IG113</f>
        <v>212.53846153846152</v>
      </c>
      <c r="IH15" s="14">
        <f>'[1]IE'!IH113</f>
        <v>222.46153846153845</v>
      </c>
      <c r="II15" s="14">
        <f>'[1]IE'!II113</f>
        <v>211.61538461538464</v>
      </c>
      <c r="IJ15" s="14">
        <f>'[1]IE'!IJ113</f>
        <v>285.46153846153845</v>
      </c>
      <c r="IK15" s="14">
        <f>'[1]IE'!IK113</f>
        <v>225.46153846153848</v>
      </c>
      <c r="IL15" s="14">
        <f>'[1]IE'!IL113</f>
        <v>202.61538461538458</v>
      </c>
      <c r="IM15" s="14">
        <f>'[1]IE'!IM113</f>
        <v>220.8461538461538</v>
      </c>
      <c r="IN15" s="14">
        <f>'[1]IE'!IN113</f>
        <v>244.15384615384613</v>
      </c>
      <c r="IO15" s="14">
        <f>'[1]IE'!IO113</f>
        <v>211.38461538461536</v>
      </c>
      <c r="IP15" s="14">
        <f>'[1]IE'!IP113</f>
        <v>205.38461538461536</v>
      </c>
      <c r="IQ15" s="14">
        <f>'[1]IE'!IQ113</f>
        <v>209.07692307692307</v>
      </c>
      <c r="IR15" s="14">
        <f>'[1]IE'!IR113</f>
        <v>298.6153846153846</v>
      </c>
      <c r="IS15" s="14">
        <f>'[1]IE'!IS113</f>
        <v>285.6923076923077</v>
      </c>
      <c r="IT15" s="14">
        <f>'[1]IE'!IT113</f>
        <v>284.7692307692308</v>
      </c>
      <c r="IU15" s="14">
        <f>'[1]IE'!IU113</f>
        <v>296.7692307692307</v>
      </c>
    </row>
    <row r="16" spans="1:255" ht="12">
      <c r="A16" s="11" t="s">
        <v>410</v>
      </c>
      <c r="B16" s="14">
        <f>'[1]EL'!B113</f>
        <v>99.43904470980283</v>
      </c>
      <c r="C16" s="14">
        <f>'[1]EL'!C113</f>
        <v>99.7722854762566</v>
      </c>
      <c r="D16" s="14">
        <f>'[1]EL'!D113</f>
        <v>101.30519300194392</v>
      </c>
      <c r="E16" s="14">
        <f>'[1]EL'!E113</f>
        <v>101.37184115523465</v>
      </c>
      <c r="F16" s="14">
        <f>'[1]EL'!F113</f>
        <v>98.83921133018607</v>
      </c>
      <c r="G16" s="14">
        <f>'[1]EL'!G113</f>
        <v>100.17217439600113</v>
      </c>
      <c r="H16" s="14">
        <f>'[1]EL'!H113</f>
        <v>98.7725631768953</v>
      </c>
      <c r="I16" s="14">
        <f>'[1]EL'!I113</f>
        <v>102.43821160788669</v>
      </c>
      <c r="J16" s="14">
        <f>'[1]EL'!J113</f>
        <v>97.9727853374063</v>
      </c>
      <c r="K16" s="14">
        <f>'[1]EL'!K113</f>
        <v>99.83893362954737</v>
      </c>
      <c r="L16" s="14">
        <f>'[1]EL'!L113</f>
        <v>99.37239655651207</v>
      </c>
      <c r="M16" s="14">
        <f>'[1]EL'!M113</f>
        <v>100.70535962232714</v>
      </c>
      <c r="N16" s="14">
        <f>'[1]EL'!N113</f>
        <v>102.17161899472372</v>
      </c>
      <c r="O16" s="14">
        <f>'[1]EL'!O113</f>
        <v>100.37211885587337</v>
      </c>
      <c r="P16" s="14">
        <f>'[1]EL'!P113</f>
        <v>94.84032213274092</v>
      </c>
      <c r="Q16" s="14">
        <f>'[1]EL'!Q113</f>
        <v>93.50735906692587</v>
      </c>
      <c r="R16" s="14">
        <f>'[1]EL'!R113</f>
        <v>96.30658150513747</v>
      </c>
      <c r="S16" s="14">
        <f>'[1]EL'!S113</f>
        <v>94.57372951957791</v>
      </c>
      <c r="T16" s="14">
        <f>'[1]EL'!T113</f>
        <v>94.10719244654263</v>
      </c>
      <c r="U16" s="14">
        <f>'[1]EL'!U113</f>
        <v>95.57345181893919</v>
      </c>
      <c r="V16" s="14">
        <f>'[1]EL'!V113</f>
        <v>94.3071369064149</v>
      </c>
      <c r="W16" s="14">
        <f>'[1]EL'!W113</f>
        <v>95.24021105248544</v>
      </c>
      <c r="X16" s="14">
        <f>'[1]EL'!X113</f>
        <v>96.57317411830049</v>
      </c>
      <c r="Y16" s="14">
        <f>'[1]EL'!Y113</f>
        <v>88.50874757011943</v>
      </c>
      <c r="Z16" s="14">
        <f>'[1]EL'!Z113</f>
        <v>94.1738405998334</v>
      </c>
      <c r="AA16" s="14">
        <f>'[1]EL'!AA113</f>
        <v>96.70647042488199</v>
      </c>
      <c r="AB16" s="14">
        <f>'[1]EL'!AB113</f>
        <v>95.10691474590391</v>
      </c>
      <c r="AC16" s="14">
        <f>'[1]EL'!AC113</f>
        <v>96.57317411830049</v>
      </c>
      <c r="AD16" s="14">
        <f>'[1]EL'!AD113</f>
        <v>92.84087753401835</v>
      </c>
      <c r="AE16" s="14">
        <f>'[1]EL'!AE113</f>
        <v>94.50708136628717</v>
      </c>
      <c r="AF16" s="14">
        <f>'[1]EL'!AF113</f>
        <v>94.50708136628717</v>
      </c>
      <c r="AG16" s="14">
        <f>'[1]EL'!AG113</f>
        <v>93.04082199389059</v>
      </c>
      <c r="AH16" s="14">
        <f>'[1]EL'!AH113</f>
        <v>93.04082199389059</v>
      </c>
      <c r="AI16" s="14">
        <f>'[1]EL'!AI113</f>
        <v>95.50680366564845</v>
      </c>
      <c r="AJ16" s="14">
        <f>'[1]EL'!AJ113</f>
        <v>95.64009997222995</v>
      </c>
      <c r="AK16" s="14">
        <f>'[1]EL'!AK113</f>
        <v>95.50680366564845</v>
      </c>
      <c r="AL16" s="14">
        <f>'[1]EL'!AL113</f>
        <v>94.84032213274092</v>
      </c>
      <c r="AM16" s="14">
        <f>'[1]EL'!AM113</f>
        <v>93.1741183004721</v>
      </c>
      <c r="AN16" s="14">
        <f>'[1]EL'!AN113</f>
        <v>93.57400722021661</v>
      </c>
      <c r="AO16" s="14">
        <f>'[1]EL'!AO113</f>
        <v>95.04026659261316</v>
      </c>
      <c r="AP16" s="14">
        <f>'[1]EL'!AP113</f>
        <v>95.30685920577618</v>
      </c>
      <c r="AQ16" s="14">
        <f>'[1]EL'!AQ113</f>
        <v>95.9733407386837</v>
      </c>
      <c r="AR16" s="14">
        <f>'[1]EL'!AR113</f>
        <v>95.84004443210222</v>
      </c>
      <c r="AS16" s="14">
        <f>'[1]EL'!AS113</f>
        <v>91.50791446820328</v>
      </c>
      <c r="AT16" s="14">
        <f>'[1]EL'!AT113</f>
        <v>97.23965565120801</v>
      </c>
      <c r="AU16" s="14">
        <f>'[1]EL'!AU113</f>
        <v>96.57317411830049</v>
      </c>
      <c r="AV16" s="14">
        <f>'[1]EL'!AV113</f>
        <v>94.64037767286865</v>
      </c>
      <c r="AW16" s="14">
        <f>'[1]EL'!AW113</f>
        <v>97.9727853374063</v>
      </c>
      <c r="AX16" s="14">
        <f>'[1]EL'!AX113</f>
        <v>93.90724798667038</v>
      </c>
      <c r="AY16" s="14">
        <f>'[1]EL'!AY113</f>
        <v>95.70674812552069</v>
      </c>
      <c r="AZ16" s="14">
        <f>'[1]EL'!AZ113</f>
        <v>97.9727853374063</v>
      </c>
      <c r="BA16" s="14">
        <f>'[1]EL'!BA113</f>
        <v>98.37267425715079</v>
      </c>
      <c r="BB16" s="14">
        <f>'[1]EL'!BB113</f>
        <v>98.03943349069702</v>
      </c>
      <c r="BC16" s="14">
        <f>'[1]EL'!BC113</f>
        <v>96.23993335184672</v>
      </c>
      <c r="BD16" s="14">
        <f>'[1]EL'!BD113</f>
        <v>97.8394890308248</v>
      </c>
      <c r="BE16" s="14">
        <f>'[1]EL'!BE113</f>
        <v>90.508192168842</v>
      </c>
      <c r="BF16" s="14">
        <f>'[1]EL'!BF113</f>
        <v>96.57317411830049</v>
      </c>
      <c r="BG16" s="14">
        <f>'[1]EL'!BG113</f>
        <v>92.37434046098306</v>
      </c>
      <c r="BH16" s="14">
        <f>'[1]EL'!BH113</f>
        <v>95.84004443210222</v>
      </c>
      <c r="BI16" s="14">
        <f>'[1]EL'!BI113</f>
        <v>94.70702582615941</v>
      </c>
      <c r="BJ16" s="14">
        <f>'[1]EL'!BJ113</f>
        <v>95.50680366564845</v>
      </c>
      <c r="BK16" s="14">
        <f>'[1]EL'!BK113</f>
        <v>95.24021105248544</v>
      </c>
      <c r="BL16" s="14">
        <f>'[1]EL'!BL113</f>
        <v>92.3076923076923</v>
      </c>
      <c r="BM16" s="14">
        <f>'[1]EL'!BM113</f>
        <v>92.4409886142738</v>
      </c>
      <c r="BN16" s="14">
        <f>'[1]EL'!BN113</f>
        <v>94.44043321299638</v>
      </c>
      <c r="BO16" s="14">
        <f>'[1]EL'!BO113</f>
        <v>92.04109969452931</v>
      </c>
      <c r="BP16" s="14">
        <f>'[1]EL'!BP113</f>
        <v>92.4409886142738</v>
      </c>
      <c r="BQ16" s="14">
        <f>'[1]EL'!BQ113</f>
        <v>93.77395168008886</v>
      </c>
      <c r="BR16" s="14">
        <f>'[1]EL'!BR113</f>
        <v>95.50680366564845</v>
      </c>
      <c r="BS16" s="14">
        <f>'[1]EL'!BS113</f>
        <v>94.37378505970564</v>
      </c>
      <c r="BT16" s="14">
        <f>'[1]EL'!BT113</f>
        <v>94.57372951957791</v>
      </c>
      <c r="BU16" s="14">
        <f>'[1]EL'!BU113</f>
        <v>92.77422938072758</v>
      </c>
      <c r="BV16" s="14">
        <f>'[1]EL'!BV113</f>
        <v>91.77450708136628</v>
      </c>
      <c r="BW16" s="14">
        <f>'[1]EL'!BW113</f>
        <v>94.50708136628717</v>
      </c>
      <c r="BX16" s="14">
        <f>'[1]EL'!BX113</f>
        <v>96.8397667314635</v>
      </c>
      <c r="BY16" s="14">
        <f>'[1]EL'!BY113</f>
        <v>95.10691474590391</v>
      </c>
      <c r="BZ16" s="14">
        <f>'[1]EL'!BZ113</f>
        <v>96.43987781171897</v>
      </c>
      <c r="CA16" s="14">
        <f>'[1]EL'!CA113</f>
        <v>95.44015551235768</v>
      </c>
      <c r="CB16" s="14">
        <f>'[1]EL'!CB113</f>
        <v>92.64093307414608</v>
      </c>
      <c r="CC16" s="14">
        <f>'[1]EL'!CC113</f>
        <v>95.10691474590391</v>
      </c>
      <c r="CD16" s="14">
        <f>'[1]EL'!CD113</f>
        <v>93.10747014718133</v>
      </c>
      <c r="CE16" s="14">
        <f>'[1]EL'!CE113</f>
        <v>94.90697028603167</v>
      </c>
      <c r="CF16" s="14">
        <f>'[1]EL'!CF113</f>
        <v>91.90780338794781</v>
      </c>
      <c r="CG16" s="14">
        <f>'[1]EL'!CG113</f>
        <v>94.90697028603167</v>
      </c>
      <c r="CH16" s="14">
        <f>'[1]EL'!CH113</f>
        <v>99.83893362954737</v>
      </c>
      <c r="CI16" s="14">
        <f>'[1]EL'!CI113</f>
        <v>98.90585948347682</v>
      </c>
      <c r="CJ16" s="14">
        <f>'[1]EL'!CJ113</f>
        <v>94.50708136628717</v>
      </c>
      <c r="CK16" s="14">
        <f>'[1]EL'!CK113</f>
        <v>95.10691474590391</v>
      </c>
      <c r="CL16" s="14">
        <f>'[1]EL'!CL113</f>
        <v>97.8394890308248</v>
      </c>
      <c r="CM16" s="14">
        <f>'[1]EL'!CM113</f>
        <v>96.77311857817273</v>
      </c>
      <c r="CN16" s="14">
        <f>'[1]EL'!CN113</f>
        <v>97.03971119133574</v>
      </c>
      <c r="CO16" s="14">
        <f>'[1]EL'!CO113</f>
        <v>95.44015551235768</v>
      </c>
      <c r="CP16" s="14">
        <f>'[1]EL'!CP113</f>
        <v>95.64009997222995</v>
      </c>
      <c r="CQ16" s="14">
        <f>'[1]EL'!CQ113</f>
        <v>95.10691474590391</v>
      </c>
      <c r="CR16" s="14">
        <f>'[1]EL'!CR113</f>
        <v>95.90669258539296</v>
      </c>
      <c r="CS16" s="14">
        <f>'[1]EL'!CS113</f>
        <v>95.70674812552069</v>
      </c>
      <c r="CT16" s="14">
        <f>'[1]EL'!CT113</f>
        <v>98.50597056373232</v>
      </c>
      <c r="CU16" s="14">
        <f>'[1]EL'!CU113</f>
        <v>92.77422938072758</v>
      </c>
      <c r="CV16" s="14">
        <f>'[1]EL'!CV113</f>
        <v>91.24132185504028</v>
      </c>
      <c r="CW16" s="14">
        <f>'[1]EL'!CW113</f>
        <v>96.23993335184672</v>
      </c>
      <c r="CX16" s="14">
        <f>'[1]EL'!CX113</f>
        <v>91.10802554845876</v>
      </c>
      <c r="CY16" s="14">
        <f>'[1]EL'!CY113</f>
        <v>95.90669258539296</v>
      </c>
      <c r="CZ16" s="14">
        <f>'[1]EL'!CZ113</f>
        <v>93.57400722021661</v>
      </c>
      <c r="DA16" s="14">
        <f>'[1]EL'!DA113</f>
        <v>91.10802554845876</v>
      </c>
      <c r="DB16" s="14">
        <f>'[1]EL'!DB113</f>
        <v>91.04137739516801</v>
      </c>
      <c r="DC16" s="14">
        <f>'[1]EL'!DC113</f>
        <v>90.17495140238823</v>
      </c>
      <c r="DD16" s="14">
        <f>'[1]EL'!DD113</f>
        <v>86.90919189114136</v>
      </c>
      <c r="DE16" s="14">
        <f>'[1]EL'!DE113</f>
        <v>86.24271035823384</v>
      </c>
      <c r="DF16" s="14">
        <f>'[1]EL'!DF113</f>
        <v>82.51041377395168</v>
      </c>
      <c r="DG16" s="14">
        <f>'[1]EL'!DG113</f>
        <v>86.17606220494308</v>
      </c>
      <c r="DH16" s="14">
        <f>'[1]EL'!DH113</f>
        <v>83.44348792002222</v>
      </c>
      <c r="DI16" s="14">
        <f>'[1]EL'!DI113</f>
        <v>82.37711746737017</v>
      </c>
      <c r="DJ16" s="14">
        <f>'[1]EL'!DJ113</f>
        <v>82.91030269369621</v>
      </c>
      <c r="DK16" s="14">
        <f>'[1]EL'!DK113</f>
        <v>82.31046931407943</v>
      </c>
      <c r="DL16" s="14">
        <f>'[1]EL'!DL113</f>
        <v>83.0435990002777</v>
      </c>
      <c r="DM16" s="14">
        <f>'[1]EL'!DM113</f>
        <v>79.44459872257707</v>
      </c>
      <c r="DN16" s="14">
        <f>'[1]EL'!DN113</f>
        <v>82.24382116078868</v>
      </c>
      <c r="DO16" s="14">
        <f>'[1]EL'!DO113</f>
        <v>80.44432102193836</v>
      </c>
      <c r="DP16" s="14">
        <f>'[1]EL'!DP113</f>
        <v>81.84393224104416</v>
      </c>
      <c r="DQ16" s="14">
        <f>'[1]EL'!DQ113</f>
        <v>79.9777839489031</v>
      </c>
      <c r="DR16" s="14">
        <f>'[1]EL'!DR113</f>
        <v>77.37850597056374</v>
      </c>
      <c r="DS16" s="14">
        <f>'[1]EL'!DS113</f>
        <v>77.311857817273</v>
      </c>
      <c r="DT16" s="14">
        <f>'[1]EL'!DT113</f>
        <v>78.64482088308804</v>
      </c>
      <c r="DU16" s="14">
        <f>'[1]EL'!DU113</f>
        <v>76.3121355179117</v>
      </c>
      <c r="DV16" s="14">
        <f>'[1]EL'!DV113</f>
        <v>77.51180227714524</v>
      </c>
      <c r="DW16" s="14">
        <f>'[1]EL'!DW113</f>
        <v>77.57845043043599</v>
      </c>
      <c r="DX16" s="14">
        <f>'[1]EL'!DX113</f>
        <v>72.91307970008332</v>
      </c>
      <c r="DY16" s="14">
        <f>'[1]EL'!DY113</f>
        <v>78.04498750347126</v>
      </c>
      <c r="DZ16" s="14">
        <f>'[1]EL'!DZ113</f>
        <v>72.17995001388503</v>
      </c>
      <c r="EA16" s="14">
        <f>'[1]EL'!EA113</f>
        <v>77.11191335740072</v>
      </c>
      <c r="EB16" s="14">
        <f>'[1]EL'!EB113</f>
        <v>76.04554290474869</v>
      </c>
      <c r="EC16" s="14">
        <f>'[1]EL'!EC113</f>
        <v>76.11219105803943</v>
      </c>
      <c r="ED16" s="14">
        <f>'[1]EL'!ED113</f>
        <v>74.44598722577062</v>
      </c>
      <c r="EE16" s="14">
        <f>'[1]EL'!EE113</f>
        <v>74.04609830602611</v>
      </c>
      <c r="EF16" s="14">
        <f>'[1]EL'!EF113</f>
        <v>74.04609830602611</v>
      </c>
      <c r="EG16" s="14">
        <f>'[1]EL'!EG113</f>
        <v>71.64676478755901</v>
      </c>
      <c r="EH16" s="14">
        <f>'[1]EL'!EH113</f>
        <v>72.37989447375729</v>
      </c>
      <c r="EI16" s="14">
        <f>'[1]EL'!EI113</f>
        <v>69.38072757567343</v>
      </c>
      <c r="EJ16" s="14">
        <f>'[1]EL'!EJ113</f>
        <v>73.97945015273535</v>
      </c>
      <c r="EK16" s="14">
        <f>'[1]EL'!EK113</f>
        <v>70.58039433490698</v>
      </c>
      <c r="EL16" s="14">
        <f>'[1]EL'!EL113</f>
        <v>74.37933907247987</v>
      </c>
      <c r="EM16" s="14">
        <f>'[1]EL'!EM113</f>
        <v>68.04776450985838</v>
      </c>
      <c r="EN16" s="14">
        <f>'[1]EL'!EN113</f>
        <v>70.24715356845321</v>
      </c>
      <c r="EO16" s="14">
        <f>'[1]EL'!EO113</f>
        <v>66.44820883088032</v>
      </c>
      <c r="EP16" s="14">
        <f>'[1]EL'!EP113</f>
        <v>69.24743126909193</v>
      </c>
      <c r="EQ16" s="14">
        <f>'[1]EL'!EQ113</f>
        <v>68.18106081643988</v>
      </c>
      <c r="ER16" s="14">
        <f>'[1]EL'!ER113</f>
        <v>67.98111635656763</v>
      </c>
      <c r="ES16" s="14">
        <f>'[1]EL'!ES113</f>
        <v>68.51430158289364</v>
      </c>
      <c r="ET16" s="14">
        <f>'[1]EL'!ET113</f>
        <v>70.31380172174396</v>
      </c>
      <c r="EU16" s="14">
        <f>'[1]EL'!EU113</f>
        <v>69.24743126909193</v>
      </c>
      <c r="EV16" s="14">
        <f>'[1]EL'!EV113</f>
        <v>71.04693140794224</v>
      </c>
      <c r="EW16" s="14">
        <f>'[1]EL'!EW113</f>
        <v>71.04693140794224</v>
      </c>
      <c r="EX16" s="14">
        <f>'[1]EL'!EX113</f>
        <v>69.31407942238268</v>
      </c>
      <c r="EY16" s="14">
        <f>'[1]EL'!EY113</f>
        <v>70.31380172174396</v>
      </c>
      <c r="EZ16" s="14">
        <f>'[1]EL'!EZ113</f>
        <v>68.04776450985838</v>
      </c>
      <c r="FA16" s="14">
        <f>'[1]EL'!FA113</f>
        <v>67.04804221049709</v>
      </c>
      <c r="FB16" s="14">
        <f>'[1]EL'!FB113</f>
        <v>67.11469036378784</v>
      </c>
      <c r="FC16" s="14">
        <f>'[1]EL'!FC113</f>
        <v>66.0483199111358</v>
      </c>
      <c r="FD16" s="14">
        <f>'[1]EL'!FD113</f>
        <v>67.58122743682311</v>
      </c>
      <c r="FE16" s="14">
        <f>'[1]EL'!FE113</f>
        <v>68.71424604276591</v>
      </c>
      <c r="FF16" s="14">
        <f>'[1]EL'!FF113</f>
        <v>67.4479311302416</v>
      </c>
      <c r="FG16" s="14">
        <f>'[1]EL'!FG113</f>
        <v>70.84698694806998</v>
      </c>
      <c r="FH16" s="14">
        <f>'[1]EL'!FH113</f>
        <v>65.9150236045543</v>
      </c>
      <c r="FI16" s="14">
        <f>'[1]EL'!FI113</f>
        <v>66.84809775062483</v>
      </c>
      <c r="FJ16" s="14">
        <f>'[1]EL'!FJ113</f>
        <v>67.51457928353236</v>
      </c>
      <c r="FK16" s="14">
        <f>'[1]EL'!FK113</f>
        <v>66.51485698417106</v>
      </c>
      <c r="FL16" s="14">
        <f>'[1]EL'!FL113</f>
        <v>64.31546792557623</v>
      </c>
      <c r="FM16" s="14">
        <f>'[1]EL'!FM113</f>
        <v>66.3149125242988</v>
      </c>
      <c r="FN16" s="14">
        <f>'[1]EL'!FN113</f>
        <v>64.91530130519301</v>
      </c>
      <c r="FO16" s="14">
        <f>'[1]EL'!FO113</f>
        <v>66.44820883088032</v>
      </c>
      <c r="FP16" s="14">
        <f>'[1]EL'!FP113</f>
        <v>65.11524576506527</v>
      </c>
      <c r="FQ16" s="14">
        <f>'[1]EL'!FQ113</f>
        <v>66.71480144404333</v>
      </c>
      <c r="FR16" s="14">
        <f>'[1]EL'!FR113</f>
        <v>70.31380172174396</v>
      </c>
      <c r="FS16" s="14">
        <f>'[1]EL'!FS113</f>
        <v>65.51513468480977</v>
      </c>
      <c r="FT16" s="14">
        <f>'[1]EL'!FT113</f>
        <v>65.24854207164678</v>
      </c>
      <c r="FU16" s="14">
        <f>'[1]EL'!FU113</f>
        <v>64.18217161899472</v>
      </c>
      <c r="FV16" s="14">
        <f>'[1]EL'!FV113</f>
        <v>64.91530130519301</v>
      </c>
      <c r="FW16" s="14">
        <f>'[1]EL'!FW113</f>
        <v>66.64815329075257</v>
      </c>
      <c r="FX16" s="14">
        <f>'[1]EL'!FX113</f>
        <v>66.1816162177173</v>
      </c>
      <c r="FY16" s="14">
        <f>'[1]EL'!FY113</f>
        <v>64.44876423215774</v>
      </c>
      <c r="FZ16" s="14">
        <f>'[1]EL'!FZ113</f>
        <v>65.31519022493752</v>
      </c>
      <c r="GA16" s="14">
        <f>'[1]EL'!GA113</f>
        <v>67.78117189669537</v>
      </c>
      <c r="GB16" s="14">
        <f>'[1]EL'!GB113</f>
        <v>67.78117189669537</v>
      </c>
      <c r="GC16" s="14">
        <f>'[1]EL'!GC113</f>
        <v>67.18133851707859</v>
      </c>
      <c r="GD16" s="14">
        <f>'[1]EL'!GD113</f>
        <v>64.04887531241322</v>
      </c>
      <c r="GE16" s="14">
        <f>'[1]EL'!GE113</f>
        <v>63.44904193279645</v>
      </c>
      <c r="GF16" s="14">
        <f>'[1]EL'!GF113</f>
        <v>65.11524576506527</v>
      </c>
      <c r="GG16" s="14">
        <f>'[1]EL'!GG113</f>
        <v>67.3146348236601</v>
      </c>
      <c r="GH16" s="14">
        <f>'[1]EL'!GH113</f>
        <v>67.04804221049709</v>
      </c>
      <c r="GI16" s="14">
        <f>'[1]EL'!GI113</f>
        <v>66.58150513746183</v>
      </c>
      <c r="GJ16" s="14">
        <f>'[1]EL'!GJ113</f>
        <v>68.51430158289364</v>
      </c>
      <c r="GK16" s="14">
        <f>'[1]EL'!GK113</f>
        <v>70.58039433490698</v>
      </c>
      <c r="GL16" s="14">
        <f>'[1]EL'!GL113</f>
        <v>68.04776450985838</v>
      </c>
      <c r="GM16" s="14">
        <f>'[1]EL'!GM113</f>
        <v>65.58178283810054</v>
      </c>
      <c r="GN16" s="14">
        <f>'[1]EL'!GN113</f>
        <v>66.58150513746183</v>
      </c>
      <c r="GO16" s="14">
        <f>'[1]EL'!GO113</f>
        <v>68.78089419605665</v>
      </c>
      <c r="GP16" s="14">
        <f>'[1]EL'!GP113</f>
        <v>67.24798667036936</v>
      </c>
      <c r="GQ16" s="14">
        <f>'[1]EL'!GQ113</f>
        <v>67.84782004998611</v>
      </c>
      <c r="GR16" s="14">
        <f>'[1]EL'!GR113</f>
        <v>68.8475423493474</v>
      </c>
      <c r="GS16" s="14">
        <f>'[1]EL'!GS113</f>
        <v>68.8475423493474</v>
      </c>
      <c r="GT16" s="14">
        <f>'[1]EL'!GT113</f>
        <v>67.91446820327688</v>
      </c>
      <c r="GU16" s="14">
        <f>'[1]EL'!GU113</f>
        <v>70.51374618161623</v>
      </c>
      <c r="GV16" s="14">
        <f>'[1]EL'!GV113</f>
        <v>69.9805609552902</v>
      </c>
      <c r="GW16" s="14">
        <f>'[1]EL'!GW113</f>
        <v>71.38017217439601</v>
      </c>
      <c r="GX16" s="14">
        <f>'[1]EL'!GX113</f>
        <v>71.38017217439601</v>
      </c>
      <c r="GY16" s="14">
        <f>'[1]EL'!GY113</f>
        <v>72.44654262704805</v>
      </c>
      <c r="GZ16" s="14">
        <f>'[1]EL'!GZ113</f>
        <v>71.84670924743128</v>
      </c>
      <c r="HA16" s="14">
        <f>'[1]EL'!HA113</f>
        <v>68.9808386559289</v>
      </c>
      <c r="HB16" s="14">
        <f>'[1]EL'!HB113</f>
        <v>71.51346848097751</v>
      </c>
      <c r="HC16" s="14">
        <f>'[1]EL'!HC113</f>
        <v>71.24687586781451</v>
      </c>
      <c r="HD16" s="14">
        <f>'[1]EL'!HD113</f>
        <v>70.51374618161623</v>
      </c>
      <c r="HE16" s="14">
        <f>'[1]EL'!HE113</f>
        <v>72.6464870869203</v>
      </c>
      <c r="HF16" s="14">
        <f>'[1]EL'!HF113</f>
        <v>69.58067203554569</v>
      </c>
      <c r="HG16" s="14">
        <f>'[1]EL'!HG113</f>
        <v>71.98000555401278</v>
      </c>
      <c r="HH16" s="14">
        <f>'[1]EL'!HH113</f>
        <v>71.113579561233</v>
      </c>
      <c r="HI16" s="14">
        <f>'[1]EL'!HI113</f>
        <v>72.17995001388503</v>
      </c>
      <c r="HJ16" s="14">
        <f>'[1]EL'!HJ113</f>
        <v>71.58011663426826</v>
      </c>
      <c r="HK16" s="14">
        <f>'[1]EL'!HK113</f>
        <v>71.91335740072203</v>
      </c>
      <c r="HL16" s="14">
        <f>'[1]EL'!HL113</f>
        <v>72.5131907803388</v>
      </c>
      <c r="HM16" s="14">
        <f>'[1]EL'!HM113</f>
        <v>71.18022771452375</v>
      </c>
      <c r="HN16" s="14">
        <f>'[1]EL'!HN113</f>
        <v>72.31324632046653</v>
      </c>
      <c r="HO16" s="14">
        <f>'[1]EL'!HO113</f>
        <v>72.31324632046653</v>
      </c>
      <c r="HP16" s="14">
        <f>'[1]EL'!HP113</f>
        <v>73.04637600666481</v>
      </c>
      <c r="HQ16" s="14">
        <f>'[1]EL'!HQ113</f>
        <v>72.84643154679256</v>
      </c>
      <c r="HR16" s="14">
        <f>'[1]EL'!HR113</f>
        <v>72.11330186059428</v>
      </c>
      <c r="HS16" s="14">
        <f>'[1]EL'!HS113</f>
        <v>72.31324632046653</v>
      </c>
      <c r="HT16" s="14">
        <f>'[1]EL'!HT113</f>
        <v>75.11246875867815</v>
      </c>
      <c r="HU16" s="14">
        <f>'[1]EL'!HU113</f>
        <v>73.7795056928631</v>
      </c>
      <c r="HV16" s="14">
        <f>'[1]EL'!HV113</f>
        <v>73.91280199944461</v>
      </c>
      <c r="HW16" s="14">
        <f>'[1]EL'!HW113</f>
        <v>73.17967231324633</v>
      </c>
      <c r="HX16" s="14">
        <f>'[1]EL'!HX113</f>
        <v>71.98000555401278</v>
      </c>
      <c r="HY16" s="14">
        <f>'[1]EL'!HY113</f>
        <v>73.17967231324633</v>
      </c>
      <c r="HZ16" s="14">
        <f>'[1]EL'!HZ113</f>
        <v>72.11330186059428</v>
      </c>
      <c r="IA16" s="14">
        <f>'[1]EL'!IA113</f>
        <v>72.04665370730353</v>
      </c>
      <c r="IB16" s="14">
        <f>'[1]EL'!IB113</f>
        <v>71.18022771452375</v>
      </c>
      <c r="IC16" s="14">
        <f>'[1]EL'!IC113</f>
        <v>72.71313524021106</v>
      </c>
      <c r="ID16" s="14">
        <f>'[1]EL'!ID113</f>
        <v>73.11302415995557</v>
      </c>
      <c r="IE16" s="14">
        <f>'[1]EL'!IE113</f>
        <v>71.84670924743128</v>
      </c>
      <c r="IF16" s="14">
        <f>'[1]EL'!IF113</f>
        <v>67.84782004998611</v>
      </c>
      <c r="IG16" s="14">
        <f>'[1]EL'!IG113</f>
        <v>70.71369064148848</v>
      </c>
      <c r="IH16" s="14">
        <f>'[1]EL'!IH113</f>
        <v>73.7795056928631</v>
      </c>
      <c r="II16" s="14">
        <f>'[1]EL'!II113</f>
        <v>71.04693140794224</v>
      </c>
      <c r="IJ16" s="14">
        <f>'[1]EL'!IJ113</f>
        <v>72.04665370730353</v>
      </c>
      <c r="IK16" s="14">
        <f>'[1]EL'!IK113</f>
        <v>65.58178283810054</v>
      </c>
      <c r="IL16" s="14">
        <f>'[1]EL'!IL113</f>
        <v>66.44820883088032</v>
      </c>
      <c r="IM16" s="14">
        <f>'[1]EL'!IM113</f>
        <v>68.58094973618441</v>
      </c>
      <c r="IN16" s="14">
        <f>'[1]EL'!IN113</f>
        <v>70.98028325465148</v>
      </c>
      <c r="IO16" s="14">
        <f>'[1]EL'!IO113</f>
        <v>70.1138572618717</v>
      </c>
      <c r="IP16" s="14">
        <f>'[1]EL'!IP113</f>
        <v>71.44682032768675</v>
      </c>
      <c r="IQ16" s="14">
        <f>'[1]EL'!IQ113</f>
        <v>69.44737572896418</v>
      </c>
      <c r="IR16" s="14">
        <f>'[1]EL'!IR113</f>
        <v>73.84615384615385</v>
      </c>
      <c r="IS16" s="14">
        <f>'[1]EL'!IS113</f>
        <v>73.57956123299084</v>
      </c>
      <c r="IT16" s="14">
        <f>'[1]EL'!IT113</f>
        <v>76.11219105803943</v>
      </c>
      <c r="IU16" s="14">
        <f>'[1]EL'!IU113</f>
        <v>74.24604276589837</v>
      </c>
    </row>
    <row r="17" spans="1:255" ht="12">
      <c r="A17" s="11" t="s">
        <v>411</v>
      </c>
      <c r="B17" s="14">
        <v>98.84242221478755</v>
      </c>
      <c r="C17" s="14">
        <v>99.08330545332888</v>
      </c>
      <c r="D17" s="14">
        <v>100.04683840749414</v>
      </c>
      <c r="E17" s="14">
        <v>99.80595516895282</v>
      </c>
      <c r="F17" s="14">
        <v>100.68919371027098</v>
      </c>
      <c r="G17" s="14">
        <v>99.80595516895282</v>
      </c>
      <c r="H17" s="14">
        <v>100.68919371027098</v>
      </c>
      <c r="I17" s="14">
        <v>99.5650719304115</v>
      </c>
      <c r="J17" s="14">
        <v>99.6453663432586</v>
      </c>
      <c r="K17" s="14">
        <v>99.00301104048175</v>
      </c>
      <c r="L17" s="14">
        <v>101.09066577450652</v>
      </c>
      <c r="M17" s="14">
        <v>101.73302107728337</v>
      </c>
      <c r="N17" s="14">
        <v>100.04683840749414</v>
      </c>
      <c r="O17" s="14">
        <v>99.24389427902308</v>
      </c>
      <c r="P17" s="14">
        <v>98.68183338909334</v>
      </c>
      <c r="Q17" s="14">
        <v>98.44095015055203</v>
      </c>
      <c r="R17" s="14">
        <v>99.08330545332888</v>
      </c>
      <c r="S17" s="14">
        <v>99.5650719304115</v>
      </c>
      <c r="T17" s="14">
        <v>98.52124456339912</v>
      </c>
      <c r="U17" s="14">
        <v>100.84978253596519</v>
      </c>
      <c r="V17" s="14">
        <v>99.16359986617597</v>
      </c>
      <c r="W17" s="14">
        <v>98.52124456339912</v>
      </c>
      <c r="X17" s="14">
        <v>96.59417865506857</v>
      </c>
      <c r="Y17" s="14">
        <v>96.8350618936099</v>
      </c>
      <c r="Z17" s="14">
        <v>97.63800602208096</v>
      </c>
      <c r="AA17" s="14">
        <v>98.28036132485781</v>
      </c>
      <c r="AB17" s="14">
        <v>98.11977249916359</v>
      </c>
      <c r="AC17" s="14">
        <v>98.76212780194045</v>
      </c>
      <c r="AD17" s="14">
        <v>98.03947808631649</v>
      </c>
      <c r="AE17" s="14">
        <v>98.03947808631649</v>
      </c>
      <c r="AF17" s="14">
        <v>98.28036132485781</v>
      </c>
      <c r="AG17" s="14">
        <v>99.08330545332888</v>
      </c>
      <c r="AH17" s="14">
        <v>99.48477751756441</v>
      </c>
      <c r="AI17" s="14">
        <v>99.88624958179993</v>
      </c>
      <c r="AJ17" s="14">
        <v>99.5650719304115</v>
      </c>
      <c r="AK17" s="14">
        <v>99.08330545332888</v>
      </c>
      <c r="AL17" s="14">
        <v>99.6453663432586</v>
      </c>
      <c r="AM17" s="14">
        <v>100.12713282034125</v>
      </c>
      <c r="AN17" s="14">
        <v>99.88624958179993</v>
      </c>
      <c r="AO17" s="14">
        <v>99.88624958179993</v>
      </c>
      <c r="AP17" s="14">
        <v>99.16359986617597</v>
      </c>
      <c r="AQ17" s="14">
        <v>99.6453663432586</v>
      </c>
      <c r="AR17" s="14">
        <v>99.6453663432586</v>
      </c>
      <c r="AS17" s="14">
        <v>99.96654399464704</v>
      </c>
      <c r="AT17" s="14">
        <v>99.5650719304115</v>
      </c>
      <c r="AU17" s="14">
        <v>100.93007694881231</v>
      </c>
      <c r="AV17" s="14">
        <v>100.28772164603545</v>
      </c>
      <c r="AW17" s="14">
        <v>99.88624958179993</v>
      </c>
      <c r="AX17" s="14">
        <v>99.80595516895282</v>
      </c>
      <c r="AY17" s="14">
        <v>100.52860488457678</v>
      </c>
      <c r="AZ17" s="14">
        <v>101.65272666443626</v>
      </c>
      <c r="BA17" s="14">
        <v>101.33154901304783</v>
      </c>
      <c r="BB17" s="14">
        <v>102.05419872867179</v>
      </c>
      <c r="BC17" s="14">
        <v>101.9739043158247</v>
      </c>
      <c r="BD17" s="14">
        <v>102.29508196721311</v>
      </c>
      <c r="BE17" s="14">
        <v>101.0103713616594</v>
      </c>
      <c r="BF17" s="14">
        <v>102.45567079290731</v>
      </c>
      <c r="BG17" s="14">
        <v>101.65272666443626</v>
      </c>
      <c r="BH17" s="14">
        <v>102.29508196721311</v>
      </c>
      <c r="BI17" s="14">
        <v>100.44831047172966</v>
      </c>
      <c r="BJ17" s="14">
        <v>100.68919371027098</v>
      </c>
      <c r="BK17" s="14">
        <v>101.17096018735363</v>
      </c>
      <c r="BL17" s="14">
        <v>101.9739043158247</v>
      </c>
      <c r="BM17" s="14">
        <v>102.77684844429575</v>
      </c>
      <c r="BN17" s="14">
        <v>102.05419872867179</v>
      </c>
      <c r="BO17" s="14">
        <v>102.45567079290731</v>
      </c>
      <c r="BP17" s="14">
        <v>102.69655403144864</v>
      </c>
      <c r="BQ17" s="14">
        <v>103.33890933422548</v>
      </c>
      <c r="BR17" s="14">
        <v>102.93743726998994</v>
      </c>
      <c r="BS17" s="14">
        <v>102.45567079290731</v>
      </c>
      <c r="BT17" s="14">
        <v>103.6600869856139</v>
      </c>
      <c r="BU17" s="14">
        <v>104.6236199397792</v>
      </c>
      <c r="BV17" s="14">
        <v>105.50685848109735</v>
      </c>
      <c r="BW17" s="14">
        <v>105.26597524255604</v>
      </c>
      <c r="BX17" s="14">
        <v>105.58715289394446</v>
      </c>
      <c r="BY17" s="14">
        <v>105.18568082970894</v>
      </c>
      <c r="BZ17" s="14">
        <v>106.3900970224155</v>
      </c>
      <c r="CA17" s="14">
        <v>106.55068584810972</v>
      </c>
      <c r="CB17" s="14">
        <v>106.63098026095685</v>
      </c>
      <c r="CC17" s="14">
        <v>106.22950819672133</v>
      </c>
      <c r="CD17" s="14">
        <v>106.63098026095685</v>
      </c>
      <c r="CE17" s="14">
        <v>106.71127467380394</v>
      </c>
      <c r="CF17" s="14">
        <v>108.07627969220475</v>
      </c>
      <c r="CG17" s="14">
        <v>109.36099029775843</v>
      </c>
      <c r="CH17" s="14">
        <v>109.28069588491134</v>
      </c>
      <c r="CI17" s="14">
        <v>108.39745734359316</v>
      </c>
      <c r="CJ17" s="14">
        <v>109.20040147206423</v>
      </c>
      <c r="CK17" s="14">
        <v>107.91569086651054</v>
      </c>
      <c r="CL17" s="14">
        <v>109.92305118768819</v>
      </c>
      <c r="CM17" s="14">
        <v>109.60187353629975</v>
      </c>
      <c r="CN17" s="14">
        <v>108.15657410505185</v>
      </c>
      <c r="CO17" s="14">
        <v>107.91569086651054</v>
      </c>
      <c r="CP17" s="14">
        <v>107.99598527935763</v>
      </c>
      <c r="CQ17" s="14">
        <v>108.15657410505185</v>
      </c>
      <c r="CR17" s="14">
        <v>107.35362997658078</v>
      </c>
      <c r="CS17" s="14">
        <v>108.15657410505185</v>
      </c>
      <c r="CT17" s="14">
        <v>108.15657410505185</v>
      </c>
      <c r="CU17" s="14">
        <v>108.07627969220475</v>
      </c>
      <c r="CV17" s="14">
        <v>106.47039143526263</v>
      </c>
      <c r="CW17" s="14">
        <v>106.22950819672133</v>
      </c>
      <c r="CX17" s="14">
        <v>103.90097022415523</v>
      </c>
      <c r="CY17" s="14">
        <v>101.0103713616594</v>
      </c>
      <c r="CZ17" s="14">
        <v>101.41184342589493</v>
      </c>
      <c r="DA17" s="14">
        <v>99.32418869187019</v>
      </c>
      <c r="DB17" s="14">
        <v>99.24389427902308</v>
      </c>
      <c r="DC17" s="14">
        <v>91.69621947139511</v>
      </c>
      <c r="DD17" s="14">
        <v>89.52827032452325</v>
      </c>
      <c r="DE17" s="14">
        <v>87.19973235195717</v>
      </c>
      <c r="DF17" s="14">
        <v>85.51354968216795</v>
      </c>
      <c r="DG17" s="14">
        <v>85.11207761793241</v>
      </c>
      <c r="DH17" s="14">
        <v>83.26530612244898</v>
      </c>
      <c r="DI17" s="14">
        <v>83.5864837738374</v>
      </c>
      <c r="DJ17" s="14">
        <v>83.02442288390766</v>
      </c>
      <c r="DK17" s="14">
        <v>83.90766142522583</v>
      </c>
      <c r="DL17" s="14">
        <v>84.55001672800267</v>
      </c>
      <c r="DM17" s="14">
        <v>85.11207761793241</v>
      </c>
      <c r="DN17" s="14">
        <v>85.35296085647374</v>
      </c>
      <c r="DO17" s="14">
        <v>85.0317832050853</v>
      </c>
      <c r="DP17" s="14">
        <v>84.63031114084978</v>
      </c>
      <c r="DQ17" s="14">
        <v>84.71060555369688</v>
      </c>
      <c r="DR17" s="14">
        <v>84.06825025092004</v>
      </c>
      <c r="DS17" s="14">
        <v>84.30913348946135</v>
      </c>
      <c r="DT17" s="14">
        <v>85.59384409501504</v>
      </c>
      <c r="DU17" s="14">
        <v>86.15590498494478</v>
      </c>
      <c r="DV17" s="14">
        <v>85.83472733355637</v>
      </c>
      <c r="DW17" s="14">
        <v>85.91502174640347</v>
      </c>
      <c r="DX17" s="14">
        <v>85.19237203077952</v>
      </c>
      <c r="DY17" s="14">
        <v>84.46972231515556</v>
      </c>
      <c r="DZ17" s="14">
        <v>84.63031114084978</v>
      </c>
      <c r="EA17" s="14">
        <v>84.8711943793911</v>
      </c>
      <c r="EB17" s="14">
        <v>86.47708263633322</v>
      </c>
      <c r="EC17" s="14">
        <v>85.19237203077952</v>
      </c>
      <c r="ED17" s="14">
        <v>85.59384409501504</v>
      </c>
      <c r="EE17" s="14">
        <v>85.75443292070926</v>
      </c>
      <c r="EF17" s="14">
        <v>85.35296085647374</v>
      </c>
      <c r="EG17" s="14">
        <v>84.71060555369688</v>
      </c>
      <c r="EH17" s="14">
        <v>83.90766142522583</v>
      </c>
      <c r="EI17" s="14">
        <v>83.98795583807292</v>
      </c>
      <c r="EJ17" s="14">
        <v>84.06825025092004</v>
      </c>
      <c r="EK17" s="14">
        <v>83.74707259953162</v>
      </c>
      <c r="EL17" s="14">
        <v>82.86383405821344</v>
      </c>
      <c r="EM17" s="14">
        <v>81.82000669120107</v>
      </c>
      <c r="EN17" s="14">
        <v>81.57912345265974</v>
      </c>
      <c r="EO17" s="14">
        <v>82.3017731682837</v>
      </c>
      <c r="EP17" s="14">
        <v>81.25794580127132</v>
      </c>
      <c r="EQ17" s="14">
        <v>79.97323519571763</v>
      </c>
      <c r="ER17" s="14">
        <v>78.68852459016394</v>
      </c>
      <c r="ES17" s="14">
        <v>78.20675811308129</v>
      </c>
      <c r="ET17" s="14">
        <v>78.44764135162261</v>
      </c>
      <c r="EU17" s="14">
        <v>78.52793576446972</v>
      </c>
      <c r="EV17" s="14">
        <v>77.88558046169287</v>
      </c>
      <c r="EW17" s="14">
        <v>79.08999665439947</v>
      </c>
      <c r="EX17" s="14">
        <v>76.9220475075276</v>
      </c>
      <c r="EY17" s="14">
        <v>77.24322515891603</v>
      </c>
      <c r="EZ17" s="14">
        <v>75.47674807627969</v>
      </c>
      <c r="FA17" s="14">
        <v>75.79792572766812</v>
      </c>
      <c r="FB17" s="14">
        <v>76.27969220475075</v>
      </c>
      <c r="FC17" s="14">
        <v>76.19939779190365</v>
      </c>
      <c r="FD17" s="14">
        <v>76.60086985613917</v>
      </c>
      <c r="FE17" s="14">
        <v>75.95851455336232</v>
      </c>
      <c r="FF17" s="14">
        <v>76.27969220475075</v>
      </c>
      <c r="FG17" s="14">
        <v>76.68116426898628</v>
      </c>
      <c r="FH17" s="14">
        <v>76.9220475075276</v>
      </c>
      <c r="FI17" s="14">
        <v>77.16293074606891</v>
      </c>
      <c r="FJ17" s="14">
        <v>77.08263633322181</v>
      </c>
      <c r="FK17" s="14">
        <v>76.76145868183339</v>
      </c>
      <c r="FL17" s="14">
        <v>77.24322515891603</v>
      </c>
      <c r="FM17" s="14">
        <v>77.56440281030444</v>
      </c>
      <c r="FN17" s="14">
        <v>77.56440281030444</v>
      </c>
      <c r="FO17" s="14">
        <v>77.88558046169287</v>
      </c>
      <c r="FP17" s="14">
        <v>77.48410839745733</v>
      </c>
      <c r="FQ17" s="14">
        <v>78.2870525259284</v>
      </c>
      <c r="FR17" s="14">
        <v>77.88558046169287</v>
      </c>
      <c r="FS17" s="14">
        <v>77.48410839745733</v>
      </c>
      <c r="FT17" s="14">
        <v>77.32351957176313</v>
      </c>
      <c r="FU17" s="14">
        <v>77.64469722315155</v>
      </c>
      <c r="FV17" s="14">
        <v>78.04616928738709</v>
      </c>
      <c r="FW17" s="14">
        <v>77.72499163599865</v>
      </c>
      <c r="FX17" s="14">
        <v>77.40381398461024</v>
      </c>
      <c r="FY17" s="14">
        <v>77.64469722315155</v>
      </c>
      <c r="FZ17" s="14">
        <v>77.96587487453998</v>
      </c>
      <c r="GA17" s="14">
        <v>79.00970224155236</v>
      </c>
      <c r="GB17" s="14">
        <v>79.4111743057879</v>
      </c>
      <c r="GC17" s="14">
        <v>79.81264637002342</v>
      </c>
      <c r="GD17" s="14">
        <v>80.53529608564737</v>
      </c>
      <c r="GE17" s="14">
        <v>80.8564737370358</v>
      </c>
      <c r="GF17" s="14">
        <v>81.49882903981265</v>
      </c>
      <c r="GG17" s="14">
        <v>80.05352960856473</v>
      </c>
      <c r="GH17" s="14">
        <v>81.33824021411843</v>
      </c>
      <c r="GI17" s="14">
        <v>81.01706256273002</v>
      </c>
      <c r="GJ17" s="14">
        <v>81.25794580127132</v>
      </c>
      <c r="GK17" s="14">
        <v>80.8564737370358</v>
      </c>
      <c r="GL17" s="14">
        <v>81.33824021411843</v>
      </c>
      <c r="GM17" s="14">
        <v>81.33824021411843</v>
      </c>
      <c r="GN17" s="14">
        <v>81.98059551689528</v>
      </c>
      <c r="GO17" s="14">
        <v>82.3017731682837</v>
      </c>
      <c r="GP17" s="14">
        <v>80.8564737370358</v>
      </c>
      <c r="GQ17" s="14">
        <v>81.09735697557711</v>
      </c>
      <c r="GR17" s="14">
        <v>81.17765138842421</v>
      </c>
      <c r="GS17" s="14">
        <v>82.1411843425895</v>
      </c>
      <c r="GT17" s="14">
        <v>81.73971227835396</v>
      </c>
      <c r="GU17" s="14">
        <v>81.65941786550685</v>
      </c>
      <c r="GV17" s="14">
        <v>82.46236199397792</v>
      </c>
      <c r="GW17" s="14">
        <v>82.62295081967214</v>
      </c>
      <c r="GX17" s="14">
        <v>83.50618936099029</v>
      </c>
      <c r="GY17" s="14">
        <v>82.86383405821344</v>
      </c>
      <c r="GZ17" s="14">
        <v>82.78353964536633</v>
      </c>
      <c r="HA17" s="14">
        <v>82.86383405821344</v>
      </c>
      <c r="HB17" s="14">
        <v>83.90766142522583</v>
      </c>
      <c r="HC17" s="14">
        <v>84.14854466376714</v>
      </c>
      <c r="HD17" s="14">
        <v>84.22883907661425</v>
      </c>
      <c r="HE17" s="14">
        <v>84.30913348946135</v>
      </c>
      <c r="HF17" s="14">
        <v>84.46972231515556</v>
      </c>
      <c r="HG17" s="14">
        <v>85.51354968216795</v>
      </c>
      <c r="HH17" s="14">
        <v>86.2361993977919</v>
      </c>
      <c r="HI17" s="14">
        <v>87.19973235195717</v>
      </c>
      <c r="HJ17" s="14">
        <v>84.71060555369688</v>
      </c>
      <c r="HK17" s="14">
        <v>85.27266644362663</v>
      </c>
      <c r="HL17" s="14">
        <v>86.07561057209769</v>
      </c>
      <c r="HM17" s="14">
        <v>85.11207761793241</v>
      </c>
      <c r="HN17" s="14">
        <v>85.11207761793241</v>
      </c>
      <c r="HO17" s="14">
        <v>84.55001672800267</v>
      </c>
      <c r="HP17" s="14">
        <v>84.8711943793911</v>
      </c>
      <c r="HQ17" s="14">
        <v>85.11207761793241</v>
      </c>
      <c r="HR17" s="14">
        <v>84.79089996654399</v>
      </c>
      <c r="HS17" s="14">
        <v>84.8711943793911</v>
      </c>
      <c r="HT17" s="14">
        <v>83.74707259953162</v>
      </c>
      <c r="HU17" s="14">
        <v>83.50618936099029</v>
      </c>
      <c r="HV17" s="14">
        <v>85.27266644362663</v>
      </c>
      <c r="HW17" s="14">
        <v>85.11207761793241</v>
      </c>
      <c r="HX17" s="14">
        <v>84.8711943793911</v>
      </c>
      <c r="HY17" s="14">
        <v>85.43325526932084</v>
      </c>
      <c r="HZ17" s="14">
        <v>85.83472733355637</v>
      </c>
      <c r="IA17" s="14">
        <v>86.07561057209769</v>
      </c>
      <c r="IB17" s="14">
        <v>85.99531615925058</v>
      </c>
      <c r="IC17" s="14">
        <v>85.67413850786217</v>
      </c>
      <c r="ID17" s="14">
        <v>84.8711943793911</v>
      </c>
      <c r="IE17" s="14">
        <v>83.98795583807292</v>
      </c>
      <c r="IF17" s="14">
        <v>84.46972231515556</v>
      </c>
      <c r="IG17" s="14">
        <v>83.50618936099029</v>
      </c>
      <c r="IH17" s="14">
        <v>83.5864837738374</v>
      </c>
      <c r="II17" s="14">
        <v>83.10471729675476</v>
      </c>
      <c r="IJ17" s="14">
        <v>72.26497156239546</v>
      </c>
      <c r="IK17" s="14">
        <v>56.20608899297424</v>
      </c>
      <c r="IL17" s="14">
        <v>64.39611910337905</v>
      </c>
      <c r="IM17" s="14">
        <v>73.30879892940783</v>
      </c>
      <c r="IN17" s="14">
        <v>80.77617932418867</v>
      </c>
      <c r="IO17" s="14">
        <v>81.17765138842421</v>
      </c>
      <c r="IP17" s="14">
        <v>81.73971227835396</v>
      </c>
      <c r="IQ17" s="14">
        <v>82.3820675811308</v>
      </c>
      <c r="IR17" s="14">
        <v>81.82000669120107</v>
      </c>
      <c r="IS17" s="14">
        <v>82.1411843425895</v>
      </c>
      <c r="IT17" s="14">
        <v>81.57912345265974</v>
      </c>
      <c r="IU17" s="14">
        <v>81.57912345265974</v>
      </c>
    </row>
    <row r="18" spans="1:255" ht="12">
      <c r="A18" s="11" t="s">
        <v>414</v>
      </c>
      <c r="B18" s="14">
        <f>'[1]IT'!B113</f>
        <v>97.59154102212648</v>
      </c>
      <c r="C18" s="14">
        <f>'[1]IT'!C113</f>
        <v>98.06148423732132</v>
      </c>
      <c r="D18" s="14">
        <f>'[1]IT'!D113</f>
        <v>98.92304679851183</v>
      </c>
      <c r="E18" s="14">
        <f>'[1]IT'!E113</f>
        <v>99.70628549050322</v>
      </c>
      <c r="F18" s="14">
        <f>'[1]IT'!F113</f>
        <v>100.25455257489719</v>
      </c>
      <c r="G18" s="14">
        <f>'[1]IT'!G113</f>
        <v>100.09790483649891</v>
      </c>
      <c r="H18" s="14">
        <f>'[1]IT'!H113</f>
        <v>99.31466614450753</v>
      </c>
      <c r="I18" s="14">
        <f>'[1]IT'!I113</f>
        <v>100.25455257489719</v>
      </c>
      <c r="J18" s="14">
        <f>'[1]IT'!J113</f>
        <v>100.17622870569807</v>
      </c>
      <c r="K18" s="14">
        <f>'[1]IT'!K113</f>
        <v>100.56784805169374</v>
      </c>
      <c r="L18" s="14">
        <f>'[1]IT'!L113</f>
        <v>101.82102995887996</v>
      </c>
      <c r="M18" s="14">
        <f>'[1]IT'!M113</f>
        <v>103.23085960446446</v>
      </c>
      <c r="N18" s="14">
        <f>'[1]IT'!N113</f>
        <v>100.41120031329547</v>
      </c>
      <c r="O18" s="14">
        <f>'[1]IT'!O113</f>
        <v>99.78460935970237</v>
      </c>
      <c r="P18" s="14">
        <f>'[1]IT'!P113</f>
        <v>99.78460935970237</v>
      </c>
      <c r="Q18" s="14">
        <f>'[1]IT'!Q113</f>
        <v>98.92304679851183</v>
      </c>
      <c r="R18" s="14">
        <f>'[1]IT'!R113</f>
        <v>98.76639906011356</v>
      </c>
      <c r="S18" s="14">
        <f>'[1]IT'!S113</f>
        <v>98.92304679851183</v>
      </c>
      <c r="T18" s="14">
        <f>'[1]IT'!T113</f>
        <v>97.19992167613078</v>
      </c>
      <c r="U18" s="14">
        <f>'[1]IT'!U113</f>
        <v>98.92304679851183</v>
      </c>
      <c r="V18" s="14">
        <f>'[1]IT'!V113</f>
        <v>97.35656941452908</v>
      </c>
      <c r="W18" s="14">
        <f>'[1]IT'!W113</f>
        <v>96.80830233013509</v>
      </c>
      <c r="X18" s="14">
        <f>'[1]IT'!X113</f>
        <v>95.47679655374975</v>
      </c>
      <c r="Y18" s="14">
        <f>'[1]IT'!Y113</f>
        <v>96.65165459173683</v>
      </c>
      <c r="Z18" s="14">
        <f>'[1]IT'!Z113</f>
        <v>95.7900920305463</v>
      </c>
      <c r="AA18" s="14">
        <f>'[1]IT'!AA113</f>
        <v>96.96495006853337</v>
      </c>
      <c r="AB18" s="14">
        <f>'[1]IT'!AB113</f>
        <v>97.59154102212648</v>
      </c>
      <c r="AC18" s="14">
        <f>'[1]IT'!AC113</f>
        <v>94.7718817309575</v>
      </c>
      <c r="AD18" s="14">
        <f>'[1]IT'!AD113</f>
        <v>98.06148423732132</v>
      </c>
      <c r="AE18" s="14">
        <f>'[1]IT'!AE113</f>
        <v>97.04327393773252</v>
      </c>
      <c r="AF18" s="14">
        <f>'[1]IT'!AF113</f>
        <v>96.72997846093597</v>
      </c>
      <c r="AG18" s="14">
        <f>'[1]IT'!AG113</f>
        <v>95.63344429214801</v>
      </c>
      <c r="AH18" s="14">
        <f>'[1]IT'!AH113</f>
        <v>97.35656941452908</v>
      </c>
      <c r="AI18" s="14">
        <f>'[1]IT'!AI113</f>
        <v>96.26003524574114</v>
      </c>
      <c r="AJ18" s="14">
        <f>'[1]IT'!AJ113</f>
        <v>97.90483649892305</v>
      </c>
      <c r="AK18" s="14">
        <f>'[1]IT'!AK113</f>
        <v>96.88662619933423</v>
      </c>
      <c r="AL18" s="14">
        <f>'[1]IT'!AL113</f>
        <v>97.82651262972391</v>
      </c>
      <c r="AM18" s="14">
        <f>'[1]IT'!AM113</f>
        <v>95.94673976894458</v>
      </c>
      <c r="AN18" s="14">
        <f>'[1]IT'!AN113</f>
        <v>96.02506363814372</v>
      </c>
      <c r="AO18" s="14">
        <f>'[1]IT'!AO113</f>
        <v>97.35656941452908</v>
      </c>
      <c r="AP18" s="14">
        <f>'[1]IT'!AP113</f>
        <v>94.22361464656352</v>
      </c>
      <c r="AQ18" s="14">
        <f>'[1]IT'!AQ113</f>
        <v>95.39847268455061</v>
      </c>
      <c r="AR18" s="14">
        <f>'[1]IT'!AR113</f>
        <v>96.65165459173683</v>
      </c>
      <c r="AS18" s="14">
        <f>'[1]IT'!AS113</f>
        <v>94.7718817309575</v>
      </c>
      <c r="AT18" s="14">
        <f>'[1]IT'!AT113</f>
        <v>95.08517720775406</v>
      </c>
      <c r="AU18" s="14">
        <f>'[1]IT'!AU113</f>
        <v>96.10338750734286</v>
      </c>
      <c r="AV18" s="14">
        <f>'[1]IT'!AV113</f>
        <v>97.12159780693166</v>
      </c>
      <c r="AW18" s="14">
        <f>'[1]IT'!AW113</f>
        <v>97.19992167613078</v>
      </c>
      <c r="AX18" s="14">
        <f>'[1]IT'!AX113</f>
        <v>97.19992167613078</v>
      </c>
      <c r="AY18" s="14">
        <f>'[1]IT'!AY113</f>
        <v>96.96495006853337</v>
      </c>
      <c r="AZ18" s="14">
        <f>'[1]IT'!AZ113</f>
        <v>95.24182494615233</v>
      </c>
      <c r="BA18" s="14">
        <f>'[1]IT'!BA113</f>
        <v>96.88662619933423</v>
      </c>
      <c r="BB18" s="14">
        <f>'[1]IT'!BB113</f>
        <v>96.80830233013509</v>
      </c>
      <c r="BC18" s="14">
        <f>'[1]IT'!BC113</f>
        <v>96.26003524574114</v>
      </c>
      <c r="BD18" s="14">
        <f>'[1]IT'!BD113</f>
        <v>96.4166829841394</v>
      </c>
      <c r="BE18" s="14">
        <f>'[1]IT'!BE113</f>
        <v>94.53691012336009</v>
      </c>
      <c r="BF18" s="14">
        <f>'[1]IT'!BF113</f>
        <v>95.7900920305463</v>
      </c>
      <c r="BG18" s="14">
        <f>'[1]IT'!BG113</f>
        <v>96.49500685333855</v>
      </c>
      <c r="BH18" s="14">
        <f>'[1]IT'!BH113</f>
        <v>95.0068533385549</v>
      </c>
      <c r="BI18" s="14">
        <f>'[1]IT'!BI113</f>
        <v>94.38026238496181</v>
      </c>
      <c r="BJ18" s="14">
        <f>'[1]IT'!BJ113</f>
        <v>94.30193851576267</v>
      </c>
      <c r="BK18" s="14">
        <f>'[1]IT'!BK113</f>
        <v>94.69355786175836</v>
      </c>
      <c r="BL18" s="14">
        <f>'[1]IT'!BL113</f>
        <v>94.7718817309575</v>
      </c>
      <c r="BM18" s="14">
        <f>'[1]IT'!BM113</f>
        <v>96.72997846093597</v>
      </c>
      <c r="BN18" s="14">
        <f>'[1]IT'!BN113</f>
        <v>94.61523399255923</v>
      </c>
      <c r="BO18" s="14">
        <f>'[1]IT'!BO113</f>
        <v>94.53691012336009</v>
      </c>
      <c r="BP18" s="14">
        <f>'[1]IT'!BP113</f>
        <v>95.86841589974544</v>
      </c>
      <c r="BQ18" s="14">
        <f>'[1]IT'!BQ113</f>
        <v>95.24182494615233</v>
      </c>
      <c r="BR18" s="14">
        <f>'[1]IT'!BR113</f>
        <v>95.63344429214801</v>
      </c>
      <c r="BS18" s="14">
        <f>'[1]IT'!BS113</f>
        <v>95.71176816134717</v>
      </c>
      <c r="BT18" s="14">
        <f>'[1]IT'!BT113</f>
        <v>96.80830233013509</v>
      </c>
      <c r="BU18" s="14">
        <f>'[1]IT'!BU113</f>
        <v>95.39847268455061</v>
      </c>
      <c r="BV18" s="14">
        <f>'[1]IT'!BV113</f>
        <v>95.7900920305463</v>
      </c>
      <c r="BW18" s="14">
        <f>'[1]IT'!BW113</f>
        <v>97.51321715292734</v>
      </c>
      <c r="BX18" s="14">
        <f>'[1]IT'!BX113</f>
        <v>98.06148423732132</v>
      </c>
      <c r="BY18" s="14">
        <f>'[1]IT'!BY113</f>
        <v>97.19992167613078</v>
      </c>
      <c r="BZ18" s="14">
        <f>'[1]IT'!BZ113</f>
        <v>99.4713138829058</v>
      </c>
      <c r="CA18" s="14">
        <f>'[1]IT'!CA113</f>
        <v>99.78460935970237</v>
      </c>
      <c r="CB18" s="14">
        <f>'[1]IT'!CB113</f>
        <v>98.37477971411786</v>
      </c>
      <c r="CC18" s="14">
        <f>'[1]IT'!CC113</f>
        <v>99.62796162130408</v>
      </c>
      <c r="CD18" s="14">
        <f>'[1]IT'!CD113</f>
        <v>99.39299001370668</v>
      </c>
      <c r="CE18" s="14">
        <f>'[1]IT'!CE113</f>
        <v>99.62796162130408</v>
      </c>
      <c r="CF18" s="14">
        <f>'[1]IT'!CF113</f>
        <v>99.78460935970237</v>
      </c>
      <c r="CG18" s="14">
        <f>'[1]IT'!CG113</f>
        <v>101.35108674368513</v>
      </c>
      <c r="CH18" s="14">
        <f>'[1]IT'!CH113</f>
        <v>100.41120031329547</v>
      </c>
      <c r="CI18" s="14">
        <f>'[1]IT'!CI113</f>
        <v>100.95946739768944</v>
      </c>
      <c r="CJ18" s="14">
        <f>'[1]IT'!CJ113</f>
        <v>101.66438222048168</v>
      </c>
      <c r="CK18" s="14">
        <f>'[1]IT'!CK113</f>
        <v>99.8629332289015</v>
      </c>
      <c r="CL18" s="14">
        <f>'[1]IT'!CL113</f>
        <v>101.97767769727824</v>
      </c>
      <c r="CM18" s="14">
        <f>'[1]IT'!CM113</f>
        <v>101.35108674368513</v>
      </c>
      <c r="CN18" s="14">
        <f>'[1]IT'!CN113</f>
        <v>100.72449579009202</v>
      </c>
      <c r="CO18" s="14">
        <f>'[1]IT'!CO113</f>
        <v>104.32739377325237</v>
      </c>
      <c r="CP18" s="14">
        <f>'[1]IT'!CP113</f>
        <v>101.66438222048168</v>
      </c>
      <c r="CQ18" s="14">
        <f>'[1]IT'!CQ113</f>
        <v>100.6461719208929</v>
      </c>
      <c r="CR18" s="14">
        <f>'[1]IT'!CR113</f>
        <v>99.62796162130408</v>
      </c>
      <c r="CS18" s="14">
        <f>'[1]IT'!CS113</f>
        <v>100.41120031329547</v>
      </c>
      <c r="CT18" s="14">
        <f>'[1]IT'!CT113</f>
        <v>102.36929704327392</v>
      </c>
      <c r="CU18" s="14">
        <f>'[1]IT'!CU113</f>
        <v>101.66438222048168</v>
      </c>
      <c r="CV18" s="14">
        <f>'[1]IT'!CV113</f>
        <v>102.13432543567652</v>
      </c>
      <c r="CW18" s="14">
        <f>'[1]IT'!CW113</f>
        <v>103.23085960446446</v>
      </c>
      <c r="CX18" s="14">
        <f>'[1]IT'!CX113</f>
        <v>99.70628549050322</v>
      </c>
      <c r="CY18" s="14">
        <f>'[1]IT'!CY113</f>
        <v>100.72449579009202</v>
      </c>
      <c r="CZ18" s="14">
        <f>'[1]IT'!CZ113</f>
        <v>97.59154102212648</v>
      </c>
      <c r="DA18" s="14">
        <f>'[1]IT'!DA113</f>
        <v>94.85020560015663</v>
      </c>
      <c r="DB18" s="14">
        <f>'[1]IT'!DB113</f>
        <v>94.22361464656352</v>
      </c>
      <c r="DC18" s="14">
        <f>'[1]IT'!DC113</f>
        <v>92.26551791658507</v>
      </c>
      <c r="DD18" s="14">
        <f>'[1]IT'!DD113</f>
        <v>89.13256314861954</v>
      </c>
      <c r="DE18" s="14">
        <f>'[1]IT'!DE113</f>
        <v>85.6079890346583</v>
      </c>
      <c r="DF18" s="14">
        <f>'[1]IT'!DF113</f>
        <v>82.24006265909534</v>
      </c>
      <c r="DG18" s="14">
        <f>'[1]IT'!DG113</f>
        <v>79.2637556295281</v>
      </c>
      <c r="DH18" s="14">
        <f>'[1]IT'!DH113</f>
        <v>76.20912473076169</v>
      </c>
      <c r="DI18" s="14">
        <f>'[1]IT'!DI113</f>
        <v>76.6007440767574</v>
      </c>
      <c r="DJ18" s="14">
        <f>'[1]IT'!DJ113</f>
        <v>77.93224985314275</v>
      </c>
      <c r="DK18" s="14">
        <f>'[1]IT'!DK113</f>
        <v>77.38398276874877</v>
      </c>
      <c r="DL18" s="14">
        <f>'[1]IT'!DL113</f>
        <v>79.10710789112981</v>
      </c>
      <c r="DM18" s="14">
        <f>'[1]IT'!DM113</f>
        <v>77.22733503035049</v>
      </c>
      <c r="DN18" s="14">
        <f>'[1]IT'!DN113</f>
        <v>79.57705110632463</v>
      </c>
      <c r="DO18" s="14">
        <f>'[1]IT'!DO113</f>
        <v>80.83023301351086</v>
      </c>
      <c r="DP18" s="14">
        <f>'[1]IT'!DP113</f>
        <v>81.06520462110828</v>
      </c>
      <c r="DQ18" s="14">
        <f>'[1]IT'!DQ113</f>
        <v>79.96867045232034</v>
      </c>
      <c r="DR18" s="14">
        <f>'[1]IT'!DR113</f>
        <v>82.71000587429018</v>
      </c>
      <c r="DS18" s="14">
        <f>'[1]IT'!DS113</f>
        <v>82.00509105149794</v>
      </c>
      <c r="DT18" s="14">
        <f>'[1]IT'!DT113</f>
        <v>82.47503426669277</v>
      </c>
      <c r="DU18" s="14">
        <f>'[1]IT'!DU113</f>
        <v>83.10162522028587</v>
      </c>
      <c r="DV18" s="14">
        <f>'[1]IT'!DV113</f>
        <v>83.41492069708242</v>
      </c>
      <c r="DW18" s="14">
        <f>'[1]IT'!DW113</f>
        <v>85.45134129626003</v>
      </c>
      <c r="DX18" s="14">
        <f>'[1]IT'!DX113</f>
        <v>85.21636968866261</v>
      </c>
      <c r="DY18" s="14">
        <f>'[1]IT'!DY113</f>
        <v>87.95770511063246</v>
      </c>
      <c r="DZ18" s="14">
        <f>'[1]IT'!DZ113</f>
        <v>84.66810260426864</v>
      </c>
      <c r="EA18" s="14">
        <f>'[1]IT'!EA113</f>
        <v>84.90307421186606</v>
      </c>
      <c r="EB18" s="14">
        <f>'[1]IT'!EB113</f>
        <v>85.45134129626003</v>
      </c>
      <c r="EC18" s="14">
        <f>'[1]IT'!EC113</f>
        <v>86.15625611905227</v>
      </c>
      <c r="ED18" s="14">
        <f>'[1]IT'!ED113</f>
        <v>84.58977873506952</v>
      </c>
      <c r="EE18" s="14">
        <f>'[1]IT'!EE113</f>
        <v>86.6261993342471</v>
      </c>
      <c r="EF18" s="14">
        <f>'[1]IT'!EF113</f>
        <v>86.86117094184452</v>
      </c>
      <c r="EG18" s="14">
        <f>'[1]IT'!EG113</f>
        <v>87.6444096338359</v>
      </c>
      <c r="EH18" s="14">
        <f>'[1]IT'!EH113</f>
        <v>85.999608380654</v>
      </c>
      <c r="EI18" s="14">
        <f>'[1]IT'!EI113</f>
        <v>85.29469355786176</v>
      </c>
      <c r="EJ18" s="14">
        <f>'[1]IT'!EJ113</f>
        <v>84.90307421186606</v>
      </c>
      <c r="EK18" s="14">
        <f>'[1]IT'!EK113</f>
        <v>84.51145486587038</v>
      </c>
      <c r="EL18" s="14">
        <f>'[1]IT'!EL113</f>
        <v>84.04151165067553</v>
      </c>
      <c r="EM18" s="14">
        <f>'[1]IT'!EM113</f>
        <v>83.10162522028587</v>
      </c>
      <c r="EN18" s="14">
        <f>'[1]IT'!EN113</f>
        <v>83.72821617387899</v>
      </c>
      <c r="EO18" s="14">
        <f>'[1]IT'!EO113</f>
        <v>84.35480712747209</v>
      </c>
      <c r="EP18" s="14">
        <f>'[1]IT'!EP113</f>
        <v>81.3001762287057</v>
      </c>
      <c r="EQ18" s="14">
        <f>'[1]IT'!EQ113</f>
        <v>81.5351478363031</v>
      </c>
      <c r="ER18" s="14">
        <f>'[1]IT'!ER113</f>
        <v>81.77011944390053</v>
      </c>
      <c r="ES18" s="14">
        <f>'[1]IT'!ES113</f>
        <v>80.59526140591345</v>
      </c>
      <c r="ET18" s="14">
        <f>'[1]IT'!ET113</f>
        <v>81.61347170550225</v>
      </c>
      <c r="EU18" s="14">
        <f>'[1]IT'!EU113</f>
        <v>80.04699432151948</v>
      </c>
      <c r="EV18" s="14">
        <f>'[1]IT'!EV113</f>
        <v>80.83023301351086</v>
      </c>
      <c r="EW18" s="14">
        <f>'[1]IT'!EW113</f>
        <v>80.43861366751517</v>
      </c>
      <c r="EX18" s="14">
        <f>'[1]IT'!EX113</f>
        <v>80.20364205991775</v>
      </c>
      <c r="EY18" s="14">
        <f>'[1]IT'!EY113</f>
        <v>78.79381241433325</v>
      </c>
      <c r="EZ18" s="14">
        <f>'[1]IT'!EZ113</f>
        <v>77.69727824554532</v>
      </c>
      <c r="FA18" s="14">
        <f>'[1]IT'!FA113</f>
        <v>78.24554532993929</v>
      </c>
      <c r="FB18" s="14">
        <f>'[1]IT'!FB113</f>
        <v>78.32386919913843</v>
      </c>
      <c r="FC18" s="14">
        <f>'[1]IT'!FC113</f>
        <v>77.77560211474446</v>
      </c>
      <c r="FD18" s="14">
        <f>'[1]IT'!FD113</f>
        <v>77.38398276874877</v>
      </c>
      <c r="FE18" s="14">
        <f>'[1]IT'!FE113</f>
        <v>76.8357156843548</v>
      </c>
      <c r="FF18" s="14">
        <f>'[1]IT'!FF113</f>
        <v>78.16722146074015</v>
      </c>
      <c r="FG18" s="14">
        <f>'[1]IT'!FG113</f>
        <v>78.08889759154101</v>
      </c>
      <c r="FH18" s="14">
        <f>'[1]IT'!FH113</f>
        <v>77.85392598394361</v>
      </c>
      <c r="FI18" s="14">
        <f>'[1]IT'!FI113</f>
        <v>76.8357156843548</v>
      </c>
      <c r="FJ18" s="14">
        <f>'[1]IT'!FJ113</f>
        <v>78.08889759154101</v>
      </c>
      <c r="FK18" s="14">
        <f>'[1]IT'!FK113</f>
        <v>78.48051693753672</v>
      </c>
      <c r="FL18" s="14">
        <f>'[1]IT'!FL113</f>
        <v>78.16722146074015</v>
      </c>
      <c r="FM18" s="14">
        <f>'[1]IT'!FM113</f>
        <v>77.30565889954963</v>
      </c>
      <c r="FN18" s="14">
        <f>'[1]IT'!FN113</f>
        <v>78.63716467593498</v>
      </c>
      <c r="FO18" s="14">
        <f>'[1]IT'!FO113</f>
        <v>77.93224985314275</v>
      </c>
      <c r="FP18" s="14">
        <f>'[1]IT'!FP113</f>
        <v>77.14901116115135</v>
      </c>
      <c r="FQ18" s="14">
        <f>'[1]IT'!FQ113</f>
        <v>77.93224985314275</v>
      </c>
      <c r="FR18" s="14">
        <f>'[1]IT'!FR113</f>
        <v>76.75739181515566</v>
      </c>
      <c r="FS18" s="14">
        <f>'[1]IT'!FS113</f>
        <v>78.24554532993929</v>
      </c>
      <c r="FT18" s="14">
        <f>'[1]IT'!FT113</f>
        <v>77.14901116115135</v>
      </c>
      <c r="FU18" s="14">
        <f>'[1]IT'!FU113</f>
        <v>76.28744859996084</v>
      </c>
      <c r="FV18" s="14">
        <f>'[1]IT'!FV113</f>
        <v>76.75739181515566</v>
      </c>
      <c r="FW18" s="14">
        <f>'[1]IT'!FW113</f>
        <v>76.6007440767574</v>
      </c>
      <c r="FX18" s="14">
        <f>'[1]IT'!FX113</f>
        <v>76.6007440767574</v>
      </c>
      <c r="FY18" s="14">
        <f>'[1]IT'!FY113</f>
        <v>77.38398276874877</v>
      </c>
      <c r="FZ18" s="14">
        <f>'[1]IT'!FZ113</f>
        <v>76.99236342275307</v>
      </c>
      <c r="GA18" s="14">
        <f>'[1]IT'!GA113</f>
        <v>77.61895437634618</v>
      </c>
      <c r="GB18" s="14">
        <f>'[1]IT'!GB113</f>
        <v>77.93224985314275</v>
      </c>
      <c r="GC18" s="14">
        <f>'[1]IT'!GC113</f>
        <v>78.08889759154101</v>
      </c>
      <c r="GD18" s="14">
        <f>'[1]IT'!GD113</f>
        <v>78.71548854513412</v>
      </c>
      <c r="GE18" s="14">
        <f>'[1]IT'!GE113</f>
        <v>78.32386919913843</v>
      </c>
      <c r="GF18" s="14">
        <f>'[1]IT'!GF113</f>
        <v>79.10710789112981</v>
      </c>
      <c r="GG18" s="14">
        <f>'[1]IT'!GG113</f>
        <v>77.4623066379479</v>
      </c>
      <c r="GH18" s="14">
        <f>'[1]IT'!GH113</f>
        <v>78.24554532993929</v>
      </c>
      <c r="GI18" s="14">
        <f>'[1]IT'!GI113</f>
        <v>78.32386919913843</v>
      </c>
      <c r="GJ18" s="14">
        <f>'[1]IT'!GJ113</f>
        <v>78.79381241433325</v>
      </c>
      <c r="GK18" s="14">
        <f>'[1]IT'!GK113</f>
        <v>77.30565889954963</v>
      </c>
      <c r="GL18" s="14">
        <f>'[1]IT'!GL113</f>
        <v>79.65537497552378</v>
      </c>
      <c r="GM18" s="14">
        <f>'[1]IT'!GM113</f>
        <v>78.79381241433325</v>
      </c>
      <c r="GN18" s="14">
        <f>'[1]IT'!GN113</f>
        <v>78.79381241433325</v>
      </c>
      <c r="GO18" s="14">
        <f>'[1]IT'!GO113</f>
        <v>80.04699432151948</v>
      </c>
      <c r="GP18" s="14">
        <f>'[1]IT'!GP113</f>
        <v>78.71548854513412</v>
      </c>
      <c r="GQ18" s="14">
        <f>'[1]IT'!GQ113</f>
        <v>77.85392598394361</v>
      </c>
      <c r="GR18" s="14">
        <f>'[1]IT'!GR113</f>
        <v>79.2637556295281</v>
      </c>
      <c r="GS18" s="14">
        <f>'[1]IT'!GS113</f>
        <v>79.96867045232034</v>
      </c>
      <c r="GT18" s="14">
        <f>'[1]IT'!GT113</f>
        <v>79.96867045232034</v>
      </c>
      <c r="GU18" s="14">
        <f>'[1]IT'!GU113</f>
        <v>80.20364205991775</v>
      </c>
      <c r="GV18" s="14">
        <f>'[1]IT'!GV113</f>
        <v>80.90855688270999</v>
      </c>
      <c r="GW18" s="14">
        <f>'[1]IT'!GW113</f>
        <v>82.08341492069707</v>
      </c>
      <c r="GX18" s="14">
        <f>'[1]IT'!GX113</f>
        <v>79.8903465831212</v>
      </c>
      <c r="GY18" s="14">
        <f>'[1]IT'!GY113</f>
        <v>80.75190914431172</v>
      </c>
      <c r="GZ18" s="14">
        <f>'[1]IT'!GZ113</f>
        <v>81.45682396710396</v>
      </c>
      <c r="HA18" s="14">
        <f>'[1]IT'!HA113</f>
        <v>81.37850009790483</v>
      </c>
      <c r="HB18" s="14">
        <f>'[1]IT'!HB113</f>
        <v>81.77011944390053</v>
      </c>
      <c r="HC18" s="14">
        <f>'[1]IT'!HC113</f>
        <v>82.78832974348931</v>
      </c>
      <c r="HD18" s="14">
        <f>'[1]IT'!HD113</f>
        <v>83.3365968278833</v>
      </c>
      <c r="HE18" s="14">
        <f>'[1]IT'!HE113</f>
        <v>84.74642647346778</v>
      </c>
      <c r="HF18" s="14">
        <f>'[1]IT'!HF113</f>
        <v>82.47503426669277</v>
      </c>
      <c r="HG18" s="14">
        <f>'[1]IT'!HG113</f>
        <v>82.78832974348931</v>
      </c>
      <c r="HH18" s="14">
        <f>'[1]IT'!HH113</f>
        <v>84.11983551987467</v>
      </c>
      <c r="HI18" s="14">
        <f>'[1]IT'!HI113</f>
        <v>86.39122772664969</v>
      </c>
      <c r="HJ18" s="14">
        <f>'[1]IT'!HJ113</f>
        <v>83.3365968278833</v>
      </c>
      <c r="HK18" s="14">
        <f>'[1]IT'!HK113</f>
        <v>83.02330135108673</v>
      </c>
      <c r="HL18" s="14">
        <f>'[1]IT'!HL113</f>
        <v>84.27648325827295</v>
      </c>
      <c r="HM18" s="14">
        <f>'[1]IT'!HM113</f>
        <v>83.41492069708242</v>
      </c>
      <c r="HN18" s="14">
        <f>'[1]IT'!HN113</f>
        <v>83.64989230467984</v>
      </c>
      <c r="HO18" s="14">
        <f>'[1]IT'!HO113</f>
        <v>83.9631877814764</v>
      </c>
      <c r="HP18" s="14">
        <f>'[1]IT'!HP113</f>
        <v>83.17994908948502</v>
      </c>
      <c r="HQ18" s="14">
        <f>'[1]IT'!HQ113</f>
        <v>83.80654004307813</v>
      </c>
      <c r="HR18" s="14">
        <f>'[1]IT'!HR113</f>
        <v>83.88486391227725</v>
      </c>
      <c r="HS18" s="14">
        <f>'[1]IT'!HS113</f>
        <v>83.5715684354807</v>
      </c>
      <c r="HT18" s="14">
        <f>'[1]IT'!HT113</f>
        <v>82.24006265909534</v>
      </c>
      <c r="HU18" s="14">
        <f>'[1]IT'!HU113</f>
        <v>82.47503426669277</v>
      </c>
      <c r="HV18" s="14">
        <f>'[1]IT'!HV113</f>
        <v>82.71000587429018</v>
      </c>
      <c r="HW18" s="14">
        <f>'[1]IT'!HW113</f>
        <v>83.3365968278833</v>
      </c>
      <c r="HX18" s="14">
        <f>'[1]IT'!HX113</f>
        <v>82.78832974348931</v>
      </c>
      <c r="HY18" s="14">
        <f>'[1]IT'!HY113</f>
        <v>82.55335813589191</v>
      </c>
      <c r="HZ18" s="14">
        <f>'[1]IT'!HZ113</f>
        <v>83.25827295868416</v>
      </c>
      <c r="IA18" s="14">
        <f>'[1]IT'!IA113</f>
        <v>82.9449774818876</v>
      </c>
      <c r="IB18" s="14">
        <f>'[1]IT'!IB113</f>
        <v>83.41492069708242</v>
      </c>
      <c r="IC18" s="14">
        <f>'[1]IT'!IC113</f>
        <v>82.63168200509105</v>
      </c>
      <c r="ID18" s="14">
        <f>'[1]IT'!ID113</f>
        <v>82.24006265909534</v>
      </c>
      <c r="IE18" s="14">
        <f>'[1]IT'!IE113</f>
        <v>81.37850009790483</v>
      </c>
      <c r="IF18" s="14">
        <f>'[1]IT'!IF113</f>
        <v>81.9267671822988</v>
      </c>
      <c r="IG18" s="14">
        <f>'[1]IT'!IG113</f>
        <v>79.73369884472292</v>
      </c>
      <c r="IH18" s="14">
        <f>'[1]IT'!IH113</f>
        <v>81.69179557470137</v>
      </c>
      <c r="II18" s="14">
        <f>'[1]IT'!II113</f>
        <v>80.59526140591345</v>
      </c>
      <c r="IJ18" s="14">
        <f>'[1]IT'!IJ113</f>
        <v>58.194634814959855</v>
      </c>
      <c r="IK18" s="14">
        <f>'[1]IT'!IK113</f>
        <v>46.44605443508908</v>
      </c>
      <c r="IL18" s="14">
        <f>'[1]IT'!IL113</f>
        <v>66.0270217348737</v>
      </c>
      <c r="IM18" s="14">
        <f>'[1]IT'!IM113</f>
        <v>71.58801644801252</v>
      </c>
      <c r="IN18" s="14">
        <f>'[1]IT'!IN113</f>
        <v>77.14901116115135</v>
      </c>
      <c r="IO18" s="14">
        <f>'[1]IT'!IO113</f>
        <v>82.24006265909534</v>
      </c>
      <c r="IP18" s="14">
        <f>'[1]IT'!IP113</f>
        <v>78.55884080673584</v>
      </c>
      <c r="IQ18" s="14">
        <f>'[1]IT'!IQ113</f>
        <v>79.65537497552378</v>
      </c>
      <c r="IR18" s="14">
        <f>'[1]IT'!IR113</f>
        <v>78.63716467593498</v>
      </c>
      <c r="IS18" s="14">
        <f>'[1]IT'!IS113</f>
        <v>78.79381241433325</v>
      </c>
      <c r="IT18" s="14">
        <f>'[1]IT'!IT113</f>
        <v>79.65537497552378</v>
      </c>
      <c r="IU18" s="14">
        <f>'[1]IT'!IU113</f>
        <v>79.81202271392208</v>
      </c>
    </row>
    <row r="19" spans="1:256" ht="12">
      <c r="A19" s="11" t="s">
        <v>423</v>
      </c>
      <c r="B19" s="14">
        <v>93.87469373468672</v>
      </c>
      <c r="C19" s="14">
        <v>96.60483024151206</v>
      </c>
      <c r="D19" s="14">
        <v>96.184809240462</v>
      </c>
      <c r="E19" s="14">
        <v>98.70493524676233</v>
      </c>
      <c r="F19" s="14">
        <v>101.0150507525376</v>
      </c>
      <c r="G19" s="14">
        <v>101.0150507525376</v>
      </c>
      <c r="H19" s="14">
        <v>100.17500875043753</v>
      </c>
      <c r="I19" s="14">
        <v>101.43507175358766</v>
      </c>
      <c r="J19" s="14">
        <v>101.43507175358766</v>
      </c>
      <c r="K19" s="14">
        <v>100.80504025201257</v>
      </c>
      <c r="L19" s="14">
        <v>100.17500875043753</v>
      </c>
      <c r="M19" s="14">
        <v>108.57542877143855</v>
      </c>
      <c r="N19" s="14">
        <v>101.43507175358766</v>
      </c>
      <c r="O19" s="14">
        <v>100.17500875043753</v>
      </c>
      <c r="P19" s="14">
        <v>101.43507175358766</v>
      </c>
      <c r="Q19" s="14">
        <v>100.17500875043753</v>
      </c>
      <c r="R19" s="14">
        <v>100.80504025201257</v>
      </c>
      <c r="S19" s="14">
        <v>98.91494574728735</v>
      </c>
      <c r="T19" s="14">
        <v>99.3349667483374</v>
      </c>
      <c r="U19" s="14">
        <v>102.48512425621279</v>
      </c>
      <c r="V19" s="14">
        <v>99.96499824991248</v>
      </c>
      <c r="W19" s="14">
        <v>100.38501925096253</v>
      </c>
      <c r="X19" s="14">
        <v>99.12495624781238</v>
      </c>
      <c r="Y19" s="14">
        <v>103.11515575778787</v>
      </c>
      <c r="Z19" s="14">
        <v>101.0150507525376</v>
      </c>
      <c r="AA19" s="14">
        <v>100.59502975148756</v>
      </c>
      <c r="AB19" s="14">
        <v>100.80504025201257</v>
      </c>
      <c r="AC19" s="14">
        <v>98.28491424571226</v>
      </c>
      <c r="AD19" s="14">
        <v>99.12495624781238</v>
      </c>
      <c r="AE19" s="14">
        <v>101.22506125306265</v>
      </c>
      <c r="AF19" s="14">
        <v>102.48512425621279</v>
      </c>
      <c r="AG19" s="14">
        <v>103.74518725936295</v>
      </c>
      <c r="AH19" s="14">
        <v>104.165208260413</v>
      </c>
      <c r="AI19" s="14">
        <v>103.32516625831289</v>
      </c>
      <c r="AJ19" s="14">
        <v>106.68533426671331</v>
      </c>
      <c r="AK19" s="14">
        <v>106.05530276513824</v>
      </c>
      <c r="AL19" s="14">
        <v>103.95519775988798</v>
      </c>
      <c r="AM19" s="14">
        <v>104.79523976198809</v>
      </c>
      <c r="AN19" s="14">
        <v>106.05530276513824</v>
      </c>
      <c r="AO19" s="14">
        <v>106.4753237661883</v>
      </c>
      <c r="AP19" s="14">
        <v>108.36541827091352</v>
      </c>
      <c r="AQ19" s="14">
        <v>108.99544977248861</v>
      </c>
      <c r="AR19" s="14">
        <v>113.19565978298914</v>
      </c>
      <c r="AS19" s="14">
        <v>113.40567028351416</v>
      </c>
      <c r="AT19" s="14">
        <v>113.40567028351416</v>
      </c>
      <c r="AU19" s="14">
        <v>115.92579628981447</v>
      </c>
      <c r="AV19" s="14">
        <v>116.34581729086453</v>
      </c>
      <c r="AW19" s="14">
        <v>119.07595379768988</v>
      </c>
      <c r="AX19" s="14">
        <v>121.5960798039902</v>
      </c>
      <c r="AY19" s="14">
        <v>122.01610080504024</v>
      </c>
      <c r="AZ19" s="14">
        <v>125.16625831291563</v>
      </c>
      <c r="BA19" s="14">
        <v>129.36646832341617</v>
      </c>
      <c r="BB19" s="14">
        <v>124.74623731186556</v>
      </c>
      <c r="BC19" s="14">
        <v>123.4861743087154</v>
      </c>
      <c r="BD19" s="14">
        <v>123.2761638081904</v>
      </c>
      <c r="BE19" s="14">
        <v>124.11620581029051</v>
      </c>
      <c r="BF19" s="14">
        <v>124.53622681134053</v>
      </c>
      <c r="BG19" s="14">
        <v>125.79628981449069</v>
      </c>
      <c r="BH19" s="14">
        <v>126.6363318165908</v>
      </c>
      <c r="BI19" s="14">
        <v>121.80609030451521</v>
      </c>
      <c r="BJ19" s="14">
        <v>127.05635281764087</v>
      </c>
      <c r="BK19" s="14">
        <v>126.84634231711583</v>
      </c>
      <c r="BL19" s="14">
        <v>123.69618480924045</v>
      </c>
      <c r="BM19" s="14">
        <v>127.89639481974095</v>
      </c>
      <c r="BN19" s="14">
        <v>126.00630031501574</v>
      </c>
      <c r="BO19" s="14">
        <v>128.94644732236608</v>
      </c>
      <c r="BP19" s="14">
        <v>129.5764788239412</v>
      </c>
      <c r="BQ19" s="14">
        <v>130.8365418270913</v>
      </c>
      <c r="BR19" s="14">
        <v>132.0966048302415</v>
      </c>
      <c r="BS19" s="14">
        <v>135.66678333916693</v>
      </c>
      <c r="BT19" s="14">
        <v>138.18690934546726</v>
      </c>
      <c r="BU19" s="14">
        <v>140.49702485124257</v>
      </c>
      <c r="BV19" s="14">
        <v>137.13685684284212</v>
      </c>
      <c r="BW19" s="14">
        <v>139.44697234861744</v>
      </c>
      <c r="BX19" s="14">
        <v>140.49702485124257</v>
      </c>
      <c r="BY19" s="14">
        <v>142.38711935596777</v>
      </c>
      <c r="BZ19" s="14">
        <v>146.5873293664683</v>
      </c>
      <c r="CA19" s="14">
        <v>147.8473923696185</v>
      </c>
      <c r="CB19" s="14">
        <v>149.1074553727686</v>
      </c>
      <c r="CC19" s="14">
        <v>148.47742387119354</v>
      </c>
      <c r="CD19" s="14">
        <v>150.5775288764438</v>
      </c>
      <c r="CE19" s="14">
        <v>151.41757087854387</v>
      </c>
      <c r="CF19" s="14">
        <v>150.36751837591876</v>
      </c>
      <c r="CG19" s="14">
        <v>157.29786489324465</v>
      </c>
      <c r="CH19" s="14">
        <v>156.24781239061952</v>
      </c>
      <c r="CI19" s="14">
        <v>156.03780189009447</v>
      </c>
      <c r="CJ19" s="14">
        <v>159.18795939796985</v>
      </c>
      <c r="CK19" s="14">
        <v>156.66783339166955</v>
      </c>
      <c r="CL19" s="14">
        <v>158.76793839691982</v>
      </c>
      <c r="CM19" s="14">
        <v>159.60798039901994</v>
      </c>
      <c r="CN19" s="14">
        <v>161.28806440322012</v>
      </c>
      <c r="CO19" s="14">
        <v>161.9180959047952</v>
      </c>
      <c r="CP19" s="14">
        <v>162.5481274063703</v>
      </c>
      <c r="CQ19" s="14">
        <v>164.64823241162057</v>
      </c>
      <c r="CR19" s="14">
        <v>163.3881694084704</v>
      </c>
      <c r="CS19" s="14">
        <v>167.5883794189709</v>
      </c>
      <c r="CT19" s="14">
        <v>172.83864193209658</v>
      </c>
      <c r="CU19" s="14">
        <v>171.9985999299965</v>
      </c>
      <c r="CV19" s="14">
        <v>167.37836891844591</v>
      </c>
      <c r="CW19" s="14">
        <v>171.36856842842138</v>
      </c>
      <c r="CX19" s="14">
        <v>164.2282114105705</v>
      </c>
      <c r="CY19" s="14">
        <v>165.48827441372066</v>
      </c>
      <c r="CZ19" s="14">
        <v>164.85824291214558</v>
      </c>
      <c r="DA19" s="14">
        <v>162.12810640532024</v>
      </c>
      <c r="DB19" s="14">
        <v>163.3881694084704</v>
      </c>
      <c r="DC19" s="14">
        <v>161.0780539026951</v>
      </c>
      <c r="DD19" s="14">
        <v>152.467623381169</v>
      </c>
      <c r="DE19" s="14">
        <v>151.83759187959396</v>
      </c>
      <c r="DF19" s="14">
        <v>149.7374868743437</v>
      </c>
      <c r="DG19" s="14">
        <v>152.67763388169408</v>
      </c>
      <c r="DH19" s="14">
        <v>156.45782289114453</v>
      </c>
      <c r="DI19" s="14">
        <v>153.93769688484423</v>
      </c>
      <c r="DJ19" s="14">
        <v>155.19775988799438</v>
      </c>
      <c r="DK19" s="14">
        <v>157.50787539376967</v>
      </c>
      <c r="DL19" s="14">
        <v>157.50787539376967</v>
      </c>
      <c r="DM19" s="14">
        <v>158.5579278963948</v>
      </c>
      <c r="DN19" s="14">
        <v>160.65803290164507</v>
      </c>
      <c r="DO19" s="14">
        <v>162.5481274063703</v>
      </c>
      <c r="DP19" s="14">
        <v>163.3881694084704</v>
      </c>
      <c r="DQ19" s="14">
        <v>160.23801190059498</v>
      </c>
      <c r="DR19" s="14">
        <v>166.74833741687084</v>
      </c>
      <c r="DS19" s="14">
        <v>167.16835841792087</v>
      </c>
      <c r="DT19" s="14">
        <v>172.2086104305215</v>
      </c>
      <c r="DU19" s="14">
        <v>169.2684634231711</v>
      </c>
      <c r="DV19" s="14">
        <v>175.77878893944694</v>
      </c>
      <c r="DW19" s="14">
        <v>179.76898844942244</v>
      </c>
      <c r="DX19" s="14">
        <v>178.08890444522223</v>
      </c>
      <c r="DY19" s="14">
        <v>176.19880994049703</v>
      </c>
      <c r="DZ19" s="14">
        <v>179.3489674483724</v>
      </c>
      <c r="EA19" s="14">
        <v>179.55897794889742</v>
      </c>
      <c r="EB19" s="14">
        <v>179.3489674483724</v>
      </c>
      <c r="EC19" s="14">
        <v>174.93874693734682</v>
      </c>
      <c r="ED19" s="14">
        <v>180.1890094504725</v>
      </c>
      <c r="EE19" s="14">
        <v>185.01925096254809</v>
      </c>
      <c r="EF19" s="14">
        <v>183.12915645782286</v>
      </c>
      <c r="EG19" s="14">
        <v>184.80924046202307</v>
      </c>
      <c r="EH19" s="14">
        <v>185.22926146307313</v>
      </c>
      <c r="EI19" s="14">
        <v>184.179208960448</v>
      </c>
      <c r="EJ19" s="14">
        <v>185.22926146307313</v>
      </c>
      <c r="EK19" s="14">
        <v>189.8494924746237</v>
      </c>
      <c r="EL19" s="14">
        <v>191.5295764788239</v>
      </c>
      <c r="EM19" s="14">
        <v>190.68953447672382</v>
      </c>
      <c r="EN19" s="14">
        <v>193.41967098354914</v>
      </c>
      <c r="EO19" s="14">
        <v>197.61988099404965</v>
      </c>
      <c r="EP19" s="14">
        <v>191.10955547777385</v>
      </c>
      <c r="EQ19" s="14">
        <v>186.06930346517322</v>
      </c>
      <c r="ER19" s="14">
        <v>189.42947147357364</v>
      </c>
      <c r="ES19" s="14">
        <v>189.8494924746237</v>
      </c>
      <c r="ET19" s="14">
        <v>192.9996499824991</v>
      </c>
      <c r="EU19" s="14">
        <v>190.47952397619878</v>
      </c>
      <c r="EV19" s="14">
        <v>190.47952397619878</v>
      </c>
      <c r="EW19" s="14">
        <v>190.26951347567373</v>
      </c>
      <c r="EX19" s="14">
        <v>191.10955547777385</v>
      </c>
      <c r="EY19" s="14">
        <v>190.47952397619878</v>
      </c>
      <c r="EZ19" s="14">
        <v>187.74938746937343</v>
      </c>
      <c r="FA19" s="14">
        <v>186.90934546727334</v>
      </c>
      <c r="FB19" s="14">
        <v>187.3293664683234</v>
      </c>
      <c r="FC19" s="14">
        <v>189.42947147357364</v>
      </c>
      <c r="FD19" s="14">
        <v>188.16940847042346</v>
      </c>
      <c r="FE19" s="14">
        <v>190.68953447672382</v>
      </c>
      <c r="FF19" s="14">
        <v>193.83969198459917</v>
      </c>
      <c r="FG19" s="14">
        <v>195.72978648932445</v>
      </c>
      <c r="FH19" s="14">
        <v>198.0399019950997</v>
      </c>
      <c r="FI19" s="14">
        <v>199.5099754987749</v>
      </c>
      <c r="FJ19" s="14">
        <v>198.45992299614977</v>
      </c>
      <c r="FK19" s="14">
        <v>199.08995449772485</v>
      </c>
      <c r="FL19" s="14">
        <v>202.0301015050752</v>
      </c>
      <c r="FM19" s="14">
        <v>194.8897444872243</v>
      </c>
      <c r="FN19" s="14">
        <v>199.2999649982499</v>
      </c>
      <c r="FO19" s="14">
        <v>198.87994399719983</v>
      </c>
      <c r="FP19" s="14">
        <v>198.24991249562476</v>
      </c>
      <c r="FQ19" s="14">
        <v>201.19005950297512</v>
      </c>
      <c r="FR19" s="14">
        <v>197.8298914945747</v>
      </c>
      <c r="FS19" s="14">
        <v>199.2999649982499</v>
      </c>
      <c r="FT19" s="14">
        <v>203.08015400770034</v>
      </c>
      <c r="FU19" s="14">
        <v>200.77003850192506</v>
      </c>
      <c r="FV19" s="14">
        <v>202.66013300665028</v>
      </c>
      <c r="FW19" s="14">
        <v>202.87014350717533</v>
      </c>
      <c r="FX19" s="14">
        <v>202.66013300665028</v>
      </c>
      <c r="FY19" s="14">
        <v>205.8102905145257</v>
      </c>
      <c r="FZ19" s="14">
        <v>207.07035351767584</v>
      </c>
      <c r="GA19" s="14">
        <v>208.330416520826</v>
      </c>
      <c r="GB19" s="14">
        <v>210.43052152607626</v>
      </c>
      <c r="GC19" s="14">
        <v>205.60028001400065</v>
      </c>
      <c r="GD19" s="14">
        <v>207.91039551977596</v>
      </c>
      <c r="GE19" s="14">
        <v>209.1704585229261</v>
      </c>
      <c r="GF19" s="14">
        <v>211.6905845292264</v>
      </c>
      <c r="GG19" s="14">
        <v>207.07035351767584</v>
      </c>
      <c r="GH19" s="14">
        <v>211.4805740287014</v>
      </c>
      <c r="GI19" s="14">
        <v>213.1606580329016</v>
      </c>
      <c r="GJ19" s="14">
        <v>213.79068953447668</v>
      </c>
      <c r="GK19" s="14">
        <v>214.42072103605176</v>
      </c>
      <c r="GL19" s="14">
        <v>214.21071053552674</v>
      </c>
      <c r="GM19" s="14">
        <v>213.1606580329016</v>
      </c>
      <c r="GN19" s="14">
        <v>211.27056352817638</v>
      </c>
      <c r="GO19" s="14">
        <v>217.36086804340212</v>
      </c>
      <c r="GP19" s="14">
        <v>214.42072103605176</v>
      </c>
      <c r="GQ19" s="14">
        <v>216.9408470423521</v>
      </c>
      <c r="GR19" s="14">
        <v>214.84074203710182</v>
      </c>
      <c r="GS19" s="14">
        <v>217.99089954497722</v>
      </c>
      <c r="GT19" s="14">
        <v>218.6209310465523</v>
      </c>
      <c r="GU19" s="14">
        <v>215.4707735386769</v>
      </c>
      <c r="GV19" s="14">
        <v>220.3010150507525</v>
      </c>
      <c r="GW19" s="14">
        <v>224.291214560728</v>
      </c>
      <c r="GX19" s="14">
        <v>223.4511725586279</v>
      </c>
      <c r="GY19" s="14">
        <v>223.4511725586279</v>
      </c>
      <c r="GZ19" s="14">
        <v>229.1214560728036</v>
      </c>
      <c r="HA19" s="14">
        <v>226.39131956597828</v>
      </c>
      <c r="HB19" s="14">
        <v>228.49142457122852</v>
      </c>
      <c r="HC19" s="14">
        <v>231.85159257962894</v>
      </c>
      <c r="HD19" s="14">
        <v>228.91144557227858</v>
      </c>
      <c r="HE19" s="14">
        <v>237.7318865943297</v>
      </c>
      <c r="HF19" s="14">
        <v>234.37171858592927</v>
      </c>
      <c r="HG19" s="14">
        <v>236.89184459222957</v>
      </c>
      <c r="HH19" s="14">
        <v>235.21176058802936</v>
      </c>
      <c r="HI19" s="14">
        <v>242.14210710535525</v>
      </c>
      <c r="HJ19" s="14">
        <v>237.31186559327963</v>
      </c>
      <c r="HK19" s="14">
        <v>239.4119705985299</v>
      </c>
      <c r="HL19" s="14">
        <v>238.15190759537975</v>
      </c>
      <c r="HM19" s="14">
        <v>241.51207560378018</v>
      </c>
      <c r="HN19" s="14">
        <v>245.50227511375567</v>
      </c>
      <c r="HO19" s="14">
        <v>247.60238011900591</v>
      </c>
      <c r="HP19" s="14">
        <v>247.18235911795588</v>
      </c>
      <c r="HQ19" s="14">
        <v>250.33251662583126</v>
      </c>
      <c r="HR19" s="14">
        <v>246.76233811690582</v>
      </c>
      <c r="HS19" s="14">
        <v>248.65243262163105</v>
      </c>
      <c r="HT19" s="14">
        <v>247.3923696184809</v>
      </c>
      <c r="HU19" s="14">
        <v>249.4924746237311</v>
      </c>
      <c r="HV19" s="14">
        <v>251.17255862793132</v>
      </c>
      <c r="HW19" s="14">
        <v>254.7427371368568</v>
      </c>
      <c r="HX19" s="14">
        <v>256.422821141057</v>
      </c>
      <c r="HY19" s="14">
        <v>257.0528526426321</v>
      </c>
      <c r="HZ19" s="14">
        <v>257.6828841442072</v>
      </c>
      <c r="IA19" s="14">
        <v>252.64263213160652</v>
      </c>
      <c r="IB19" s="14">
        <v>255.7927896394819</v>
      </c>
      <c r="IC19" s="14">
        <v>253.0626531326566</v>
      </c>
      <c r="ID19" s="14">
        <v>254.7427371368568</v>
      </c>
      <c r="IE19" s="14">
        <v>257.47287364368214</v>
      </c>
      <c r="IF19" s="14">
        <v>260.62303115155754</v>
      </c>
      <c r="IG19" s="14">
        <v>253.2726636331816</v>
      </c>
      <c r="IH19" s="14">
        <v>258.9429471473573</v>
      </c>
      <c r="II19" s="14">
        <v>262.0931046552327</v>
      </c>
      <c r="IJ19" s="14">
        <v>243.61218060903042</v>
      </c>
      <c r="IK19" s="14">
        <v>192.369618480924</v>
      </c>
      <c r="IL19" s="14">
        <v>218.20091004550224</v>
      </c>
      <c r="IM19" s="14">
        <v>242.35211760588027</v>
      </c>
      <c r="IN19" s="14">
        <v>258.73293664683234</v>
      </c>
      <c r="IO19" s="14">
        <v>257.47287364368214</v>
      </c>
      <c r="IP19" s="14">
        <v>263.3531676583829</v>
      </c>
      <c r="IQ19" s="14">
        <v>265.87329366468316</v>
      </c>
      <c r="IR19" s="14">
        <v>267.97339866993343</v>
      </c>
      <c r="IS19" s="14">
        <v>268.81344067203355</v>
      </c>
      <c r="IT19" s="14">
        <v>272.59362968148406</v>
      </c>
      <c r="IU19" s="14">
        <v>273.0136506825341</v>
      </c>
      <c r="IV19" s="11" t="s">
        <v>9</v>
      </c>
    </row>
    <row r="20" spans="1:255" ht="12">
      <c r="A20" s="11" t="s">
        <v>427</v>
      </c>
      <c r="B20" s="14">
        <f>'[1]SK'!B113</f>
        <v>98.29603777458426</v>
      </c>
      <c r="C20" s="14">
        <f>'[1]SK'!C113</f>
        <v>100.26688564976392</v>
      </c>
      <c r="D20" s="14">
        <f>'[1]SK'!D113</f>
        <v>100.51324163416136</v>
      </c>
      <c r="E20" s="14">
        <f>'[1]SK'!E113</f>
        <v>101.99137754054608</v>
      </c>
      <c r="F20" s="14">
        <f>'[1]SK'!F113</f>
        <v>97.31061383699445</v>
      </c>
      <c r="G20" s="14">
        <f>'[1]SK'!G113</f>
        <v>94.10798603982755</v>
      </c>
      <c r="H20" s="14">
        <f>'[1]SK'!H113</f>
        <v>98.78874974337919</v>
      </c>
      <c r="I20" s="14">
        <f>'[1]SK'!I113</f>
        <v>100.02052966536645</v>
      </c>
      <c r="J20" s="14">
        <f>'[1]SK'!J113</f>
        <v>100.26688564976392</v>
      </c>
      <c r="K20" s="14">
        <f>'[1]SK'!K113</f>
        <v>101.49866557175118</v>
      </c>
      <c r="L20" s="14">
        <f>'[1]SK'!L113</f>
        <v>101.99137754054608</v>
      </c>
      <c r="M20" s="14">
        <f>'[1]SK'!M113</f>
        <v>104.94764935331553</v>
      </c>
      <c r="N20" s="14">
        <f>'[1]SK'!N113</f>
        <v>104.94764935331553</v>
      </c>
      <c r="O20" s="14">
        <f>'[1]SK'!O113</f>
        <v>100.02052966536645</v>
      </c>
      <c r="P20" s="14">
        <f>'[1]SK'!P113</f>
        <v>103.96222541572573</v>
      </c>
      <c r="Q20" s="14">
        <f>'[1]SK'!Q113</f>
        <v>101.49866557175118</v>
      </c>
      <c r="R20" s="14">
        <f>'[1]SK'!R113</f>
        <v>103.4695134469308</v>
      </c>
      <c r="S20" s="14">
        <f>'[1]SK'!S113</f>
        <v>106.91849722849516</v>
      </c>
      <c r="T20" s="14">
        <f>'[1]SK'!T113</f>
        <v>103.71586943132827</v>
      </c>
      <c r="U20" s="14">
        <f>'[1]SK'!U113</f>
        <v>103.96222541572573</v>
      </c>
      <c r="V20" s="14">
        <f>'[1]SK'!V113</f>
        <v>104.70129336891809</v>
      </c>
      <c r="W20" s="14">
        <f>'[1]SK'!W113</f>
        <v>104.45493738452063</v>
      </c>
      <c r="X20" s="14">
        <f>'[1]SK'!X113</f>
        <v>101.99137754054608</v>
      </c>
      <c r="Y20" s="14">
        <f>'[1]SK'!Y113</f>
        <v>101.00595360295628</v>
      </c>
      <c r="Z20" s="14">
        <f>'[1]SK'!Z113</f>
        <v>102.23773352494354</v>
      </c>
      <c r="AA20" s="14">
        <f>'[1]SK'!AA113</f>
        <v>106.67214124409772</v>
      </c>
      <c r="AB20" s="14">
        <f>'[1]SK'!AB113</f>
        <v>103.96222541572573</v>
      </c>
      <c r="AC20" s="14">
        <f>'[1]SK'!AC113</f>
        <v>107.41120919729008</v>
      </c>
      <c r="AD20" s="14">
        <f>'[1]SK'!AD113</f>
        <v>109.3820570724697</v>
      </c>
      <c r="AE20" s="14">
        <f>'[1]SK'!AE113</f>
        <v>112.33832888523916</v>
      </c>
      <c r="AF20" s="14">
        <f>'[1]SK'!AF113</f>
        <v>112.33832888523916</v>
      </c>
      <c r="AG20" s="14">
        <f>'[1]SK'!AG113</f>
        <v>113.32375282282898</v>
      </c>
      <c r="AH20" s="14">
        <f>'[1]SK'!AH113</f>
        <v>112.33832888523916</v>
      </c>
      <c r="AI20" s="14">
        <f>'[1]SK'!AI113</f>
        <v>112.58468486963662</v>
      </c>
      <c r="AJ20" s="14">
        <f>'[1]SK'!AJ113</f>
        <v>117.51180455758572</v>
      </c>
      <c r="AK20" s="14">
        <f>'[1]SK'!AK113</f>
        <v>118.00451652638063</v>
      </c>
      <c r="AL20" s="14">
        <f>'[1]SK'!AL113</f>
        <v>121.94621227673987</v>
      </c>
      <c r="AM20" s="14">
        <f>'[1]SK'!AM113</f>
        <v>122.43892424553479</v>
      </c>
      <c r="AN20" s="14">
        <f>'[1]SK'!AN113</f>
        <v>123.42434818312462</v>
      </c>
      <c r="AO20" s="14">
        <f>'[1]SK'!AO113</f>
        <v>124.65612810511189</v>
      </c>
      <c r="AP20" s="14">
        <f>'[1]SK'!AP113</f>
        <v>124.16341613631697</v>
      </c>
      <c r="AQ20" s="14">
        <f>'[1]SK'!AQ113</f>
        <v>128.3514678710737</v>
      </c>
      <c r="AR20" s="14">
        <f>'[1]SK'!AR113</f>
        <v>129.82960377745843</v>
      </c>
      <c r="AS20" s="14">
        <f>'[1]SK'!AS113</f>
        <v>129.33689180866352</v>
      </c>
      <c r="AT20" s="14">
        <f>'[1]SK'!AT113</f>
        <v>128.3514678710737</v>
      </c>
      <c r="AU20" s="14">
        <f>'[1]SK'!AU113</f>
        <v>130.07595976185587</v>
      </c>
      <c r="AV20" s="14">
        <f>'[1]SK'!AV113</f>
        <v>133.7712995278177</v>
      </c>
      <c r="AW20" s="14">
        <f>'[1]SK'!AW113</f>
        <v>137.46663929377948</v>
      </c>
      <c r="AX20" s="14">
        <f>'[1]SK'!AX113</f>
        <v>126.38061999589405</v>
      </c>
      <c r="AY20" s="14">
        <f>'[1]SK'!AY113</f>
        <v>135.2494354342024</v>
      </c>
      <c r="AZ20" s="14">
        <f>'[1]SK'!AZ113</f>
        <v>130.56867173065078</v>
      </c>
      <c r="BA20" s="14">
        <f>'[1]SK'!BA113</f>
        <v>129.33689180866352</v>
      </c>
      <c r="BB20" s="14">
        <f>'[1]SK'!BB113</f>
        <v>134.2640114966126</v>
      </c>
      <c r="BC20" s="14">
        <f>'[1]SK'!BC113</f>
        <v>130.56867173065078</v>
      </c>
      <c r="BD20" s="14">
        <f>'[1]SK'!BD113</f>
        <v>130.07595976185587</v>
      </c>
      <c r="BE20" s="14">
        <f>'[1]SK'!BE113</f>
        <v>131.5540956682406</v>
      </c>
      <c r="BF20" s="14">
        <f>'[1]SK'!BF113</f>
        <v>132.0468076370355</v>
      </c>
      <c r="BG20" s="14">
        <f>'[1]SK'!BG113</f>
        <v>133.7712995278177</v>
      </c>
      <c r="BH20" s="14">
        <f>'[1]SK'!BH113</f>
        <v>128.59782385547115</v>
      </c>
      <c r="BI20" s="14">
        <f>'[1]SK'!BI113</f>
        <v>146.82816670088278</v>
      </c>
      <c r="BJ20" s="14">
        <f>'[1]SK'!BJ113</f>
        <v>128.8441798398686</v>
      </c>
      <c r="BK20" s="14">
        <f>'[1]SK'!BK113</f>
        <v>127.61239991788133</v>
      </c>
      <c r="BL20" s="14">
        <f>'[1]SK'!BL113</f>
        <v>126.38061999589405</v>
      </c>
      <c r="BM20" s="14">
        <f>'[1]SK'!BM113</f>
        <v>130.81502771504825</v>
      </c>
      <c r="BN20" s="14">
        <f>'[1]SK'!BN113</f>
        <v>129.82960377745843</v>
      </c>
      <c r="BO20" s="14">
        <f>'[1]SK'!BO113</f>
        <v>130.07595976185587</v>
      </c>
      <c r="BP20" s="14">
        <f>'[1]SK'!BP113</f>
        <v>133.27858755902278</v>
      </c>
      <c r="BQ20" s="14">
        <f>'[1]SK'!BQ113</f>
        <v>130.07595976185587</v>
      </c>
      <c r="BR20" s="14">
        <f>'[1]SK'!BR113</f>
        <v>130.56867173065078</v>
      </c>
      <c r="BS20" s="14">
        <f>'[1]SK'!BS113</f>
        <v>133.52494354342025</v>
      </c>
      <c r="BT20" s="14">
        <f>'[1]SK'!BT113</f>
        <v>135.2494354342024</v>
      </c>
      <c r="BU20" s="14">
        <f>'[1]SK'!BU113</f>
        <v>143.37918291931842</v>
      </c>
      <c r="BV20" s="14">
        <f>'[1]SK'!BV113</f>
        <v>142.14740299733114</v>
      </c>
      <c r="BW20" s="14">
        <f>'[1]SK'!BW113</f>
        <v>138.6984192157668</v>
      </c>
      <c r="BX20" s="14">
        <f>'[1]SK'!BX113</f>
        <v>146.33545473208787</v>
      </c>
      <c r="BY20" s="14">
        <f>'[1]SK'!BY113</f>
        <v>145.10367481010059</v>
      </c>
      <c r="BZ20" s="14">
        <f>'[1]SK'!BZ113</f>
        <v>148.3063026072675</v>
      </c>
      <c r="CA20" s="14">
        <f>'[1]SK'!CA113</f>
        <v>152.24799835762676</v>
      </c>
      <c r="CB20" s="14">
        <f>'[1]SK'!CB113</f>
        <v>155.45062615479367</v>
      </c>
      <c r="CC20" s="14">
        <f>'[1]SK'!CC113</f>
        <v>159.1459659207555</v>
      </c>
      <c r="CD20" s="14">
        <f>'[1]SK'!CD113</f>
        <v>157.9141859987682</v>
      </c>
      <c r="CE20" s="14">
        <f>'[1]SK'!CE113</f>
        <v>157.9141859987682</v>
      </c>
      <c r="CF20" s="14">
        <f>'[1]SK'!CF113</f>
        <v>160.37774584274274</v>
      </c>
      <c r="CG20" s="14">
        <f>'[1]SK'!CG113</f>
        <v>162.3485937179224</v>
      </c>
      <c r="CH20" s="14">
        <f>'[1]SK'!CH113</f>
        <v>169.73927324984604</v>
      </c>
      <c r="CI20" s="14">
        <f>'[1]SK'!CI113</f>
        <v>166.7830014370766</v>
      </c>
      <c r="CJ20" s="14">
        <f>'[1]SK'!CJ113</f>
        <v>173.43461301580786</v>
      </c>
      <c r="CK20" s="14">
        <f>'[1]SK'!CK113</f>
        <v>169.49291726544854</v>
      </c>
      <c r="CL20" s="14">
        <f>'[1]SK'!CL113</f>
        <v>179.10080065694927</v>
      </c>
      <c r="CM20" s="14">
        <f>'[1]SK'!CM113</f>
        <v>175.65181687538492</v>
      </c>
      <c r="CN20" s="14">
        <f>'[1]SK'!CN113</f>
        <v>177.86902073496202</v>
      </c>
      <c r="CO20" s="14">
        <f>'[1]SK'!CO113</f>
        <v>174.1736809690002</v>
      </c>
      <c r="CP20" s="14">
        <f>'[1]SK'!CP113</f>
        <v>181.81071648532128</v>
      </c>
      <c r="CQ20" s="14">
        <f>'[1]SK'!CQ113</f>
        <v>181.56436050092384</v>
      </c>
      <c r="CR20" s="14">
        <f>'[1]SK'!CR113</f>
        <v>193.88215972079655</v>
      </c>
      <c r="CS20" s="14">
        <f>'[1]SK'!CS113</f>
        <v>184.76698829809072</v>
      </c>
      <c r="CT20" s="14">
        <f>'[1]SK'!CT113</f>
        <v>224.4303017860809</v>
      </c>
      <c r="CU20" s="14">
        <f>'[1]SK'!CU113</f>
        <v>225.66208170806811</v>
      </c>
      <c r="CV20" s="14">
        <f>'[1]SK'!CV113</f>
        <v>216.7932662697598</v>
      </c>
      <c r="CW20" s="14">
        <f>'[1]SK'!CW113</f>
        <v>216.54691028536237</v>
      </c>
      <c r="CX20" s="14">
        <f>'[1]SK'!CX113</f>
        <v>217.2859782385547</v>
      </c>
      <c r="CY20" s="14">
        <f>'[1]SK'!CY113</f>
        <v>211.8661465818107</v>
      </c>
      <c r="CZ20" s="14">
        <f>'[1]SK'!CZ113</f>
        <v>210.388010675426</v>
      </c>
      <c r="DA20" s="14">
        <f>'[1]SK'!DA113</f>
        <v>202.75097515910488</v>
      </c>
      <c r="DB20" s="14">
        <f>'[1]SK'!DB113</f>
        <v>200.78012728392528</v>
      </c>
      <c r="DC20" s="14">
        <f>'[1]SK'!DC113</f>
        <v>194.86758365838634</v>
      </c>
      <c r="DD20" s="14">
        <f>'[1]SK'!DD113</f>
        <v>189.20139601724492</v>
      </c>
      <c r="DE20" s="14">
        <f>'[1]SK'!DE113</f>
        <v>182.7961404229111</v>
      </c>
      <c r="DF20" s="14">
        <f>'[1]SK'!DF113</f>
        <v>172.20283309382057</v>
      </c>
      <c r="DG20" s="14">
        <f>'[1]SK'!DG113</f>
        <v>178.60808868815437</v>
      </c>
      <c r="DH20" s="14">
        <f>'[1]SK'!DH113</f>
        <v>176.63724081297474</v>
      </c>
      <c r="DI20" s="14">
        <f>'[1]SK'!DI113</f>
        <v>172.20283309382057</v>
      </c>
      <c r="DJ20" s="14">
        <f>'[1]SK'!DJ113</f>
        <v>171.9564771094231</v>
      </c>
      <c r="DK20" s="14">
        <f>'[1]SK'!DK113</f>
        <v>174.42003695339764</v>
      </c>
      <c r="DL20" s="14">
        <f>'[1]SK'!DL113</f>
        <v>177.86902073496202</v>
      </c>
      <c r="DM20" s="14">
        <f>'[1]SK'!DM113</f>
        <v>188.95504003284748</v>
      </c>
      <c r="DN20" s="14">
        <f>'[1]SK'!DN113</f>
        <v>186.98419215766785</v>
      </c>
      <c r="DO20" s="14">
        <f>'[1]SK'!DO113</f>
        <v>183.7815643605009</v>
      </c>
      <c r="DP20" s="14">
        <f>'[1]SK'!DP113</f>
        <v>189.69410798603982</v>
      </c>
      <c r="DQ20" s="14">
        <f>'[1]SK'!DQ113</f>
        <v>199.7947033463354</v>
      </c>
      <c r="DR20" s="14">
        <f>'[1]SK'!DR113</f>
        <v>197.57749948675837</v>
      </c>
      <c r="DS20" s="14">
        <f>'[1]SK'!DS113</f>
        <v>190.67953192362964</v>
      </c>
      <c r="DT20" s="14">
        <f>'[1]SK'!DT113</f>
        <v>200.78012728392528</v>
      </c>
      <c r="DU20" s="14">
        <f>'[1]SK'!DU113</f>
        <v>202.50461917470744</v>
      </c>
      <c r="DV20" s="14">
        <f>'[1]SK'!DV113</f>
        <v>201.76555122151512</v>
      </c>
      <c r="DW20" s="14">
        <f>'[1]SK'!DW113</f>
        <v>201.2728392527202</v>
      </c>
      <c r="DX20" s="14">
        <f>'[1]SK'!DX113</f>
        <v>203.73639909669473</v>
      </c>
      <c r="DY20" s="14">
        <f>'[1]SK'!DY113</f>
        <v>204.7218230342845</v>
      </c>
      <c r="DZ20" s="14">
        <f>'[1]SK'!DZ113</f>
        <v>204.22911106548963</v>
      </c>
      <c r="EA20" s="14">
        <f>'[1]SK'!EA113</f>
        <v>207.18538287825905</v>
      </c>
      <c r="EB20" s="14">
        <f>'[1]SK'!EB113</f>
        <v>209.15623075343873</v>
      </c>
      <c r="EC20" s="14">
        <f>'[1]SK'!EC113</f>
        <v>206.19995894066926</v>
      </c>
      <c r="ED20" s="14">
        <f>'[1]SK'!ED113</f>
        <v>216.30055430096488</v>
      </c>
      <c r="EE20" s="14">
        <f>'[1]SK'!EE113</f>
        <v>214.5760624101827</v>
      </c>
      <c r="EF20" s="14">
        <f>'[1]SK'!EF113</f>
        <v>210.1416546910285</v>
      </c>
      <c r="EG20" s="14">
        <f>'[1]SK'!EG113</f>
        <v>213.59063847259287</v>
      </c>
      <c r="EH20" s="14">
        <f>'[1]SK'!EH113</f>
        <v>210.88072264422087</v>
      </c>
      <c r="EI20" s="14">
        <f>'[1]SK'!EI113</f>
        <v>217.53233422295213</v>
      </c>
      <c r="EJ20" s="14">
        <f>'[1]SK'!EJ113</f>
        <v>215.0687743789776</v>
      </c>
      <c r="EK20" s="14">
        <f>'[1]SK'!EK113</f>
        <v>211.8661465818107</v>
      </c>
      <c r="EL20" s="14">
        <f>'[1]SK'!EL113</f>
        <v>211.61979059741327</v>
      </c>
      <c r="EM20" s="14">
        <f>'[1]SK'!EM113</f>
        <v>217.53233422295213</v>
      </c>
      <c r="EN20" s="14">
        <f>'[1]SK'!EN113</f>
        <v>216.05419831656744</v>
      </c>
      <c r="EO20" s="14">
        <f>'[1]SK'!EO113</f>
        <v>221.47402997331142</v>
      </c>
      <c r="EP20" s="14">
        <f>'[1]SK'!EP113</f>
        <v>220.73496202011907</v>
      </c>
      <c r="EQ20" s="14">
        <f>'[1]SK'!EQ113</f>
        <v>221.72038595770886</v>
      </c>
      <c r="ER20" s="14">
        <f>'[1]SK'!ER113</f>
        <v>223.6912338328885</v>
      </c>
      <c r="ES20" s="14">
        <f>'[1]SK'!ES113</f>
        <v>224.67665777047833</v>
      </c>
      <c r="ET20" s="14">
        <f>'[1]SK'!ET113</f>
        <v>223.6912338328885</v>
      </c>
      <c r="EU20" s="14">
        <f>'[1]SK'!EU113</f>
        <v>219.0104701293369</v>
      </c>
      <c r="EV20" s="14">
        <f>'[1]SK'!EV113</f>
        <v>227.1402176144529</v>
      </c>
      <c r="EW20" s="14">
        <f>'[1]SK'!EW113</f>
        <v>218.02504619174704</v>
      </c>
      <c r="EX20" s="14">
        <f>'[1]SK'!EX113</f>
        <v>220.2422500513242</v>
      </c>
      <c r="EY20" s="14">
        <f>'[1]SK'!EY113</f>
        <v>219.5031820981318</v>
      </c>
      <c r="EZ20" s="14">
        <f>'[1]SK'!EZ113</f>
        <v>213.097926503798</v>
      </c>
      <c r="FA20" s="14">
        <f>'[1]SK'!FA113</f>
        <v>217.2859782385547</v>
      </c>
      <c r="FB20" s="14">
        <f>'[1]SK'!FB113</f>
        <v>217.53233422295213</v>
      </c>
      <c r="FC20" s="14">
        <f>'[1]SK'!FC113</f>
        <v>217.53233422295213</v>
      </c>
      <c r="FD20" s="14">
        <f>'[1]SK'!FD113</f>
        <v>221.9667419421063</v>
      </c>
      <c r="FE20" s="14">
        <f>'[1]SK'!FE113</f>
        <v>221.47402997331142</v>
      </c>
      <c r="FF20" s="14">
        <f>'[1]SK'!FF113</f>
        <v>222.95216587969614</v>
      </c>
      <c r="FG20" s="14">
        <f>'[1]SK'!FG113</f>
        <v>220.9813180045165</v>
      </c>
      <c r="FH20" s="14">
        <f>'[1]SK'!FH113</f>
        <v>224.18394580168345</v>
      </c>
      <c r="FI20" s="14">
        <f>'[1]SK'!FI113</f>
        <v>225.9084376924656</v>
      </c>
      <c r="FJ20" s="14">
        <f>'[1]SK'!FJ113</f>
        <v>227.87928556764524</v>
      </c>
      <c r="FK20" s="14">
        <f>'[1]SK'!FK113</f>
        <v>227.6329295832478</v>
      </c>
      <c r="FL20" s="14">
        <f>'[1]SK'!FL113</f>
        <v>231.57462533360706</v>
      </c>
      <c r="FM20" s="14">
        <f>'[1]SK'!FM113</f>
        <v>228.86470950523506</v>
      </c>
      <c r="FN20" s="14">
        <f>'[1]SK'!FN113</f>
        <v>227.38657359885033</v>
      </c>
      <c r="FO20" s="14">
        <f>'[1]SK'!FO113</f>
        <v>229.1110654896325</v>
      </c>
      <c r="FP20" s="14">
        <f>'[1]SK'!FP113</f>
        <v>227.38657359885033</v>
      </c>
      <c r="FQ20" s="14">
        <f>'[1]SK'!FQ113</f>
        <v>231.08191336481215</v>
      </c>
      <c r="FR20" s="14">
        <f>'[1]SK'!FR113</f>
        <v>231.32826934920962</v>
      </c>
      <c r="FS20" s="14">
        <f>'[1]SK'!FS113</f>
        <v>236.00903305276125</v>
      </c>
      <c r="FT20" s="14">
        <f>'[1]SK'!FT113</f>
        <v>228.37199753644018</v>
      </c>
      <c r="FU20" s="14">
        <f>'[1]SK'!FU113</f>
        <v>232.8064052555943</v>
      </c>
      <c r="FV20" s="14">
        <f>'[1]SK'!FV113</f>
        <v>230.58920139601722</v>
      </c>
      <c r="FW20" s="14">
        <f>'[1]SK'!FW113</f>
        <v>231.8209813180045</v>
      </c>
      <c r="FX20" s="14">
        <f>'[1]SK'!FX113</f>
        <v>232.067337302402</v>
      </c>
      <c r="FY20" s="14">
        <f>'[1]SK'!FY113</f>
        <v>237.73352494354342</v>
      </c>
      <c r="FZ20" s="14">
        <f>'[1]SK'!FZ113</f>
        <v>241.18250872510777</v>
      </c>
      <c r="GA20" s="14">
        <f>'[1]SK'!GA113</f>
        <v>236.2553890371587</v>
      </c>
      <c r="GB20" s="14">
        <f>'[1]SK'!GB113</f>
        <v>243.89242455347974</v>
      </c>
      <c r="GC20" s="14">
        <f>'[1]SK'!GC113</f>
        <v>240.9361527407103</v>
      </c>
      <c r="GD20" s="14">
        <f>'[1]SK'!GD113</f>
        <v>245.8632724286594</v>
      </c>
      <c r="GE20" s="14">
        <f>'[1]SK'!GE113</f>
        <v>246.10962841305687</v>
      </c>
      <c r="GF20" s="14">
        <f>'[1]SK'!GF113</f>
        <v>255.4711558201601</v>
      </c>
      <c r="GG20" s="14">
        <f>'[1]SK'!GG113</f>
        <v>238.22623691233832</v>
      </c>
      <c r="GH20" s="14">
        <f>'[1]SK'!GH113</f>
        <v>251.03674810100594</v>
      </c>
      <c r="GI20" s="14">
        <f>'[1]SK'!GI113</f>
        <v>250.54403613221106</v>
      </c>
      <c r="GJ20" s="14">
        <f>'[1]SK'!GJ113</f>
        <v>254.48573188257032</v>
      </c>
      <c r="GK20" s="14">
        <f>'[1]SK'!GK113</f>
        <v>251.28310408540338</v>
      </c>
      <c r="GL20" s="14">
        <f>'[1]SK'!GL113</f>
        <v>255.96386778895504</v>
      </c>
      <c r="GM20" s="14">
        <f>'[1]SK'!GM113</f>
        <v>260.39827550810924</v>
      </c>
      <c r="GN20" s="14">
        <f>'[1]SK'!GN113</f>
        <v>246.10962841305687</v>
      </c>
      <c r="GO20" s="14">
        <f>'[1]SK'!GO113</f>
        <v>258.1810716485321</v>
      </c>
      <c r="GP20" s="14">
        <f>'[1]SK'!GP113</f>
        <v>254.97844385136523</v>
      </c>
      <c r="GQ20" s="14">
        <f>'[1]SK'!GQ113</f>
        <v>256.94929172654486</v>
      </c>
      <c r="GR20" s="14">
        <f>'[1]SK'!GR113</f>
        <v>248.0804762882365</v>
      </c>
      <c r="GS20" s="14">
        <f>'[1]SK'!GS113</f>
        <v>267.0498870868405</v>
      </c>
      <c r="GT20" s="14">
        <f>'[1]SK'!GT113</f>
        <v>259.9055635393143</v>
      </c>
      <c r="GU20" s="14">
        <f>'[1]SK'!GU113</f>
        <v>261.6300554300965</v>
      </c>
      <c r="GV20" s="14">
        <f>'[1]SK'!GV113</f>
        <v>262.6154793676863</v>
      </c>
      <c r="GW20" s="14">
        <f>'[1]SK'!GW113</f>
        <v>261.6300554300965</v>
      </c>
      <c r="GX20" s="14">
        <f>'[1]SK'!GX113</f>
        <v>264.33997125846844</v>
      </c>
      <c r="GY20" s="14">
        <f>'[1]SK'!GY113</f>
        <v>263.1081913364812</v>
      </c>
      <c r="GZ20" s="14">
        <f>'[1]SK'!GZ113</f>
        <v>266.0644631492507</v>
      </c>
      <c r="HA20" s="14">
        <f>'[1]SK'!HA113</f>
        <v>261.383699445699</v>
      </c>
      <c r="HB20" s="14">
        <f>'[1]SK'!HB113</f>
        <v>261.87641141449393</v>
      </c>
      <c r="HC20" s="14">
        <f>'[1]SK'!HC113</f>
        <v>263.1081913364812</v>
      </c>
      <c r="HD20" s="14">
        <f>'[1]SK'!HD113</f>
        <v>266.3108191336481</v>
      </c>
      <c r="HE20" s="14">
        <f>'[1]SK'!HE113</f>
        <v>268.28166700882775</v>
      </c>
      <c r="HF20" s="14">
        <f>'[1]SK'!HF113</f>
        <v>270.99158283719976</v>
      </c>
      <c r="HG20" s="14">
        <f>'[1]SK'!HG113</f>
        <v>271.7306507903921</v>
      </c>
      <c r="HH20" s="14">
        <f>'[1]SK'!HH113</f>
        <v>276.6577704783412</v>
      </c>
      <c r="HI20" s="14">
        <f>'[1]SK'!HI113</f>
        <v>271.23793882159714</v>
      </c>
      <c r="HJ20" s="14">
        <f>'[1]SK'!HJ113</f>
        <v>264.33997125846844</v>
      </c>
      <c r="HK20" s="14">
        <f>'[1]SK'!HK113</f>
        <v>269.7598029152125</v>
      </c>
      <c r="HL20" s="14">
        <f>'[1]SK'!HL113</f>
        <v>271.48429480599464</v>
      </c>
      <c r="HM20" s="14">
        <f>'[1]SK'!HM113</f>
        <v>269.26709094641757</v>
      </c>
      <c r="HN20" s="14">
        <f>'[1]SK'!HN113</f>
        <v>277.643194415931</v>
      </c>
      <c r="HO20" s="14">
        <f>'[1]SK'!HO113</f>
        <v>280.8458222130979</v>
      </c>
      <c r="HP20" s="14">
        <f>'[1]SK'!HP113</f>
        <v>276.16505850954627</v>
      </c>
      <c r="HQ20" s="14">
        <f>'[1]SK'!HQ113</f>
        <v>286.51200985423935</v>
      </c>
      <c r="HR20" s="14">
        <f>'[1]SK'!HR113</f>
        <v>282.07760213508516</v>
      </c>
      <c r="HS20" s="14">
        <f>'[1]SK'!HS113</f>
        <v>288.482857729419</v>
      </c>
      <c r="HT20" s="14">
        <f>'[1]SK'!HT113</f>
        <v>281.3385341818928</v>
      </c>
      <c r="HU20" s="14">
        <f>'[1]SK'!HU113</f>
        <v>288.482857729419</v>
      </c>
      <c r="HV20" s="14">
        <f>'[1]SK'!HV113</f>
        <v>281.8312461506877</v>
      </c>
      <c r="HW20" s="14">
        <f>'[1]SK'!HW113</f>
        <v>284.2948059946623</v>
      </c>
      <c r="HX20" s="14">
        <f>'[1]SK'!HX113</f>
        <v>289.96099363580373</v>
      </c>
      <c r="HY20" s="14">
        <f>'[1]SK'!HY113</f>
        <v>286.51200985423935</v>
      </c>
      <c r="HZ20" s="14">
        <f>'[1]SK'!HZ113</f>
        <v>285.772941901047</v>
      </c>
      <c r="IA20" s="14">
        <f>'[1]SK'!IA113</f>
        <v>281.5848901662903</v>
      </c>
      <c r="IB20" s="14">
        <f>'[1]SK'!IB113</f>
        <v>278.8749743379183</v>
      </c>
      <c r="IC20" s="14">
        <f>'[1]SK'!IC113</f>
        <v>270.4988708684048</v>
      </c>
      <c r="ID20" s="14">
        <f>'[1]SK'!ID113</f>
        <v>273.4551426811743</v>
      </c>
      <c r="IE20" s="14">
        <f>'[1]SK'!IE113</f>
        <v>276.6577704783412</v>
      </c>
      <c r="IF20" s="14">
        <f>'[1]SK'!IF113</f>
        <v>274.4405666187641</v>
      </c>
      <c r="IG20" s="14">
        <f>'[1]SK'!IG113</f>
        <v>270.99158283719976</v>
      </c>
      <c r="IH20" s="14">
        <f>'[1]SK'!IH113</f>
        <v>283.8020940258674</v>
      </c>
      <c r="II20" s="14">
        <f>'[1]SK'!II113</f>
        <v>281.8312461506877</v>
      </c>
      <c r="IJ20" s="14">
        <f>'[1]SK'!IJ113</f>
        <v>225.66208170806811</v>
      </c>
      <c r="IK20" s="14">
        <f>'[1]SK'!IK113</f>
        <v>163.82672962430712</v>
      </c>
      <c r="IL20" s="14">
        <f>'[1]SK'!IL113</f>
        <v>196.09936358037362</v>
      </c>
      <c r="IM20" s="14">
        <f>'[1]SK'!IM113</f>
        <v>250.7903921166085</v>
      </c>
      <c r="IN20" s="14">
        <f>'[1]SK'!IN113</f>
        <v>262.6154793676863</v>
      </c>
      <c r="IO20" s="14">
        <f>'[1]SK'!IO113</f>
        <v>269.7598029152125</v>
      </c>
      <c r="IP20" s="14">
        <f>'[1]SK'!IP113</f>
        <v>275.6723465407514</v>
      </c>
      <c r="IQ20" s="14">
        <f>'[1]SK'!IQ113</f>
        <v>272.46971874358445</v>
      </c>
      <c r="IR20" s="14">
        <f>'[1]SK'!IR113</f>
        <v>280.8458222130979</v>
      </c>
      <c r="IS20" s="14">
        <f>'[1]SK'!IS113</f>
        <v>280.1067542599056</v>
      </c>
      <c r="IT20" s="14">
        <f>'[1]SK'!IT113</f>
        <v>282.07760213508516</v>
      </c>
      <c r="IU20" s="14">
        <f>'[1]SK'!IU113</f>
        <v>281.8312461506877</v>
      </c>
    </row>
    <row r="23" ht="15.75">
      <c r="H23" s="43" t="s">
        <v>489</v>
      </c>
    </row>
    <row r="24" ht="12.75">
      <c r="H24" s="42" t="s">
        <v>490</v>
      </c>
    </row>
    <row r="26" ht="15" customHeight="1">
      <c r="H26" s="44" t="s">
        <v>472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7"/>
  <sheetViews>
    <sheetView showGridLines="0" workbookViewId="0" topLeftCell="A1">
      <selection activeCell="B3" sqref="B3:G39"/>
    </sheetView>
  </sheetViews>
  <sheetFormatPr defaultColWidth="11.421875" defaultRowHeight="15"/>
  <cols>
    <col min="1" max="1" width="11.421875" style="11" customWidth="1"/>
    <col min="2" max="7" width="17.7109375" style="11" customWidth="1"/>
    <col min="8" max="16384" width="11.421875" style="11" customWidth="1"/>
  </cols>
  <sheetData>
    <row r="3" ht="15.75">
      <c r="B3" s="75" t="s">
        <v>495</v>
      </c>
    </row>
    <row r="5" spans="2:7" ht="15">
      <c r="B5" s="94"/>
      <c r="C5" s="101" t="s">
        <v>282</v>
      </c>
      <c r="D5" s="105" t="s">
        <v>283</v>
      </c>
      <c r="E5" s="105" t="s">
        <v>284</v>
      </c>
      <c r="F5" s="105" t="s">
        <v>285</v>
      </c>
      <c r="G5" s="45">
        <v>2020</v>
      </c>
    </row>
    <row r="6" spans="2:7" ht="15">
      <c r="B6" s="95" t="s">
        <v>400</v>
      </c>
      <c r="C6" s="102">
        <v>0.28074175417183156</v>
      </c>
      <c r="D6" s="106">
        <v>2.0187328898500168</v>
      </c>
      <c r="E6" s="106">
        <v>-8.239132717548792</v>
      </c>
      <c r="F6" s="106">
        <v>1.1339212013697475</v>
      </c>
      <c r="G6" s="96">
        <v>-8.041627246925264</v>
      </c>
    </row>
    <row r="7" spans="2:7" ht="15">
      <c r="B7" s="97" t="s">
        <v>402</v>
      </c>
      <c r="C7" s="103">
        <v>-0.02102831396143534</v>
      </c>
      <c r="D7" s="107">
        <v>1.722239164536754</v>
      </c>
      <c r="E7" s="107">
        <v>-8.50914099653558</v>
      </c>
      <c r="F7" s="107">
        <v>0.8467279391501048</v>
      </c>
      <c r="G7" s="98">
        <v>-8.749999999999991</v>
      </c>
    </row>
    <row r="8" spans="2:7" ht="15">
      <c r="B8" s="99" t="s">
        <v>403</v>
      </c>
      <c r="C8" s="84">
        <v>2.156188372149881</v>
      </c>
      <c r="D8" s="89">
        <v>4.324811640053228</v>
      </c>
      <c r="E8" s="89">
        <v>-3.9189507935370904</v>
      </c>
      <c r="F8" s="89">
        <v>1.81049959095001</v>
      </c>
      <c r="G8" s="77">
        <v>-3.771929824561404</v>
      </c>
    </row>
    <row r="9" spans="2:7" ht="15">
      <c r="B9" s="54" t="s">
        <v>404</v>
      </c>
      <c r="C9" s="85">
        <v>2.326374423148425</v>
      </c>
      <c r="D9" s="90">
        <v>7.833798397209435</v>
      </c>
      <c r="E9" s="90">
        <v>-9.32352994176371</v>
      </c>
      <c r="F9" s="90">
        <v>1.9185797206879185</v>
      </c>
      <c r="G9" s="78">
        <v>-6.139534883720921</v>
      </c>
    </row>
    <row r="10" spans="2:7" ht="15">
      <c r="B10" s="54" t="s">
        <v>405</v>
      </c>
      <c r="C10" s="85">
        <v>2.6245862378046603</v>
      </c>
      <c r="D10" s="90">
        <v>6.043823977634255</v>
      </c>
      <c r="E10" s="90">
        <v>-7.827538213062757</v>
      </c>
      <c r="F10" s="90">
        <v>2.9681759368082927</v>
      </c>
      <c r="G10" s="78">
        <v>-7.155477031802127</v>
      </c>
    </row>
    <row r="11" spans="2:7" ht="15">
      <c r="B11" s="54" t="s">
        <v>406</v>
      </c>
      <c r="C11" s="85">
        <v>-0.2187055756960099</v>
      </c>
      <c r="D11" s="90">
        <v>0.7511872030566247</v>
      </c>
      <c r="E11" s="90">
        <v>-8.586645482823219</v>
      </c>
      <c r="F11" s="90">
        <v>1.4084965421663487</v>
      </c>
      <c r="G11" s="78">
        <v>-5.913978494623651</v>
      </c>
    </row>
    <row r="12" spans="2:7" ht="15">
      <c r="B12" s="54" t="s">
        <v>407</v>
      </c>
      <c r="C12" s="85">
        <v>0.4527175187713395</v>
      </c>
      <c r="D12" s="90">
        <v>2.534818509914749</v>
      </c>
      <c r="E12" s="90">
        <v>-8.555171478778057</v>
      </c>
      <c r="F12" s="90">
        <v>1.1059325837889267</v>
      </c>
      <c r="G12" s="78">
        <v>-10.416666666666663</v>
      </c>
    </row>
    <row r="13" spans="2:7" ht="15">
      <c r="B13" s="54" t="s">
        <v>408</v>
      </c>
      <c r="C13" s="85">
        <v>4.355342488400615</v>
      </c>
      <c r="D13" s="90">
        <v>9.427782085145653</v>
      </c>
      <c r="E13" s="90">
        <v>-14.882330947128619</v>
      </c>
      <c r="F13" s="90">
        <v>4.438645632039373</v>
      </c>
      <c r="G13" s="78">
        <v>-5.080213903743314</v>
      </c>
    </row>
    <row r="14" spans="2:7" ht="15">
      <c r="B14" s="54" t="s">
        <v>409</v>
      </c>
      <c r="C14" s="85">
        <v>4.346407841495803</v>
      </c>
      <c r="D14" s="90">
        <v>5.407009216559122</v>
      </c>
      <c r="E14" s="90">
        <v>-3.247623469925809</v>
      </c>
      <c r="F14" s="90">
        <v>4.874351158505341</v>
      </c>
      <c r="G14" s="78">
        <v>4.213771839671132</v>
      </c>
    </row>
    <row r="15" spans="2:7" ht="15">
      <c r="B15" s="54" t="s">
        <v>410</v>
      </c>
      <c r="C15" s="85">
        <v>-1.407065007462438</v>
      </c>
      <c r="D15" s="90">
        <v>-0.08171625512637393</v>
      </c>
      <c r="E15" s="90">
        <v>-6.987296651381659</v>
      </c>
      <c r="F15" s="90">
        <v>-0.5211366649061189</v>
      </c>
      <c r="G15" s="78">
        <v>-2.2222222222222254</v>
      </c>
    </row>
    <row r="16" spans="2:7" ht="15">
      <c r="B16" s="54" t="s">
        <v>411</v>
      </c>
      <c r="C16" s="85">
        <v>-1.327808784801776</v>
      </c>
      <c r="D16" s="90">
        <v>1.1491398625746108</v>
      </c>
      <c r="E16" s="90">
        <v>-11.780358764171627</v>
      </c>
      <c r="F16" s="90">
        <v>-0.010476690132821265</v>
      </c>
      <c r="G16" s="78">
        <v>-9.81132075471699</v>
      </c>
    </row>
    <row r="17" spans="2:7" ht="15">
      <c r="B17" s="54" t="s">
        <v>412</v>
      </c>
      <c r="C17" s="85">
        <v>-0.8127858152692569</v>
      </c>
      <c r="D17" s="90">
        <v>0.5166506490662748</v>
      </c>
      <c r="E17" s="90">
        <v>-7.835784098987952</v>
      </c>
      <c r="F17" s="90">
        <v>0.4367366284246055</v>
      </c>
      <c r="G17" s="78">
        <v>-11.057692307692314</v>
      </c>
    </row>
    <row r="18" spans="2:7" ht="15">
      <c r="B18" s="54" t="s">
        <v>413</v>
      </c>
      <c r="C18" s="85">
        <v>0.9246101510643534</v>
      </c>
      <c r="D18" s="90">
        <v>4.462824966835988</v>
      </c>
      <c r="E18" s="90">
        <v>-4.26477995009652</v>
      </c>
      <c r="F18" s="90">
        <v>0.15773132066083662</v>
      </c>
      <c r="G18" s="78">
        <v>-3.3802816901408406</v>
      </c>
    </row>
    <row r="19" spans="2:7" ht="15">
      <c r="B19" s="54" t="s">
        <v>414</v>
      </c>
      <c r="C19" s="85">
        <v>-1.5647712289719395</v>
      </c>
      <c r="D19" s="90">
        <v>0.16670556351692234</v>
      </c>
      <c r="E19" s="90">
        <v>-11.434234043077785</v>
      </c>
      <c r="F19" s="90">
        <v>-0.32186611756347405</v>
      </c>
      <c r="G19" s="78">
        <v>-11.396011396011396</v>
      </c>
    </row>
    <row r="20" spans="2:7" ht="15">
      <c r="B20" s="54" t="s">
        <v>415</v>
      </c>
      <c r="C20" s="85">
        <v>-0.1021172970879114</v>
      </c>
      <c r="D20" s="90">
        <v>2.0330616481690322</v>
      </c>
      <c r="E20" s="90">
        <v>-2.4906080527629992</v>
      </c>
      <c r="F20" s="90">
        <v>-0.12642359823032967</v>
      </c>
      <c r="G20" s="78">
        <v>-7.557251908396956</v>
      </c>
    </row>
    <row r="21" spans="2:7" ht="15">
      <c r="B21" s="54" t="s">
        <v>416</v>
      </c>
      <c r="C21" s="85">
        <v>3.384520535900526</v>
      </c>
      <c r="D21" s="90">
        <v>6.740132495183082</v>
      </c>
      <c r="E21" s="90">
        <v>-10.881415033141506</v>
      </c>
      <c r="F21" s="90">
        <v>3.6547387225480454</v>
      </c>
      <c r="G21" s="78">
        <v>-1.7094017094017144</v>
      </c>
    </row>
    <row r="22" spans="2:7" ht="15">
      <c r="B22" s="54" t="s">
        <v>417</v>
      </c>
      <c r="C22" s="85">
        <v>4.2888544484272595</v>
      </c>
      <c r="D22" s="90">
        <v>8.493356650423255</v>
      </c>
      <c r="E22" s="90">
        <v>-5.785327605611124</v>
      </c>
      <c r="F22" s="90">
        <v>4.002564246786844</v>
      </c>
      <c r="G22" s="78">
        <v>-2.3470243084660503</v>
      </c>
    </row>
    <row r="23" spans="2:7" ht="15">
      <c r="B23" s="54" t="s">
        <v>418</v>
      </c>
      <c r="C23" s="85">
        <v>-0.19374220220790273</v>
      </c>
      <c r="D23" s="90">
        <v>3.4431011413154744</v>
      </c>
      <c r="E23" s="90">
        <v>-10.73965074826323</v>
      </c>
      <c r="F23" s="90">
        <v>-0.19980552273927144</v>
      </c>
      <c r="G23" s="78">
        <v>-10.696266397578203</v>
      </c>
    </row>
    <row r="24" spans="2:7" ht="15">
      <c r="B24" s="54" t="s">
        <v>419</v>
      </c>
      <c r="C24" s="85">
        <v>3.121814332098549</v>
      </c>
      <c r="D24" s="90">
        <v>6.608167523962516</v>
      </c>
      <c r="E24" s="90">
        <v>-9.596092336737206</v>
      </c>
      <c r="F24" s="90">
        <v>3.902992519583659</v>
      </c>
      <c r="G24" s="78">
        <v>-7.1367153912295755</v>
      </c>
    </row>
    <row r="25" spans="2:7" ht="15">
      <c r="B25" s="54" t="s">
        <v>420</v>
      </c>
      <c r="C25" s="85">
        <v>-0.45739289647708237</v>
      </c>
      <c r="D25" s="90">
        <v>0.8142258314895567</v>
      </c>
      <c r="E25" s="90">
        <v>-9.433222773890504</v>
      </c>
      <c r="F25" s="90">
        <v>-0.33807777751818646</v>
      </c>
      <c r="G25" s="78">
        <v>-0.29013539651838727</v>
      </c>
    </row>
    <row r="26" spans="2:7" ht="15">
      <c r="B26" s="54" t="s">
        <v>421</v>
      </c>
      <c r="C26" s="85">
        <v>0.14489264766730514</v>
      </c>
      <c r="D26" s="90">
        <v>1.7087032701428972</v>
      </c>
      <c r="E26" s="90">
        <v>-3.6548608693205975</v>
      </c>
      <c r="F26" s="90">
        <v>-0.5180085402978429</v>
      </c>
      <c r="G26" s="78">
        <v>-4.199218750000011</v>
      </c>
    </row>
    <row r="27" spans="2:7" ht="15">
      <c r="B27" s="54" t="s">
        <v>422</v>
      </c>
      <c r="C27" s="85">
        <v>2.0841835171745426</v>
      </c>
      <c r="D27" s="90">
        <v>4.2693127597646985</v>
      </c>
      <c r="E27" s="90">
        <v>-5.2324331865314715</v>
      </c>
      <c r="F27" s="90">
        <v>2.5531793367244093</v>
      </c>
      <c r="G27" s="78">
        <v>-6.266548984995579</v>
      </c>
    </row>
    <row r="28" spans="2:7" ht="15">
      <c r="B28" s="54" t="s">
        <v>423</v>
      </c>
      <c r="C28" s="85">
        <v>4.688023497686555</v>
      </c>
      <c r="D28" s="90">
        <v>7.012954514109704</v>
      </c>
      <c r="E28" s="90">
        <v>-0.9852457023325711</v>
      </c>
      <c r="F28" s="90">
        <v>4.292790061965102</v>
      </c>
      <c r="G28" s="78">
        <v>-2.1381578947368363</v>
      </c>
    </row>
    <row r="29" spans="2:7" ht="15">
      <c r="B29" s="54" t="s">
        <v>424</v>
      </c>
      <c r="C29" s="85">
        <v>-1.1156804793397646</v>
      </c>
      <c r="D29" s="90">
        <v>-0.023747333782975222</v>
      </c>
      <c r="E29" s="90">
        <v>-8.06209141522871</v>
      </c>
      <c r="F29" s="90">
        <v>0.09671240159616623</v>
      </c>
      <c r="G29" s="78">
        <v>-7.410972088546686</v>
      </c>
    </row>
    <row r="30" spans="2:7" ht="15">
      <c r="B30" s="54" t="s">
        <v>425</v>
      </c>
      <c r="C30" s="85">
        <v>2.7309180271039013</v>
      </c>
      <c r="D30" s="90">
        <v>3.350891717657145</v>
      </c>
      <c r="E30" s="90">
        <v>-1.5207497507277234</v>
      </c>
      <c r="F30" s="90">
        <v>4.411754121483469</v>
      </c>
      <c r="G30" s="78">
        <v>-9.273840769903764</v>
      </c>
    </row>
    <row r="31" spans="2:7" ht="15">
      <c r="B31" s="54" t="s">
        <v>426</v>
      </c>
      <c r="C31" s="85">
        <v>2.024129456419743</v>
      </c>
      <c r="D31" s="90">
        <v>4.043001194361651</v>
      </c>
      <c r="E31" s="90">
        <v>-8.519259574892658</v>
      </c>
      <c r="F31" s="90">
        <v>3.4022071311120117</v>
      </c>
      <c r="G31" s="78">
        <v>-6.240000000000001</v>
      </c>
    </row>
    <row r="32" spans="2:7" ht="15">
      <c r="B32" s="54" t="s">
        <v>427</v>
      </c>
      <c r="C32" s="85">
        <v>4.718579022321867</v>
      </c>
      <c r="D32" s="90">
        <v>8.547812214550898</v>
      </c>
      <c r="E32" s="90">
        <v>0.4112423108965535</v>
      </c>
      <c r="F32" s="90">
        <v>3.6118762317435937</v>
      </c>
      <c r="G32" s="78">
        <v>-9.082892416225762</v>
      </c>
    </row>
    <row r="33" spans="2:7" ht="15">
      <c r="B33" s="79" t="s">
        <v>428</v>
      </c>
      <c r="C33" s="86">
        <v>0.45938790837565247</v>
      </c>
      <c r="D33" s="91">
        <v>2.833204097171649</v>
      </c>
      <c r="E33" s="91">
        <v>-8.908302417722759</v>
      </c>
      <c r="F33" s="91">
        <v>0.6703188469296739</v>
      </c>
      <c r="G33" s="80">
        <v>-3.0946065428824054</v>
      </c>
    </row>
    <row r="34" spans="2:7" ht="15">
      <c r="B34" s="56" t="s">
        <v>429</v>
      </c>
      <c r="C34" s="87">
        <v>0.2647073091119445</v>
      </c>
      <c r="D34" s="92">
        <v>2.2162783906514827</v>
      </c>
      <c r="E34" s="92">
        <v>-10.5004978750739</v>
      </c>
      <c r="F34" s="92">
        <v>0.936874871773008</v>
      </c>
      <c r="G34" s="81">
        <v>-4.472271914132375</v>
      </c>
    </row>
    <row r="35" spans="2:7" ht="15">
      <c r="B35" s="46" t="s">
        <v>430</v>
      </c>
      <c r="C35" s="104">
        <v>-0.9279622230576878</v>
      </c>
      <c r="D35" s="108">
        <v>-1.046817028934277</v>
      </c>
      <c r="E35" s="108">
        <v>-1.7033966903117093</v>
      </c>
      <c r="F35" s="108">
        <v>-0.6881131442168953</v>
      </c>
      <c r="G35" s="100">
        <v>3.9296794208893537</v>
      </c>
    </row>
    <row r="37" ht="15" customHeight="1">
      <c r="B37" s="44" t="s">
        <v>491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 topLeftCell="A1">
      <selection activeCell="F2" sqref="F2"/>
    </sheetView>
  </sheetViews>
  <sheetFormatPr defaultColWidth="11.421875" defaultRowHeight="15"/>
  <cols>
    <col min="1" max="16384" width="11.421875" style="11" customWidth="1"/>
  </cols>
  <sheetData>
    <row r="2" spans="2:10" ht="15.75">
      <c r="B2" s="11" t="s">
        <v>319</v>
      </c>
      <c r="C2" s="11" t="s">
        <v>439</v>
      </c>
      <c r="J2" s="43" t="s">
        <v>492</v>
      </c>
    </row>
    <row r="3" spans="2:10" ht="12.75">
      <c r="B3" s="11" t="s">
        <v>404</v>
      </c>
      <c r="C3" s="11">
        <v>148.69687835605507</v>
      </c>
      <c r="J3" s="42" t="s">
        <v>493</v>
      </c>
    </row>
    <row r="4" spans="2:10" ht="12">
      <c r="B4" s="11" t="s">
        <v>419</v>
      </c>
      <c r="C4" s="11">
        <v>108.21169255593345</v>
      </c>
      <c r="J4" s="44" t="s">
        <v>472</v>
      </c>
    </row>
    <row r="5" spans="2:3" ht="12">
      <c r="B5" s="11" t="s">
        <v>408</v>
      </c>
      <c r="C5" s="11">
        <v>93.43105139292199</v>
      </c>
    </row>
    <row r="6" spans="2:3" ht="12">
      <c r="B6" s="11" t="s">
        <v>417</v>
      </c>
      <c r="C6" s="11">
        <v>93.2896879148141</v>
      </c>
    </row>
    <row r="7" spans="2:3" ht="12">
      <c r="B7" s="11" t="s">
        <v>405</v>
      </c>
      <c r="C7" s="11">
        <v>87.20869705329581</v>
      </c>
    </row>
    <row r="8" spans="2:3" ht="12">
      <c r="B8" s="11" t="s">
        <v>418</v>
      </c>
      <c r="C8" s="11">
        <v>81.74467468900797</v>
      </c>
    </row>
    <row r="9" spans="2:3" ht="12">
      <c r="B9" s="11" t="s">
        <v>413</v>
      </c>
      <c r="C9" s="11">
        <v>80.68604017156859</v>
      </c>
    </row>
    <row r="10" spans="2:3" ht="12">
      <c r="B10" s="11" t="s">
        <v>427</v>
      </c>
      <c r="C10" s="11">
        <v>72.92818488235085</v>
      </c>
    </row>
    <row r="11" spans="2:3" ht="12">
      <c r="B11" s="11" t="s">
        <v>416</v>
      </c>
      <c r="C11" s="11">
        <v>72.38256669841667</v>
      </c>
    </row>
    <row r="12" spans="2:3" ht="12">
      <c r="B12" s="34" t="s">
        <v>403</v>
      </c>
      <c r="C12" s="11">
        <v>71.21996104823161</v>
      </c>
    </row>
    <row r="13" spans="2:3" ht="12">
      <c r="B13" s="11" t="s">
        <v>409</v>
      </c>
      <c r="C13" s="11">
        <v>68.20033228784914</v>
      </c>
    </row>
    <row r="14" spans="2:3" ht="12">
      <c r="B14" s="11" t="s">
        <v>428</v>
      </c>
      <c r="C14" s="11">
        <v>60.3636171177492</v>
      </c>
    </row>
    <row r="15" spans="2:3" ht="12">
      <c r="B15" s="11" t="s">
        <v>429</v>
      </c>
      <c r="C15" s="11">
        <v>59.160208047405426</v>
      </c>
    </row>
    <row r="16" spans="2:3" ht="12">
      <c r="B16" s="11" t="s">
        <v>422</v>
      </c>
      <c r="C16" s="11">
        <v>59.0288613833547</v>
      </c>
    </row>
    <row r="17" spans="2:3" ht="12">
      <c r="B17" s="11" t="s">
        <v>423</v>
      </c>
      <c r="C17" s="11">
        <v>55.81323538825465</v>
      </c>
    </row>
    <row r="18" spans="2:3" ht="12">
      <c r="B18" s="11" t="s">
        <v>415</v>
      </c>
      <c r="C18" s="11">
        <v>49.98051403604822</v>
      </c>
    </row>
    <row r="19" spans="2:3" ht="12">
      <c r="B19" s="11" t="s">
        <v>411</v>
      </c>
      <c r="C19" s="11">
        <v>49.46256736991286</v>
      </c>
    </row>
    <row r="20" spans="2:3" ht="12">
      <c r="B20" s="11" t="s">
        <v>407</v>
      </c>
      <c r="C20" s="11">
        <v>44.98520357812317</v>
      </c>
    </row>
    <row r="21" spans="2:3" ht="12">
      <c r="B21" s="11" t="s">
        <v>421</v>
      </c>
      <c r="C21" s="11">
        <v>43.691590051245214</v>
      </c>
    </row>
    <row r="22" spans="2:3" ht="12">
      <c r="B22" s="11" t="s">
        <v>426</v>
      </c>
      <c r="C22" s="11">
        <v>39.5104680119954</v>
      </c>
    </row>
    <row r="23" spans="2:3" ht="12">
      <c r="B23" s="3" t="s">
        <v>400</v>
      </c>
      <c r="C23" s="11">
        <v>36.77161363617392</v>
      </c>
    </row>
    <row r="24" spans="2:3" ht="12">
      <c r="B24" s="3" t="s">
        <v>402</v>
      </c>
      <c r="C24" s="11">
        <v>36.09081027342005</v>
      </c>
    </row>
    <row r="25" spans="2:3" ht="12">
      <c r="B25" s="11" t="s">
        <v>414</v>
      </c>
      <c r="C25" s="11">
        <v>30.16174458894629</v>
      </c>
    </row>
    <row r="26" spans="2:3" ht="12">
      <c r="B26" s="11" t="s">
        <v>410</v>
      </c>
      <c r="C26" s="11">
        <v>27.01749735410943</v>
      </c>
    </row>
    <row r="27" spans="2:3" ht="12">
      <c r="B27" s="11" t="s">
        <v>412</v>
      </c>
      <c r="C27" s="11">
        <v>18.49852671924921</v>
      </c>
    </row>
    <row r="28" spans="2:3" ht="12">
      <c r="B28" s="11" t="s">
        <v>406</v>
      </c>
      <c r="C28" s="11">
        <v>16.35883636902893</v>
      </c>
    </row>
    <row r="29" spans="2:3" ht="12">
      <c r="B29" s="11" t="s">
        <v>420</v>
      </c>
      <c r="C29" s="11">
        <v>11.597614309369586</v>
      </c>
    </row>
    <row r="30" spans="2:3" ht="12">
      <c r="B30" s="11" t="s">
        <v>424</v>
      </c>
      <c r="C30" s="11">
        <v>10.467808913498299</v>
      </c>
    </row>
    <row r="31" spans="2:3" ht="12">
      <c r="B31" s="11" t="s">
        <v>425</v>
      </c>
      <c r="C31" s="11">
        <v>8.660455971733349</v>
      </c>
    </row>
    <row r="33" spans="2:3" ht="12">
      <c r="B33" s="11" t="s">
        <v>430</v>
      </c>
      <c r="C33" s="11">
        <v>-4.287109272472433</v>
      </c>
    </row>
    <row r="38" spans="2:3" ht="12">
      <c r="B38" s="3" t="s">
        <v>400</v>
      </c>
      <c r="C38" s="11">
        <v>36.77161363617392</v>
      </c>
    </row>
    <row r="39" spans="2:3" ht="12">
      <c r="B39" s="3" t="s">
        <v>402</v>
      </c>
      <c r="C39" s="11">
        <v>36.09081027342005</v>
      </c>
    </row>
    <row r="40" spans="2:3" ht="15">
      <c r="B40" s="34" t="s">
        <v>325</v>
      </c>
      <c r="C40" s="11">
        <v>71.21996104823161</v>
      </c>
    </row>
    <row r="41" spans="2:3" ht="15">
      <c r="B41" s="11" t="s">
        <v>327</v>
      </c>
      <c r="C41" s="11">
        <v>148.69687835605507</v>
      </c>
    </row>
    <row r="42" spans="2:3" ht="15">
      <c r="B42" s="11" t="s">
        <v>330</v>
      </c>
      <c r="C42" s="11">
        <v>87.20869705329581</v>
      </c>
    </row>
    <row r="43" spans="2:3" ht="15">
      <c r="B43" s="11" t="s">
        <v>331</v>
      </c>
      <c r="C43" s="11">
        <v>16.35883636902893</v>
      </c>
    </row>
    <row r="44" spans="2:3" ht="15">
      <c r="B44" s="11" t="s">
        <v>334</v>
      </c>
      <c r="C44" s="11">
        <v>44.98520357812317</v>
      </c>
    </row>
    <row r="45" spans="2:3" ht="15">
      <c r="B45" s="11" t="s">
        <v>335</v>
      </c>
      <c r="C45" s="11">
        <v>93.43105139292199</v>
      </c>
    </row>
    <row r="46" spans="2:3" ht="15">
      <c r="B46" s="11" t="s">
        <v>337</v>
      </c>
      <c r="C46" s="11">
        <v>68.20033228784914</v>
      </c>
    </row>
    <row r="47" spans="2:3" ht="15">
      <c r="B47" s="11" t="s">
        <v>338</v>
      </c>
      <c r="C47" s="11">
        <v>27.01749735410943</v>
      </c>
    </row>
    <row r="48" spans="2:3" ht="15">
      <c r="B48" s="11" t="s">
        <v>339</v>
      </c>
      <c r="C48" s="11">
        <v>49.46256736991286</v>
      </c>
    </row>
    <row r="49" spans="2:3" ht="15">
      <c r="B49" s="11" t="s">
        <v>340</v>
      </c>
      <c r="C49" s="11">
        <v>18.49852671924921</v>
      </c>
    </row>
    <row r="50" spans="2:3" ht="15">
      <c r="B50" s="11" t="s">
        <v>342</v>
      </c>
      <c r="C50" s="11">
        <v>80.68604017156859</v>
      </c>
    </row>
    <row r="51" spans="2:3" ht="15">
      <c r="B51" s="11" t="s">
        <v>343</v>
      </c>
      <c r="C51" s="11">
        <v>30.16174458894629</v>
      </c>
    </row>
    <row r="52" spans="2:3" ht="15">
      <c r="B52" s="11" t="s">
        <v>345</v>
      </c>
      <c r="C52" s="11">
        <v>49.98051403604822</v>
      </c>
    </row>
    <row r="53" spans="2:3" ht="15">
      <c r="B53" s="11" t="s">
        <v>346</v>
      </c>
      <c r="C53" s="11">
        <v>72.38256669841667</v>
      </c>
    </row>
    <row r="54" spans="2:3" ht="15">
      <c r="B54" s="11" t="s">
        <v>347</v>
      </c>
      <c r="C54" s="11">
        <v>93.2896879148141</v>
      </c>
    </row>
    <row r="55" spans="2:3" ht="15">
      <c r="B55" s="11" t="s">
        <v>348</v>
      </c>
      <c r="C55" s="11">
        <v>81.74467468900797</v>
      </c>
    </row>
    <row r="56" spans="2:3" ht="15">
      <c r="B56" s="11" t="s">
        <v>349</v>
      </c>
      <c r="C56" s="11">
        <v>108.21169255593345</v>
      </c>
    </row>
    <row r="57" spans="2:3" ht="15">
      <c r="B57" s="11" t="s">
        <v>461</v>
      </c>
      <c r="C57" s="11">
        <v>11.597614309369586</v>
      </c>
    </row>
    <row r="58" spans="2:3" ht="15">
      <c r="B58" s="11" t="s">
        <v>353</v>
      </c>
      <c r="C58" s="11">
        <v>43.691590051245214</v>
      </c>
    </row>
    <row r="59" spans="2:3" ht="15">
      <c r="B59" s="11" t="s">
        <v>354</v>
      </c>
      <c r="C59" s="11">
        <v>59.0288613833547</v>
      </c>
    </row>
    <row r="60" spans="2:3" ht="15">
      <c r="B60" s="11" t="s">
        <v>355</v>
      </c>
      <c r="C60" s="11">
        <v>55.81323538825465</v>
      </c>
    </row>
    <row r="61" spans="2:3" ht="15">
      <c r="B61" s="11" t="s">
        <v>357</v>
      </c>
      <c r="C61" s="11">
        <v>10.467808913498299</v>
      </c>
    </row>
    <row r="62" spans="2:3" ht="15">
      <c r="B62" s="11" t="s">
        <v>358</v>
      </c>
      <c r="C62" s="11">
        <v>8.660455971733349</v>
      </c>
    </row>
    <row r="63" spans="2:3" ht="15">
      <c r="B63" s="11" t="s">
        <v>359</v>
      </c>
      <c r="C63" s="11">
        <v>39.5104680119954</v>
      </c>
    </row>
    <row r="64" spans="2:3" ht="15">
      <c r="B64" s="11" t="s">
        <v>360</v>
      </c>
      <c r="C64" s="11">
        <v>72.92818488235085</v>
      </c>
    </row>
    <row r="65" spans="2:3" ht="15">
      <c r="B65" s="11" t="s">
        <v>361</v>
      </c>
      <c r="C65" s="11">
        <v>60.3636171177492</v>
      </c>
    </row>
    <row r="66" spans="2:3" ht="15">
      <c r="B66" s="11" t="s">
        <v>362</v>
      </c>
      <c r="C66" s="11">
        <v>59.160208047405426</v>
      </c>
    </row>
    <row r="67" spans="2:3" ht="15">
      <c r="B67" s="11" t="s">
        <v>462</v>
      </c>
      <c r="C67" s="11">
        <v>-4.287109272472433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workbookViewId="0" topLeftCell="A10">
      <selection activeCell="P23" sqref="P23"/>
    </sheetView>
  </sheetViews>
  <sheetFormatPr defaultColWidth="11.421875" defaultRowHeight="15"/>
  <cols>
    <col min="1" max="1" width="39.8515625" style="11" customWidth="1"/>
    <col min="2" max="16384" width="11.421875" style="11" customWidth="1"/>
  </cols>
  <sheetData>
    <row r="1" ht="12">
      <c r="A1" s="11" t="s">
        <v>0</v>
      </c>
    </row>
    <row r="2" ht="18.75">
      <c r="K2" s="40" t="s">
        <v>468</v>
      </c>
    </row>
    <row r="3" spans="1:11" ht="15.75">
      <c r="A3" s="11" t="s">
        <v>1</v>
      </c>
      <c r="B3" s="19">
        <v>44300</v>
      </c>
      <c r="K3" s="41" t="s">
        <v>469</v>
      </c>
    </row>
    <row r="4" spans="1:2" ht="12">
      <c r="A4" s="11" t="s">
        <v>2</v>
      </c>
      <c r="B4" s="19">
        <v>44300</v>
      </c>
    </row>
    <row r="5" spans="1:6" ht="15.75">
      <c r="A5" s="11" t="s">
        <v>3</v>
      </c>
      <c r="B5" s="11" t="s">
        <v>4</v>
      </c>
      <c r="F5" s="43" t="s">
        <v>471</v>
      </c>
    </row>
    <row r="6" spans="6:8" ht="15.75">
      <c r="F6" s="42" t="s">
        <v>470</v>
      </c>
      <c r="H6" s="41"/>
    </row>
    <row r="7" spans="1:2" ht="12">
      <c r="A7" s="11" t="s">
        <v>5</v>
      </c>
      <c r="B7" s="11" t="s">
        <v>6</v>
      </c>
    </row>
    <row r="8" spans="1:9" ht="12">
      <c r="A8" s="11" t="s">
        <v>7</v>
      </c>
      <c r="B8" s="11" t="s">
        <v>8</v>
      </c>
      <c r="I8" s="11" t="s">
        <v>9</v>
      </c>
    </row>
    <row r="9" spans="1:2" ht="12">
      <c r="A9" s="11" t="s">
        <v>10</v>
      </c>
      <c r="B9" s="11" t="s">
        <v>11</v>
      </c>
    </row>
    <row r="10" spans="1:2" ht="12">
      <c r="A10" s="11" t="s">
        <v>12</v>
      </c>
      <c r="B10" s="11" t="s">
        <v>366</v>
      </c>
    </row>
    <row r="11" spans="2:255" ht="12">
      <c r="B11" s="11">
        <v>0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  <c r="X11" s="11">
        <v>22</v>
      </c>
      <c r="Y11" s="11">
        <v>23</v>
      </c>
      <c r="Z11" s="11">
        <v>24</v>
      </c>
      <c r="AA11" s="11">
        <v>25</v>
      </c>
      <c r="AB11" s="11">
        <v>26</v>
      </c>
      <c r="AC11" s="11">
        <v>27</v>
      </c>
      <c r="AD11" s="11">
        <v>28</v>
      </c>
      <c r="AE11" s="11">
        <v>29</v>
      </c>
      <c r="AF11" s="11">
        <v>30</v>
      </c>
      <c r="AG11" s="11">
        <v>31</v>
      </c>
      <c r="AH11" s="11">
        <v>32</v>
      </c>
      <c r="AI11" s="11">
        <v>33</v>
      </c>
      <c r="AJ11" s="11">
        <v>34</v>
      </c>
      <c r="AK11" s="11">
        <v>35</v>
      </c>
      <c r="AL11" s="11">
        <v>36</v>
      </c>
      <c r="AM11" s="11">
        <v>37</v>
      </c>
      <c r="AN11" s="11">
        <v>38</v>
      </c>
      <c r="AO11" s="11">
        <v>39</v>
      </c>
      <c r="AP11" s="11">
        <v>40</v>
      </c>
      <c r="AQ11" s="11">
        <v>41</v>
      </c>
      <c r="AR11" s="11">
        <v>42</v>
      </c>
      <c r="AS11" s="11">
        <v>43</v>
      </c>
      <c r="AT11" s="11">
        <v>44</v>
      </c>
      <c r="AU11" s="11">
        <v>45</v>
      </c>
      <c r="AV11" s="11">
        <v>46</v>
      </c>
      <c r="AW11" s="11">
        <v>47</v>
      </c>
      <c r="AX11" s="11">
        <v>48</v>
      </c>
      <c r="AY11" s="11">
        <v>49</v>
      </c>
      <c r="AZ11" s="11">
        <v>50</v>
      </c>
      <c r="BA11" s="11">
        <v>51</v>
      </c>
      <c r="BB11" s="11">
        <v>52</v>
      </c>
      <c r="BC11" s="11">
        <v>53</v>
      </c>
      <c r="BD11" s="11">
        <v>54</v>
      </c>
      <c r="BE11" s="11">
        <v>55</v>
      </c>
      <c r="BF11" s="11">
        <v>56</v>
      </c>
      <c r="BG11" s="11">
        <v>57</v>
      </c>
      <c r="BH11" s="11">
        <v>58</v>
      </c>
      <c r="BI11" s="11">
        <v>59</v>
      </c>
      <c r="BJ11" s="11">
        <v>60</v>
      </c>
      <c r="BK11" s="11">
        <v>61</v>
      </c>
      <c r="BL11" s="11">
        <v>62</v>
      </c>
      <c r="BM11" s="11">
        <v>63</v>
      </c>
      <c r="BN11" s="11">
        <v>64</v>
      </c>
      <c r="BO11" s="11">
        <v>65</v>
      </c>
      <c r="BP11" s="11">
        <v>66</v>
      </c>
      <c r="BQ11" s="11">
        <v>67</v>
      </c>
      <c r="BR11" s="11">
        <v>68</v>
      </c>
      <c r="BS11" s="11">
        <v>69</v>
      </c>
      <c r="BT11" s="11">
        <v>70</v>
      </c>
      <c r="BU11" s="11">
        <v>71</v>
      </c>
      <c r="BV11" s="11">
        <v>72</v>
      </c>
      <c r="BW11" s="11">
        <v>73</v>
      </c>
      <c r="BX11" s="11">
        <v>74</v>
      </c>
      <c r="BY11" s="11">
        <v>75</v>
      </c>
      <c r="BZ11" s="11">
        <v>76</v>
      </c>
      <c r="CA11" s="11">
        <v>77</v>
      </c>
      <c r="CB11" s="11">
        <v>78</v>
      </c>
      <c r="CC11" s="11">
        <v>79</v>
      </c>
      <c r="CD11" s="11">
        <v>80</v>
      </c>
      <c r="CE11" s="11">
        <v>81</v>
      </c>
      <c r="CF11" s="11">
        <v>82</v>
      </c>
      <c r="CG11" s="11">
        <v>83</v>
      </c>
      <c r="CH11" s="11">
        <v>84</v>
      </c>
      <c r="CI11" s="11">
        <v>85</v>
      </c>
      <c r="CJ11" s="11">
        <v>86</v>
      </c>
      <c r="CK11" s="11">
        <v>87</v>
      </c>
      <c r="CL11" s="11">
        <v>88</v>
      </c>
      <c r="CM11" s="11">
        <v>89</v>
      </c>
      <c r="CN11" s="11">
        <v>90</v>
      </c>
      <c r="CO11" s="11">
        <v>91</v>
      </c>
      <c r="CP11" s="11">
        <v>92</v>
      </c>
      <c r="CQ11" s="11">
        <v>93</v>
      </c>
      <c r="CR11" s="11">
        <v>94</v>
      </c>
      <c r="CS11" s="11">
        <v>95</v>
      </c>
      <c r="CT11" s="11">
        <v>96</v>
      </c>
      <c r="CU11" s="11">
        <v>97</v>
      </c>
      <c r="CV11" s="11">
        <v>98</v>
      </c>
      <c r="CW11" s="11">
        <v>99</v>
      </c>
      <c r="CX11" s="11">
        <v>100</v>
      </c>
      <c r="CY11" s="11">
        <v>101</v>
      </c>
      <c r="CZ11" s="11">
        <v>102</v>
      </c>
      <c r="DA11" s="11">
        <v>103</v>
      </c>
      <c r="DB11" s="11">
        <v>104</v>
      </c>
      <c r="DC11" s="11">
        <v>105</v>
      </c>
      <c r="DD11" s="11">
        <v>106</v>
      </c>
      <c r="DE11" s="11">
        <v>107</v>
      </c>
      <c r="DF11" s="11">
        <v>108</v>
      </c>
      <c r="DG11" s="11">
        <v>109</v>
      </c>
      <c r="DH11" s="11">
        <v>110</v>
      </c>
      <c r="DI11" s="11">
        <v>111</v>
      </c>
      <c r="DJ11" s="11">
        <v>112</v>
      </c>
      <c r="DK11" s="11">
        <v>113</v>
      </c>
      <c r="DL11" s="11">
        <v>114</v>
      </c>
      <c r="DM11" s="11">
        <v>115</v>
      </c>
      <c r="DN11" s="11">
        <v>116</v>
      </c>
      <c r="DO11" s="11">
        <v>117</v>
      </c>
      <c r="DP11" s="11">
        <v>118</v>
      </c>
      <c r="DQ11" s="11">
        <v>119</v>
      </c>
      <c r="DR11" s="11">
        <v>120</v>
      </c>
      <c r="DS11" s="11">
        <v>121</v>
      </c>
      <c r="DT11" s="11">
        <v>122</v>
      </c>
      <c r="DU11" s="11">
        <v>123</v>
      </c>
      <c r="DV11" s="11">
        <v>124</v>
      </c>
      <c r="DW11" s="11">
        <v>125</v>
      </c>
      <c r="DX11" s="11">
        <v>126</v>
      </c>
      <c r="DY11" s="11">
        <v>127</v>
      </c>
      <c r="DZ11" s="11">
        <v>128</v>
      </c>
      <c r="EA11" s="11">
        <v>129</v>
      </c>
      <c r="EB11" s="11">
        <v>130</v>
      </c>
      <c r="EC11" s="11">
        <v>131</v>
      </c>
      <c r="ED11" s="11">
        <v>132</v>
      </c>
      <c r="EE11" s="11">
        <v>133</v>
      </c>
      <c r="EF11" s="11">
        <v>134</v>
      </c>
      <c r="EG11" s="11">
        <v>135</v>
      </c>
      <c r="EH11" s="11">
        <v>136</v>
      </c>
      <c r="EI11" s="11">
        <v>137</v>
      </c>
      <c r="EJ11" s="11">
        <v>138</v>
      </c>
      <c r="EK11" s="11">
        <v>139</v>
      </c>
      <c r="EL11" s="11">
        <v>140</v>
      </c>
      <c r="EM11" s="11">
        <v>141</v>
      </c>
      <c r="EN11" s="11">
        <v>142</v>
      </c>
      <c r="EO11" s="11">
        <v>143</v>
      </c>
      <c r="EP11" s="11">
        <v>144</v>
      </c>
      <c r="EQ11" s="11">
        <v>145</v>
      </c>
      <c r="ER11" s="11">
        <v>146</v>
      </c>
      <c r="ES11" s="11">
        <v>147</v>
      </c>
      <c r="ET11" s="11">
        <v>148</v>
      </c>
      <c r="EU11" s="11">
        <v>149</v>
      </c>
      <c r="EV11" s="11">
        <v>150</v>
      </c>
      <c r="EW11" s="11">
        <v>151</v>
      </c>
      <c r="EX11" s="11">
        <v>152</v>
      </c>
      <c r="EY11" s="11">
        <v>153</v>
      </c>
      <c r="EZ11" s="11">
        <v>154</v>
      </c>
      <c r="FA11" s="11">
        <v>155</v>
      </c>
      <c r="FB11" s="11">
        <v>156</v>
      </c>
      <c r="FC11" s="11">
        <v>157</v>
      </c>
      <c r="FD11" s="11">
        <v>158</v>
      </c>
      <c r="FE11" s="11">
        <v>159</v>
      </c>
      <c r="FF11" s="11">
        <v>160</v>
      </c>
      <c r="FG11" s="11">
        <v>161</v>
      </c>
      <c r="FH11" s="11">
        <v>162</v>
      </c>
      <c r="FI11" s="11">
        <v>163</v>
      </c>
      <c r="FJ11" s="11">
        <v>164</v>
      </c>
      <c r="FK11" s="11">
        <v>165</v>
      </c>
      <c r="FL11" s="11">
        <v>166</v>
      </c>
      <c r="FM11" s="11">
        <v>167</v>
      </c>
      <c r="FN11" s="11">
        <v>168</v>
      </c>
      <c r="FO11" s="11">
        <v>169</v>
      </c>
      <c r="FP11" s="11">
        <v>170</v>
      </c>
      <c r="FQ11" s="11">
        <v>171</v>
      </c>
      <c r="FR11" s="11">
        <v>172</v>
      </c>
      <c r="FS11" s="11">
        <v>173</v>
      </c>
      <c r="FT11" s="11">
        <v>174</v>
      </c>
      <c r="FU11" s="11">
        <v>175</v>
      </c>
      <c r="FV11" s="11">
        <v>176</v>
      </c>
      <c r="FW11" s="11">
        <v>177</v>
      </c>
      <c r="FX11" s="11">
        <v>178</v>
      </c>
      <c r="FY11" s="11">
        <v>179</v>
      </c>
      <c r="FZ11" s="11">
        <v>180</v>
      </c>
      <c r="GA11" s="11">
        <v>181</v>
      </c>
      <c r="GB11" s="11">
        <v>182</v>
      </c>
      <c r="GC11" s="11">
        <v>183</v>
      </c>
      <c r="GD11" s="11">
        <v>184</v>
      </c>
      <c r="GE11" s="11">
        <v>185</v>
      </c>
      <c r="GF11" s="11">
        <v>186</v>
      </c>
      <c r="GG11" s="11">
        <v>187</v>
      </c>
      <c r="GH11" s="11">
        <v>188</v>
      </c>
      <c r="GI11" s="11">
        <v>189</v>
      </c>
      <c r="GJ11" s="11">
        <v>190</v>
      </c>
      <c r="GK11" s="11">
        <v>191</v>
      </c>
      <c r="GL11" s="11">
        <v>192</v>
      </c>
      <c r="GM11" s="11">
        <v>193</v>
      </c>
      <c r="GN11" s="11">
        <v>194</v>
      </c>
      <c r="GO11" s="11">
        <v>195</v>
      </c>
      <c r="GP11" s="11">
        <v>196</v>
      </c>
      <c r="GQ11" s="11">
        <v>197</v>
      </c>
      <c r="GR11" s="11">
        <v>198</v>
      </c>
      <c r="GS11" s="11">
        <v>199</v>
      </c>
      <c r="GT11" s="11">
        <v>200</v>
      </c>
      <c r="GU11" s="11">
        <v>201</v>
      </c>
      <c r="GV11" s="11">
        <v>202</v>
      </c>
      <c r="GW11" s="11">
        <v>203</v>
      </c>
      <c r="GX11" s="11">
        <v>204</v>
      </c>
      <c r="GY11" s="11">
        <v>205</v>
      </c>
      <c r="GZ11" s="11">
        <v>206</v>
      </c>
      <c r="HA11" s="11">
        <v>207</v>
      </c>
      <c r="HB11" s="11">
        <v>208</v>
      </c>
      <c r="HC11" s="11">
        <v>209</v>
      </c>
      <c r="HD11" s="11">
        <v>210</v>
      </c>
      <c r="HE11" s="11">
        <v>211</v>
      </c>
      <c r="HF11" s="11">
        <v>212</v>
      </c>
      <c r="HG11" s="11">
        <v>213</v>
      </c>
      <c r="HH11" s="11">
        <v>214</v>
      </c>
      <c r="HI11" s="11">
        <v>215</v>
      </c>
      <c r="HJ11" s="11">
        <v>216</v>
      </c>
      <c r="HK11" s="11">
        <v>217</v>
      </c>
      <c r="HL11" s="11">
        <v>218</v>
      </c>
      <c r="HM11" s="11">
        <v>219</v>
      </c>
      <c r="HN11" s="11">
        <v>220</v>
      </c>
      <c r="HO11" s="11">
        <v>221</v>
      </c>
      <c r="HP11" s="11">
        <v>222</v>
      </c>
      <c r="HQ11" s="11">
        <v>223</v>
      </c>
      <c r="HR11" s="11">
        <v>224</v>
      </c>
      <c r="HS11" s="11">
        <v>225</v>
      </c>
      <c r="HT11" s="11">
        <v>226</v>
      </c>
      <c r="HU11" s="11">
        <v>227</v>
      </c>
      <c r="HV11" s="11">
        <v>228</v>
      </c>
      <c r="HW11" s="11">
        <v>229</v>
      </c>
      <c r="HX11" s="11">
        <v>230</v>
      </c>
      <c r="HY11" s="11">
        <v>231</v>
      </c>
      <c r="HZ11" s="11">
        <v>232</v>
      </c>
      <c r="IA11" s="11">
        <v>233</v>
      </c>
      <c r="IB11" s="11">
        <v>234</v>
      </c>
      <c r="IC11" s="11">
        <v>235</v>
      </c>
      <c r="ID11" s="11">
        <v>236</v>
      </c>
      <c r="IE11" s="11">
        <v>237</v>
      </c>
      <c r="IF11" s="11">
        <v>238</v>
      </c>
      <c r="IG11" s="11">
        <v>239</v>
      </c>
      <c r="IH11" s="11">
        <v>240</v>
      </c>
      <c r="II11" s="11">
        <v>241</v>
      </c>
      <c r="IJ11" s="11">
        <v>242</v>
      </c>
      <c r="IK11" s="11">
        <v>243</v>
      </c>
      <c r="IL11" s="11">
        <v>244</v>
      </c>
      <c r="IM11" s="11">
        <v>245</v>
      </c>
      <c r="IN11" s="11">
        <v>246</v>
      </c>
      <c r="IO11" s="11">
        <v>247</v>
      </c>
      <c r="IP11" s="11">
        <v>248</v>
      </c>
      <c r="IQ11" s="11">
        <v>249</v>
      </c>
      <c r="IR11" s="11">
        <v>250</v>
      </c>
      <c r="IS11" s="11">
        <v>251</v>
      </c>
      <c r="IT11" s="11">
        <v>252</v>
      </c>
      <c r="IU11" s="11">
        <v>253</v>
      </c>
    </row>
    <row r="12" spans="1:255" ht="12">
      <c r="A12" s="16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5" ht="12">
      <c r="A13" s="11" t="s">
        <v>244</v>
      </c>
      <c r="B13" s="3">
        <v>96.44412191582002</v>
      </c>
      <c r="C13" s="20">
        <v>97.64150943396226</v>
      </c>
      <c r="D13" s="11">
        <v>98.18577648766328</v>
      </c>
      <c r="E13" s="11">
        <v>99.2743105950653</v>
      </c>
      <c r="F13" s="11">
        <v>100.68940493468794</v>
      </c>
      <c r="G13" s="11">
        <v>99.60087082728592</v>
      </c>
      <c r="H13" s="11">
        <v>100.47169811320754</v>
      </c>
      <c r="I13" s="11">
        <v>100.79825834542815</v>
      </c>
      <c r="J13" s="11">
        <v>100.79825834542815</v>
      </c>
      <c r="K13" s="11">
        <v>101.12481857764877</v>
      </c>
      <c r="L13" s="11">
        <v>102.10449927431058</v>
      </c>
      <c r="M13" s="11">
        <v>102.866473149492</v>
      </c>
      <c r="N13" s="11">
        <v>101.88679245283016</v>
      </c>
      <c r="O13" s="11">
        <v>102.21335268505081</v>
      </c>
      <c r="P13" s="11">
        <v>101.66908563134977</v>
      </c>
      <c r="Q13" s="11">
        <v>100.79825834542815</v>
      </c>
      <c r="R13" s="11">
        <v>101.01596516690856</v>
      </c>
      <c r="S13" s="11">
        <v>100.90711175616835</v>
      </c>
      <c r="T13" s="11">
        <v>99.3831640058055</v>
      </c>
      <c r="U13" s="11">
        <v>101.77793904208998</v>
      </c>
      <c r="V13" s="11">
        <v>100.36284470246734</v>
      </c>
      <c r="W13" s="11">
        <v>99.16545718432509</v>
      </c>
      <c r="X13" s="11">
        <v>98.73004354136428</v>
      </c>
      <c r="Y13" s="11">
        <v>99.3831640058055</v>
      </c>
      <c r="Z13" s="11">
        <v>99.2743105950653</v>
      </c>
      <c r="AA13" s="11">
        <v>99.60087082728592</v>
      </c>
      <c r="AB13" s="11">
        <v>100.36284470246734</v>
      </c>
      <c r="AC13" s="11">
        <v>100.25399129172712</v>
      </c>
      <c r="AD13" s="11">
        <v>100.47169811320754</v>
      </c>
      <c r="AE13" s="11">
        <v>100.90711175616835</v>
      </c>
      <c r="AF13" s="11">
        <v>100.47169811320754</v>
      </c>
      <c r="AG13" s="11">
        <v>100.68940493468794</v>
      </c>
      <c r="AH13" s="11">
        <v>101.12481857764877</v>
      </c>
      <c r="AI13" s="11">
        <v>100.58055152394776</v>
      </c>
      <c r="AJ13" s="11">
        <v>101.23367198838895</v>
      </c>
      <c r="AK13" s="11">
        <v>99.92743105950652</v>
      </c>
      <c r="AL13" s="11">
        <v>101.23367198838895</v>
      </c>
      <c r="AM13" s="11">
        <v>101.34252539912916</v>
      </c>
      <c r="AN13" s="11">
        <v>100.68940493468794</v>
      </c>
      <c r="AO13" s="11">
        <v>101.23367198838895</v>
      </c>
      <c r="AP13" s="11">
        <v>99.70972423802611</v>
      </c>
      <c r="AQ13" s="11">
        <v>99.81857764876632</v>
      </c>
      <c r="AR13" s="11">
        <v>101.34252539912916</v>
      </c>
      <c r="AS13" s="11">
        <v>100.58055152394776</v>
      </c>
      <c r="AT13" s="11">
        <v>100.25399129172712</v>
      </c>
      <c r="AU13" s="11">
        <v>102.53991291727141</v>
      </c>
      <c r="AV13" s="11">
        <v>102.21335268505081</v>
      </c>
      <c r="AW13" s="11">
        <v>102.6487663280116</v>
      </c>
      <c r="AX13" s="11">
        <v>102.6487663280116</v>
      </c>
      <c r="AY13" s="11">
        <v>103.19303338171262</v>
      </c>
      <c r="AZ13" s="11">
        <v>102.9753265602322</v>
      </c>
      <c r="BA13" s="11">
        <v>104.06386066763424</v>
      </c>
      <c r="BB13" s="11">
        <v>104.06386066763424</v>
      </c>
      <c r="BC13" s="11">
        <v>103.95500725689404</v>
      </c>
      <c r="BD13" s="11">
        <v>104.60812772133525</v>
      </c>
      <c r="BE13" s="11">
        <v>102.9753265602322</v>
      </c>
      <c r="BF13" s="11">
        <v>104.28156748911465</v>
      </c>
      <c r="BG13" s="11">
        <v>104.71698113207546</v>
      </c>
      <c r="BH13" s="11">
        <v>103.84615384615385</v>
      </c>
      <c r="BI13" s="11">
        <v>103.51959361393321</v>
      </c>
      <c r="BJ13" s="11">
        <v>104.49927431059504</v>
      </c>
      <c r="BK13" s="11">
        <v>104.39042089985486</v>
      </c>
      <c r="BL13" s="11">
        <v>104.39042089985486</v>
      </c>
      <c r="BM13" s="11">
        <v>105.8055152394775</v>
      </c>
      <c r="BN13" s="11">
        <v>104.49927431059504</v>
      </c>
      <c r="BO13" s="11">
        <v>105.47895500725689</v>
      </c>
      <c r="BP13" s="11">
        <v>105.91436865021771</v>
      </c>
      <c r="BQ13" s="11">
        <v>104.93468795355587</v>
      </c>
      <c r="BR13" s="11">
        <v>106.45863570391872</v>
      </c>
      <c r="BS13" s="11">
        <v>106.67634252539912</v>
      </c>
      <c r="BT13" s="11">
        <v>108.20029027576197</v>
      </c>
      <c r="BU13" s="11">
        <v>107.32946298984034</v>
      </c>
      <c r="BV13" s="11">
        <v>108.20029027576197</v>
      </c>
      <c r="BW13" s="11">
        <v>108.09143686502176</v>
      </c>
      <c r="BX13" s="11">
        <v>108.85341074020319</v>
      </c>
      <c r="BY13" s="11">
        <v>109.1799709724238</v>
      </c>
      <c r="BZ13" s="11">
        <v>111.03047895500724</v>
      </c>
      <c r="CA13" s="11">
        <v>110.92162554426706</v>
      </c>
      <c r="CB13" s="11">
        <v>110.59506531204644</v>
      </c>
      <c r="CC13" s="11">
        <v>110.92162554426706</v>
      </c>
      <c r="CD13" s="11">
        <v>111.03047895500724</v>
      </c>
      <c r="CE13" s="11">
        <v>111.13933236574745</v>
      </c>
      <c r="CF13" s="11">
        <v>112.01015965166907</v>
      </c>
      <c r="CG13" s="11">
        <v>113.86066763425254</v>
      </c>
      <c r="CH13" s="11">
        <v>113.3164005805515</v>
      </c>
      <c r="CI13" s="11">
        <v>113.96952104499275</v>
      </c>
      <c r="CJ13" s="11">
        <v>114.51378809869375</v>
      </c>
      <c r="CK13" s="11">
        <v>113.09869375907111</v>
      </c>
      <c r="CL13" s="11">
        <v>114.84034833091437</v>
      </c>
      <c r="CM13" s="11">
        <v>115.05805515239477</v>
      </c>
      <c r="CN13" s="11">
        <v>115.27576197387516</v>
      </c>
      <c r="CO13" s="11">
        <v>115.92888243831638</v>
      </c>
      <c r="CP13" s="11">
        <v>115.38461538461537</v>
      </c>
      <c r="CQ13" s="11">
        <v>116.47314949201741</v>
      </c>
      <c r="CR13" s="11">
        <v>115.92888243831638</v>
      </c>
      <c r="CS13" s="11">
        <v>116.5820029027576</v>
      </c>
      <c r="CT13" s="11">
        <v>117.67053701015963</v>
      </c>
      <c r="CU13" s="11">
        <v>117.45283018867924</v>
      </c>
      <c r="CV13" s="11">
        <v>116.79970972423801</v>
      </c>
      <c r="CW13" s="11">
        <v>118.10595065312046</v>
      </c>
      <c r="CX13" s="11">
        <v>114.84034833091437</v>
      </c>
      <c r="CY13" s="11">
        <v>114.94920174165455</v>
      </c>
      <c r="CZ13" s="11">
        <v>113.75181422351233</v>
      </c>
      <c r="DA13" s="11">
        <v>113.3164005805515</v>
      </c>
      <c r="DB13" s="11">
        <v>112.4455732946299</v>
      </c>
      <c r="DC13" s="11">
        <v>109.6153846153846</v>
      </c>
      <c r="DD13" s="11">
        <v>105.58780841799708</v>
      </c>
      <c r="DE13" s="11">
        <v>101.99564586357039</v>
      </c>
      <c r="DF13" s="11">
        <v>97.85921625544267</v>
      </c>
      <c r="DG13" s="11">
        <v>96.1175616835994</v>
      </c>
      <c r="DH13" s="11">
        <v>95.02902757619738</v>
      </c>
      <c r="DI13" s="11">
        <v>93.72278664731493</v>
      </c>
      <c r="DJ13" s="11">
        <v>95.46444121915819</v>
      </c>
      <c r="DK13" s="11">
        <v>96.22641509433963</v>
      </c>
      <c r="DL13" s="11">
        <v>96.33526850507982</v>
      </c>
      <c r="DM13" s="11">
        <v>96.44412191582002</v>
      </c>
      <c r="DN13" s="11">
        <v>98.51233671988389</v>
      </c>
      <c r="DO13" s="11">
        <v>98.29462989840347</v>
      </c>
      <c r="DP13" s="11">
        <v>98.40348330914368</v>
      </c>
      <c r="DQ13" s="11">
        <v>98.40348330914368</v>
      </c>
      <c r="DR13" s="11">
        <v>100.25399129172712</v>
      </c>
      <c r="DS13" s="11">
        <v>99.70972423802611</v>
      </c>
      <c r="DT13" s="11">
        <v>101.66908563134977</v>
      </c>
      <c r="DU13" s="11">
        <v>102.10449927431058</v>
      </c>
      <c r="DV13" s="11">
        <v>104.06386066763424</v>
      </c>
      <c r="DW13" s="11">
        <v>104.39042089985486</v>
      </c>
      <c r="DX13" s="11">
        <v>103.95500725689404</v>
      </c>
      <c r="DY13" s="11">
        <v>104.49927431059504</v>
      </c>
      <c r="DZ13" s="11">
        <v>105.04354136429608</v>
      </c>
      <c r="EA13" s="11">
        <v>105.69666182873729</v>
      </c>
      <c r="EB13" s="11">
        <v>106.67634252539912</v>
      </c>
      <c r="EC13" s="11">
        <v>107.22060957910014</v>
      </c>
      <c r="ED13" s="11">
        <v>107.00290275761972</v>
      </c>
      <c r="EE13" s="11">
        <v>107.98258345428155</v>
      </c>
      <c r="EF13" s="11">
        <v>108.09143686502176</v>
      </c>
      <c r="EG13" s="11">
        <v>107.76487663280115</v>
      </c>
      <c r="EH13" s="11">
        <v>108.41799709724236</v>
      </c>
      <c r="EI13" s="11">
        <v>106.89404934687954</v>
      </c>
      <c r="EJ13" s="11">
        <v>107.87373004354134</v>
      </c>
      <c r="EK13" s="11">
        <v>107.98258345428155</v>
      </c>
      <c r="EL13" s="11">
        <v>107.11175616835993</v>
      </c>
      <c r="EM13" s="11">
        <v>106.89404934687954</v>
      </c>
      <c r="EN13" s="11">
        <v>107.22060957910014</v>
      </c>
      <c r="EO13" s="11">
        <v>106.56748911465893</v>
      </c>
      <c r="EP13" s="11">
        <v>106.0232220609579</v>
      </c>
      <c r="EQ13" s="11">
        <v>106.3497822931785</v>
      </c>
      <c r="ER13" s="11">
        <v>106.2409288824383</v>
      </c>
      <c r="ES13" s="11">
        <v>105.47895500725689</v>
      </c>
      <c r="ET13" s="11">
        <v>106.56748911465893</v>
      </c>
      <c r="EU13" s="11">
        <v>105.58780841799708</v>
      </c>
      <c r="EV13" s="11">
        <v>105.91436865021771</v>
      </c>
      <c r="EW13" s="11">
        <v>106.56748911465893</v>
      </c>
      <c r="EX13" s="11">
        <v>104.71698113207546</v>
      </c>
      <c r="EY13" s="11">
        <v>103.95500725689404</v>
      </c>
      <c r="EZ13" s="11">
        <v>103.19303338171262</v>
      </c>
      <c r="FA13" s="11">
        <v>103.73730043541363</v>
      </c>
      <c r="FB13" s="11">
        <v>103.19303338171262</v>
      </c>
      <c r="FC13" s="11">
        <v>103.41074020319303</v>
      </c>
      <c r="FD13" s="11">
        <v>104.39042089985486</v>
      </c>
      <c r="FE13" s="11">
        <v>104.71698113207546</v>
      </c>
      <c r="FF13" s="11">
        <v>104.60812772133525</v>
      </c>
      <c r="FG13" s="11">
        <v>104.93468795355587</v>
      </c>
      <c r="FH13" s="11">
        <v>104.39042089985486</v>
      </c>
      <c r="FI13" s="11">
        <v>104.71698113207546</v>
      </c>
      <c r="FJ13" s="11">
        <v>104.82583454281567</v>
      </c>
      <c r="FK13" s="11">
        <v>104.49927431059504</v>
      </c>
      <c r="FL13" s="11">
        <v>105.91436865021771</v>
      </c>
      <c r="FM13" s="11">
        <v>105.58780841799708</v>
      </c>
      <c r="FN13" s="11">
        <v>105.47895500725689</v>
      </c>
      <c r="FO13" s="11">
        <v>106.1320754716981</v>
      </c>
      <c r="FP13" s="11">
        <v>105.47895500725689</v>
      </c>
      <c r="FQ13" s="11">
        <v>107.00290275761972</v>
      </c>
      <c r="FR13" s="11">
        <v>106.0232220609579</v>
      </c>
      <c r="FS13" s="11">
        <v>105.69666182873729</v>
      </c>
      <c r="FT13" s="11">
        <v>106.56748911465893</v>
      </c>
      <c r="FU13" s="11">
        <v>104.93468795355587</v>
      </c>
      <c r="FV13" s="11">
        <v>105.91436865021771</v>
      </c>
      <c r="FW13" s="11">
        <v>105.69666182873729</v>
      </c>
      <c r="FX13" s="11">
        <v>105.37010159651668</v>
      </c>
      <c r="FY13" s="11">
        <v>106.89404934687954</v>
      </c>
      <c r="FZ13" s="11">
        <v>106.3497822931785</v>
      </c>
      <c r="GA13" s="11">
        <v>108.74455732946298</v>
      </c>
      <c r="GB13" s="11">
        <v>109.1799709724238</v>
      </c>
      <c r="GC13" s="11">
        <v>108.74455732946298</v>
      </c>
      <c r="GD13" s="11">
        <v>109.0711175616836</v>
      </c>
      <c r="GE13" s="11">
        <v>109.3976777939042</v>
      </c>
      <c r="GF13" s="11">
        <v>109.83309143686502</v>
      </c>
      <c r="GG13" s="11">
        <v>108.74455732946298</v>
      </c>
      <c r="GH13" s="11">
        <v>109.1799709724238</v>
      </c>
      <c r="GI13" s="11">
        <v>109.28882438316401</v>
      </c>
      <c r="GJ13" s="11">
        <v>108.74455732946298</v>
      </c>
      <c r="GK13" s="11">
        <v>108.96226415094338</v>
      </c>
      <c r="GL13" s="11">
        <v>111.79245283018868</v>
      </c>
      <c r="GM13" s="11">
        <v>110.05079825834541</v>
      </c>
      <c r="GN13" s="11">
        <v>109.3976777939042</v>
      </c>
      <c r="GO13" s="11">
        <v>111.03047895500724</v>
      </c>
      <c r="GP13" s="11">
        <v>109.3976777939042</v>
      </c>
      <c r="GQ13" s="11">
        <v>110.26850507982581</v>
      </c>
      <c r="GR13" s="11">
        <v>110.37735849056602</v>
      </c>
      <c r="GS13" s="11">
        <v>110.37735849056602</v>
      </c>
      <c r="GT13" s="11">
        <v>110.48621190130623</v>
      </c>
      <c r="GU13" s="11">
        <v>111.79245283018868</v>
      </c>
      <c r="GV13" s="11">
        <v>112.22786647314949</v>
      </c>
      <c r="GW13" s="11">
        <v>112.01015965166907</v>
      </c>
      <c r="GX13" s="11">
        <v>111.57474600870827</v>
      </c>
      <c r="GY13" s="11">
        <v>112.5544267053701</v>
      </c>
      <c r="GZ13" s="11">
        <v>112.66328011611029</v>
      </c>
      <c r="HA13" s="11">
        <v>113.42525399129173</v>
      </c>
      <c r="HB13" s="11">
        <v>113.96952104499275</v>
      </c>
      <c r="HC13" s="11">
        <v>113.5341074020319</v>
      </c>
      <c r="HD13" s="11">
        <v>114.84034833091437</v>
      </c>
      <c r="HE13" s="11">
        <v>115.60232220609579</v>
      </c>
      <c r="HF13" s="11">
        <v>115.16690856313497</v>
      </c>
      <c r="HG13" s="11">
        <v>115.05805515239477</v>
      </c>
      <c r="HH13" s="11">
        <v>117.34397677793902</v>
      </c>
      <c r="HI13" s="11">
        <v>118.21480406386064</v>
      </c>
      <c r="HJ13" s="11">
        <v>116.03773584905659</v>
      </c>
      <c r="HK13" s="11">
        <v>115.38461538461537</v>
      </c>
      <c r="HL13" s="11">
        <v>115.71117561683597</v>
      </c>
      <c r="HM13" s="11">
        <v>115.38461538461537</v>
      </c>
      <c r="HN13" s="11">
        <v>116.90856313497821</v>
      </c>
      <c r="HO13" s="11">
        <v>117.01741654571842</v>
      </c>
      <c r="HP13" s="11">
        <v>115.60232220609579</v>
      </c>
      <c r="HQ13" s="11">
        <v>116.69085631349783</v>
      </c>
      <c r="HR13" s="11">
        <v>116.03773584905659</v>
      </c>
      <c r="HS13" s="11">
        <v>116.1465892597968</v>
      </c>
      <c r="HT13" s="11">
        <v>114.94920174165455</v>
      </c>
      <c r="HU13" s="11">
        <v>115.49346879535558</v>
      </c>
      <c r="HV13" s="11">
        <v>116.03773584905659</v>
      </c>
      <c r="HW13" s="11">
        <v>116.03773584905659</v>
      </c>
      <c r="HX13" s="11">
        <v>116.25544267053701</v>
      </c>
      <c r="HY13" s="11">
        <v>115.60232220609579</v>
      </c>
      <c r="HZ13" s="11">
        <v>116.69085631349783</v>
      </c>
      <c r="IA13" s="11">
        <v>114.94920174165455</v>
      </c>
      <c r="IB13" s="11">
        <v>114.94920174165455</v>
      </c>
      <c r="IC13" s="11">
        <v>114.84034833091437</v>
      </c>
      <c r="ID13" s="11">
        <v>114.94920174165455</v>
      </c>
      <c r="IE13" s="11">
        <v>114.29608127721333</v>
      </c>
      <c r="IF13" s="11">
        <v>113.75181422351233</v>
      </c>
      <c r="IG13" s="11">
        <v>112.22786647314949</v>
      </c>
      <c r="IH13" s="11">
        <v>113.96952104499275</v>
      </c>
      <c r="II13" s="11">
        <v>114.07837445573294</v>
      </c>
      <c r="IJ13" s="11">
        <v>102.53991291727141</v>
      </c>
      <c r="IK13" s="11">
        <v>83.49056603773585</v>
      </c>
      <c r="IL13" s="11">
        <v>93.50507982583454</v>
      </c>
      <c r="IM13" s="11">
        <v>102.4310595065312</v>
      </c>
      <c r="IN13" s="11">
        <v>107.11175616835993</v>
      </c>
      <c r="IO13" s="11">
        <v>108.41799709724236</v>
      </c>
      <c r="IP13" s="11">
        <v>108.63570391872277</v>
      </c>
      <c r="IQ13" s="11">
        <v>110.92162554426706</v>
      </c>
      <c r="IR13" s="11">
        <v>113.09869375907111</v>
      </c>
      <c r="IS13" s="11">
        <v>113.09869375907111</v>
      </c>
      <c r="IT13" s="11">
        <v>113.96952104499275</v>
      </c>
      <c r="IU13" s="11">
        <v>112.9898403483309</v>
      </c>
    </row>
    <row r="14" spans="1:255" ht="12">
      <c r="A14" s="11" t="s">
        <v>372</v>
      </c>
      <c r="B14" s="22">
        <v>100.92823183155988</v>
      </c>
      <c r="C14" s="20">
        <v>102.55829748698213</v>
      </c>
      <c r="D14" s="11">
        <v>102.62621688929138</v>
      </c>
      <c r="E14" s="11">
        <v>101.67534525696173</v>
      </c>
      <c r="F14" s="11">
        <v>101.53950645234322</v>
      </c>
      <c r="G14" s="11">
        <v>100.92823183155988</v>
      </c>
      <c r="H14" s="11">
        <v>102.89789449852842</v>
      </c>
      <c r="I14" s="11">
        <v>99.56984378537469</v>
      </c>
      <c r="J14" s="11">
        <v>95.42676024450985</v>
      </c>
      <c r="K14" s="11">
        <v>96.24179307222096</v>
      </c>
      <c r="L14" s="11">
        <v>97.66810052071544</v>
      </c>
      <c r="M14" s="11">
        <v>97.93977812995246</v>
      </c>
      <c r="N14" s="11">
        <v>99.43400498075619</v>
      </c>
      <c r="O14" s="11">
        <v>99.09440796920988</v>
      </c>
      <c r="P14" s="11">
        <v>98.5510527507358</v>
      </c>
      <c r="Q14" s="11">
        <v>102.21870047543582</v>
      </c>
      <c r="R14" s="11">
        <v>100.72447362463213</v>
      </c>
      <c r="S14" s="11">
        <v>94.88340502603577</v>
      </c>
      <c r="T14" s="11">
        <v>97.0568258999321</v>
      </c>
      <c r="U14" s="11">
        <v>100.11319900384879</v>
      </c>
      <c r="V14" s="11">
        <v>99.63776318768394</v>
      </c>
      <c r="W14" s="11">
        <v>94.00045279601541</v>
      </c>
      <c r="X14" s="11">
        <v>99.70568258999323</v>
      </c>
      <c r="Y14" s="11">
        <v>100.31695721077654</v>
      </c>
      <c r="Z14" s="11">
        <v>99.63776318768394</v>
      </c>
      <c r="AA14" s="11">
        <v>96.98890649762284</v>
      </c>
      <c r="AB14" s="11">
        <v>97.73601992302468</v>
      </c>
      <c r="AC14" s="11">
        <v>100.72447362463213</v>
      </c>
      <c r="AD14" s="11">
        <v>102.69413629160064</v>
      </c>
      <c r="AE14" s="11">
        <v>99.77360199230249</v>
      </c>
      <c r="AF14" s="11">
        <v>103.57708852162102</v>
      </c>
      <c r="AG14" s="11">
        <v>97.80393932533394</v>
      </c>
      <c r="AH14" s="11">
        <v>101.87910346388954</v>
      </c>
      <c r="AI14" s="11">
        <v>101.67534525696173</v>
      </c>
      <c r="AJ14" s="11">
        <v>98.82273035997284</v>
      </c>
      <c r="AK14" s="11">
        <v>99.90944079692099</v>
      </c>
      <c r="AL14" s="11">
        <v>102.89789449852842</v>
      </c>
      <c r="AM14" s="11">
        <v>104.32420194702287</v>
      </c>
      <c r="AN14" s="11">
        <v>99.56984378537469</v>
      </c>
      <c r="AO14" s="11">
        <v>97.46434231378764</v>
      </c>
      <c r="AP14" s="11">
        <v>95.97011546298394</v>
      </c>
      <c r="AQ14" s="11">
        <v>94.20421100294317</v>
      </c>
      <c r="AR14" s="11">
        <v>95.83427665836541</v>
      </c>
      <c r="AS14" s="11">
        <v>97.12474530224135</v>
      </c>
      <c r="AT14" s="11">
        <v>99.56984378537469</v>
      </c>
      <c r="AU14" s="11">
        <v>104.66379895856916</v>
      </c>
      <c r="AV14" s="11">
        <v>100.45279601539508</v>
      </c>
      <c r="AW14" s="11">
        <v>97.80393932533394</v>
      </c>
      <c r="AX14" s="11">
        <v>101.9470228661988</v>
      </c>
      <c r="AY14" s="11">
        <v>103.10165270545622</v>
      </c>
      <c r="AZ14" s="11">
        <v>99.63776318768394</v>
      </c>
      <c r="BA14" s="11">
        <v>102.89789449852842</v>
      </c>
      <c r="BB14" s="11">
        <v>100.92823183155988</v>
      </c>
      <c r="BC14" s="11">
        <v>100.92823183155988</v>
      </c>
      <c r="BD14" s="11">
        <v>102.01494226850805</v>
      </c>
      <c r="BE14" s="11">
        <v>101.40366764772473</v>
      </c>
      <c r="BF14" s="11">
        <v>102.08286167081731</v>
      </c>
      <c r="BG14" s="11">
        <v>101.60742585465248</v>
      </c>
      <c r="BH14" s="11">
        <v>101.53950645234322</v>
      </c>
      <c r="BI14" s="11">
        <v>102.15078107312657</v>
      </c>
      <c r="BJ14" s="11">
        <v>98.41521394611729</v>
      </c>
      <c r="BK14" s="11">
        <v>100.52071541770434</v>
      </c>
      <c r="BL14" s="11">
        <v>99.09440796920988</v>
      </c>
      <c r="BM14" s="11">
        <v>101.13199003848767</v>
      </c>
      <c r="BN14" s="11">
        <v>99.29816617613764</v>
      </c>
      <c r="BO14" s="11">
        <v>100.5886348200136</v>
      </c>
      <c r="BP14" s="11">
        <v>98.34729454380803</v>
      </c>
      <c r="BQ14" s="11">
        <v>96.10595426760246</v>
      </c>
      <c r="BR14" s="11">
        <v>94.54380801448947</v>
      </c>
      <c r="BS14" s="11">
        <v>95.0192438306543</v>
      </c>
      <c r="BT14" s="11">
        <v>99.77360199230249</v>
      </c>
      <c r="BU14" s="11">
        <v>99.56984378537469</v>
      </c>
      <c r="BV14" s="11">
        <v>99.50192438306544</v>
      </c>
      <c r="BW14" s="11">
        <v>100.31695721077654</v>
      </c>
      <c r="BX14" s="11">
        <v>101.74326465927102</v>
      </c>
      <c r="BY14" s="11">
        <v>101.06407063617841</v>
      </c>
      <c r="BZ14" s="11">
        <v>98.2114557391895</v>
      </c>
      <c r="CA14" s="11">
        <v>101.19990944079693</v>
      </c>
      <c r="CB14" s="11">
        <v>96.10595426760246</v>
      </c>
      <c r="CC14" s="11">
        <v>94.88340502603577</v>
      </c>
      <c r="CD14" s="11">
        <v>90.12904686438759</v>
      </c>
      <c r="CE14" s="11">
        <v>92.91374235906726</v>
      </c>
      <c r="CF14" s="11">
        <v>96.78514829069506</v>
      </c>
      <c r="CG14" s="11">
        <v>97.0568258999321</v>
      </c>
      <c r="CH14" s="11">
        <v>95.63051845143764</v>
      </c>
      <c r="CI14" s="11">
        <v>96.98890649762284</v>
      </c>
      <c r="CJ14" s="11">
        <v>97.60018111840616</v>
      </c>
      <c r="CK14" s="11">
        <v>95.15508263527282</v>
      </c>
      <c r="CL14" s="11">
        <v>96.78514829069506</v>
      </c>
      <c r="CM14" s="11">
        <v>98.41521394611729</v>
      </c>
      <c r="CN14" s="11">
        <v>98.00769753226173</v>
      </c>
      <c r="CO14" s="11">
        <v>99.29816617613764</v>
      </c>
      <c r="CP14" s="11">
        <v>101.40366764772473</v>
      </c>
      <c r="CQ14" s="11">
        <v>101.81118406158028</v>
      </c>
      <c r="CR14" s="11">
        <v>102.49037808467287</v>
      </c>
      <c r="CS14" s="11">
        <v>101.19990944079693</v>
      </c>
      <c r="CT14" s="11">
        <v>98.68689155535432</v>
      </c>
      <c r="CU14" s="11">
        <v>100.04527960153953</v>
      </c>
      <c r="CV14" s="11">
        <v>99.77360199230249</v>
      </c>
      <c r="CW14" s="11">
        <v>103.37333031469322</v>
      </c>
      <c r="CX14" s="11">
        <v>96.98890649762284</v>
      </c>
      <c r="CY14" s="11">
        <v>95.56259904912837</v>
      </c>
      <c r="CZ14" s="11">
        <v>97.32850350916914</v>
      </c>
      <c r="DA14" s="11">
        <v>94.47588861218021</v>
      </c>
      <c r="DB14" s="11">
        <v>95.6984378537469</v>
      </c>
      <c r="DC14" s="11">
        <v>92.98166176137651</v>
      </c>
      <c r="DD14" s="11">
        <v>90.67240208286168</v>
      </c>
      <c r="DE14" s="11">
        <v>88.49898120896538</v>
      </c>
      <c r="DF14" s="11">
        <v>89.7894498528413</v>
      </c>
      <c r="DG14" s="11">
        <v>88.49898120896538</v>
      </c>
      <c r="DH14" s="11">
        <v>86.32556033506906</v>
      </c>
      <c r="DI14" s="11">
        <v>80.55241113878199</v>
      </c>
      <c r="DJ14" s="11">
        <v>82.79375141498755</v>
      </c>
      <c r="DK14" s="11">
        <v>84.69549467964683</v>
      </c>
      <c r="DL14" s="11">
        <v>83.8804618519357</v>
      </c>
      <c r="DM14" s="11">
        <v>82.25039619651348</v>
      </c>
      <c r="DN14" s="11">
        <v>84.01630065655424</v>
      </c>
      <c r="DO14" s="11">
        <v>83.33710663346163</v>
      </c>
      <c r="DP14" s="11">
        <v>85.37468870273942</v>
      </c>
      <c r="DQ14" s="11">
        <v>83.47294543808016</v>
      </c>
      <c r="DR14" s="11">
        <v>84.83133348426534</v>
      </c>
      <c r="DS14" s="11">
        <v>84.69549467964683</v>
      </c>
      <c r="DT14" s="11">
        <v>85.2388498981209</v>
      </c>
      <c r="DU14" s="11">
        <v>87.9556259904913</v>
      </c>
      <c r="DV14" s="11">
        <v>88.77065881820239</v>
      </c>
      <c r="DW14" s="11">
        <v>85.71428571428572</v>
      </c>
      <c r="DX14" s="11">
        <v>87.14059316278018</v>
      </c>
      <c r="DY14" s="11">
        <v>84.01630065655424</v>
      </c>
      <c r="DZ14" s="11">
        <v>84.28797826579127</v>
      </c>
      <c r="EA14" s="11">
        <v>85.85012451890425</v>
      </c>
      <c r="EB14" s="11">
        <v>85.10301109350237</v>
      </c>
      <c r="EC14" s="11">
        <v>82.25039619651348</v>
      </c>
      <c r="ED14" s="11">
        <v>83.60878424269866</v>
      </c>
      <c r="EE14" s="11">
        <v>83.13334842653386</v>
      </c>
      <c r="EF14" s="11">
        <v>84.55965587502831</v>
      </c>
      <c r="EG14" s="11">
        <v>84.8992528865746</v>
      </c>
      <c r="EH14" s="11">
        <v>86.2576409327598</v>
      </c>
      <c r="EI14" s="11">
        <v>83.40502603577089</v>
      </c>
      <c r="EJ14" s="11">
        <v>84.96717228888386</v>
      </c>
      <c r="EK14" s="11">
        <v>85.17093049581165</v>
      </c>
      <c r="EL14" s="11">
        <v>82.45415440344127</v>
      </c>
      <c r="EM14" s="11">
        <v>81.29952456418384</v>
      </c>
      <c r="EN14" s="11">
        <v>80.75616934570976</v>
      </c>
      <c r="EO14" s="11">
        <v>78.78650667874123</v>
      </c>
      <c r="EP14" s="11">
        <v>82.386235001132</v>
      </c>
      <c r="EQ14" s="11">
        <v>82.45415440344127</v>
      </c>
      <c r="ER14" s="11">
        <v>81.50328277111161</v>
      </c>
      <c r="ES14" s="11">
        <v>81.23160516187457</v>
      </c>
      <c r="ET14" s="11">
        <v>82.79375141498755</v>
      </c>
      <c r="EU14" s="11">
        <v>81.09576635725607</v>
      </c>
      <c r="EV14" s="11">
        <v>79.05818428797828</v>
      </c>
      <c r="EW14" s="11">
        <v>78.58274847181346</v>
      </c>
      <c r="EX14" s="11">
        <v>78.85442608105049</v>
      </c>
      <c r="EY14" s="11">
        <v>79.1940230925968</v>
      </c>
      <c r="EZ14" s="11">
        <v>77.29227982793752</v>
      </c>
      <c r="FA14" s="11">
        <v>75.52637536789678</v>
      </c>
      <c r="FB14" s="11">
        <v>77.36019923024678</v>
      </c>
      <c r="FC14" s="11">
        <v>77.97147385103011</v>
      </c>
      <c r="FD14" s="11">
        <v>77.4960380348653</v>
      </c>
      <c r="FE14" s="11">
        <v>78.17523205795788</v>
      </c>
      <c r="FF14" s="11">
        <v>78.58274847181346</v>
      </c>
      <c r="FG14" s="11">
        <v>76.61308580484493</v>
      </c>
      <c r="FH14" s="11">
        <v>77.08852162100975</v>
      </c>
      <c r="FI14" s="11">
        <v>77.4960380348653</v>
      </c>
      <c r="FJ14" s="11">
        <v>77.22436042562826</v>
      </c>
      <c r="FK14" s="11">
        <v>75.05093955173196</v>
      </c>
      <c r="FL14" s="11">
        <v>75.93389178175232</v>
      </c>
      <c r="FM14" s="11">
        <v>74.57550373556712</v>
      </c>
      <c r="FN14" s="11">
        <v>72.53792166628934</v>
      </c>
      <c r="FO14" s="11">
        <v>70.02490378084673</v>
      </c>
      <c r="FP14" s="11">
        <v>69.82114557391895</v>
      </c>
      <c r="FQ14" s="11">
        <v>73.28503509169121</v>
      </c>
      <c r="FR14" s="11">
        <v>73.6246321032375</v>
      </c>
      <c r="FS14" s="11">
        <v>70.70409780393932</v>
      </c>
      <c r="FT14" s="11">
        <v>71.31537242472267</v>
      </c>
      <c r="FU14" s="11">
        <v>73.55671270092824</v>
      </c>
      <c r="FV14" s="11">
        <v>72.13040525243379</v>
      </c>
      <c r="FW14" s="11">
        <v>71.72288883857823</v>
      </c>
      <c r="FX14" s="11">
        <v>70.9078560108671</v>
      </c>
      <c r="FY14" s="11">
        <v>73.21711568938194</v>
      </c>
      <c r="FZ14" s="11">
        <v>72.33416345936156</v>
      </c>
      <c r="GA14" s="11">
        <v>71.04369481548562</v>
      </c>
      <c r="GB14" s="11">
        <v>71.24745302241341</v>
      </c>
      <c r="GC14" s="11">
        <v>68.53067693004303</v>
      </c>
      <c r="GD14" s="11">
        <v>67.3760470907856</v>
      </c>
      <c r="GE14" s="11">
        <v>68.7344351369708</v>
      </c>
      <c r="GF14" s="11">
        <v>67.78356350464117</v>
      </c>
      <c r="GG14" s="11">
        <v>65.20262621688929</v>
      </c>
      <c r="GH14" s="11">
        <v>64.99886800996151</v>
      </c>
      <c r="GI14" s="11">
        <v>65.88182023998189</v>
      </c>
      <c r="GJ14" s="11">
        <v>67.10436948154856</v>
      </c>
      <c r="GK14" s="11">
        <v>64.93094860765225</v>
      </c>
      <c r="GL14" s="11">
        <v>64.45551279148745</v>
      </c>
      <c r="GM14" s="11">
        <v>65.13470681458004</v>
      </c>
      <c r="GN14" s="11">
        <v>65.61014263074485</v>
      </c>
      <c r="GO14" s="11">
        <v>62.96128594068373</v>
      </c>
      <c r="GP14" s="11">
        <v>63.91215757301336</v>
      </c>
      <c r="GQ14" s="11">
        <v>64.72719040072448</v>
      </c>
      <c r="GR14" s="11">
        <v>62.75752773375596</v>
      </c>
      <c r="GS14" s="11">
        <v>64.11591577994115</v>
      </c>
      <c r="GT14" s="11">
        <v>64.04799637763188</v>
      </c>
      <c r="GU14" s="11">
        <v>64.31967398686892</v>
      </c>
      <c r="GV14" s="11">
        <v>65.33846502150782</v>
      </c>
      <c r="GW14" s="11">
        <v>64.38759338917818</v>
      </c>
      <c r="GX14" s="11">
        <v>63.30088295223003</v>
      </c>
      <c r="GY14" s="11">
        <v>64.59135159610597</v>
      </c>
      <c r="GZ14" s="11">
        <v>63.98007697532262</v>
      </c>
      <c r="HA14" s="11">
        <v>63.1650441476115</v>
      </c>
      <c r="HB14" s="11">
        <v>61.263300882952244</v>
      </c>
      <c r="HC14" s="11">
        <v>62.28209191759113</v>
      </c>
      <c r="HD14" s="11">
        <v>62.146253112972616</v>
      </c>
      <c r="HE14" s="11">
        <v>63.8442381707041</v>
      </c>
      <c r="HF14" s="11">
        <v>62.621688929137434</v>
      </c>
      <c r="HG14" s="11">
        <v>63.23296354992076</v>
      </c>
      <c r="HH14" s="11">
        <v>61.39913968757076</v>
      </c>
      <c r="HI14" s="11">
        <v>62.55376952682816</v>
      </c>
      <c r="HJ14" s="11">
        <v>61.60289789449853</v>
      </c>
      <c r="HK14" s="11">
        <v>59.836993434457774</v>
      </c>
      <c r="HL14" s="11">
        <v>60.92370387140594</v>
      </c>
      <c r="HM14" s="11">
        <v>60.24450984831334</v>
      </c>
      <c r="HN14" s="11">
        <v>60.71994566447816</v>
      </c>
      <c r="HO14" s="11">
        <v>61.33122028526149</v>
      </c>
      <c r="HP14" s="11">
        <v>61.46705908988002</v>
      </c>
      <c r="HQ14" s="11">
        <v>57.935250169798515</v>
      </c>
      <c r="HR14" s="11">
        <v>59.49739642291148</v>
      </c>
      <c r="HS14" s="11">
        <v>59.22571881367445</v>
      </c>
      <c r="HT14" s="11">
        <v>57.66357256056147</v>
      </c>
      <c r="HU14" s="11">
        <v>58.13900837672629</v>
      </c>
      <c r="HV14" s="11">
        <v>58.410685985963326</v>
      </c>
      <c r="HW14" s="11">
        <v>59.42947702060223</v>
      </c>
      <c r="HX14" s="11">
        <v>59.70115462983927</v>
      </c>
      <c r="HY14" s="11">
        <v>58.13900837672629</v>
      </c>
      <c r="HZ14" s="11">
        <v>57.39189495132443</v>
      </c>
      <c r="IA14" s="11">
        <v>57.45981435363369</v>
      </c>
      <c r="IB14" s="11">
        <v>56.169345709757756</v>
      </c>
      <c r="IC14" s="11">
        <v>55.4222322843559</v>
      </c>
      <c r="ID14" s="11">
        <v>55.35431288204664</v>
      </c>
      <c r="IE14" s="11">
        <v>53.248811410459595</v>
      </c>
      <c r="IF14" s="11">
        <v>53.79216662893367</v>
      </c>
      <c r="IG14" s="11">
        <v>53.248811410459595</v>
      </c>
      <c r="IH14" s="11">
        <v>53.04505320353181</v>
      </c>
      <c r="II14" s="11">
        <v>54.13176364047997</v>
      </c>
      <c r="IJ14" s="11">
        <v>50.599954720398465</v>
      </c>
      <c r="IK14" s="11">
        <v>45.641838351822514</v>
      </c>
      <c r="IL14" s="11">
        <v>49.44532488114105</v>
      </c>
      <c r="IM14" s="11">
        <v>50.12451890423365</v>
      </c>
      <c r="IN14" s="11">
        <v>49.30948607652253</v>
      </c>
      <c r="IO14" s="11">
        <v>49.51324428345031</v>
      </c>
      <c r="IP14" s="11">
        <v>49.58116368575957</v>
      </c>
      <c r="IQ14" s="11">
        <v>51.07539053656328</v>
      </c>
      <c r="IR14" s="11">
        <v>51.55082635272811</v>
      </c>
      <c r="IS14" s="14">
        <v>51.34706814580032</v>
      </c>
      <c r="IT14" s="11">
        <v>49.920760697305866</v>
      </c>
      <c r="IU14" s="11">
        <v>49.852841294996615</v>
      </c>
    </row>
    <row r="15" spans="1:255" ht="12">
      <c r="A15" s="11" t="s">
        <v>255</v>
      </c>
      <c r="B15" s="3">
        <v>95.73818988629012</v>
      </c>
      <c r="C15" s="20">
        <v>97.40223721919202</v>
      </c>
      <c r="D15" s="11">
        <v>97.95691966349266</v>
      </c>
      <c r="E15" s="11">
        <v>98.95534806323381</v>
      </c>
      <c r="F15" s="11">
        <v>100.61939539613573</v>
      </c>
      <c r="G15" s="11">
        <v>99.62096699639457</v>
      </c>
      <c r="H15" s="11">
        <v>100.28658592955534</v>
      </c>
      <c r="I15" s="11">
        <v>100.73033188499585</v>
      </c>
      <c r="J15" s="11">
        <v>101.06314135157623</v>
      </c>
      <c r="K15" s="11">
        <v>101.50688730701675</v>
      </c>
      <c r="L15" s="11">
        <v>102.50531570675791</v>
      </c>
      <c r="M15" s="11">
        <v>103.61468059535919</v>
      </c>
      <c r="N15" s="11">
        <v>102.28344272903765</v>
      </c>
      <c r="O15" s="11">
        <v>102.61625219561803</v>
      </c>
      <c r="P15" s="11">
        <v>101.95063326245726</v>
      </c>
      <c r="Q15" s="11">
        <v>100.28658592955534</v>
      </c>
      <c r="R15" s="11">
        <v>100.73033188499585</v>
      </c>
      <c r="S15" s="11">
        <v>101.28501432929649</v>
      </c>
      <c r="T15" s="11">
        <v>99.17722104095408</v>
      </c>
      <c r="U15" s="11">
        <v>101.728760284737</v>
      </c>
      <c r="V15" s="11">
        <v>99.95377646297496</v>
      </c>
      <c r="W15" s="11">
        <v>99.2881575298142</v>
      </c>
      <c r="X15" s="11">
        <v>98.0678561523528</v>
      </c>
      <c r="Y15" s="11">
        <v>98.51160210779331</v>
      </c>
      <c r="Z15" s="11">
        <v>98.84441157437368</v>
      </c>
      <c r="AA15" s="11">
        <v>99.62096699639457</v>
      </c>
      <c r="AB15" s="11">
        <v>100.39752241841546</v>
      </c>
      <c r="AC15" s="11">
        <v>99.73190348525472</v>
      </c>
      <c r="AD15" s="11">
        <v>99.84283997411484</v>
      </c>
      <c r="AE15" s="11">
        <v>100.61939539613573</v>
      </c>
      <c r="AF15" s="11">
        <v>99.73190348525472</v>
      </c>
      <c r="AG15" s="11">
        <v>100.61939539613573</v>
      </c>
      <c r="AH15" s="11">
        <v>100.61939539613573</v>
      </c>
      <c r="AI15" s="11">
        <v>99.95377646297496</v>
      </c>
      <c r="AJ15" s="11">
        <v>101.39595081815662</v>
      </c>
      <c r="AK15" s="11">
        <v>99.51003050753445</v>
      </c>
      <c r="AL15" s="11">
        <v>100.61939539613573</v>
      </c>
      <c r="AM15" s="11">
        <v>100.17564944069521</v>
      </c>
      <c r="AN15" s="11">
        <v>100.28658592955534</v>
      </c>
      <c r="AO15" s="11">
        <v>100.61939539613573</v>
      </c>
      <c r="AP15" s="11">
        <v>99.06628455209395</v>
      </c>
      <c r="AQ15" s="11">
        <v>99.2881575298142</v>
      </c>
      <c r="AR15" s="11">
        <v>100.95220486271612</v>
      </c>
      <c r="AS15" s="11">
        <v>99.51003050753445</v>
      </c>
      <c r="AT15" s="11">
        <v>99.73190348525472</v>
      </c>
      <c r="AU15" s="11">
        <v>101.61782379587687</v>
      </c>
      <c r="AV15" s="11">
        <v>101.83969677359713</v>
      </c>
      <c r="AW15" s="11">
        <v>102.28344272903765</v>
      </c>
      <c r="AX15" s="11">
        <v>101.728760284737</v>
      </c>
      <c r="AY15" s="11">
        <v>102.61625219561803</v>
      </c>
      <c r="AZ15" s="11">
        <v>102.39437921789775</v>
      </c>
      <c r="BA15" s="11">
        <v>103.50374410649906</v>
      </c>
      <c r="BB15" s="11">
        <v>103.50374410649906</v>
      </c>
      <c r="BC15" s="11">
        <v>103.61468059535919</v>
      </c>
      <c r="BD15" s="11">
        <v>104.28029952851993</v>
      </c>
      <c r="BE15" s="11">
        <v>101.83969677359713</v>
      </c>
      <c r="BF15" s="11">
        <v>103.7256170842193</v>
      </c>
      <c r="BG15" s="11">
        <v>104.16936303965983</v>
      </c>
      <c r="BH15" s="11">
        <v>103.05999815105855</v>
      </c>
      <c r="BI15" s="11">
        <v>102.61625219561803</v>
      </c>
      <c r="BJ15" s="11">
        <v>104.39123601738005</v>
      </c>
      <c r="BK15" s="11">
        <v>103.39280761763891</v>
      </c>
      <c r="BL15" s="11">
        <v>103.61468059535919</v>
      </c>
      <c r="BM15" s="11">
        <v>105.27872792826109</v>
      </c>
      <c r="BN15" s="11">
        <v>103.83655357307941</v>
      </c>
      <c r="BO15" s="11">
        <v>104.83498197282057</v>
      </c>
      <c r="BP15" s="11">
        <v>105.38966441712121</v>
      </c>
      <c r="BQ15" s="11">
        <v>104.72404548396045</v>
      </c>
      <c r="BR15" s="11">
        <v>106.27715632800223</v>
      </c>
      <c r="BS15" s="11">
        <v>106.60996579458262</v>
      </c>
      <c r="BT15" s="11">
        <v>107.94120366090414</v>
      </c>
      <c r="BU15" s="11">
        <v>106.942775261163</v>
      </c>
      <c r="BV15" s="11">
        <v>107.49745770546365</v>
      </c>
      <c r="BW15" s="11">
        <v>107.3865212166035</v>
      </c>
      <c r="BX15" s="11">
        <v>108.16307663862442</v>
      </c>
      <c r="BY15" s="11">
        <v>108.9396320606453</v>
      </c>
      <c r="BZ15" s="11">
        <v>111.26929832670798</v>
      </c>
      <c r="CA15" s="11">
        <v>110.82555237126748</v>
      </c>
      <c r="CB15" s="11">
        <v>110.60367939354721</v>
      </c>
      <c r="CC15" s="11">
        <v>111.26929832670798</v>
      </c>
      <c r="CD15" s="11">
        <v>111.8239807710086</v>
      </c>
      <c r="CE15" s="11">
        <v>111.8239807710086</v>
      </c>
      <c r="CF15" s="11">
        <v>112.48959970416938</v>
      </c>
      <c r="CG15" s="11">
        <v>114.93020245909219</v>
      </c>
      <c r="CH15" s="11">
        <v>114.48645650365168</v>
      </c>
      <c r="CI15" s="11">
        <v>114.93020245909219</v>
      </c>
      <c r="CJ15" s="11">
        <v>115.59582139225296</v>
      </c>
      <c r="CK15" s="11">
        <v>114.1536470370713</v>
      </c>
      <c r="CL15" s="11">
        <v>115.70675788111309</v>
      </c>
      <c r="CM15" s="11">
        <v>115.48488490339281</v>
      </c>
      <c r="CN15" s="11">
        <v>115.92863085883334</v>
      </c>
      <c r="CO15" s="11">
        <v>116.70518628085422</v>
      </c>
      <c r="CP15" s="11">
        <v>115.92863085883334</v>
      </c>
      <c r="CQ15" s="11">
        <v>116.9270592585745</v>
      </c>
      <c r="CR15" s="11">
        <v>116.15050383655358</v>
      </c>
      <c r="CS15" s="11">
        <v>117.48174170287513</v>
      </c>
      <c r="CT15" s="11">
        <v>119.03485254691691</v>
      </c>
      <c r="CU15" s="11">
        <v>118.81297956919666</v>
      </c>
      <c r="CV15" s="11">
        <v>117.59267819173525</v>
      </c>
      <c r="CW15" s="11">
        <v>118.14736063603588</v>
      </c>
      <c r="CX15" s="11">
        <v>115.59582139225296</v>
      </c>
      <c r="CY15" s="11">
        <v>115.59582139225296</v>
      </c>
      <c r="CZ15" s="11">
        <v>114.26458352593143</v>
      </c>
      <c r="DA15" s="11">
        <v>114.04271054821116</v>
      </c>
      <c r="DB15" s="11">
        <v>112.6005361930295</v>
      </c>
      <c r="DC15" s="11">
        <v>109.82712397152632</v>
      </c>
      <c r="DD15" s="11">
        <v>105.7224738837016</v>
      </c>
      <c r="DE15" s="11">
        <v>101.728760284737</v>
      </c>
      <c r="DF15" s="11">
        <v>96.62568179717113</v>
      </c>
      <c r="DG15" s="11">
        <v>94.85069797540909</v>
      </c>
      <c r="DH15" s="11">
        <v>94.0741425533882</v>
      </c>
      <c r="DI15" s="11">
        <v>93.18665064250719</v>
      </c>
      <c r="DJ15" s="11">
        <v>94.96163446426922</v>
      </c>
      <c r="DK15" s="11">
        <v>95.40538041970973</v>
      </c>
      <c r="DL15" s="11">
        <v>95.40538041970973</v>
      </c>
      <c r="DM15" s="11">
        <v>95.62725339743</v>
      </c>
      <c r="DN15" s="11">
        <v>97.84598317463255</v>
      </c>
      <c r="DO15" s="11">
        <v>97.51317370805216</v>
      </c>
      <c r="DP15" s="11">
        <v>97.95691966349266</v>
      </c>
      <c r="DQ15" s="11">
        <v>97.62411019691228</v>
      </c>
      <c r="DR15" s="11">
        <v>98.95534806323381</v>
      </c>
      <c r="DS15" s="11">
        <v>98.73347508551356</v>
      </c>
      <c r="DT15" s="11">
        <v>101.17407784043637</v>
      </c>
      <c r="DU15" s="11">
        <v>101.61782379587687</v>
      </c>
      <c r="DV15" s="11">
        <v>103.28187112877877</v>
      </c>
      <c r="DW15" s="11">
        <v>104.50217250624019</v>
      </c>
      <c r="DX15" s="11">
        <v>103.61468059535919</v>
      </c>
      <c r="DY15" s="11">
        <v>104.16936303965983</v>
      </c>
      <c r="DZ15" s="11">
        <v>105.27872792826109</v>
      </c>
      <c r="EA15" s="11">
        <v>105.83341037256173</v>
      </c>
      <c r="EB15" s="11">
        <v>106.83183877230287</v>
      </c>
      <c r="EC15" s="11">
        <v>106.942775261163</v>
      </c>
      <c r="ED15" s="11">
        <v>107.49745770546365</v>
      </c>
      <c r="EE15" s="11">
        <v>108.71775908292504</v>
      </c>
      <c r="EF15" s="11">
        <v>108.60682259406494</v>
      </c>
      <c r="EG15" s="11">
        <v>108.71775908292504</v>
      </c>
      <c r="EH15" s="11">
        <v>109.49431450494593</v>
      </c>
      <c r="EI15" s="11">
        <v>107.71933068318388</v>
      </c>
      <c r="EJ15" s="11">
        <v>108.71775908292504</v>
      </c>
      <c r="EK15" s="11">
        <v>108.82869557178516</v>
      </c>
      <c r="EL15" s="11">
        <v>107.94120366090414</v>
      </c>
      <c r="EM15" s="11">
        <v>107.94120366090414</v>
      </c>
      <c r="EN15" s="11">
        <v>108.27401312748452</v>
      </c>
      <c r="EO15" s="11">
        <v>107.60839419432378</v>
      </c>
      <c r="EP15" s="11">
        <v>106.942775261163</v>
      </c>
      <c r="EQ15" s="11">
        <v>106.27715632800223</v>
      </c>
      <c r="ER15" s="11">
        <v>107.3865212166035</v>
      </c>
      <c r="ES15" s="11">
        <v>105.61153739484148</v>
      </c>
      <c r="ET15" s="11">
        <v>107.2755847277434</v>
      </c>
      <c r="EU15" s="11">
        <v>106.05528335028198</v>
      </c>
      <c r="EV15" s="11">
        <v>106.60996579458262</v>
      </c>
      <c r="EW15" s="11">
        <v>107.60839419432378</v>
      </c>
      <c r="EX15" s="11">
        <v>105.38966441712121</v>
      </c>
      <c r="EY15" s="11">
        <v>104.61310899510032</v>
      </c>
      <c r="EZ15" s="11">
        <v>103.83655357307941</v>
      </c>
      <c r="FA15" s="11">
        <v>104.39123601738005</v>
      </c>
      <c r="FB15" s="11">
        <v>103.83655357307941</v>
      </c>
      <c r="FC15" s="11">
        <v>103.83655357307941</v>
      </c>
      <c r="FD15" s="11">
        <v>104.28029952851993</v>
      </c>
      <c r="FE15" s="11">
        <v>105.05685495054084</v>
      </c>
      <c r="FF15" s="11">
        <v>105.27872792826109</v>
      </c>
      <c r="FG15" s="11">
        <v>105.7224738837016</v>
      </c>
      <c r="FH15" s="11">
        <v>105.16779143940096</v>
      </c>
      <c r="FI15" s="11">
        <v>105.7224738837016</v>
      </c>
      <c r="FJ15" s="11">
        <v>105.7224738837016</v>
      </c>
      <c r="FK15" s="11">
        <v>105.50060090598134</v>
      </c>
      <c r="FL15" s="11">
        <v>106.942775261163</v>
      </c>
      <c r="FM15" s="11">
        <v>106.942775261163</v>
      </c>
      <c r="FN15" s="11">
        <v>107.05371175002314</v>
      </c>
      <c r="FO15" s="11">
        <v>108.05214014976427</v>
      </c>
      <c r="FP15" s="11">
        <v>107.3865212166035</v>
      </c>
      <c r="FQ15" s="11">
        <v>108.9396320606453</v>
      </c>
      <c r="FR15" s="11">
        <v>107.49745770546365</v>
      </c>
      <c r="FS15" s="11">
        <v>107.2755847277434</v>
      </c>
      <c r="FT15" s="11">
        <v>108.49588610520478</v>
      </c>
      <c r="FU15" s="11">
        <v>106.38809281686237</v>
      </c>
      <c r="FV15" s="11">
        <v>107.49745770546365</v>
      </c>
      <c r="FW15" s="11">
        <v>107.3865212166035</v>
      </c>
      <c r="FX15" s="11">
        <v>107.16464823888326</v>
      </c>
      <c r="FY15" s="11">
        <v>108.60682259406494</v>
      </c>
      <c r="FZ15" s="11">
        <v>107.83026717204403</v>
      </c>
      <c r="GA15" s="11">
        <v>110.38180641582696</v>
      </c>
      <c r="GB15" s="11">
        <v>111.26929832670798</v>
      </c>
      <c r="GC15" s="11">
        <v>110.71461588240734</v>
      </c>
      <c r="GD15" s="11">
        <v>111.15836183784786</v>
      </c>
      <c r="GE15" s="11">
        <v>111.49117130442822</v>
      </c>
      <c r="GF15" s="11">
        <v>111.7130442821485</v>
      </c>
      <c r="GG15" s="11">
        <v>111.15836183784786</v>
      </c>
      <c r="GH15" s="11">
        <v>111.38023481556812</v>
      </c>
      <c r="GI15" s="11">
        <v>111.38023481556812</v>
      </c>
      <c r="GJ15" s="11">
        <v>111.15836183784786</v>
      </c>
      <c r="GK15" s="11">
        <v>111.60210779328837</v>
      </c>
      <c r="GL15" s="11">
        <v>114.48645650365168</v>
      </c>
      <c r="GM15" s="11">
        <v>112.6005361930295</v>
      </c>
      <c r="GN15" s="11">
        <v>111.60210779328837</v>
      </c>
      <c r="GO15" s="11">
        <v>113.3770916150504</v>
      </c>
      <c r="GP15" s="11">
        <v>111.7130442821485</v>
      </c>
      <c r="GQ15" s="11">
        <v>112.82240917074976</v>
      </c>
      <c r="GR15" s="11">
        <v>112.82240917074976</v>
      </c>
      <c r="GS15" s="11">
        <v>112.93334565960988</v>
      </c>
      <c r="GT15" s="11">
        <v>112.93334565960988</v>
      </c>
      <c r="GU15" s="11">
        <v>114.04271054821116</v>
      </c>
      <c r="GV15" s="11">
        <v>114.5973929925118</v>
      </c>
      <c r="GW15" s="11">
        <v>114.26458352593143</v>
      </c>
      <c r="GX15" s="11">
        <v>113.48802810391052</v>
      </c>
      <c r="GY15" s="11">
        <v>115.15207543681245</v>
      </c>
      <c r="GZ15" s="11">
        <v>115.59582139225296</v>
      </c>
      <c r="HA15" s="11">
        <v>116.15050383655358</v>
      </c>
      <c r="HB15" s="11">
        <v>116.81612276971435</v>
      </c>
      <c r="HC15" s="11">
        <v>116.03956734769345</v>
      </c>
      <c r="HD15" s="11">
        <v>117.70361468059538</v>
      </c>
      <c r="HE15" s="11">
        <v>118.36923361375615</v>
      </c>
      <c r="HF15" s="11">
        <v>118.03642414717577</v>
      </c>
      <c r="HG15" s="11">
        <v>117.92548765831563</v>
      </c>
      <c r="HH15" s="11">
        <v>120.47702690209856</v>
      </c>
      <c r="HI15" s="11">
        <v>121.36451881297961</v>
      </c>
      <c r="HJ15" s="11">
        <v>119.70047148007768</v>
      </c>
      <c r="HK15" s="11">
        <v>118.03642414717577</v>
      </c>
      <c r="HL15" s="11">
        <v>118.14736063603588</v>
      </c>
      <c r="HM15" s="11">
        <v>118.5911065914764</v>
      </c>
      <c r="HN15" s="11">
        <v>120.36609041323845</v>
      </c>
      <c r="HO15" s="11">
        <v>120.2551539243783</v>
      </c>
      <c r="HP15" s="11">
        <v>118.5911065914764</v>
      </c>
      <c r="HQ15" s="11">
        <v>119.81140796893781</v>
      </c>
      <c r="HR15" s="11">
        <v>119.03485254691691</v>
      </c>
      <c r="HS15" s="11">
        <v>119.47859850235743</v>
      </c>
      <c r="HT15" s="11">
        <v>118.14736063603588</v>
      </c>
      <c r="HU15" s="11">
        <v>118.70204308033652</v>
      </c>
      <c r="HV15" s="11">
        <v>119.03485254691691</v>
      </c>
      <c r="HW15" s="11">
        <v>119.47859850235743</v>
      </c>
      <c r="HX15" s="11">
        <v>119.58953499121753</v>
      </c>
      <c r="HY15" s="11">
        <v>118.70204308033652</v>
      </c>
      <c r="HZ15" s="11">
        <v>120.03328094665807</v>
      </c>
      <c r="IA15" s="11">
        <v>118.03642414717577</v>
      </c>
      <c r="IB15" s="11">
        <v>117.92548765831563</v>
      </c>
      <c r="IC15" s="11">
        <v>117.81455116945551</v>
      </c>
      <c r="ID15" s="11">
        <v>118.14736063603588</v>
      </c>
      <c r="IE15" s="11">
        <v>117.48174170287513</v>
      </c>
      <c r="IF15" s="11">
        <v>116.81612276971435</v>
      </c>
      <c r="IG15" s="11">
        <v>115.3739484145327</v>
      </c>
      <c r="IH15" s="11">
        <v>117.370805214015</v>
      </c>
      <c r="II15" s="11">
        <v>117.59267819173525</v>
      </c>
      <c r="IJ15" s="11">
        <v>104.61310899510032</v>
      </c>
      <c r="IK15" s="11">
        <v>83.64611260053621</v>
      </c>
      <c r="IL15" s="11">
        <v>95.07257095312936</v>
      </c>
      <c r="IM15" s="11">
        <v>104.72404548396045</v>
      </c>
      <c r="IN15" s="11">
        <v>109.60525099380607</v>
      </c>
      <c r="IO15" s="11">
        <v>110.71461588240734</v>
      </c>
      <c r="IP15" s="11">
        <v>111.26929832670798</v>
      </c>
      <c r="IQ15" s="11">
        <v>113.59896459277066</v>
      </c>
      <c r="IR15" s="11">
        <v>116.48331330313397</v>
      </c>
      <c r="IS15" s="14">
        <v>116.37237681427386</v>
      </c>
      <c r="IT15" s="11">
        <v>117.14893223629474</v>
      </c>
      <c r="IU15" s="11">
        <v>116.15050383655358</v>
      </c>
    </row>
    <row r="16" spans="1:255" ht="12">
      <c r="A16" s="11" t="s">
        <v>276</v>
      </c>
      <c r="B16" s="3">
        <v>100.19656439620546</v>
      </c>
      <c r="C16" s="20">
        <v>99.06845568754807</v>
      </c>
      <c r="D16" s="11">
        <v>99.88889838475346</v>
      </c>
      <c r="E16" s="11">
        <v>99.68378771045211</v>
      </c>
      <c r="F16" s="11">
        <v>99.68378771045211</v>
      </c>
      <c r="G16" s="11">
        <v>99.88889838475346</v>
      </c>
      <c r="H16" s="11">
        <v>100.40167507050681</v>
      </c>
      <c r="I16" s="11">
        <v>101.22211776771218</v>
      </c>
      <c r="J16" s="11">
        <v>101.83744979061619</v>
      </c>
      <c r="K16" s="11">
        <v>99.99145372190412</v>
      </c>
      <c r="L16" s="11">
        <v>99.88889838475346</v>
      </c>
      <c r="M16" s="11">
        <v>98.24801299034272</v>
      </c>
      <c r="N16" s="11">
        <v>99.68378771045211</v>
      </c>
      <c r="O16" s="11">
        <v>99.58123237330143</v>
      </c>
      <c r="P16" s="11">
        <v>100.81189641910949</v>
      </c>
      <c r="Q16" s="11">
        <v>102.04256046491753</v>
      </c>
      <c r="R16" s="11">
        <v>102.35022647636956</v>
      </c>
      <c r="S16" s="11">
        <v>100.91445175626018</v>
      </c>
      <c r="T16" s="11">
        <v>101.01700709341084</v>
      </c>
      <c r="U16" s="11">
        <v>102.65789248782156</v>
      </c>
      <c r="V16" s="11">
        <v>103.9911118707803</v>
      </c>
      <c r="W16" s="11">
        <v>101.11956243056149</v>
      </c>
      <c r="X16" s="11">
        <v>104.70899923083496</v>
      </c>
      <c r="Y16" s="11">
        <v>106.96521664814973</v>
      </c>
      <c r="Z16" s="11">
        <v>104.09366720793096</v>
      </c>
      <c r="AA16" s="11">
        <v>99.17101102469876</v>
      </c>
      <c r="AB16" s="11">
        <v>100.81189641910949</v>
      </c>
      <c r="AC16" s="11">
        <v>103.9911118707803</v>
      </c>
      <c r="AD16" s="11">
        <v>103.9911118707803</v>
      </c>
      <c r="AE16" s="11">
        <v>104.2987778822323</v>
      </c>
      <c r="AF16" s="11">
        <v>102.8630031621229</v>
      </c>
      <c r="AG16" s="11">
        <v>102.76044782497225</v>
      </c>
      <c r="AH16" s="11">
        <v>104.19622254508162</v>
      </c>
      <c r="AI16" s="11">
        <v>105.22177591658833</v>
      </c>
      <c r="AJ16" s="11">
        <v>102.65789248782156</v>
      </c>
      <c r="AK16" s="11">
        <v>102.24767113921888</v>
      </c>
      <c r="AL16" s="11">
        <v>105.63199726519102</v>
      </c>
      <c r="AM16" s="11">
        <v>109.32398940261517</v>
      </c>
      <c r="AN16" s="11">
        <v>105.32433125373902</v>
      </c>
      <c r="AO16" s="11">
        <v>107.27288265960175</v>
      </c>
      <c r="AP16" s="11">
        <v>105.73455260234168</v>
      </c>
      <c r="AQ16" s="11">
        <v>107.27288265960175</v>
      </c>
      <c r="AR16" s="11">
        <v>107.27288265960175</v>
      </c>
      <c r="AS16" s="11">
        <v>107.88821468250578</v>
      </c>
      <c r="AT16" s="11">
        <v>104.50388855653365</v>
      </c>
      <c r="AU16" s="11">
        <v>108.19588069395778</v>
      </c>
      <c r="AV16" s="11">
        <v>105.32433125373902</v>
      </c>
      <c r="AW16" s="11">
        <v>104.6064438936843</v>
      </c>
      <c r="AX16" s="11">
        <v>107.68310400820444</v>
      </c>
      <c r="AY16" s="11">
        <v>107.37543799675242</v>
      </c>
      <c r="AZ16" s="11">
        <v>109.42654473976586</v>
      </c>
      <c r="BA16" s="11">
        <v>107.27288265960175</v>
      </c>
      <c r="BB16" s="11">
        <v>107.99077001965645</v>
      </c>
      <c r="BC16" s="11">
        <v>107.58054867105378</v>
      </c>
      <c r="BD16" s="11">
        <v>108.29843603110845</v>
      </c>
      <c r="BE16" s="11">
        <v>108.09332535680713</v>
      </c>
      <c r="BF16" s="11">
        <v>110.04187676266986</v>
      </c>
      <c r="BG16" s="11">
        <v>109.93932142551918</v>
      </c>
      <c r="BH16" s="11">
        <v>110.9648747970259</v>
      </c>
      <c r="BI16" s="11">
        <v>109.73421075121786</v>
      </c>
      <c r="BJ16" s="11">
        <v>106.86266131099906</v>
      </c>
      <c r="BK16" s="11">
        <v>112.09298350568329</v>
      </c>
      <c r="BL16" s="11">
        <v>110.9648747970259</v>
      </c>
      <c r="BM16" s="11">
        <v>110.14443209982055</v>
      </c>
      <c r="BN16" s="11">
        <v>109.73421075121786</v>
      </c>
      <c r="BO16" s="11">
        <v>110.9648747970259</v>
      </c>
      <c r="BP16" s="11">
        <v>110.04187676266986</v>
      </c>
      <c r="BQ16" s="11">
        <v>109.32398940261517</v>
      </c>
      <c r="BR16" s="11">
        <v>110.55465344842321</v>
      </c>
      <c r="BS16" s="11">
        <v>108.60610204256047</v>
      </c>
      <c r="BT16" s="11">
        <v>111.47765148277927</v>
      </c>
      <c r="BU16" s="11">
        <v>113.52875822579267</v>
      </c>
      <c r="BV16" s="11">
        <v>115.06708828305274</v>
      </c>
      <c r="BW16" s="11">
        <v>114.04153491154602</v>
      </c>
      <c r="BX16" s="11">
        <v>114.96453294590205</v>
      </c>
      <c r="BY16" s="11">
        <v>111.27254080847793</v>
      </c>
      <c r="BZ16" s="11">
        <v>110.6572087855739</v>
      </c>
      <c r="CA16" s="11">
        <v>111.99042816853262</v>
      </c>
      <c r="CB16" s="11">
        <v>113.63131356294333</v>
      </c>
      <c r="CC16" s="11">
        <v>111.06743013417658</v>
      </c>
      <c r="CD16" s="11">
        <v>110.45209811127255</v>
      </c>
      <c r="CE16" s="11">
        <v>108.40099136825914</v>
      </c>
      <c r="CF16" s="11">
        <v>108.5035467054098</v>
      </c>
      <c r="CG16" s="11">
        <v>108.8112127168618</v>
      </c>
      <c r="CH16" s="11">
        <v>106.55499529954706</v>
      </c>
      <c r="CI16" s="11">
        <v>107.58054867105378</v>
      </c>
      <c r="CJ16" s="11">
        <v>108.60610204256047</v>
      </c>
      <c r="CK16" s="11">
        <v>108.9137680540125</v>
      </c>
      <c r="CL16" s="11">
        <v>111.88787283138193</v>
      </c>
      <c r="CM16" s="11">
        <v>112.60576019143664</v>
      </c>
      <c r="CN16" s="11">
        <v>111.99042816853262</v>
      </c>
      <c r="CO16" s="11">
        <v>111.88787283138193</v>
      </c>
      <c r="CP16" s="11">
        <v>111.88787283138193</v>
      </c>
      <c r="CQ16" s="11">
        <v>114.55431159729939</v>
      </c>
      <c r="CR16" s="11">
        <v>115.5798649688061</v>
      </c>
      <c r="CS16" s="11">
        <v>113.426202888642</v>
      </c>
      <c r="CT16" s="11">
        <v>109.73421075121786</v>
      </c>
      <c r="CU16" s="11">
        <v>109.42654473976586</v>
      </c>
      <c r="CV16" s="11">
        <v>111.78531749423126</v>
      </c>
      <c r="CW16" s="11">
        <v>117.42586103751817</v>
      </c>
      <c r="CX16" s="11">
        <v>111.68276215708059</v>
      </c>
      <c r="CY16" s="11">
        <v>112.50320485428598</v>
      </c>
      <c r="CZ16" s="11">
        <v>111.06743013417658</v>
      </c>
      <c r="DA16" s="11">
        <v>111.16998547132727</v>
      </c>
      <c r="DB16" s="11">
        <v>112.50320485428598</v>
      </c>
      <c r="DC16" s="11">
        <v>110.6572087855739</v>
      </c>
      <c r="DD16" s="11">
        <v>108.70865737971114</v>
      </c>
      <c r="DE16" s="11">
        <v>107.78565934535511</v>
      </c>
      <c r="DF16" s="11">
        <v>109.11887872831383</v>
      </c>
      <c r="DG16" s="11">
        <v>106.86266131099906</v>
      </c>
      <c r="DH16" s="11">
        <v>103.47833518502694</v>
      </c>
      <c r="DI16" s="11">
        <v>101.83744979061619</v>
      </c>
      <c r="DJ16" s="11">
        <v>103.06811383642425</v>
      </c>
      <c r="DK16" s="11">
        <v>105.83710793949237</v>
      </c>
      <c r="DL16" s="11">
        <v>105.93966327664303</v>
      </c>
      <c r="DM16" s="11">
        <v>107.37543799675242</v>
      </c>
      <c r="DN16" s="11">
        <v>106.34988462524572</v>
      </c>
      <c r="DO16" s="11">
        <v>107.47799333390309</v>
      </c>
      <c r="DP16" s="11">
        <v>103.9911118707803</v>
      </c>
      <c r="DQ16" s="11">
        <v>108.19588069395778</v>
      </c>
      <c r="DR16" s="11">
        <v>111.47765148277927</v>
      </c>
      <c r="DS16" s="11">
        <v>109.93932142551918</v>
      </c>
      <c r="DT16" s="11">
        <v>109.01632339116316</v>
      </c>
      <c r="DU16" s="11">
        <v>108.9137680540125</v>
      </c>
      <c r="DV16" s="11">
        <v>111.68276215708059</v>
      </c>
      <c r="DW16" s="11">
        <v>107.68310400820444</v>
      </c>
      <c r="DX16" s="11">
        <v>109.63165541406718</v>
      </c>
      <c r="DY16" s="11">
        <v>108.70865737971114</v>
      </c>
      <c r="DZ16" s="11">
        <v>108.70865737971114</v>
      </c>
      <c r="EA16" s="11">
        <v>109.73421075121786</v>
      </c>
      <c r="EB16" s="11">
        <v>110.55465344842321</v>
      </c>
      <c r="EC16" s="11">
        <v>114.55431159729939</v>
      </c>
      <c r="ED16" s="11">
        <v>109.11887872831383</v>
      </c>
      <c r="EE16" s="11">
        <v>108.29843603110845</v>
      </c>
      <c r="EF16" s="11">
        <v>109.42654473976586</v>
      </c>
      <c r="EG16" s="11">
        <v>104.70899923083496</v>
      </c>
      <c r="EH16" s="11">
        <v>106.65755063669774</v>
      </c>
      <c r="EI16" s="11">
        <v>106.24732928809505</v>
      </c>
      <c r="EJ16" s="11">
        <v>105.63199726519102</v>
      </c>
      <c r="EK16" s="11">
        <v>106.96521664814973</v>
      </c>
      <c r="EL16" s="11">
        <v>106.65755063669774</v>
      </c>
      <c r="EM16" s="11">
        <v>105.32433125373902</v>
      </c>
      <c r="EN16" s="11">
        <v>105.11922057943765</v>
      </c>
      <c r="EO16" s="11">
        <v>103.68344585932827</v>
      </c>
      <c r="EP16" s="11">
        <v>103.88855653362961</v>
      </c>
      <c r="EQ16" s="11">
        <v>113.73386890009402</v>
      </c>
      <c r="ER16" s="11">
        <v>102.5553371506709</v>
      </c>
      <c r="ES16" s="11">
        <v>109.42654473976586</v>
      </c>
      <c r="ET16" s="11">
        <v>106.65755063669774</v>
      </c>
      <c r="EU16" s="11">
        <v>106.7601059738484</v>
      </c>
      <c r="EV16" s="11">
        <v>105.73455260234168</v>
      </c>
      <c r="EW16" s="11">
        <v>106.7601059738484</v>
      </c>
      <c r="EX16" s="11">
        <v>105.42688659088968</v>
      </c>
      <c r="EY16" s="11">
        <v>105.22177591658833</v>
      </c>
      <c r="EZ16" s="11">
        <v>104.6064438936843</v>
      </c>
      <c r="FA16" s="11">
        <v>105.11922057943765</v>
      </c>
      <c r="FB16" s="11">
        <v>104.81155456798565</v>
      </c>
      <c r="FC16" s="11">
        <v>106.14477395094437</v>
      </c>
      <c r="FD16" s="11">
        <v>110.6572087855739</v>
      </c>
      <c r="FE16" s="11">
        <v>108.8112127168618</v>
      </c>
      <c r="FF16" s="11">
        <v>105.52944192804034</v>
      </c>
      <c r="FG16" s="11">
        <v>103.9911118707803</v>
      </c>
      <c r="FH16" s="11">
        <v>104.19622254508162</v>
      </c>
      <c r="FI16" s="11">
        <v>103.9911118707803</v>
      </c>
      <c r="FJ16" s="11">
        <v>104.09366720793096</v>
      </c>
      <c r="FK16" s="11">
        <v>103.17066917357491</v>
      </c>
      <c r="FL16" s="11">
        <v>104.70899923083496</v>
      </c>
      <c r="FM16" s="11">
        <v>102.96555849927358</v>
      </c>
      <c r="FN16" s="11">
        <v>100.91445175626018</v>
      </c>
      <c r="FO16" s="11">
        <v>99.78634304760277</v>
      </c>
      <c r="FP16" s="11">
        <v>99.47867703615077</v>
      </c>
      <c r="FQ16" s="11">
        <v>100.19656439620546</v>
      </c>
      <c r="FR16" s="11">
        <v>101.63233911631484</v>
      </c>
      <c r="FS16" s="11">
        <v>101.73489445346553</v>
      </c>
      <c r="FT16" s="11">
        <v>99.88889838475346</v>
      </c>
      <c r="FU16" s="11">
        <v>101.11956243056149</v>
      </c>
      <c r="FV16" s="11">
        <v>102.1451158020682</v>
      </c>
      <c r="FW16" s="11">
        <v>100.29911973335612</v>
      </c>
      <c r="FX16" s="11">
        <v>99.27356636184942</v>
      </c>
      <c r="FY16" s="11">
        <v>100.81189641910949</v>
      </c>
      <c r="FZ16" s="11">
        <v>101.63233911631484</v>
      </c>
      <c r="GA16" s="11">
        <v>103.88855653362961</v>
      </c>
      <c r="GB16" s="11">
        <v>102.76044782497225</v>
      </c>
      <c r="GC16" s="11">
        <v>102.65789248782156</v>
      </c>
      <c r="GD16" s="11">
        <v>102.04256046491753</v>
      </c>
      <c r="GE16" s="11">
        <v>102.76044782497225</v>
      </c>
      <c r="GF16" s="11">
        <v>106.14477395094437</v>
      </c>
      <c r="GG16" s="11">
        <v>102.5553371506709</v>
      </c>
      <c r="GH16" s="11">
        <v>103.58089052217761</v>
      </c>
      <c r="GI16" s="11">
        <v>103.9911118707803</v>
      </c>
      <c r="GJ16" s="11">
        <v>100.29911973335612</v>
      </c>
      <c r="GK16" s="11">
        <v>98.24801299034272</v>
      </c>
      <c r="GL16" s="11">
        <v>101.73489445346553</v>
      </c>
      <c r="GM16" s="11">
        <v>100.91445175626018</v>
      </c>
      <c r="GN16" s="11">
        <v>103.27322451072558</v>
      </c>
      <c r="GO16" s="11">
        <v>104.40133321938296</v>
      </c>
      <c r="GP16" s="11">
        <v>102.1451158020682</v>
      </c>
      <c r="GQ16" s="11">
        <v>101.83744979061619</v>
      </c>
      <c r="GR16" s="11">
        <v>103.06811383642425</v>
      </c>
      <c r="GS16" s="11">
        <v>103.37577984787625</v>
      </c>
      <c r="GT16" s="11">
        <v>102.8630031621229</v>
      </c>
      <c r="GU16" s="11">
        <v>105.52944192804034</v>
      </c>
      <c r="GV16" s="11">
        <v>105.63199726519102</v>
      </c>
      <c r="GW16" s="11">
        <v>104.40133321938296</v>
      </c>
      <c r="GX16" s="11">
        <v>109.22143406546449</v>
      </c>
      <c r="GY16" s="11">
        <v>103.78600119647894</v>
      </c>
      <c r="GZ16" s="11">
        <v>101.01700709341084</v>
      </c>
      <c r="HA16" s="11">
        <v>104.6064438936843</v>
      </c>
      <c r="HB16" s="11">
        <v>105.42688659088968</v>
      </c>
      <c r="HC16" s="11">
        <v>106.34988462524572</v>
      </c>
      <c r="HD16" s="11">
        <v>104.81155456798565</v>
      </c>
      <c r="HE16" s="11">
        <v>107.17032732245109</v>
      </c>
      <c r="HF16" s="11">
        <v>104.50388855653365</v>
      </c>
      <c r="HG16" s="11">
        <v>104.6064438936843</v>
      </c>
      <c r="HH16" s="11">
        <v>106.86266131099906</v>
      </c>
      <c r="HI16" s="11">
        <v>106.7601059738484</v>
      </c>
      <c r="HJ16" s="11">
        <v>100.50423040765747</v>
      </c>
      <c r="HK16" s="11">
        <v>109.11887872831383</v>
      </c>
      <c r="HL16" s="11">
        <v>111.37509614562858</v>
      </c>
      <c r="HM16" s="11">
        <v>104.40133321938296</v>
      </c>
      <c r="HN16" s="11">
        <v>104.19622254508162</v>
      </c>
      <c r="HO16" s="11">
        <v>104.70899923083496</v>
      </c>
      <c r="HP16" s="11">
        <v>105.22177591658833</v>
      </c>
      <c r="HQ16" s="11">
        <v>107.37543799675242</v>
      </c>
      <c r="HR16" s="11">
        <v>105.42688659088968</v>
      </c>
      <c r="HS16" s="11">
        <v>104.81155456798565</v>
      </c>
      <c r="HT16" s="11">
        <v>104.91410990513631</v>
      </c>
      <c r="HU16" s="11">
        <v>104.81155456798565</v>
      </c>
      <c r="HV16" s="11">
        <v>107.58054867105378</v>
      </c>
      <c r="HW16" s="11">
        <v>103.9911118707803</v>
      </c>
      <c r="HX16" s="11">
        <v>104.09366720793096</v>
      </c>
      <c r="HY16" s="11">
        <v>106.24732928809505</v>
      </c>
      <c r="HZ16" s="11">
        <v>107.58054867105378</v>
      </c>
      <c r="IA16" s="11">
        <v>106.24732928809505</v>
      </c>
      <c r="IB16" s="11">
        <v>105.83710793949237</v>
      </c>
      <c r="IC16" s="11">
        <v>105.22177591658833</v>
      </c>
      <c r="ID16" s="11">
        <v>104.91410990513631</v>
      </c>
      <c r="IE16" s="11">
        <v>104.50388855653365</v>
      </c>
      <c r="IF16" s="11">
        <v>105.83710793949237</v>
      </c>
      <c r="IG16" s="11">
        <v>103.37577984787625</v>
      </c>
      <c r="IH16" s="11">
        <v>102.65789248782156</v>
      </c>
      <c r="II16" s="11">
        <v>102.76044782497225</v>
      </c>
      <c r="IJ16" s="11">
        <v>100.81189641910949</v>
      </c>
      <c r="IK16" s="11">
        <v>95.17135287582258</v>
      </c>
      <c r="IL16" s="11">
        <v>97.9403469788907</v>
      </c>
      <c r="IM16" s="11">
        <v>99.99145372190412</v>
      </c>
      <c r="IN16" s="11">
        <v>101.63233911631484</v>
      </c>
      <c r="IO16" s="11">
        <v>104.19622254508162</v>
      </c>
      <c r="IP16" s="11">
        <v>103.37577984787625</v>
      </c>
      <c r="IQ16" s="11">
        <v>104.91410990513631</v>
      </c>
      <c r="IR16" s="11">
        <v>101.73489445346553</v>
      </c>
      <c r="IS16" s="14">
        <v>103.68344585932827</v>
      </c>
      <c r="IT16" s="11">
        <v>104.6064438936843</v>
      </c>
      <c r="IU16" s="11">
        <v>103.58089052217761</v>
      </c>
    </row>
    <row r="17" spans="2:253" ht="12">
      <c r="B17" s="3"/>
      <c r="C17" s="20"/>
      <c r="IS17" s="14"/>
    </row>
    <row r="18" spans="2:253" ht="12">
      <c r="B18" s="3"/>
      <c r="C18" s="20"/>
      <c r="IS18" s="14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5" customHeight="1"/>
    <row r="47" ht="12"/>
    <row r="48" ht="12"/>
    <row r="49" ht="12"/>
    <row r="50" ht="12"/>
    <row r="51" ht="12"/>
    <row r="52" ht="12"/>
    <row r="53" ht="12"/>
    <row r="54" ht="12"/>
    <row r="55" ht="12"/>
    <row r="56" ht="12"/>
    <row r="58" ht="15">
      <c r="A58" s="44" t="s">
        <v>472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"/>
  <sheetViews>
    <sheetView workbookViewId="0" topLeftCell="A24">
      <selection activeCell="R34" sqref="R34"/>
    </sheetView>
  </sheetViews>
  <sheetFormatPr defaultColWidth="11.421875" defaultRowHeight="15"/>
  <cols>
    <col min="1" max="1" width="30.57421875" style="11" customWidth="1"/>
    <col min="2" max="16384" width="11.421875" style="11" customWidth="1"/>
  </cols>
  <sheetData>
    <row r="1" ht="12">
      <c r="A1" s="11" t="s">
        <v>0</v>
      </c>
    </row>
    <row r="2" ht="12"/>
    <row r="3" spans="1:2" ht="12">
      <c r="A3" s="11" t="s">
        <v>1</v>
      </c>
      <c r="B3" s="19">
        <v>44300</v>
      </c>
    </row>
    <row r="4" spans="1:2" ht="12">
      <c r="A4" s="11" t="s">
        <v>2</v>
      </c>
      <c r="B4" s="19">
        <v>44300</v>
      </c>
    </row>
    <row r="5" spans="1:2" ht="12">
      <c r="A5" s="11" t="s">
        <v>3</v>
      </c>
      <c r="B5" s="11" t="s">
        <v>4</v>
      </c>
    </row>
    <row r="6" ht="12"/>
    <row r="7" spans="1:2" ht="12">
      <c r="A7" s="11" t="s">
        <v>5</v>
      </c>
      <c r="B7" s="11" t="s">
        <v>6</v>
      </c>
    </row>
    <row r="8" spans="1:9" ht="12">
      <c r="A8" s="11" t="s">
        <v>7</v>
      </c>
      <c r="B8" s="11" t="s">
        <v>8</v>
      </c>
      <c r="I8" s="11" t="s">
        <v>9</v>
      </c>
    </row>
    <row r="9" spans="1:2" ht="12">
      <c r="A9" s="11" t="s">
        <v>10</v>
      </c>
      <c r="B9" s="11" t="s">
        <v>11</v>
      </c>
    </row>
    <row r="10" spans="1:2" ht="12">
      <c r="A10" s="11" t="s">
        <v>12</v>
      </c>
      <c r="B10" s="11" t="s">
        <v>366</v>
      </c>
    </row>
    <row r="11" ht="12"/>
    <row r="12" spans="1:255" ht="12">
      <c r="A12" s="16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5" ht="12">
      <c r="A13" s="11" t="s">
        <v>244</v>
      </c>
      <c r="B13" s="11">
        <v>96.44412191582002</v>
      </c>
      <c r="C13" s="11">
        <v>97.64150943396226</v>
      </c>
      <c r="D13" s="11">
        <v>98.18577648766328</v>
      </c>
      <c r="E13" s="11">
        <v>99.2743105950653</v>
      </c>
      <c r="F13" s="11">
        <v>100.68940493468794</v>
      </c>
      <c r="G13" s="11">
        <v>99.60087082728592</v>
      </c>
      <c r="H13" s="11">
        <v>100.47169811320754</v>
      </c>
      <c r="I13" s="11">
        <v>100.79825834542815</v>
      </c>
      <c r="J13" s="11">
        <v>100.79825834542815</v>
      </c>
      <c r="K13" s="11">
        <v>101.12481857764877</v>
      </c>
      <c r="L13" s="11">
        <v>102.10449927431058</v>
      </c>
      <c r="M13" s="11">
        <v>102.866473149492</v>
      </c>
      <c r="N13" s="11">
        <v>101.88679245283016</v>
      </c>
      <c r="O13" s="11">
        <v>102.21335268505081</v>
      </c>
      <c r="P13" s="11">
        <v>101.66908563134977</v>
      </c>
      <c r="Q13" s="11">
        <v>100.79825834542815</v>
      </c>
      <c r="R13" s="11">
        <v>101.01596516690856</v>
      </c>
      <c r="S13" s="11">
        <v>100.90711175616835</v>
      </c>
      <c r="T13" s="11">
        <v>99.3831640058055</v>
      </c>
      <c r="U13" s="11">
        <v>101.77793904208998</v>
      </c>
      <c r="V13" s="11">
        <v>100.36284470246734</v>
      </c>
      <c r="W13" s="11">
        <v>99.16545718432509</v>
      </c>
      <c r="X13" s="11">
        <v>98.73004354136428</v>
      </c>
      <c r="Y13" s="11">
        <v>99.3831640058055</v>
      </c>
      <c r="Z13" s="11">
        <v>99.2743105950653</v>
      </c>
      <c r="AA13" s="11">
        <v>99.60087082728592</v>
      </c>
      <c r="AB13" s="11">
        <v>100.36284470246734</v>
      </c>
      <c r="AC13" s="11">
        <v>100.25399129172712</v>
      </c>
      <c r="AD13" s="11">
        <v>100.47169811320754</v>
      </c>
      <c r="AE13" s="11">
        <v>100.90711175616835</v>
      </c>
      <c r="AF13" s="11">
        <v>100.47169811320754</v>
      </c>
      <c r="AG13" s="11">
        <v>100.68940493468794</v>
      </c>
      <c r="AH13" s="11">
        <v>101.12481857764877</v>
      </c>
      <c r="AI13" s="11">
        <v>100.58055152394776</v>
      </c>
      <c r="AJ13" s="11">
        <v>101.23367198838895</v>
      </c>
      <c r="AK13" s="11">
        <v>99.92743105950652</v>
      </c>
      <c r="AL13" s="11">
        <v>101.23367198838895</v>
      </c>
      <c r="AM13" s="11">
        <v>101.34252539912916</v>
      </c>
      <c r="AN13" s="11">
        <v>100.68940493468794</v>
      </c>
      <c r="AO13" s="11">
        <v>101.23367198838895</v>
      </c>
      <c r="AP13" s="11">
        <v>99.70972423802611</v>
      </c>
      <c r="AQ13" s="11">
        <v>99.81857764876632</v>
      </c>
      <c r="AR13" s="11">
        <v>101.34252539912916</v>
      </c>
      <c r="AS13" s="11">
        <v>100.58055152394776</v>
      </c>
      <c r="AT13" s="11">
        <v>100.25399129172712</v>
      </c>
      <c r="AU13" s="11">
        <v>102.53991291727141</v>
      </c>
      <c r="AV13" s="11">
        <v>102.21335268505081</v>
      </c>
      <c r="AW13" s="11">
        <v>102.6487663280116</v>
      </c>
      <c r="AX13" s="11">
        <v>102.6487663280116</v>
      </c>
      <c r="AY13" s="11">
        <v>103.19303338171262</v>
      </c>
      <c r="AZ13" s="11">
        <v>102.9753265602322</v>
      </c>
      <c r="BA13" s="11">
        <v>104.06386066763424</v>
      </c>
      <c r="BB13" s="11">
        <v>104.06386066763424</v>
      </c>
      <c r="BC13" s="11">
        <v>103.95500725689404</v>
      </c>
      <c r="BD13" s="11">
        <v>104.60812772133525</v>
      </c>
      <c r="BE13" s="11">
        <v>102.9753265602322</v>
      </c>
      <c r="BF13" s="11">
        <v>104.28156748911465</v>
      </c>
      <c r="BG13" s="11">
        <v>104.71698113207546</v>
      </c>
      <c r="BH13" s="11">
        <v>103.84615384615385</v>
      </c>
      <c r="BI13" s="11">
        <v>103.51959361393321</v>
      </c>
      <c r="BJ13" s="11">
        <v>104.49927431059504</v>
      </c>
      <c r="BK13" s="11">
        <v>104.39042089985486</v>
      </c>
      <c r="BL13" s="11">
        <v>104.39042089985486</v>
      </c>
      <c r="BM13" s="11">
        <v>105.8055152394775</v>
      </c>
      <c r="BN13" s="11">
        <v>104.49927431059504</v>
      </c>
      <c r="BO13" s="11">
        <v>105.47895500725689</v>
      </c>
      <c r="BP13" s="11">
        <v>105.91436865021771</v>
      </c>
      <c r="BQ13" s="11">
        <v>104.93468795355587</v>
      </c>
      <c r="BR13" s="11">
        <v>106.45863570391872</v>
      </c>
      <c r="BS13" s="11">
        <v>106.67634252539912</v>
      </c>
      <c r="BT13" s="11">
        <v>108.20029027576197</v>
      </c>
      <c r="BU13" s="11">
        <v>107.32946298984034</v>
      </c>
      <c r="BV13" s="11">
        <v>108.20029027576197</v>
      </c>
      <c r="BW13" s="11">
        <v>108.09143686502176</v>
      </c>
      <c r="BX13" s="11">
        <v>108.85341074020319</v>
      </c>
      <c r="BY13" s="11">
        <v>109.1799709724238</v>
      </c>
      <c r="BZ13" s="11">
        <v>111.03047895500724</v>
      </c>
      <c r="CA13" s="11">
        <v>110.92162554426706</v>
      </c>
      <c r="CB13" s="11">
        <v>110.59506531204644</v>
      </c>
      <c r="CC13" s="11">
        <v>110.92162554426706</v>
      </c>
      <c r="CD13" s="11">
        <v>111.03047895500724</v>
      </c>
      <c r="CE13" s="11">
        <v>111.13933236574745</v>
      </c>
      <c r="CF13" s="11">
        <v>112.01015965166907</v>
      </c>
      <c r="CG13" s="11">
        <v>113.86066763425254</v>
      </c>
      <c r="CH13" s="11">
        <v>113.3164005805515</v>
      </c>
      <c r="CI13" s="11">
        <v>113.96952104499275</v>
      </c>
      <c r="CJ13" s="11">
        <v>114.51378809869375</v>
      </c>
      <c r="CK13" s="11">
        <v>113.09869375907111</v>
      </c>
      <c r="CL13" s="11">
        <v>114.84034833091437</v>
      </c>
      <c r="CM13" s="11">
        <v>115.05805515239477</v>
      </c>
      <c r="CN13" s="11">
        <v>115.27576197387516</v>
      </c>
      <c r="CO13" s="11">
        <v>115.92888243831638</v>
      </c>
      <c r="CP13" s="11">
        <v>115.38461538461537</v>
      </c>
      <c r="CQ13" s="11">
        <v>116.47314949201741</v>
      </c>
      <c r="CR13" s="11">
        <v>115.92888243831638</v>
      </c>
      <c r="CS13" s="11">
        <v>116.5820029027576</v>
      </c>
      <c r="CT13" s="11">
        <v>117.67053701015963</v>
      </c>
      <c r="CU13" s="11">
        <v>117.45283018867924</v>
      </c>
      <c r="CV13" s="11">
        <v>116.79970972423801</v>
      </c>
      <c r="CW13" s="11">
        <v>118.10595065312046</v>
      </c>
      <c r="CX13" s="11">
        <v>114.84034833091437</v>
      </c>
      <c r="CY13" s="11">
        <v>114.94920174165455</v>
      </c>
      <c r="CZ13" s="11">
        <v>113.75181422351233</v>
      </c>
      <c r="DA13" s="11">
        <v>113.3164005805515</v>
      </c>
      <c r="DB13" s="11">
        <v>112.4455732946299</v>
      </c>
      <c r="DC13" s="11">
        <v>109.6153846153846</v>
      </c>
      <c r="DD13" s="11">
        <v>105.58780841799708</v>
      </c>
      <c r="DE13" s="11">
        <v>101.99564586357039</v>
      </c>
      <c r="DF13" s="11">
        <v>97.85921625544267</v>
      </c>
      <c r="DG13" s="11">
        <v>96.1175616835994</v>
      </c>
      <c r="DH13" s="11">
        <v>95.02902757619738</v>
      </c>
      <c r="DI13" s="11">
        <v>93.72278664731493</v>
      </c>
      <c r="DJ13" s="11">
        <v>95.46444121915819</v>
      </c>
      <c r="DK13" s="11">
        <v>96.22641509433963</v>
      </c>
      <c r="DL13" s="11">
        <v>96.33526850507982</v>
      </c>
      <c r="DM13" s="11">
        <v>96.44412191582002</v>
      </c>
      <c r="DN13" s="11">
        <v>98.51233671988389</v>
      </c>
      <c r="DO13" s="11">
        <v>98.29462989840347</v>
      </c>
      <c r="DP13" s="11">
        <v>98.40348330914368</v>
      </c>
      <c r="DQ13" s="11">
        <v>98.40348330914368</v>
      </c>
      <c r="DR13" s="11">
        <v>100.25399129172712</v>
      </c>
      <c r="DS13" s="11">
        <v>99.70972423802611</v>
      </c>
      <c r="DT13" s="11">
        <v>101.66908563134977</v>
      </c>
      <c r="DU13" s="11">
        <v>102.10449927431058</v>
      </c>
      <c r="DV13" s="11">
        <v>104.06386066763424</v>
      </c>
      <c r="DW13" s="11">
        <v>104.39042089985486</v>
      </c>
      <c r="DX13" s="11">
        <v>103.95500725689404</v>
      </c>
      <c r="DY13" s="11">
        <v>104.49927431059504</v>
      </c>
      <c r="DZ13" s="11">
        <v>105.04354136429608</v>
      </c>
      <c r="EA13" s="11">
        <v>105.69666182873729</v>
      </c>
      <c r="EB13" s="11">
        <v>106.67634252539912</v>
      </c>
      <c r="EC13" s="11">
        <v>107.22060957910014</v>
      </c>
      <c r="ED13" s="11">
        <v>107.00290275761972</v>
      </c>
      <c r="EE13" s="11">
        <v>107.98258345428155</v>
      </c>
      <c r="EF13" s="11">
        <v>108.09143686502176</v>
      </c>
      <c r="EG13" s="11">
        <v>107.76487663280115</v>
      </c>
      <c r="EH13" s="11">
        <v>108.41799709724236</v>
      </c>
      <c r="EI13" s="11">
        <v>106.89404934687954</v>
      </c>
      <c r="EJ13" s="11">
        <v>107.87373004354134</v>
      </c>
      <c r="EK13" s="11">
        <v>107.98258345428155</v>
      </c>
      <c r="EL13" s="11">
        <v>107.11175616835993</v>
      </c>
      <c r="EM13" s="11">
        <v>106.89404934687954</v>
      </c>
      <c r="EN13" s="11">
        <v>107.22060957910014</v>
      </c>
      <c r="EO13" s="11">
        <v>106.56748911465893</v>
      </c>
      <c r="EP13" s="11">
        <v>106.0232220609579</v>
      </c>
      <c r="EQ13" s="11">
        <v>106.3497822931785</v>
      </c>
      <c r="ER13" s="11">
        <v>106.2409288824383</v>
      </c>
      <c r="ES13" s="11">
        <v>105.47895500725689</v>
      </c>
      <c r="ET13" s="11">
        <v>106.56748911465893</v>
      </c>
      <c r="EU13" s="11">
        <v>105.58780841799708</v>
      </c>
      <c r="EV13" s="11">
        <v>105.91436865021771</v>
      </c>
      <c r="EW13" s="11">
        <v>106.56748911465893</v>
      </c>
      <c r="EX13" s="11">
        <v>104.71698113207546</v>
      </c>
      <c r="EY13" s="11">
        <v>103.95500725689404</v>
      </c>
      <c r="EZ13" s="11">
        <v>103.19303338171262</v>
      </c>
      <c r="FA13" s="11">
        <v>103.73730043541363</v>
      </c>
      <c r="FB13" s="11">
        <v>103.19303338171262</v>
      </c>
      <c r="FC13" s="11">
        <v>103.41074020319303</v>
      </c>
      <c r="FD13" s="11">
        <v>104.39042089985486</v>
      </c>
      <c r="FE13" s="11">
        <v>104.71698113207546</v>
      </c>
      <c r="FF13" s="11">
        <v>104.60812772133525</v>
      </c>
      <c r="FG13" s="11">
        <v>104.93468795355587</v>
      </c>
      <c r="FH13" s="11">
        <v>104.39042089985486</v>
      </c>
      <c r="FI13" s="11">
        <v>104.71698113207546</v>
      </c>
      <c r="FJ13" s="11">
        <v>104.82583454281567</v>
      </c>
      <c r="FK13" s="11">
        <v>104.49927431059504</v>
      </c>
      <c r="FL13" s="11">
        <v>105.91436865021771</v>
      </c>
      <c r="FM13" s="11">
        <v>105.58780841799708</v>
      </c>
      <c r="FN13" s="11">
        <v>105.47895500725689</v>
      </c>
      <c r="FO13" s="11">
        <v>106.1320754716981</v>
      </c>
      <c r="FP13" s="11">
        <v>105.47895500725689</v>
      </c>
      <c r="FQ13" s="11">
        <v>107.00290275761972</v>
      </c>
      <c r="FR13" s="11">
        <v>106.0232220609579</v>
      </c>
      <c r="FS13" s="11">
        <v>105.69666182873729</v>
      </c>
      <c r="FT13" s="11">
        <v>106.56748911465893</v>
      </c>
      <c r="FU13" s="11">
        <v>104.93468795355587</v>
      </c>
      <c r="FV13" s="11">
        <v>105.91436865021771</v>
      </c>
      <c r="FW13" s="11">
        <v>105.69666182873729</v>
      </c>
      <c r="FX13" s="11">
        <v>105.37010159651668</v>
      </c>
      <c r="FY13" s="11">
        <v>106.89404934687954</v>
      </c>
      <c r="FZ13" s="11">
        <v>106.3497822931785</v>
      </c>
      <c r="GA13" s="11">
        <v>108.74455732946298</v>
      </c>
      <c r="GB13" s="11">
        <v>109.1799709724238</v>
      </c>
      <c r="GC13" s="11">
        <v>108.74455732946298</v>
      </c>
      <c r="GD13" s="11">
        <v>109.0711175616836</v>
      </c>
      <c r="GE13" s="11">
        <v>109.3976777939042</v>
      </c>
      <c r="GF13" s="11">
        <v>109.83309143686502</v>
      </c>
      <c r="GG13" s="11">
        <v>108.74455732946298</v>
      </c>
      <c r="GH13" s="11">
        <v>109.1799709724238</v>
      </c>
      <c r="GI13" s="11">
        <v>109.28882438316401</v>
      </c>
      <c r="GJ13" s="11">
        <v>108.74455732946298</v>
      </c>
      <c r="GK13" s="11">
        <v>108.96226415094338</v>
      </c>
      <c r="GL13" s="11">
        <v>111.79245283018868</v>
      </c>
      <c r="GM13" s="11">
        <v>110.05079825834541</v>
      </c>
      <c r="GN13" s="11">
        <v>109.3976777939042</v>
      </c>
      <c r="GO13" s="11">
        <v>111.03047895500724</v>
      </c>
      <c r="GP13" s="11">
        <v>109.3976777939042</v>
      </c>
      <c r="GQ13" s="11">
        <v>110.26850507982581</v>
      </c>
      <c r="GR13" s="11">
        <v>110.37735849056602</v>
      </c>
      <c r="GS13" s="11">
        <v>110.37735849056602</v>
      </c>
      <c r="GT13" s="11">
        <v>110.48621190130623</v>
      </c>
      <c r="GU13" s="11">
        <v>111.79245283018868</v>
      </c>
      <c r="GV13" s="11">
        <v>112.22786647314949</v>
      </c>
      <c r="GW13" s="11">
        <v>112.01015965166907</v>
      </c>
      <c r="GX13" s="11">
        <v>111.57474600870827</v>
      </c>
      <c r="GY13" s="11">
        <v>112.5544267053701</v>
      </c>
      <c r="GZ13" s="11">
        <v>112.66328011611029</v>
      </c>
      <c r="HA13" s="11">
        <v>113.42525399129173</v>
      </c>
      <c r="HB13" s="11">
        <v>113.96952104499275</v>
      </c>
      <c r="HC13" s="11">
        <v>113.5341074020319</v>
      </c>
      <c r="HD13" s="11">
        <v>114.84034833091437</v>
      </c>
      <c r="HE13" s="11">
        <v>115.60232220609579</v>
      </c>
      <c r="HF13" s="11">
        <v>115.16690856313497</v>
      </c>
      <c r="HG13" s="11">
        <v>115.05805515239477</v>
      </c>
      <c r="HH13" s="11">
        <v>117.34397677793902</v>
      </c>
      <c r="HI13" s="11">
        <v>118.21480406386064</v>
      </c>
      <c r="HJ13" s="11">
        <v>116.03773584905659</v>
      </c>
      <c r="HK13" s="11">
        <v>115.38461538461537</v>
      </c>
      <c r="HL13" s="11">
        <v>115.71117561683597</v>
      </c>
      <c r="HM13" s="11">
        <v>115.38461538461537</v>
      </c>
      <c r="HN13" s="11">
        <v>116.90856313497821</v>
      </c>
      <c r="HO13" s="11">
        <v>117.01741654571842</v>
      </c>
      <c r="HP13" s="11">
        <v>115.60232220609579</v>
      </c>
      <c r="HQ13" s="11">
        <v>116.69085631349783</v>
      </c>
      <c r="HR13" s="11">
        <v>116.03773584905659</v>
      </c>
      <c r="HS13" s="11">
        <v>116.1465892597968</v>
      </c>
      <c r="HT13" s="11">
        <v>114.94920174165455</v>
      </c>
      <c r="HU13" s="11">
        <v>115.49346879535558</v>
      </c>
      <c r="HV13" s="11">
        <v>116.03773584905659</v>
      </c>
      <c r="HW13" s="11">
        <v>116.03773584905659</v>
      </c>
      <c r="HX13" s="11">
        <v>116.25544267053701</v>
      </c>
      <c r="HY13" s="11">
        <v>115.60232220609579</v>
      </c>
      <c r="HZ13" s="11">
        <v>116.69085631349783</v>
      </c>
      <c r="IA13" s="11">
        <v>114.94920174165455</v>
      </c>
      <c r="IB13" s="11">
        <v>114.94920174165455</v>
      </c>
      <c r="IC13" s="11">
        <v>114.84034833091437</v>
      </c>
      <c r="ID13" s="11">
        <v>114.94920174165455</v>
      </c>
      <c r="IE13" s="11">
        <v>114.29608127721333</v>
      </c>
      <c r="IF13" s="11">
        <v>113.75181422351233</v>
      </c>
      <c r="IG13" s="11">
        <v>112.22786647314949</v>
      </c>
      <c r="IH13" s="11">
        <v>113.96952104499275</v>
      </c>
      <c r="II13" s="11">
        <v>114.07837445573294</v>
      </c>
      <c r="IJ13" s="11">
        <v>102.53991291727141</v>
      </c>
      <c r="IK13" s="11">
        <v>83.49056603773585</v>
      </c>
      <c r="IL13" s="11">
        <v>93.50507982583454</v>
      </c>
      <c r="IM13" s="11">
        <v>102.4310595065312</v>
      </c>
      <c r="IN13" s="11">
        <v>107.11175616835993</v>
      </c>
      <c r="IO13" s="11">
        <v>108.41799709724236</v>
      </c>
      <c r="IP13" s="11">
        <v>108.63570391872277</v>
      </c>
      <c r="IQ13" s="11">
        <v>110.92162554426706</v>
      </c>
      <c r="IR13" s="11">
        <v>113.09869375907111</v>
      </c>
      <c r="IS13" s="11">
        <v>113.09869375907111</v>
      </c>
      <c r="IT13" s="11">
        <v>113.96952104499275</v>
      </c>
      <c r="IU13" s="11">
        <v>112.9898403483309</v>
      </c>
    </row>
    <row r="14" spans="1:255" ht="12">
      <c r="A14" s="11" t="s">
        <v>245</v>
      </c>
      <c r="B14" s="11">
        <v>96.1781827385472</v>
      </c>
      <c r="C14" s="11">
        <v>97.6967856238927</v>
      </c>
      <c r="D14" s="11">
        <v>98.40546697038725</v>
      </c>
      <c r="E14" s="11">
        <v>98.20298658567452</v>
      </c>
      <c r="F14" s="11">
        <v>100.83523158694001</v>
      </c>
      <c r="G14" s="11">
        <v>99.21538850923818</v>
      </c>
      <c r="H14" s="11">
        <v>99.82282966337637</v>
      </c>
      <c r="I14" s="11">
        <v>100.83523158694001</v>
      </c>
      <c r="J14" s="11">
        <v>100.83523158694001</v>
      </c>
      <c r="K14" s="11">
        <v>101.13895216400913</v>
      </c>
      <c r="L14" s="11">
        <v>102.45507466464187</v>
      </c>
      <c r="M14" s="11">
        <v>104.37863831941281</v>
      </c>
      <c r="N14" s="11">
        <v>101.84763351050367</v>
      </c>
      <c r="O14" s="11">
        <v>101.74639331814733</v>
      </c>
      <c r="P14" s="11">
        <v>100.83523158694001</v>
      </c>
      <c r="Q14" s="11">
        <v>99.21538850923818</v>
      </c>
      <c r="R14" s="11">
        <v>99.51910908630727</v>
      </c>
      <c r="S14" s="11">
        <v>99.92406985573274</v>
      </c>
      <c r="T14" s="11">
        <v>98.0005062009618</v>
      </c>
      <c r="U14" s="11">
        <v>100.12655024044548</v>
      </c>
      <c r="V14" s="11">
        <v>98.30422677803088</v>
      </c>
      <c r="W14" s="11">
        <v>98.0005062009618</v>
      </c>
      <c r="X14" s="11">
        <v>96.58314350797268</v>
      </c>
      <c r="Y14" s="11">
        <v>97.08934446975451</v>
      </c>
      <c r="Z14" s="11">
        <v>96.98810427739814</v>
      </c>
      <c r="AA14" s="11">
        <v>98.20298658567452</v>
      </c>
      <c r="AB14" s="11">
        <v>99.01290812452544</v>
      </c>
      <c r="AC14" s="11">
        <v>98.6079473551</v>
      </c>
      <c r="AD14" s="11">
        <v>98.81042773981271</v>
      </c>
      <c r="AE14" s="11">
        <v>99.21538850923818</v>
      </c>
      <c r="AF14" s="11">
        <v>99.21538850923818</v>
      </c>
      <c r="AG14" s="11">
        <v>99.41786889395091</v>
      </c>
      <c r="AH14" s="11">
        <v>99.82282966337637</v>
      </c>
      <c r="AI14" s="11">
        <v>99.31662870159454</v>
      </c>
      <c r="AJ14" s="11">
        <v>100.22779043280184</v>
      </c>
      <c r="AK14" s="11">
        <v>98.6079473551</v>
      </c>
      <c r="AL14" s="11">
        <v>99.62034927866364</v>
      </c>
      <c r="AM14" s="11">
        <v>99.21538850923818</v>
      </c>
      <c r="AN14" s="11">
        <v>99.92406985573274</v>
      </c>
      <c r="AO14" s="11">
        <v>99.72158947102</v>
      </c>
      <c r="AP14" s="11">
        <v>98.6079473551</v>
      </c>
      <c r="AQ14" s="11">
        <v>98.81042773981271</v>
      </c>
      <c r="AR14" s="11">
        <v>99.51910908630727</v>
      </c>
      <c r="AS14" s="11">
        <v>98.30422677803088</v>
      </c>
      <c r="AT14" s="11">
        <v>98.91166793216908</v>
      </c>
      <c r="AU14" s="11">
        <v>100.73399139458365</v>
      </c>
      <c r="AV14" s="11">
        <v>101.03771197165274</v>
      </c>
      <c r="AW14" s="11">
        <v>101.64515312579094</v>
      </c>
      <c r="AX14" s="11">
        <v>101.13895216400913</v>
      </c>
      <c r="AY14" s="11">
        <v>102.15135408757278</v>
      </c>
      <c r="AZ14" s="11">
        <v>101.84763351050367</v>
      </c>
      <c r="BA14" s="11">
        <v>103.46747658820551</v>
      </c>
      <c r="BB14" s="11">
        <v>102.9612756264237</v>
      </c>
      <c r="BC14" s="11">
        <v>103.36623639584917</v>
      </c>
      <c r="BD14" s="11">
        <v>103.26499620349279</v>
      </c>
      <c r="BE14" s="11">
        <v>101.54391293343458</v>
      </c>
      <c r="BF14" s="11">
        <v>103.16375601113643</v>
      </c>
      <c r="BG14" s="11">
        <v>103.77119716527463</v>
      </c>
      <c r="BH14" s="11">
        <v>103.16375601113643</v>
      </c>
      <c r="BI14" s="11">
        <v>102.65755504935461</v>
      </c>
      <c r="BJ14" s="11">
        <v>104.58111870412554</v>
      </c>
      <c r="BK14" s="11">
        <v>102.65755504935461</v>
      </c>
      <c r="BL14" s="11">
        <v>101.94887370286006</v>
      </c>
      <c r="BM14" s="11">
        <v>103.66995697291826</v>
      </c>
      <c r="BN14" s="11">
        <v>102.05011389521641</v>
      </c>
      <c r="BO14" s="11">
        <v>102.45507466464187</v>
      </c>
      <c r="BP14" s="11">
        <v>103.97367754998737</v>
      </c>
      <c r="BQ14" s="11">
        <v>103.97367754998737</v>
      </c>
      <c r="BR14" s="11">
        <v>104.58111870412554</v>
      </c>
      <c r="BS14" s="11">
        <v>105.39104024297647</v>
      </c>
      <c r="BT14" s="11">
        <v>106.30220197418376</v>
      </c>
      <c r="BU14" s="11">
        <v>106.70716274360923</v>
      </c>
      <c r="BV14" s="11">
        <v>105.8972412047583</v>
      </c>
      <c r="BW14" s="11">
        <v>105.8972412047583</v>
      </c>
      <c r="BX14" s="11">
        <v>106.09972158947103</v>
      </c>
      <c r="BY14" s="11">
        <v>107.82080485952925</v>
      </c>
      <c r="BZ14" s="11">
        <v>109.54188812958745</v>
      </c>
      <c r="CA14" s="11">
        <v>110.14932928372565</v>
      </c>
      <c r="CB14" s="11">
        <v>109.54188812958745</v>
      </c>
      <c r="CC14" s="11">
        <v>110.65553024550748</v>
      </c>
      <c r="CD14" s="11">
        <v>110.65553024550748</v>
      </c>
      <c r="CE14" s="11">
        <v>110.75677043786385</v>
      </c>
      <c r="CF14" s="11">
        <v>111.36421159200202</v>
      </c>
      <c r="CG14" s="11">
        <v>116.02126044039484</v>
      </c>
      <c r="CH14" s="11">
        <v>113.79397620855481</v>
      </c>
      <c r="CI14" s="11">
        <v>114.09769678562391</v>
      </c>
      <c r="CJ14" s="11">
        <v>114.7051379397621</v>
      </c>
      <c r="CK14" s="11">
        <v>113.08529486206025</v>
      </c>
      <c r="CL14" s="11">
        <v>114.50265755504935</v>
      </c>
      <c r="CM14" s="11">
        <v>114.30017717033665</v>
      </c>
      <c r="CN14" s="11">
        <v>113.69273601619845</v>
      </c>
      <c r="CO14" s="11">
        <v>114.7051379397621</v>
      </c>
      <c r="CP14" s="11">
        <v>114.19893697798027</v>
      </c>
      <c r="CQ14" s="11">
        <v>114.50265755504935</v>
      </c>
      <c r="CR14" s="11">
        <v>113.49025563148571</v>
      </c>
      <c r="CS14" s="11">
        <v>115.9200202480385</v>
      </c>
      <c r="CT14" s="11">
        <v>116.83118197924578</v>
      </c>
      <c r="CU14" s="11">
        <v>117.23614274867123</v>
      </c>
      <c r="CV14" s="11">
        <v>116.12250063275123</v>
      </c>
      <c r="CW14" s="11">
        <v>116.12250063275123</v>
      </c>
      <c r="CX14" s="11">
        <v>113.18653505441661</v>
      </c>
      <c r="CY14" s="11">
        <v>113.08529486206025</v>
      </c>
      <c r="CZ14" s="11">
        <v>111.97165274614022</v>
      </c>
      <c r="DA14" s="11">
        <v>111.56669197671476</v>
      </c>
      <c r="DB14" s="11">
        <v>109.23816755251836</v>
      </c>
      <c r="DC14" s="11">
        <v>106.09972158947103</v>
      </c>
      <c r="DD14" s="11">
        <v>99.51910908630727</v>
      </c>
      <c r="DE14" s="11">
        <v>92.33105542900533</v>
      </c>
      <c r="DF14" s="11">
        <v>88.8888888888889</v>
      </c>
      <c r="DG14" s="11">
        <v>87.87648696532524</v>
      </c>
      <c r="DH14" s="11">
        <v>86.15540369526701</v>
      </c>
      <c r="DI14" s="11">
        <v>85.04176157934701</v>
      </c>
      <c r="DJ14" s="11">
        <v>87.06656542647431</v>
      </c>
      <c r="DK14" s="11">
        <v>88.38268792710706</v>
      </c>
      <c r="DL14" s="11">
        <v>89.59757023538344</v>
      </c>
      <c r="DM14" s="11">
        <v>89.19260946595799</v>
      </c>
      <c r="DN14" s="11">
        <v>92.33105542900533</v>
      </c>
      <c r="DO14" s="11">
        <v>93.2422171602126</v>
      </c>
      <c r="DP14" s="11">
        <v>93.54593773728172</v>
      </c>
      <c r="DQ14" s="11">
        <v>92.33105542900533</v>
      </c>
      <c r="DR14" s="11">
        <v>92.83725639078715</v>
      </c>
      <c r="DS14" s="11">
        <v>93.34345735256898</v>
      </c>
      <c r="DT14" s="11">
        <v>95.26702100733992</v>
      </c>
      <c r="DU14" s="11">
        <v>97.39306504682361</v>
      </c>
      <c r="DV14" s="11">
        <v>98.81042773981271</v>
      </c>
      <c r="DW14" s="11">
        <v>99.41786889395091</v>
      </c>
      <c r="DX14" s="11">
        <v>99.21538850923818</v>
      </c>
      <c r="DY14" s="11">
        <v>99.31662870159454</v>
      </c>
      <c r="DZ14" s="11">
        <v>100.22779043280184</v>
      </c>
      <c r="EA14" s="11">
        <v>101.03771197165274</v>
      </c>
      <c r="EB14" s="11">
        <v>101.94887370286006</v>
      </c>
      <c r="EC14" s="11">
        <v>100.53151100987093</v>
      </c>
      <c r="ED14" s="11">
        <v>102.9612756264237</v>
      </c>
      <c r="EE14" s="11">
        <v>104.07491774234371</v>
      </c>
      <c r="EF14" s="11">
        <v>103.5687167805619</v>
      </c>
      <c r="EG14" s="11">
        <v>103.77119716527463</v>
      </c>
      <c r="EH14" s="11">
        <v>103.66995697291826</v>
      </c>
      <c r="EI14" s="11">
        <v>102.25259427992914</v>
      </c>
      <c r="EJ14" s="11">
        <v>103.06251581878006</v>
      </c>
      <c r="EK14" s="11">
        <v>103.36623639584917</v>
      </c>
      <c r="EL14" s="11">
        <v>101.64515312579094</v>
      </c>
      <c r="EM14" s="11">
        <v>101.44267274107821</v>
      </c>
      <c r="EN14" s="11">
        <v>101.74639331814733</v>
      </c>
      <c r="EO14" s="11">
        <v>100.93647177929638</v>
      </c>
      <c r="EP14" s="11">
        <v>100.73399139458365</v>
      </c>
      <c r="EQ14" s="11">
        <v>98.6079473551</v>
      </c>
      <c r="ER14" s="11">
        <v>100.43027081751457</v>
      </c>
      <c r="ES14" s="11">
        <v>99.01290812452544</v>
      </c>
      <c r="ET14" s="11">
        <v>100.0253100480891</v>
      </c>
      <c r="EU14" s="11">
        <v>99.21538850923818</v>
      </c>
      <c r="EV14" s="11">
        <v>99.21538850923818</v>
      </c>
      <c r="EW14" s="11">
        <v>99.31662870159454</v>
      </c>
      <c r="EX14" s="11">
        <v>98.30422677803088</v>
      </c>
      <c r="EY14" s="11">
        <v>97.39306504682361</v>
      </c>
      <c r="EZ14" s="11">
        <v>96.1781827385472</v>
      </c>
      <c r="FA14" s="11">
        <v>96.27942293090356</v>
      </c>
      <c r="FB14" s="11">
        <v>96.38066312325995</v>
      </c>
      <c r="FC14" s="11">
        <v>96.38066312325995</v>
      </c>
      <c r="FD14" s="11">
        <v>96.58314350797268</v>
      </c>
      <c r="FE14" s="11">
        <v>96.88686408504176</v>
      </c>
      <c r="FF14" s="11">
        <v>97.6967856238927</v>
      </c>
      <c r="FG14" s="11">
        <v>98.30422677803088</v>
      </c>
      <c r="FH14" s="11">
        <v>98.40546697038725</v>
      </c>
      <c r="FI14" s="11">
        <v>98.81042773981271</v>
      </c>
      <c r="FJ14" s="11">
        <v>98.6079473551</v>
      </c>
      <c r="FK14" s="11">
        <v>99.31662870159454</v>
      </c>
      <c r="FL14" s="11">
        <v>99.51910908630727</v>
      </c>
      <c r="FM14" s="11">
        <v>99.41786889395091</v>
      </c>
      <c r="FN14" s="11">
        <v>99.92406985573274</v>
      </c>
      <c r="FO14" s="11">
        <v>100.22779043280184</v>
      </c>
      <c r="FP14" s="11">
        <v>99.72158947102</v>
      </c>
      <c r="FQ14" s="11">
        <v>100.32903062515818</v>
      </c>
      <c r="FR14" s="11">
        <v>98.40546697038725</v>
      </c>
      <c r="FS14" s="11">
        <v>99.51910908630727</v>
      </c>
      <c r="FT14" s="11">
        <v>100.0253100480891</v>
      </c>
      <c r="FU14" s="11">
        <v>98.81042773981271</v>
      </c>
      <c r="FV14" s="11">
        <v>99.11414831688181</v>
      </c>
      <c r="FW14" s="11">
        <v>99.01290812452544</v>
      </c>
      <c r="FX14" s="11">
        <v>98.91166793216908</v>
      </c>
      <c r="FY14" s="11">
        <v>99.82282966337637</v>
      </c>
      <c r="FZ14" s="11">
        <v>99.82282966337637</v>
      </c>
      <c r="GA14" s="11">
        <v>100.12655024044548</v>
      </c>
      <c r="GB14" s="11">
        <v>100.93647177929638</v>
      </c>
      <c r="GC14" s="11">
        <v>101.34143254872185</v>
      </c>
      <c r="GD14" s="11">
        <v>101.13895216400913</v>
      </c>
      <c r="GE14" s="11">
        <v>101.84763351050367</v>
      </c>
      <c r="GF14" s="11">
        <v>101.24019235636548</v>
      </c>
      <c r="GG14" s="11">
        <v>100.83523158694001</v>
      </c>
      <c r="GH14" s="11">
        <v>101.64515312579094</v>
      </c>
      <c r="GI14" s="11">
        <v>102.05011389521641</v>
      </c>
      <c r="GJ14" s="11">
        <v>102.25259427992914</v>
      </c>
      <c r="GK14" s="11">
        <v>101.74639331814733</v>
      </c>
      <c r="GL14" s="11">
        <v>103.5687167805619</v>
      </c>
      <c r="GM14" s="11">
        <v>103.26499620349279</v>
      </c>
      <c r="GN14" s="11">
        <v>102.15135408757278</v>
      </c>
      <c r="GO14" s="11">
        <v>102.86003543406733</v>
      </c>
      <c r="GP14" s="11">
        <v>102.25259427992914</v>
      </c>
      <c r="GQ14" s="11">
        <v>102.55631485699823</v>
      </c>
      <c r="GR14" s="11">
        <v>102.9612756264237</v>
      </c>
      <c r="GS14" s="11">
        <v>102.9612756264237</v>
      </c>
      <c r="GT14" s="11">
        <v>103.16375601113643</v>
      </c>
      <c r="GU14" s="11">
        <v>102.45507466464187</v>
      </c>
      <c r="GV14" s="11">
        <v>104.47987851176919</v>
      </c>
      <c r="GW14" s="11">
        <v>105.08731966590736</v>
      </c>
      <c r="GX14" s="11">
        <v>103.66995697291826</v>
      </c>
      <c r="GY14" s="11">
        <v>104.88483928119463</v>
      </c>
      <c r="GZ14" s="11">
        <v>106.09972158947103</v>
      </c>
      <c r="HA14" s="11">
        <v>106.40344216654012</v>
      </c>
      <c r="HB14" s="11">
        <v>106.80840293596559</v>
      </c>
      <c r="HC14" s="11">
        <v>107.21336370539105</v>
      </c>
      <c r="HD14" s="11">
        <v>107.71956466717288</v>
      </c>
      <c r="HE14" s="11">
        <v>108.73196659073653</v>
      </c>
      <c r="HF14" s="11">
        <v>108.32700582131108</v>
      </c>
      <c r="HG14" s="11">
        <v>108.32700582131108</v>
      </c>
      <c r="HH14" s="11">
        <v>109.64312832194383</v>
      </c>
      <c r="HI14" s="11">
        <v>111.1617312072893</v>
      </c>
      <c r="HJ14" s="11">
        <v>109.13692736016199</v>
      </c>
      <c r="HK14" s="11">
        <v>108.12452543659833</v>
      </c>
      <c r="HL14" s="11">
        <v>107.82080485952925</v>
      </c>
      <c r="HM14" s="11">
        <v>108.02328524424199</v>
      </c>
      <c r="HN14" s="11">
        <v>109.84560870665656</v>
      </c>
      <c r="HO14" s="11">
        <v>109.94684889901292</v>
      </c>
      <c r="HP14" s="11">
        <v>108.73196659073653</v>
      </c>
      <c r="HQ14" s="11">
        <v>108.83320678309289</v>
      </c>
      <c r="HR14" s="11">
        <v>108.83320678309289</v>
      </c>
      <c r="HS14" s="11">
        <v>108.73196659073653</v>
      </c>
      <c r="HT14" s="11">
        <v>107.51708428246015</v>
      </c>
      <c r="HU14" s="11">
        <v>108.42824601366743</v>
      </c>
      <c r="HV14" s="11">
        <v>108.22576562895472</v>
      </c>
      <c r="HW14" s="11">
        <v>108.12452543659833</v>
      </c>
      <c r="HX14" s="11">
        <v>108.5294862060238</v>
      </c>
      <c r="HY14" s="11">
        <v>107.9220450518856</v>
      </c>
      <c r="HZ14" s="11">
        <v>108.02328524424199</v>
      </c>
      <c r="IA14" s="11">
        <v>106.60592255125285</v>
      </c>
      <c r="IB14" s="11">
        <v>106.90964312832195</v>
      </c>
      <c r="IC14" s="11">
        <v>105.99848139711467</v>
      </c>
      <c r="ID14" s="11">
        <v>105.5935206276892</v>
      </c>
      <c r="IE14" s="11">
        <v>105.49228043533283</v>
      </c>
      <c r="IF14" s="11">
        <v>105.08731966590736</v>
      </c>
      <c r="IG14" s="11">
        <v>103.36623639584917</v>
      </c>
      <c r="IH14" s="11">
        <v>106.5046823588965</v>
      </c>
      <c r="II14" s="11">
        <v>107.61832447481652</v>
      </c>
      <c r="IJ14" s="11">
        <v>96.58314350797268</v>
      </c>
      <c r="IK14" s="11">
        <v>80.99215388509239</v>
      </c>
      <c r="IL14" s="11">
        <v>88.38268792710706</v>
      </c>
      <c r="IM14" s="11">
        <v>94.86206023791446</v>
      </c>
      <c r="IN14" s="11">
        <v>99.21538850923818</v>
      </c>
      <c r="IO14" s="11">
        <v>102.05011389521641</v>
      </c>
      <c r="IP14" s="11">
        <v>103.06251581878006</v>
      </c>
      <c r="IQ14" s="11">
        <v>105.18855985826374</v>
      </c>
      <c r="IR14" s="11">
        <v>107.11212351303467</v>
      </c>
      <c r="IS14" s="11">
        <v>108.22576562895472</v>
      </c>
      <c r="IT14" s="11">
        <v>108.42824601366743</v>
      </c>
      <c r="IU14" s="11">
        <v>107.82080485952925</v>
      </c>
    </row>
    <row r="15" spans="1:255" ht="12">
      <c r="A15" s="11" t="s">
        <v>398</v>
      </c>
      <c r="B15" s="11">
        <v>100.03977408320739</v>
      </c>
      <c r="C15" s="11">
        <v>99.5624850847188</v>
      </c>
      <c r="D15" s="11">
        <v>100.03977408320739</v>
      </c>
      <c r="E15" s="11">
        <v>100.03977408320739</v>
      </c>
      <c r="F15" s="11">
        <v>99.18065388592794</v>
      </c>
      <c r="G15" s="11">
        <v>99.75340068411424</v>
      </c>
      <c r="H15" s="11">
        <v>100.80343648078912</v>
      </c>
      <c r="I15" s="11">
        <v>100.99435208018454</v>
      </c>
      <c r="J15" s="11">
        <v>100.51706308169597</v>
      </c>
      <c r="K15" s="11">
        <v>100.03977408320739</v>
      </c>
      <c r="L15" s="11">
        <v>100.23068968260283</v>
      </c>
      <c r="M15" s="11">
        <v>98.79882268713706</v>
      </c>
      <c r="N15" s="11">
        <v>100.23068968260283</v>
      </c>
      <c r="O15" s="11">
        <v>99.65794288441653</v>
      </c>
      <c r="P15" s="11">
        <v>100.99435208018454</v>
      </c>
      <c r="Q15" s="11">
        <v>102.3307612759526</v>
      </c>
      <c r="R15" s="11">
        <v>102.3307612759526</v>
      </c>
      <c r="S15" s="11">
        <v>99.5624850847188</v>
      </c>
      <c r="T15" s="11">
        <v>100.32614748230053</v>
      </c>
      <c r="U15" s="11">
        <v>102.04438787685946</v>
      </c>
      <c r="V15" s="11">
        <v>103.18988147323205</v>
      </c>
      <c r="W15" s="11">
        <v>99.5624850847188</v>
      </c>
      <c r="X15" s="11">
        <v>103.95354387081379</v>
      </c>
      <c r="Y15" s="11">
        <v>105.86269986476813</v>
      </c>
      <c r="Z15" s="11">
        <v>102.99896587383661</v>
      </c>
      <c r="AA15" s="11">
        <v>98.70336488743936</v>
      </c>
      <c r="AB15" s="11">
        <v>100.13523188290512</v>
      </c>
      <c r="AC15" s="11">
        <v>103.47625487232521</v>
      </c>
      <c r="AD15" s="11">
        <v>103.47625487232521</v>
      </c>
      <c r="AE15" s="11">
        <v>103.66717047172062</v>
      </c>
      <c r="AF15" s="11">
        <v>103.28533927292978</v>
      </c>
      <c r="AG15" s="11">
        <v>101.85347227746402</v>
      </c>
      <c r="AH15" s="11">
        <v>103.66717047172062</v>
      </c>
      <c r="AI15" s="11">
        <v>104.43083286930236</v>
      </c>
      <c r="AJ15" s="11">
        <v>102.23530347625487</v>
      </c>
      <c r="AK15" s="11">
        <v>102.42621907565031</v>
      </c>
      <c r="AL15" s="11">
        <v>105.00357966748868</v>
      </c>
      <c r="AM15" s="11">
        <v>108.05822925781561</v>
      </c>
      <c r="AN15" s="11">
        <v>104.43083286930236</v>
      </c>
      <c r="AO15" s="11">
        <v>105.19449526688412</v>
      </c>
      <c r="AP15" s="11">
        <v>103.57171267202293</v>
      </c>
      <c r="AQ15" s="11">
        <v>104.1444594702092</v>
      </c>
      <c r="AR15" s="11">
        <v>104.6217484686978</v>
      </c>
      <c r="AS15" s="11">
        <v>106.05361546416357</v>
      </c>
      <c r="AT15" s="11">
        <v>103.76262827141835</v>
      </c>
      <c r="AU15" s="11">
        <v>107.58094025932704</v>
      </c>
      <c r="AV15" s="11">
        <v>104.43083286930236</v>
      </c>
      <c r="AW15" s="11">
        <v>103.38079707262749</v>
      </c>
      <c r="AX15" s="11">
        <v>106.72182006204758</v>
      </c>
      <c r="AY15" s="11">
        <v>107.3900246599316</v>
      </c>
      <c r="AZ15" s="11">
        <v>107.77185585872246</v>
      </c>
      <c r="BA15" s="11">
        <v>107.00819346114072</v>
      </c>
      <c r="BB15" s="11">
        <v>107.67639805902473</v>
      </c>
      <c r="BC15" s="11">
        <v>107.3900246599316</v>
      </c>
      <c r="BD15" s="11">
        <v>108.24914485721105</v>
      </c>
      <c r="BE15" s="11">
        <v>107.77185585872246</v>
      </c>
      <c r="BF15" s="11">
        <v>108.82189165539735</v>
      </c>
      <c r="BG15" s="11">
        <v>108.34460265690878</v>
      </c>
      <c r="BH15" s="11">
        <v>108.82189165539735</v>
      </c>
      <c r="BI15" s="11">
        <v>109.01280725479279</v>
      </c>
      <c r="BJ15" s="11">
        <v>106.14907326386127</v>
      </c>
      <c r="BK15" s="11">
        <v>109.87192745207224</v>
      </c>
      <c r="BL15" s="11">
        <v>109.39463845358364</v>
      </c>
      <c r="BM15" s="11">
        <v>109.10826505449049</v>
      </c>
      <c r="BN15" s="11">
        <v>108.63097605600191</v>
      </c>
      <c r="BO15" s="11">
        <v>109.20372285418823</v>
      </c>
      <c r="BP15" s="11">
        <v>107.67639805902473</v>
      </c>
      <c r="BQ15" s="11">
        <v>107.4854824596293</v>
      </c>
      <c r="BR15" s="11">
        <v>107.86731365842017</v>
      </c>
      <c r="BS15" s="11">
        <v>106.81727786174531</v>
      </c>
      <c r="BT15" s="11">
        <v>109.6810118526768</v>
      </c>
      <c r="BU15" s="11">
        <v>110.92196324874712</v>
      </c>
      <c r="BV15" s="11">
        <v>112.64020364330602</v>
      </c>
      <c r="BW15" s="11">
        <v>111.49471004693343</v>
      </c>
      <c r="BX15" s="11">
        <v>113.0220348420969</v>
      </c>
      <c r="BY15" s="11">
        <v>110.15830085116541</v>
      </c>
      <c r="BZ15" s="11">
        <v>108.24914485721105</v>
      </c>
      <c r="CA15" s="11">
        <v>110.06284305146767</v>
      </c>
      <c r="CB15" s="11">
        <v>109.96738525176997</v>
      </c>
      <c r="CC15" s="11">
        <v>108.44006045660647</v>
      </c>
      <c r="CD15" s="11">
        <v>106.3399888632567</v>
      </c>
      <c r="CE15" s="11">
        <v>105.7672420650704</v>
      </c>
      <c r="CF15" s="11">
        <v>106.53090446265215</v>
      </c>
      <c r="CG15" s="11">
        <v>106.62636226234987</v>
      </c>
      <c r="CH15" s="11">
        <v>103.85808607111606</v>
      </c>
      <c r="CI15" s="11">
        <v>104.6217484686978</v>
      </c>
      <c r="CJ15" s="11">
        <v>105.28995306658182</v>
      </c>
      <c r="CK15" s="11">
        <v>105.48086866597725</v>
      </c>
      <c r="CL15" s="11">
        <v>108.15368705751334</v>
      </c>
      <c r="CM15" s="11">
        <v>109.20372285418823</v>
      </c>
      <c r="CN15" s="11">
        <v>108.72643385569964</v>
      </c>
      <c r="CO15" s="11">
        <v>109.39463845358364</v>
      </c>
      <c r="CP15" s="11">
        <v>109.77646965237453</v>
      </c>
      <c r="CQ15" s="11">
        <v>110.92196324874712</v>
      </c>
      <c r="CR15" s="11">
        <v>111.78108344602657</v>
      </c>
      <c r="CS15" s="11">
        <v>110.82650544904939</v>
      </c>
      <c r="CT15" s="11">
        <v>107.00819346114072</v>
      </c>
      <c r="CU15" s="11">
        <v>107.29456686023389</v>
      </c>
      <c r="CV15" s="11">
        <v>109.39463845358364</v>
      </c>
      <c r="CW15" s="11">
        <v>113.88115503937635</v>
      </c>
      <c r="CX15" s="11">
        <v>109.10826505449049</v>
      </c>
      <c r="CY15" s="11">
        <v>109.10826505449049</v>
      </c>
      <c r="CZ15" s="11">
        <v>108.05822925781561</v>
      </c>
      <c r="DA15" s="11">
        <v>108.24914485721105</v>
      </c>
      <c r="DB15" s="11">
        <v>109.58555405297909</v>
      </c>
      <c r="DC15" s="11">
        <v>107.67639805902473</v>
      </c>
      <c r="DD15" s="11">
        <v>105.38541086627956</v>
      </c>
      <c r="DE15" s="11">
        <v>104.33537506960464</v>
      </c>
      <c r="DF15" s="11">
        <v>105.38541086627956</v>
      </c>
      <c r="DG15" s="11">
        <v>102.80805027444117</v>
      </c>
      <c r="DH15" s="11">
        <v>99.5624850847188</v>
      </c>
      <c r="DI15" s="11">
        <v>98.22607588895077</v>
      </c>
      <c r="DJ15" s="11">
        <v>99.84885848381195</v>
      </c>
      <c r="DK15" s="11">
        <v>101.66255667806858</v>
      </c>
      <c r="DL15" s="11">
        <v>102.23530347625487</v>
      </c>
      <c r="DM15" s="11">
        <v>102.80805027444117</v>
      </c>
      <c r="DN15" s="11">
        <v>102.61713467504575</v>
      </c>
      <c r="DO15" s="11">
        <v>103.09442367353434</v>
      </c>
      <c r="DP15" s="11">
        <v>100.42160528199827</v>
      </c>
      <c r="DQ15" s="11">
        <v>103.09442367353434</v>
      </c>
      <c r="DR15" s="11">
        <v>106.43544666295443</v>
      </c>
      <c r="DS15" s="11">
        <v>105.19449526688412</v>
      </c>
      <c r="DT15" s="11">
        <v>104.43083286930236</v>
      </c>
      <c r="DU15" s="11">
        <v>103.95354387081379</v>
      </c>
      <c r="DV15" s="11">
        <v>107.19910906053616</v>
      </c>
      <c r="DW15" s="11">
        <v>104.0490016705115</v>
      </c>
      <c r="DX15" s="11">
        <v>105.28995306658182</v>
      </c>
      <c r="DY15" s="11">
        <v>103.57171267202293</v>
      </c>
      <c r="DZ15" s="11">
        <v>104.0490016705115</v>
      </c>
      <c r="EA15" s="11">
        <v>105.00357966748868</v>
      </c>
      <c r="EB15" s="11">
        <v>105.95815766446583</v>
      </c>
      <c r="EC15" s="11">
        <v>108.15368705751334</v>
      </c>
      <c r="ED15" s="11">
        <v>104.23991726990694</v>
      </c>
      <c r="EE15" s="11">
        <v>103.28533927292978</v>
      </c>
      <c r="EF15" s="11">
        <v>103.57171267202293</v>
      </c>
      <c r="EG15" s="11">
        <v>100.13523188290512</v>
      </c>
      <c r="EH15" s="11">
        <v>102.61713467504575</v>
      </c>
      <c r="EI15" s="11">
        <v>101.85347227746402</v>
      </c>
      <c r="EJ15" s="11">
        <v>102.13984567655716</v>
      </c>
      <c r="EK15" s="11">
        <v>102.52167687534804</v>
      </c>
      <c r="EL15" s="11">
        <v>102.3307612759526</v>
      </c>
      <c r="EM15" s="11">
        <v>100.51706308169597</v>
      </c>
      <c r="EN15" s="11">
        <v>100.23068968260283</v>
      </c>
      <c r="EO15" s="11">
        <v>99.18065388592794</v>
      </c>
      <c r="EP15" s="11">
        <v>99.46702728502109</v>
      </c>
      <c r="EQ15" s="11">
        <v>108.15368705751334</v>
      </c>
      <c r="ER15" s="11">
        <v>97.55787129106676</v>
      </c>
      <c r="ES15" s="11">
        <v>103.18988147323205</v>
      </c>
      <c r="ET15" s="11">
        <v>101.94893007716172</v>
      </c>
      <c r="EU15" s="11">
        <v>101.7580144777663</v>
      </c>
      <c r="EV15" s="11">
        <v>101.37618327897545</v>
      </c>
      <c r="EW15" s="11">
        <v>101.56709887837087</v>
      </c>
      <c r="EX15" s="11">
        <v>101.18526767957998</v>
      </c>
      <c r="EY15" s="11">
        <v>100.23068968260283</v>
      </c>
      <c r="EZ15" s="11">
        <v>99.46702728502109</v>
      </c>
      <c r="FA15" s="11">
        <v>99.46702728502109</v>
      </c>
      <c r="FB15" s="11">
        <v>98.9897382865325</v>
      </c>
      <c r="FC15" s="11">
        <v>100.80343648078912</v>
      </c>
      <c r="FD15" s="11">
        <v>103.95354387081379</v>
      </c>
      <c r="FE15" s="11">
        <v>101.94893007716172</v>
      </c>
      <c r="FF15" s="11">
        <v>100.23068968260283</v>
      </c>
      <c r="FG15" s="11">
        <v>99.08519608623023</v>
      </c>
      <c r="FH15" s="11">
        <v>98.89428048683479</v>
      </c>
      <c r="FI15" s="11">
        <v>98.60790708774164</v>
      </c>
      <c r="FJ15" s="11">
        <v>98.79882268713706</v>
      </c>
      <c r="FK15" s="11">
        <v>97.36695569167131</v>
      </c>
      <c r="FL15" s="11">
        <v>99.18065388592794</v>
      </c>
      <c r="FM15" s="11">
        <v>97.08058229257817</v>
      </c>
      <c r="FN15" s="11">
        <v>95.36234189801927</v>
      </c>
      <c r="FO15" s="11">
        <v>93.93047490255351</v>
      </c>
      <c r="FP15" s="11">
        <v>93.3577281043672</v>
      </c>
      <c r="FQ15" s="11">
        <v>94.98051069922839</v>
      </c>
      <c r="FR15" s="11">
        <v>96.79420889348502</v>
      </c>
      <c r="FS15" s="11">
        <v>94.98051069922839</v>
      </c>
      <c r="FT15" s="11">
        <v>94.4077639010421</v>
      </c>
      <c r="FU15" s="11">
        <v>95.55325749741469</v>
      </c>
      <c r="FV15" s="11">
        <v>96.31691989499643</v>
      </c>
      <c r="FW15" s="11">
        <v>95.17142629862383</v>
      </c>
      <c r="FX15" s="11">
        <v>94.5032217007398</v>
      </c>
      <c r="FY15" s="11">
        <v>95.74417309681013</v>
      </c>
      <c r="FZ15" s="11">
        <v>96.03054649590327</v>
      </c>
      <c r="GA15" s="11">
        <v>97.55787129106676</v>
      </c>
      <c r="GB15" s="11">
        <v>96.41237769469414</v>
      </c>
      <c r="GC15" s="11">
        <v>95.45779969771698</v>
      </c>
      <c r="GD15" s="11">
        <v>95.0759684989261</v>
      </c>
      <c r="GE15" s="11">
        <v>96.03054649590327</v>
      </c>
      <c r="GF15" s="11">
        <v>98.13061808925305</v>
      </c>
      <c r="GG15" s="11">
        <v>94.59867950043753</v>
      </c>
      <c r="GH15" s="11">
        <v>95.36234189801927</v>
      </c>
      <c r="GI15" s="11">
        <v>96.2214620952987</v>
      </c>
      <c r="GJ15" s="11">
        <v>93.16681250497176</v>
      </c>
      <c r="GK15" s="11">
        <v>91.35311431071514</v>
      </c>
      <c r="GL15" s="11">
        <v>94.31230610134436</v>
      </c>
      <c r="GM15" s="11">
        <v>93.83501710285577</v>
      </c>
      <c r="GN15" s="11">
        <v>95.6487152971124</v>
      </c>
      <c r="GO15" s="11">
        <v>96.03054649590327</v>
      </c>
      <c r="GP15" s="11">
        <v>93.83501710285577</v>
      </c>
      <c r="GQ15" s="11">
        <v>93.3577281043672</v>
      </c>
      <c r="GR15" s="11">
        <v>94.59867950043753</v>
      </c>
      <c r="GS15" s="11">
        <v>94.98051069922839</v>
      </c>
      <c r="GT15" s="11">
        <v>94.78959509983295</v>
      </c>
      <c r="GU15" s="11">
        <v>97.17604009227587</v>
      </c>
      <c r="GV15" s="11">
        <v>97.17604009227587</v>
      </c>
      <c r="GW15" s="11">
        <v>96.2214620952987</v>
      </c>
      <c r="GX15" s="11">
        <v>99.75340068411424</v>
      </c>
      <c r="GY15" s="11">
        <v>95.93508869620557</v>
      </c>
      <c r="GZ15" s="11">
        <v>93.3577281043672</v>
      </c>
      <c r="HA15" s="11">
        <v>95.45779969771698</v>
      </c>
      <c r="HB15" s="11">
        <v>95.45779969771698</v>
      </c>
      <c r="HC15" s="11">
        <v>96.88966669318273</v>
      </c>
      <c r="HD15" s="11">
        <v>95.45779969771698</v>
      </c>
      <c r="HE15" s="11">
        <v>97.55787129106676</v>
      </c>
      <c r="HF15" s="11">
        <v>95.93508869620557</v>
      </c>
      <c r="HG15" s="11">
        <v>95.83963089650784</v>
      </c>
      <c r="HH15" s="11">
        <v>97.74878689046218</v>
      </c>
      <c r="HI15" s="11">
        <v>97.65332909076446</v>
      </c>
      <c r="HJ15" s="11">
        <v>92.88043910587861</v>
      </c>
      <c r="HK15" s="11">
        <v>98.79882268713706</v>
      </c>
      <c r="HL15" s="11">
        <v>100.42160528199827</v>
      </c>
      <c r="HM15" s="11">
        <v>94.78959509983295</v>
      </c>
      <c r="HN15" s="11">
        <v>94.78959509983295</v>
      </c>
      <c r="HO15" s="11">
        <v>95.26688409832154</v>
      </c>
      <c r="HP15" s="11">
        <v>95.45779969771698</v>
      </c>
      <c r="HQ15" s="11">
        <v>96.31691989499643</v>
      </c>
      <c r="HR15" s="11">
        <v>95.45779969771698</v>
      </c>
      <c r="HS15" s="11">
        <v>94.5032217007398</v>
      </c>
      <c r="HT15" s="11">
        <v>94.59867950043753</v>
      </c>
      <c r="HU15" s="11">
        <v>95.26688409832154</v>
      </c>
      <c r="HV15" s="11">
        <v>96.79420889348502</v>
      </c>
      <c r="HW15" s="11">
        <v>93.93047490255351</v>
      </c>
      <c r="HX15" s="11">
        <v>93.83501710285577</v>
      </c>
      <c r="HY15" s="11">
        <v>94.98051069922839</v>
      </c>
      <c r="HZ15" s="11">
        <v>95.83963089650784</v>
      </c>
      <c r="IA15" s="11">
        <v>94.88505289953068</v>
      </c>
      <c r="IB15" s="11">
        <v>94.21684830164666</v>
      </c>
      <c r="IC15" s="11">
        <v>93.45318590406492</v>
      </c>
      <c r="ID15" s="11">
        <v>92.68952350648317</v>
      </c>
      <c r="IE15" s="11">
        <v>92.02131890859917</v>
      </c>
      <c r="IF15" s="11">
        <v>92.97589690557633</v>
      </c>
      <c r="IG15" s="11">
        <v>91.54402991011058</v>
      </c>
      <c r="IH15" s="11">
        <v>90.58945191313342</v>
      </c>
      <c r="II15" s="11">
        <v>91.1621987113197</v>
      </c>
      <c r="IJ15" s="11">
        <v>88.29846472038821</v>
      </c>
      <c r="IK15" s="11">
        <v>82.76191233792062</v>
      </c>
      <c r="IL15" s="11">
        <v>85.24381513006125</v>
      </c>
      <c r="IM15" s="11">
        <v>86.86659772492244</v>
      </c>
      <c r="IN15" s="11">
        <v>87.91663352159733</v>
      </c>
      <c r="IO15" s="11">
        <v>89.9212473152494</v>
      </c>
      <c r="IP15" s="11">
        <v>89.44395831676081</v>
      </c>
      <c r="IQ15" s="11">
        <v>91.066740911622</v>
      </c>
      <c r="IR15" s="11">
        <v>88.68029591917907</v>
      </c>
      <c r="IS15" s="11">
        <v>89.73033171585396</v>
      </c>
      <c r="IT15" s="11">
        <v>90.30307851404025</v>
      </c>
      <c r="IU15" s="11">
        <v>89.63487391615624</v>
      </c>
    </row>
    <row r="16" spans="1:255" ht="12">
      <c r="A16" s="11" t="s">
        <v>247</v>
      </c>
      <c r="B16" s="11">
        <v>95.324221559963</v>
      </c>
      <c r="C16" s="11">
        <v>96.68071112938034</v>
      </c>
      <c r="D16" s="11">
        <v>97.42061453088068</v>
      </c>
      <c r="E16" s="11">
        <v>98.90042133388141</v>
      </c>
      <c r="F16" s="11">
        <v>100.7501798376323</v>
      </c>
      <c r="G16" s="11">
        <v>99.39369026821497</v>
      </c>
      <c r="H16" s="11">
        <v>100.9968143047991</v>
      </c>
      <c r="I16" s="11">
        <v>101.24344877196587</v>
      </c>
      <c r="J16" s="11">
        <v>101.12013153838248</v>
      </c>
      <c r="K16" s="11">
        <v>101.24344877196587</v>
      </c>
      <c r="L16" s="11">
        <v>102.59993834138321</v>
      </c>
      <c r="M16" s="11">
        <v>104.3263796115507</v>
      </c>
      <c r="N16" s="11">
        <v>103.83311067721715</v>
      </c>
      <c r="O16" s="11">
        <v>104.6963313123009</v>
      </c>
      <c r="P16" s="11">
        <v>103.70979344363374</v>
      </c>
      <c r="Q16" s="11">
        <v>100.62686260404891</v>
      </c>
      <c r="R16" s="11">
        <v>101.61340047271608</v>
      </c>
      <c r="S16" s="11">
        <v>101.61340047271608</v>
      </c>
      <c r="T16" s="11">
        <v>98.65378686671463</v>
      </c>
      <c r="U16" s="11">
        <v>103.70979344363374</v>
      </c>
      <c r="V16" s="11">
        <v>100.8734970712157</v>
      </c>
      <c r="W16" s="11">
        <v>98.28383516596443</v>
      </c>
      <c r="X16" s="11">
        <v>97.0506628301305</v>
      </c>
      <c r="Y16" s="11">
        <v>98.03720069879766</v>
      </c>
      <c r="Z16" s="11">
        <v>98.03720069879766</v>
      </c>
      <c r="AA16" s="11">
        <v>98.90042133388141</v>
      </c>
      <c r="AB16" s="11">
        <v>99.51700750179839</v>
      </c>
      <c r="AC16" s="11">
        <v>99.39369026821497</v>
      </c>
      <c r="AD16" s="11">
        <v>98.28383516596443</v>
      </c>
      <c r="AE16" s="11">
        <v>100.62686260404891</v>
      </c>
      <c r="AF16" s="11">
        <v>98.53046963313123</v>
      </c>
      <c r="AG16" s="11">
        <v>101.12013153838248</v>
      </c>
      <c r="AH16" s="11">
        <v>99.76364196896516</v>
      </c>
      <c r="AI16" s="11">
        <v>98.40715239954783</v>
      </c>
      <c r="AJ16" s="11">
        <v>101.12013153838248</v>
      </c>
      <c r="AK16" s="11">
        <v>99.1470558010482</v>
      </c>
      <c r="AL16" s="11">
        <v>100.01027643613195</v>
      </c>
      <c r="AM16" s="11">
        <v>99.64032473538177</v>
      </c>
      <c r="AN16" s="11">
        <v>99.51700750179839</v>
      </c>
      <c r="AO16" s="11">
        <v>100.13359366971535</v>
      </c>
      <c r="AP16" s="11">
        <v>98.28383516596443</v>
      </c>
      <c r="AQ16" s="11">
        <v>97.0506628301305</v>
      </c>
      <c r="AR16" s="11">
        <v>100.01027643613195</v>
      </c>
      <c r="AS16" s="11">
        <v>98.65378686671463</v>
      </c>
      <c r="AT16" s="11">
        <v>98.28383516596443</v>
      </c>
      <c r="AU16" s="11">
        <v>101.36676600554928</v>
      </c>
      <c r="AV16" s="11">
        <v>102.35330387421642</v>
      </c>
      <c r="AW16" s="11">
        <v>102.7232555749666</v>
      </c>
      <c r="AX16" s="11">
        <v>101.49008323913267</v>
      </c>
      <c r="AY16" s="11">
        <v>102.59993834138321</v>
      </c>
      <c r="AZ16" s="11">
        <v>102.22998664063303</v>
      </c>
      <c r="BA16" s="11">
        <v>102.9698900421334</v>
      </c>
      <c r="BB16" s="11">
        <v>104.4496968451341</v>
      </c>
      <c r="BC16" s="11">
        <v>103.95642791080053</v>
      </c>
      <c r="BD16" s="11">
        <v>104.6963313123009</v>
      </c>
      <c r="BE16" s="11">
        <v>103.58647621005035</v>
      </c>
      <c r="BF16" s="11">
        <v>104.57301407871749</v>
      </c>
      <c r="BG16" s="11">
        <v>105.80618641455142</v>
      </c>
      <c r="BH16" s="11">
        <v>103.58647621005035</v>
      </c>
      <c r="BI16" s="11">
        <v>102.7232555749666</v>
      </c>
      <c r="BJ16" s="11">
        <v>105.06628301305108</v>
      </c>
      <c r="BK16" s="11">
        <v>104.4496968451341</v>
      </c>
      <c r="BL16" s="11">
        <v>105.43623471380126</v>
      </c>
      <c r="BM16" s="11">
        <v>107.65594491830232</v>
      </c>
      <c r="BN16" s="11">
        <v>105.55955194738465</v>
      </c>
      <c r="BO16" s="11">
        <v>107.65594491830232</v>
      </c>
      <c r="BP16" s="11">
        <v>108.51916555338607</v>
      </c>
      <c r="BQ16" s="11">
        <v>104.94296577946767</v>
      </c>
      <c r="BR16" s="11">
        <v>109.01243448771967</v>
      </c>
      <c r="BS16" s="11">
        <v>108.76580002055287</v>
      </c>
      <c r="BT16" s="11">
        <v>109.8756551228034</v>
      </c>
      <c r="BU16" s="11">
        <v>109.75233788922</v>
      </c>
      <c r="BV16" s="11">
        <v>110.49224129072037</v>
      </c>
      <c r="BW16" s="11">
        <v>111.23214469222074</v>
      </c>
      <c r="BX16" s="11">
        <v>112.09536532730449</v>
      </c>
      <c r="BY16" s="11">
        <v>111.35546192580412</v>
      </c>
      <c r="BZ16" s="11">
        <v>114.31507553180558</v>
      </c>
      <c r="CA16" s="11">
        <v>114.06844106463878</v>
      </c>
      <c r="CB16" s="11">
        <v>114.56170999897235</v>
      </c>
      <c r="CC16" s="11">
        <v>115.30161340047272</v>
      </c>
      <c r="CD16" s="11">
        <v>116.41146850272325</v>
      </c>
      <c r="CE16" s="11">
        <v>116.04151680197307</v>
      </c>
      <c r="CF16" s="11">
        <v>117.76795807214057</v>
      </c>
      <c r="CG16" s="11">
        <v>119.98766827664164</v>
      </c>
      <c r="CH16" s="11">
        <v>119.74103380947487</v>
      </c>
      <c r="CI16" s="11">
        <v>120.23430274380844</v>
      </c>
      <c r="CJ16" s="11">
        <v>121.59079231322576</v>
      </c>
      <c r="CK16" s="11">
        <v>118.87781317439112</v>
      </c>
      <c r="CL16" s="11">
        <v>121.71410954680917</v>
      </c>
      <c r="CM16" s="11">
        <v>122.82396464905969</v>
      </c>
      <c r="CN16" s="11">
        <v>123.1939163498099</v>
      </c>
      <c r="CO16" s="11">
        <v>124.18045421847704</v>
      </c>
      <c r="CP16" s="11">
        <v>124.05713698489362</v>
      </c>
      <c r="CQ16" s="11">
        <v>125.16699208714417</v>
      </c>
      <c r="CR16" s="11">
        <v>124.797040386394</v>
      </c>
      <c r="CS16" s="11">
        <v>124.42708868564382</v>
      </c>
      <c r="CT16" s="11">
        <v>128.6198746274792</v>
      </c>
      <c r="CU16" s="11">
        <v>128.249922926729</v>
      </c>
      <c r="CV16" s="11">
        <v>125.90689548864454</v>
      </c>
      <c r="CW16" s="11">
        <v>128.4965573938958</v>
      </c>
      <c r="CX16" s="11">
        <v>124.42708868564382</v>
      </c>
      <c r="CY16" s="11">
        <v>124.55040591922722</v>
      </c>
      <c r="CZ16" s="11">
        <v>122.70064741547631</v>
      </c>
      <c r="DA16" s="11">
        <v>121.71410954680917</v>
      </c>
      <c r="DB16" s="11">
        <v>121.22084061247558</v>
      </c>
      <c r="DC16" s="11">
        <v>117.76795807214057</v>
      </c>
      <c r="DD16" s="11">
        <v>113.57517213030519</v>
      </c>
      <c r="DE16" s="11">
        <v>108.64248278696947</v>
      </c>
      <c r="DF16" s="11">
        <v>99.1470558010482</v>
      </c>
      <c r="DG16" s="11">
        <v>96.31075942863015</v>
      </c>
      <c r="DH16" s="11">
        <v>97.2972972972973</v>
      </c>
      <c r="DI16" s="11">
        <v>94.33768369129587</v>
      </c>
      <c r="DJ16" s="11">
        <v>97.0506628301305</v>
      </c>
      <c r="DK16" s="11">
        <v>96.43407666221354</v>
      </c>
      <c r="DL16" s="11">
        <v>94.95426985921283</v>
      </c>
      <c r="DM16" s="11">
        <v>95.4475387935464</v>
      </c>
      <c r="DN16" s="11">
        <v>98.53046963313123</v>
      </c>
      <c r="DO16" s="11">
        <v>97.0506628301305</v>
      </c>
      <c r="DP16" s="11">
        <v>98.03720069879766</v>
      </c>
      <c r="DQ16" s="11">
        <v>96.92734559654711</v>
      </c>
      <c r="DR16" s="11">
        <v>99.1470558010482</v>
      </c>
      <c r="DS16" s="11">
        <v>98.53046963313123</v>
      </c>
      <c r="DT16" s="11">
        <v>101.86003493988285</v>
      </c>
      <c r="DU16" s="11">
        <v>102.59993834138321</v>
      </c>
      <c r="DV16" s="11">
        <v>104.94296577946767</v>
      </c>
      <c r="DW16" s="11">
        <v>106.1761381153016</v>
      </c>
      <c r="DX16" s="11">
        <v>104.81964854588428</v>
      </c>
      <c r="DY16" s="11">
        <v>106.05282088171822</v>
      </c>
      <c r="DZ16" s="11">
        <v>108.76580002055287</v>
      </c>
      <c r="EA16" s="11">
        <v>110.2456068235536</v>
      </c>
      <c r="EB16" s="11">
        <v>110.36892405713698</v>
      </c>
      <c r="EC16" s="11">
        <v>113.08190319597165</v>
      </c>
      <c r="ED16" s="11">
        <v>111.7254136265543</v>
      </c>
      <c r="EE16" s="11">
        <v>113.20522042955503</v>
      </c>
      <c r="EF16" s="11">
        <v>113.20522042955503</v>
      </c>
      <c r="EG16" s="11">
        <v>112.95858596238824</v>
      </c>
      <c r="EH16" s="11">
        <v>115.9181995683897</v>
      </c>
      <c r="EI16" s="11">
        <v>112.95858596238824</v>
      </c>
      <c r="EJ16" s="11">
        <v>115.6715651012229</v>
      </c>
      <c r="EK16" s="11">
        <v>115.6715651012229</v>
      </c>
      <c r="EL16" s="11">
        <v>113.9451238310554</v>
      </c>
      <c r="EM16" s="11">
        <v>115.05497893330592</v>
      </c>
      <c r="EN16" s="11">
        <v>115.4249306340561</v>
      </c>
      <c r="EO16" s="11">
        <v>114.80834446613912</v>
      </c>
      <c r="EP16" s="11">
        <v>113.82180659747199</v>
      </c>
      <c r="EQ16" s="11">
        <v>114.31507553180558</v>
      </c>
      <c r="ER16" s="11">
        <v>115.5482478676395</v>
      </c>
      <c r="ES16" s="11">
        <v>112.09536532730449</v>
      </c>
      <c r="ET16" s="11">
        <v>114.19175829822217</v>
      </c>
      <c r="EU16" s="11">
        <v>112.58863426163805</v>
      </c>
      <c r="EV16" s="11">
        <v>114.56170999897235</v>
      </c>
      <c r="EW16" s="11">
        <v>115.7948823348063</v>
      </c>
      <c r="EX16" s="11">
        <v>112.83526872880485</v>
      </c>
      <c r="EY16" s="11">
        <v>110.36892405713698</v>
      </c>
      <c r="EZ16" s="11">
        <v>110.36892405713698</v>
      </c>
      <c r="FA16" s="11">
        <v>111.10882745863732</v>
      </c>
      <c r="FB16" s="11">
        <v>108.76580002055287</v>
      </c>
      <c r="FC16" s="11">
        <v>110.2456068235536</v>
      </c>
      <c r="FD16" s="11">
        <v>111.47877915938753</v>
      </c>
      <c r="FE16" s="11">
        <v>112.71195149522146</v>
      </c>
      <c r="FF16" s="11">
        <v>111.7254136265543</v>
      </c>
      <c r="FG16" s="11">
        <v>114.06844106463878</v>
      </c>
      <c r="FH16" s="11">
        <v>111.7254136265543</v>
      </c>
      <c r="FI16" s="11">
        <v>113.6984893638886</v>
      </c>
      <c r="FJ16" s="11">
        <v>113.32853766313842</v>
      </c>
      <c r="FK16" s="11">
        <v>112.21868256088787</v>
      </c>
      <c r="FL16" s="11">
        <v>115.4249306340561</v>
      </c>
      <c r="FM16" s="11">
        <v>114.56170999897235</v>
      </c>
      <c r="FN16" s="11">
        <v>114.43839276538897</v>
      </c>
      <c r="FO16" s="11">
        <v>115.05497893330592</v>
      </c>
      <c r="FP16" s="11">
        <v>115.4249306340561</v>
      </c>
      <c r="FQ16" s="11">
        <v>115.05497893330592</v>
      </c>
      <c r="FR16" s="11">
        <v>114.31507553180558</v>
      </c>
      <c r="FS16" s="11">
        <v>114.93166169972253</v>
      </c>
      <c r="FT16" s="11">
        <v>117.52132360497379</v>
      </c>
      <c r="FU16" s="11">
        <v>112.95858596238824</v>
      </c>
      <c r="FV16" s="11">
        <v>115.6715651012229</v>
      </c>
      <c r="FW16" s="11">
        <v>114.43839276538897</v>
      </c>
      <c r="FX16" s="11">
        <v>114.56170999897235</v>
      </c>
      <c r="FY16" s="11">
        <v>117.52132360497379</v>
      </c>
      <c r="FZ16" s="11">
        <v>119.4943993423081</v>
      </c>
      <c r="GA16" s="11">
        <v>122.45401294830951</v>
      </c>
      <c r="GB16" s="11">
        <v>122.57733018189292</v>
      </c>
      <c r="GC16" s="11">
        <v>122.57733018189292</v>
      </c>
      <c r="GD16" s="11">
        <v>124.42708868564382</v>
      </c>
      <c r="GE16" s="11">
        <v>123.56386805056007</v>
      </c>
      <c r="GF16" s="11">
        <v>124.9203576199774</v>
      </c>
      <c r="GG16" s="11">
        <v>124.55040591922722</v>
      </c>
      <c r="GH16" s="11">
        <v>123.68718528414344</v>
      </c>
      <c r="GI16" s="11">
        <v>124.6737231528106</v>
      </c>
      <c r="GJ16" s="11">
        <v>122.82396464905969</v>
      </c>
      <c r="GK16" s="11">
        <v>124.05713698489362</v>
      </c>
      <c r="GL16" s="11">
        <v>129.72972972972974</v>
      </c>
      <c r="GM16" s="11">
        <v>124.05713698489362</v>
      </c>
      <c r="GN16" s="11">
        <v>123.31723358339329</v>
      </c>
      <c r="GO16" s="11">
        <v>126.03021272222794</v>
      </c>
      <c r="GP16" s="11">
        <v>123.44055081697667</v>
      </c>
      <c r="GQ16" s="11">
        <v>125.66026102147777</v>
      </c>
      <c r="GR16" s="11">
        <v>124.05713698489362</v>
      </c>
      <c r="GS16" s="11">
        <v>125.53694378789434</v>
      </c>
      <c r="GT16" s="11">
        <v>125.16699208714417</v>
      </c>
      <c r="GU16" s="11">
        <v>130.71626759839688</v>
      </c>
      <c r="GV16" s="11">
        <v>126.6467988901449</v>
      </c>
      <c r="GW16" s="11">
        <v>126.03021272222794</v>
      </c>
      <c r="GX16" s="11">
        <v>127.14006782447846</v>
      </c>
      <c r="GY16" s="11">
        <v>129.60641249614633</v>
      </c>
      <c r="GZ16" s="11">
        <v>127.63333675881204</v>
      </c>
      <c r="HA16" s="11">
        <v>129.48309526256295</v>
      </c>
      <c r="HB16" s="11">
        <v>130.83958483198026</v>
      </c>
      <c r="HC16" s="11">
        <v>127.01675059089507</v>
      </c>
      <c r="HD16" s="11">
        <v>131.20953653273045</v>
      </c>
      <c r="HE16" s="11">
        <v>133.30592950364812</v>
      </c>
      <c r="HF16" s="11">
        <v>132.31939163498097</v>
      </c>
      <c r="HG16" s="11">
        <v>132.5660261021478</v>
      </c>
      <c r="HH16" s="11">
        <v>137.2520809783167</v>
      </c>
      <c r="HI16" s="11">
        <v>137.12876374473333</v>
      </c>
      <c r="HJ16" s="11">
        <v>135.27900524098243</v>
      </c>
      <c r="HK16" s="11">
        <v>132.0727571678142</v>
      </c>
      <c r="HL16" s="11">
        <v>131.08621929914705</v>
      </c>
      <c r="HM16" s="11">
        <v>134.0458329051485</v>
      </c>
      <c r="HN16" s="11">
        <v>136.26554310964957</v>
      </c>
      <c r="HO16" s="11">
        <v>134.78573630664886</v>
      </c>
      <c r="HP16" s="11">
        <v>132.5660261021478</v>
      </c>
      <c r="HQ16" s="11">
        <v>134.53910183948204</v>
      </c>
      <c r="HR16" s="11">
        <v>133.9225156715651</v>
      </c>
      <c r="HS16" s="11">
        <v>134.66241907306545</v>
      </c>
      <c r="HT16" s="11">
        <v>132.68934333573117</v>
      </c>
      <c r="HU16" s="11">
        <v>132.93597780289795</v>
      </c>
      <c r="HV16" s="11">
        <v>132.93597780289795</v>
      </c>
      <c r="HW16" s="11">
        <v>133.42924673723152</v>
      </c>
      <c r="HX16" s="11">
        <v>133.79919843798172</v>
      </c>
      <c r="HY16" s="11">
        <v>132.31939163498097</v>
      </c>
      <c r="HZ16" s="11">
        <v>134.0458329051485</v>
      </c>
      <c r="IA16" s="11">
        <v>130.22299866406328</v>
      </c>
      <c r="IB16" s="11">
        <v>131.4561709998972</v>
      </c>
      <c r="IC16" s="11">
        <v>131.70280546706402</v>
      </c>
      <c r="ID16" s="11">
        <v>133.30592950364812</v>
      </c>
      <c r="IE16" s="11">
        <v>130.0996814304799</v>
      </c>
      <c r="IF16" s="11">
        <v>130.83958483198026</v>
      </c>
      <c r="IG16" s="11">
        <v>127.87997122597884</v>
      </c>
      <c r="IH16" s="11">
        <v>130.3463158976467</v>
      </c>
      <c r="II16" s="11">
        <v>127.87997122597884</v>
      </c>
      <c r="IJ16" s="11">
        <v>106.4227725824684</v>
      </c>
      <c r="IK16" s="11">
        <v>76.9499537560374</v>
      </c>
      <c r="IL16" s="11">
        <v>96.80402836296372</v>
      </c>
      <c r="IM16" s="11">
        <v>111.60209639297092</v>
      </c>
      <c r="IN16" s="11">
        <v>119.1244476415579</v>
      </c>
      <c r="IO16" s="11">
        <v>116.65810296989004</v>
      </c>
      <c r="IP16" s="11">
        <v>118.26122700647417</v>
      </c>
      <c r="IQ16" s="11">
        <v>121.71410954680917</v>
      </c>
      <c r="IR16" s="11">
        <v>129.85304696331312</v>
      </c>
      <c r="IS16" s="11">
        <v>128.6198746274792</v>
      </c>
      <c r="IT16" s="11">
        <v>129.9763641968965</v>
      </c>
      <c r="IU16" s="11">
        <v>127.51001952522864</v>
      </c>
    </row>
    <row r="17" spans="1:255" ht="12">
      <c r="A17" s="11" t="s">
        <v>248</v>
      </c>
      <c r="B17" s="11">
        <v>97.27810650887575</v>
      </c>
      <c r="C17" s="11">
        <v>99.32938856015781</v>
      </c>
      <c r="D17" s="11">
        <v>98.30374753451677</v>
      </c>
      <c r="E17" s="11">
        <v>100.27613412228797</v>
      </c>
      <c r="F17" s="11">
        <v>102.56410256410258</v>
      </c>
      <c r="G17" s="11">
        <v>100.11834319526629</v>
      </c>
      <c r="H17" s="11">
        <v>100.9861932938856</v>
      </c>
      <c r="I17" s="11">
        <v>100.11834319526629</v>
      </c>
      <c r="J17" s="11">
        <v>99.17159763313612</v>
      </c>
      <c r="K17" s="11">
        <v>98.85601577909271</v>
      </c>
      <c r="L17" s="11">
        <v>99.01380670611441</v>
      </c>
      <c r="M17" s="11">
        <v>103.98422090729784</v>
      </c>
      <c r="N17" s="11">
        <v>99.17159763313612</v>
      </c>
      <c r="O17" s="11">
        <v>100.35502958579883</v>
      </c>
      <c r="P17" s="11">
        <v>101.06508875739647</v>
      </c>
      <c r="Q17" s="11">
        <v>98.30374753451677</v>
      </c>
      <c r="R17" s="11">
        <v>99.40828402366864</v>
      </c>
      <c r="S17" s="11">
        <v>99.6449704142012</v>
      </c>
      <c r="T17" s="11">
        <v>95.14792899408285</v>
      </c>
      <c r="U17" s="11">
        <v>98.85601577909271</v>
      </c>
      <c r="V17" s="11">
        <v>96.41025641025642</v>
      </c>
      <c r="W17" s="11">
        <v>95.14792899408285</v>
      </c>
      <c r="X17" s="11">
        <v>94.43786982248523</v>
      </c>
      <c r="Y17" s="11">
        <v>95.85798816568048</v>
      </c>
      <c r="Z17" s="11">
        <v>94.75345167652861</v>
      </c>
      <c r="AA17" s="11">
        <v>94.12228796844182</v>
      </c>
      <c r="AB17" s="11">
        <v>94.83234714003946</v>
      </c>
      <c r="AC17" s="11">
        <v>92.54437869822486</v>
      </c>
      <c r="AD17" s="11">
        <v>91.99211045364892</v>
      </c>
      <c r="AE17" s="11">
        <v>93.49112426035504</v>
      </c>
      <c r="AF17" s="11">
        <v>92.70216962524655</v>
      </c>
      <c r="AG17" s="11">
        <v>91.59763313609469</v>
      </c>
      <c r="AH17" s="11">
        <v>93.01775147928996</v>
      </c>
      <c r="AI17" s="11">
        <v>92.46548323471401</v>
      </c>
      <c r="AJ17" s="11">
        <v>93.0966469428008</v>
      </c>
      <c r="AK17" s="11">
        <v>90.41420118343197</v>
      </c>
      <c r="AL17" s="11">
        <v>91.36094674556213</v>
      </c>
      <c r="AM17" s="11">
        <v>89.86193293885603</v>
      </c>
      <c r="AN17" s="11">
        <v>88.59960552268245</v>
      </c>
      <c r="AO17" s="11">
        <v>89.78303747534517</v>
      </c>
      <c r="AP17" s="11">
        <v>87.1794871794872</v>
      </c>
      <c r="AQ17" s="11">
        <v>88.91518737672584</v>
      </c>
      <c r="AR17" s="11">
        <v>92.7810650887574</v>
      </c>
      <c r="AS17" s="11">
        <v>90.09861932938857</v>
      </c>
      <c r="AT17" s="11">
        <v>91.12426035502959</v>
      </c>
      <c r="AU17" s="11">
        <v>92.3076923076923</v>
      </c>
      <c r="AV17" s="11">
        <v>91.75542406311638</v>
      </c>
      <c r="AW17" s="11">
        <v>92.22879684418147</v>
      </c>
      <c r="AX17" s="11">
        <v>92.22879684418147</v>
      </c>
      <c r="AY17" s="11">
        <v>92.62327416173571</v>
      </c>
      <c r="AZ17" s="11">
        <v>92.93885601577911</v>
      </c>
      <c r="BA17" s="11">
        <v>92.62327416173571</v>
      </c>
      <c r="BB17" s="11">
        <v>92.3076923076923</v>
      </c>
      <c r="BC17" s="11">
        <v>91.51873767258384</v>
      </c>
      <c r="BD17" s="11">
        <v>93.96449704142013</v>
      </c>
      <c r="BE17" s="11">
        <v>88.44181459566074</v>
      </c>
      <c r="BF17" s="11">
        <v>92.07100591715978</v>
      </c>
      <c r="BG17" s="11">
        <v>91.75542406311638</v>
      </c>
      <c r="BH17" s="11">
        <v>89.70414201183434</v>
      </c>
      <c r="BI17" s="11">
        <v>89.78303747534517</v>
      </c>
      <c r="BJ17" s="11">
        <v>90.49309664694282</v>
      </c>
      <c r="BK17" s="11">
        <v>90.80867850098619</v>
      </c>
      <c r="BL17" s="11">
        <v>89.86193293885603</v>
      </c>
      <c r="BM17" s="11">
        <v>93.4122287968442</v>
      </c>
      <c r="BN17" s="11">
        <v>91.20315581854044</v>
      </c>
      <c r="BO17" s="11">
        <v>91.59763313609469</v>
      </c>
      <c r="BP17" s="11">
        <v>91.91321499013809</v>
      </c>
      <c r="BQ17" s="11">
        <v>91.43984220907299</v>
      </c>
      <c r="BR17" s="11">
        <v>91.83431952662723</v>
      </c>
      <c r="BS17" s="11">
        <v>91.59763313609469</v>
      </c>
      <c r="BT17" s="11">
        <v>93.49112426035504</v>
      </c>
      <c r="BU17" s="11">
        <v>93.33333333333334</v>
      </c>
      <c r="BV17" s="11">
        <v>93.0966469428008</v>
      </c>
      <c r="BW17" s="11">
        <v>93.4122287968442</v>
      </c>
      <c r="BX17" s="11">
        <v>95.62130177514794</v>
      </c>
      <c r="BY17" s="11">
        <v>95.30571992110455</v>
      </c>
      <c r="BZ17" s="11">
        <v>98.22485207100593</v>
      </c>
      <c r="CA17" s="11">
        <v>96.8836291913215</v>
      </c>
      <c r="CB17" s="11">
        <v>96.33136094674558</v>
      </c>
      <c r="CC17" s="11">
        <v>96.48915187376727</v>
      </c>
      <c r="CD17" s="11">
        <v>96.72583826429981</v>
      </c>
      <c r="CE17" s="11">
        <v>97.8303747534517</v>
      </c>
      <c r="CF17" s="11">
        <v>98.93491124260356</v>
      </c>
      <c r="CG17" s="11">
        <v>102.16962524654834</v>
      </c>
      <c r="CH17" s="11">
        <v>98.46153846153847</v>
      </c>
      <c r="CI17" s="11">
        <v>99.25049309664695</v>
      </c>
      <c r="CJ17" s="11">
        <v>99.48717948717949</v>
      </c>
      <c r="CK17" s="11">
        <v>97.27810650887575</v>
      </c>
      <c r="CL17" s="11">
        <v>99.17159763313612</v>
      </c>
      <c r="CM17" s="11">
        <v>99.32938856015781</v>
      </c>
      <c r="CN17" s="11">
        <v>100.43392504930968</v>
      </c>
      <c r="CO17" s="11">
        <v>101.22287968441816</v>
      </c>
      <c r="CP17" s="11">
        <v>100.19723865877712</v>
      </c>
      <c r="CQ17" s="11">
        <v>100.82840236686393</v>
      </c>
      <c r="CR17" s="11">
        <v>98.61932938856017</v>
      </c>
      <c r="CS17" s="11">
        <v>97.75147928994085</v>
      </c>
      <c r="CT17" s="11">
        <v>98.85601577909271</v>
      </c>
      <c r="CU17" s="11">
        <v>99.32938856015781</v>
      </c>
      <c r="CV17" s="11">
        <v>97.90927021696253</v>
      </c>
      <c r="CW17" s="11">
        <v>98.85601577909271</v>
      </c>
      <c r="CX17" s="11">
        <v>95.77909270216965</v>
      </c>
      <c r="CY17" s="11">
        <v>96.72583826429981</v>
      </c>
      <c r="CZ17" s="11">
        <v>95.46351084812625</v>
      </c>
      <c r="DA17" s="11">
        <v>94.59566074950692</v>
      </c>
      <c r="DB17" s="11">
        <v>93.96449704142013</v>
      </c>
      <c r="DC17" s="11">
        <v>92.22879684418147</v>
      </c>
      <c r="DD17" s="11">
        <v>85.44378698224853</v>
      </c>
      <c r="DE17" s="11">
        <v>82.91913214990139</v>
      </c>
      <c r="DF17" s="11">
        <v>81.57790927021698</v>
      </c>
      <c r="DG17" s="11">
        <v>79.44773175542407</v>
      </c>
      <c r="DH17" s="11">
        <v>78.26429980276134</v>
      </c>
      <c r="DI17" s="11">
        <v>78.5009861932939</v>
      </c>
      <c r="DJ17" s="11">
        <v>77.00197238658778</v>
      </c>
      <c r="DK17" s="11">
        <v>75.89743589743591</v>
      </c>
      <c r="DL17" s="11">
        <v>77.00197238658778</v>
      </c>
      <c r="DM17" s="11">
        <v>78.73767258382644</v>
      </c>
      <c r="DN17" s="11">
        <v>79.13214990138067</v>
      </c>
      <c r="DO17" s="11">
        <v>79.05325443786984</v>
      </c>
      <c r="DP17" s="11">
        <v>80.23668639053255</v>
      </c>
      <c r="DQ17" s="11">
        <v>78.89546351084815</v>
      </c>
      <c r="DR17" s="11">
        <v>81.10453648915188</v>
      </c>
      <c r="DS17" s="11">
        <v>80.39447731755426</v>
      </c>
      <c r="DT17" s="11">
        <v>80.39447731755426</v>
      </c>
      <c r="DU17" s="11">
        <v>80.55226824457594</v>
      </c>
      <c r="DV17" s="11">
        <v>83.07692307692308</v>
      </c>
      <c r="DW17" s="11">
        <v>82.52465483234714</v>
      </c>
      <c r="DX17" s="11">
        <v>82.99802761341223</v>
      </c>
      <c r="DY17" s="11">
        <v>83.47140039447733</v>
      </c>
      <c r="DZ17" s="11">
        <v>82.603550295858</v>
      </c>
      <c r="EA17" s="11">
        <v>82.84023668639054</v>
      </c>
      <c r="EB17" s="11">
        <v>82.84023668639054</v>
      </c>
      <c r="EC17" s="11">
        <v>81.65680473372781</v>
      </c>
      <c r="ED17" s="11">
        <v>81.73570019723866</v>
      </c>
      <c r="EE17" s="11">
        <v>82.52465483234714</v>
      </c>
      <c r="EF17" s="11">
        <v>82.28796844181461</v>
      </c>
      <c r="EG17" s="11">
        <v>83.47140039447733</v>
      </c>
      <c r="EH17" s="11">
        <v>82.91913214990139</v>
      </c>
      <c r="EI17" s="11">
        <v>79.92110453648917</v>
      </c>
      <c r="EJ17" s="11">
        <v>84.97041420118344</v>
      </c>
      <c r="EK17" s="11">
        <v>80.94674556213019</v>
      </c>
      <c r="EL17" s="11">
        <v>81.49901380670612</v>
      </c>
      <c r="EM17" s="11">
        <v>81.42011834319528</v>
      </c>
      <c r="EN17" s="11">
        <v>81.26232741617358</v>
      </c>
      <c r="EO17" s="11">
        <v>80.55226824457594</v>
      </c>
      <c r="EP17" s="11">
        <v>80.94674556213019</v>
      </c>
      <c r="EQ17" s="11">
        <v>79.28994082840237</v>
      </c>
      <c r="ER17" s="11">
        <v>78.65877712031559</v>
      </c>
      <c r="ES17" s="11">
        <v>78.57988165680474</v>
      </c>
      <c r="ET17" s="11">
        <v>79.68441814595661</v>
      </c>
      <c r="EU17" s="11">
        <v>78.65877712031559</v>
      </c>
      <c r="EV17" s="11">
        <v>78.89546351084815</v>
      </c>
      <c r="EW17" s="11">
        <v>79.28994082840237</v>
      </c>
      <c r="EX17" s="11">
        <v>78.10650887573965</v>
      </c>
      <c r="EY17" s="11">
        <v>77.63313609467457</v>
      </c>
      <c r="EZ17" s="11">
        <v>75.89743589743591</v>
      </c>
      <c r="FA17" s="11">
        <v>76.6863905325444</v>
      </c>
      <c r="FB17" s="11">
        <v>75.97633136094674</v>
      </c>
      <c r="FC17" s="11">
        <v>75.66074950690337</v>
      </c>
      <c r="FD17" s="11">
        <v>77.63313609467457</v>
      </c>
      <c r="FE17" s="11">
        <v>75.97633136094674</v>
      </c>
      <c r="FF17" s="11">
        <v>75.7396449704142</v>
      </c>
      <c r="FG17" s="11">
        <v>77.23865877712032</v>
      </c>
      <c r="FH17" s="11">
        <v>76.6863905325444</v>
      </c>
      <c r="FI17" s="11">
        <v>75.89743589743591</v>
      </c>
      <c r="FJ17" s="11">
        <v>77.00197238658778</v>
      </c>
      <c r="FK17" s="11">
        <v>75.18737672583828</v>
      </c>
      <c r="FL17" s="11">
        <v>75.7396449704142</v>
      </c>
      <c r="FM17" s="11">
        <v>75.89743589743591</v>
      </c>
      <c r="FN17" s="11">
        <v>75.89743589743591</v>
      </c>
      <c r="FO17" s="11">
        <v>76.13412228796845</v>
      </c>
      <c r="FP17" s="11">
        <v>77.00197238658778</v>
      </c>
      <c r="FQ17" s="11">
        <v>76.6863905325444</v>
      </c>
      <c r="FR17" s="11">
        <v>75.66074950690337</v>
      </c>
      <c r="FS17" s="11">
        <v>77.23865877712032</v>
      </c>
      <c r="FT17" s="11">
        <v>76.60749506903353</v>
      </c>
      <c r="FU17" s="11">
        <v>75.10848126232743</v>
      </c>
      <c r="FV17" s="11">
        <v>76.13412228796845</v>
      </c>
      <c r="FW17" s="11">
        <v>76.84418145956609</v>
      </c>
      <c r="FX17" s="11">
        <v>77.15976331360947</v>
      </c>
      <c r="FY17" s="11">
        <v>77.86982248520711</v>
      </c>
      <c r="FZ17" s="11">
        <v>77.63313609467457</v>
      </c>
      <c r="GA17" s="11">
        <v>78.1854043392505</v>
      </c>
      <c r="GB17" s="11">
        <v>77.39644970414201</v>
      </c>
      <c r="GC17" s="11">
        <v>78.89546351084815</v>
      </c>
      <c r="GD17" s="11">
        <v>79.21104536489153</v>
      </c>
      <c r="GE17" s="11">
        <v>78.97435897435898</v>
      </c>
      <c r="GF17" s="11">
        <v>78.26429980276134</v>
      </c>
      <c r="GG17" s="11">
        <v>80.23668639053255</v>
      </c>
      <c r="GH17" s="11">
        <v>78.81656804733728</v>
      </c>
      <c r="GI17" s="11">
        <v>80.63116370808679</v>
      </c>
      <c r="GJ17" s="11">
        <v>79.68441814595661</v>
      </c>
      <c r="GK17" s="11">
        <v>78.81656804733728</v>
      </c>
      <c r="GL17" s="11">
        <v>80.94674556213019</v>
      </c>
      <c r="GM17" s="11">
        <v>82.05128205128206</v>
      </c>
      <c r="GN17" s="11">
        <v>80.94674556213019</v>
      </c>
      <c r="GO17" s="11">
        <v>82.05128205128206</v>
      </c>
      <c r="GP17" s="11">
        <v>80.31558185404339</v>
      </c>
      <c r="GQ17" s="11">
        <v>81.34122287968442</v>
      </c>
      <c r="GR17" s="11">
        <v>81.02564102564104</v>
      </c>
      <c r="GS17" s="11">
        <v>81.97238658777121</v>
      </c>
      <c r="GT17" s="11">
        <v>80.55226824457594</v>
      </c>
      <c r="GU17" s="11">
        <v>80.94674556213019</v>
      </c>
      <c r="GV17" s="11">
        <v>81.81459566074952</v>
      </c>
      <c r="GW17" s="11">
        <v>83.07692307692308</v>
      </c>
      <c r="GX17" s="11">
        <v>81.57790927021698</v>
      </c>
      <c r="GY17" s="11">
        <v>83.31360946745563</v>
      </c>
      <c r="GZ17" s="11">
        <v>84.18145956607496</v>
      </c>
      <c r="HA17" s="11">
        <v>84.4181459566075</v>
      </c>
      <c r="HB17" s="11">
        <v>85.68047337278108</v>
      </c>
      <c r="HC17" s="11">
        <v>84.5759368836292</v>
      </c>
      <c r="HD17" s="11">
        <v>85.12820512820515</v>
      </c>
      <c r="HE17" s="11">
        <v>84.81262327416175</v>
      </c>
      <c r="HF17" s="11">
        <v>86.15384615384617</v>
      </c>
      <c r="HG17" s="11">
        <v>84.33925049309666</v>
      </c>
      <c r="HH17" s="11">
        <v>85.99605522682447</v>
      </c>
      <c r="HI17" s="11">
        <v>87.57396449704143</v>
      </c>
      <c r="HJ17" s="11">
        <v>85.28599605522683</v>
      </c>
      <c r="HK17" s="11">
        <v>84.49704142011835</v>
      </c>
      <c r="HL17" s="11">
        <v>85.83826429980277</v>
      </c>
      <c r="HM17" s="11">
        <v>84.65483234714006</v>
      </c>
      <c r="HN17" s="11">
        <v>86.0749506903353</v>
      </c>
      <c r="HO17" s="11">
        <v>85.83826429980277</v>
      </c>
      <c r="HP17" s="11">
        <v>84.1025641025641</v>
      </c>
      <c r="HQ17" s="11">
        <v>84.5759368836292</v>
      </c>
      <c r="HR17" s="11">
        <v>84.81262327416175</v>
      </c>
      <c r="HS17" s="11">
        <v>85.20710059171599</v>
      </c>
      <c r="HT17" s="11">
        <v>84.1025641025641</v>
      </c>
      <c r="HU17" s="11">
        <v>85.04930966469428</v>
      </c>
      <c r="HV17" s="11">
        <v>84.81262327416175</v>
      </c>
      <c r="HW17" s="11">
        <v>85.20710059171599</v>
      </c>
      <c r="HX17" s="11">
        <v>85.36489151873768</v>
      </c>
      <c r="HY17" s="11">
        <v>84.81262327416175</v>
      </c>
      <c r="HZ17" s="11">
        <v>86.94280078895464</v>
      </c>
      <c r="IA17" s="11">
        <v>85.36489151873768</v>
      </c>
      <c r="IB17" s="11">
        <v>85.68047337278108</v>
      </c>
      <c r="IC17" s="11">
        <v>85.04930966469428</v>
      </c>
      <c r="ID17" s="11">
        <v>86.31163708086787</v>
      </c>
      <c r="IE17" s="11">
        <v>87.33727810650889</v>
      </c>
      <c r="IF17" s="11">
        <v>86.15384615384617</v>
      </c>
      <c r="IG17" s="11">
        <v>85.83826429980277</v>
      </c>
      <c r="IH17" s="11">
        <v>87.33727810650889</v>
      </c>
      <c r="II17" s="11">
        <v>86.94280078895464</v>
      </c>
      <c r="IJ17" s="11">
        <v>64.69428007889547</v>
      </c>
      <c r="IK17" s="11">
        <v>43.94477317554241</v>
      </c>
      <c r="IL17" s="11">
        <v>66.27218934911244</v>
      </c>
      <c r="IM17" s="11">
        <v>79.92110453648917</v>
      </c>
      <c r="IN17" s="11">
        <v>84.5759368836292</v>
      </c>
      <c r="IO17" s="11">
        <v>89.1518737672584</v>
      </c>
      <c r="IP17" s="11">
        <v>88.28402366863907</v>
      </c>
      <c r="IQ17" s="11">
        <v>89.30966469428009</v>
      </c>
      <c r="IR17" s="11">
        <v>88.04733727810653</v>
      </c>
      <c r="IS17" s="11">
        <v>89.07297830374755</v>
      </c>
      <c r="IT17" s="11">
        <v>89.86193293885603</v>
      </c>
      <c r="IU17" s="11">
        <v>88.9940828402367</v>
      </c>
    </row>
    <row r="18" spans="1:255" ht="12">
      <c r="A18" s="11" t="s">
        <v>249</v>
      </c>
      <c r="B18" s="11">
        <v>95.61797752808987</v>
      </c>
      <c r="C18" s="11">
        <v>97.97752808988763</v>
      </c>
      <c r="D18" s="11">
        <v>98.20224719101122</v>
      </c>
      <c r="E18" s="11">
        <v>99.55056179775279</v>
      </c>
      <c r="F18" s="11">
        <v>101.01123595505616</v>
      </c>
      <c r="G18" s="11">
        <v>99.99999999999999</v>
      </c>
      <c r="H18" s="11">
        <v>99.6629213483146</v>
      </c>
      <c r="I18" s="11">
        <v>100.78651685393257</v>
      </c>
      <c r="J18" s="11">
        <v>101.23595505617975</v>
      </c>
      <c r="K18" s="11">
        <v>101.34831460674157</v>
      </c>
      <c r="L18" s="11">
        <v>102.13483146067415</v>
      </c>
      <c r="M18" s="11">
        <v>102.47191011235954</v>
      </c>
      <c r="N18" s="11">
        <v>100.56179775280899</v>
      </c>
      <c r="O18" s="11">
        <v>101.57303370786516</v>
      </c>
      <c r="P18" s="11">
        <v>101.57303370786516</v>
      </c>
      <c r="Q18" s="11">
        <v>101.46067415730336</v>
      </c>
      <c r="R18" s="11">
        <v>102.02247191011233</v>
      </c>
      <c r="S18" s="11">
        <v>102.47191011235954</v>
      </c>
      <c r="T18" s="11">
        <v>101.91011235955054</v>
      </c>
      <c r="U18" s="11">
        <v>103.03370786516852</v>
      </c>
      <c r="V18" s="11">
        <v>101.68539325842696</v>
      </c>
      <c r="W18" s="11">
        <v>102.02247191011233</v>
      </c>
      <c r="X18" s="11">
        <v>101.34831460674157</v>
      </c>
      <c r="Y18" s="11">
        <v>101.23595505617975</v>
      </c>
      <c r="Z18" s="11">
        <v>102.47191011235954</v>
      </c>
      <c r="AA18" s="11">
        <v>102.9213483146067</v>
      </c>
      <c r="AB18" s="11">
        <v>103.37078651685391</v>
      </c>
      <c r="AC18" s="11">
        <v>102.13483146067415</v>
      </c>
      <c r="AD18" s="11">
        <v>103.70786516853931</v>
      </c>
      <c r="AE18" s="11">
        <v>102.80898876404491</v>
      </c>
      <c r="AF18" s="11">
        <v>102.24719101123594</v>
      </c>
      <c r="AG18" s="11">
        <v>102.9213483146067</v>
      </c>
      <c r="AH18" s="11">
        <v>102.9213483146067</v>
      </c>
      <c r="AI18" s="11">
        <v>103.4831460674157</v>
      </c>
      <c r="AJ18" s="11">
        <v>103.8202247191011</v>
      </c>
      <c r="AK18" s="11">
        <v>102.69662921348312</v>
      </c>
      <c r="AL18" s="11">
        <v>103.59550561797752</v>
      </c>
      <c r="AM18" s="11">
        <v>102.9213483146067</v>
      </c>
      <c r="AN18" s="11">
        <v>102.35955056179773</v>
      </c>
      <c r="AO18" s="11">
        <v>104.15730337078651</v>
      </c>
      <c r="AP18" s="11">
        <v>101.91011235955054</v>
      </c>
      <c r="AQ18" s="11">
        <v>103.4831460674157</v>
      </c>
      <c r="AR18" s="11">
        <v>104.94382022471909</v>
      </c>
      <c r="AS18" s="11">
        <v>103.14606741573031</v>
      </c>
      <c r="AT18" s="11">
        <v>103.14606741573031</v>
      </c>
      <c r="AU18" s="11">
        <v>103.59550561797752</v>
      </c>
      <c r="AV18" s="11">
        <v>103.25842696629212</v>
      </c>
      <c r="AW18" s="11">
        <v>104.2696629213483</v>
      </c>
      <c r="AX18" s="11">
        <v>103.4831460674157</v>
      </c>
      <c r="AY18" s="11">
        <v>103.8202247191011</v>
      </c>
      <c r="AZ18" s="11">
        <v>104.15730337078651</v>
      </c>
      <c r="BA18" s="11">
        <v>104.83146067415727</v>
      </c>
      <c r="BB18" s="11">
        <v>103.4831460674157</v>
      </c>
      <c r="BC18" s="11">
        <v>103.8202247191011</v>
      </c>
      <c r="BD18" s="11">
        <v>104.4943820224719</v>
      </c>
      <c r="BE18" s="11">
        <v>102.13483146067415</v>
      </c>
      <c r="BF18" s="11">
        <v>103.59550561797752</v>
      </c>
      <c r="BG18" s="11">
        <v>103.37078651685391</v>
      </c>
      <c r="BH18" s="11">
        <v>103.70786516853931</v>
      </c>
      <c r="BI18" s="11">
        <v>104.4943820224719</v>
      </c>
      <c r="BJ18" s="11">
        <v>103.37078651685391</v>
      </c>
      <c r="BK18" s="11">
        <v>103.9325842696629</v>
      </c>
      <c r="BL18" s="11">
        <v>103.70786516853931</v>
      </c>
      <c r="BM18" s="11">
        <v>105.05617977528088</v>
      </c>
      <c r="BN18" s="11">
        <v>104.2696629213483</v>
      </c>
      <c r="BO18" s="11">
        <v>104.94382022471909</v>
      </c>
      <c r="BP18" s="11">
        <v>104.3820224719101</v>
      </c>
      <c r="BQ18" s="11">
        <v>106.17977528089885</v>
      </c>
      <c r="BR18" s="11">
        <v>107.07865168539324</v>
      </c>
      <c r="BS18" s="11">
        <v>106.51685393258425</v>
      </c>
      <c r="BT18" s="11">
        <v>107.64044943820224</v>
      </c>
      <c r="BU18" s="11">
        <v>106.06741573033706</v>
      </c>
      <c r="BV18" s="11">
        <v>105.95505617977526</v>
      </c>
      <c r="BW18" s="11">
        <v>105.73033707865167</v>
      </c>
      <c r="BX18" s="11">
        <v>106.74157303370784</v>
      </c>
      <c r="BY18" s="11">
        <v>107.41573033707863</v>
      </c>
      <c r="BZ18" s="11">
        <v>109.3258426966292</v>
      </c>
      <c r="CA18" s="11">
        <v>108.20224719101121</v>
      </c>
      <c r="CB18" s="11">
        <v>107.41573033707863</v>
      </c>
      <c r="CC18" s="11">
        <v>108.08988764044942</v>
      </c>
      <c r="CD18" s="11">
        <v>108.42696629213482</v>
      </c>
      <c r="CE18" s="11">
        <v>108.76404494382021</v>
      </c>
      <c r="CF18" s="11">
        <v>108.65168539325842</v>
      </c>
      <c r="CG18" s="11">
        <v>110.44943820224718</v>
      </c>
      <c r="CH18" s="11">
        <v>109.43820224719101</v>
      </c>
      <c r="CI18" s="11">
        <v>110.11235955056178</v>
      </c>
      <c r="CJ18" s="11">
        <v>110.89887640449436</v>
      </c>
      <c r="CK18" s="11">
        <v>109.77528089887639</v>
      </c>
      <c r="CL18" s="11">
        <v>110.89887640449436</v>
      </c>
      <c r="CM18" s="11">
        <v>108.98876404494379</v>
      </c>
      <c r="CN18" s="11">
        <v>109.5505617977528</v>
      </c>
      <c r="CO18" s="11">
        <v>111.12359550561797</v>
      </c>
      <c r="CP18" s="11">
        <v>109.43820224719101</v>
      </c>
      <c r="CQ18" s="11">
        <v>111.34831460674155</v>
      </c>
      <c r="CR18" s="11">
        <v>110.33707865168539</v>
      </c>
      <c r="CS18" s="11">
        <v>110.67415730337078</v>
      </c>
      <c r="CT18" s="11">
        <v>111.91011235955052</v>
      </c>
      <c r="CU18" s="11">
        <v>111.12359550561797</v>
      </c>
      <c r="CV18" s="11">
        <v>109.3258426966292</v>
      </c>
      <c r="CW18" s="11">
        <v>109.10112359550558</v>
      </c>
      <c r="CX18" s="11">
        <v>107.75280898876403</v>
      </c>
      <c r="CY18" s="11">
        <v>107.97752808988761</v>
      </c>
      <c r="CZ18" s="11">
        <v>107.86516853932582</v>
      </c>
      <c r="DA18" s="11">
        <v>108.42696629213482</v>
      </c>
      <c r="DB18" s="11">
        <v>107.52808988764045</v>
      </c>
      <c r="DC18" s="11">
        <v>107.52808988764045</v>
      </c>
      <c r="DD18" s="11">
        <v>106.62921348314605</v>
      </c>
      <c r="DE18" s="11">
        <v>107.75280898876403</v>
      </c>
      <c r="DF18" s="11">
        <v>106.40449438202246</v>
      </c>
      <c r="DG18" s="11">
        <v>104.94382022471909</v>
      </c>
      <c r="DH18" s="11">
        <v>102.80898876404491</v>
      </c>
      <c r="DI18" s="11">
        <v>104.15730337078651</v>
      </c>
      <c r="DJ18" s="11">
        <v>104.2696629213483</v>
      </c>
      <c r="DK18" s="11">
        <v>104.94382022471909</v>
      </c>
      <c r="DL18" s="11">
        <v>105.16853932584267</v>
      </c>
      <c r="DM18" s="11">
        <v>104.04494382022469</v>
      </c>
      <c r="DN18" s="11">
        <v>105.95505617977526</v>
      </c>
      <c r="DO18" s="11">
        <v>104.60674157303369</v>
      </c>
      <c r="DP18" s="11">
        <v>105.05617977528088</v>
      </c>
      <c r="DQ18" s="11">
        <v>106.62921348314605</v>
      </c>
      <c r="DR18" s="11">
        <v>107.07865168539324</v>
      </c>
      <c r="DS18" s="11">
        <v>106.06741573033706</v>
      </c>
      <c r="DT18" s="11">
        <v>108.08988764044942</v>
      </c>
      <c r="DU18" s="11">
        <v>105.28089887640448</v>
      </c>
      <c r="DV18" s="11">
        <v>106.96629213483145</v>
      </c>
      <c r="DW18" s="11">
        <v>108.42696629213482</v>
      </c>
      <c r="DX18" s="11">
        <v>108.65168539325842</v>
      </c>
      <c r="DY18" s="11">
        <v>106.62921348314605</v>
      </c>
      <c r="DZ18" s="11">
        <v>108.20224719101121</v>
      </c>
      <c r="EA18" s="11">
        <v>107.64044943820224</v>
      </c>
      <c r="EB18" s="11">
        <v>108.76404494382021</v>
      </c>
      <c r="EC18" s="11">
        <v>107.07865168539324</v>
      </c>
      <c r="ED18" s="11">
        <v>107.97752808988761</v>
      </c>
      <c r="EE18" s="11">
        <v>109.2134831460674</v>
      </c>
      <c r="EF18" s="11">
        <v>109.77528089887639</v>
      </c>
      <c r="EG18" s="11">
        <v>109.99999999999999</v>
      </c>
      <c r="EH18" s="11">
        <v>109.3258426966292</v>
      </c>
      <c r="EI18" s="11">
        <v>109.10112359550558</v>
      </c>
      <c r="EJ18" s="11">
        <v>108.42696629213482</v>
      </c>
      <c r="EK18" s="11">
        <v>109.10112359550558</v>
      </c>
      <c r="EL18" s="11">
        <v>108.76404494382021</v>
      </c>
      <c r="EM18" s="11">
        <v>108.53932584269661</v>
      </c>
      <c r="EN18" s="11">
        <v>108.20224719101121</v>
      </c>
      <c r="EO18" s="11">
        <v>107.75280898876403</v>
      </c>
      <c r="EP18" s="11">
        <v>106.29213483146064</v>
      </c>
      <c r="EQ18" s="11">
        <v>105.95505617977526</v>
      </c>
      <c r="ER18" s="11">
        <v>108.20224719101121</v>
      </c>
      <c r="ES18" s="11">
        <v>106.17977528089885</v>
      </c>
      <c r="ET18" s="11">
        <v>108.876404494382</v>
      </c>
      <c r="EU18" s="11">
        <v>107.75280898876403</v>
      </c>
      <c r="EV18" s="11">
        <v>107.86516853932582</v>
      </c>
      <c r="EW18" s="11">
        <v>109.5505617977528</v>
      </c>
      <c r="EX18" s="11">
        <v>107.52808988764045</v>
      </c>
      <c r="EY18" s="11">
        <v>108.08988764044942</v>
      </c>
      <c r="EZ18" s="11">
        <v>106.85393258426963</v>
      </c>
      <c r="FA18" s="11">
        <v>108.31460674157303</v>
      </c>
      <c r="FB18" s="11">
        <v>108.76404494382021</v>
      </c>
      <c r="FC18" s="11">
        <v>106.74157303370784</v>
      </c>
      <c r="FD18" s="11">
        <v>106.62921348314605</v>
      </c>
      <c r="FE18" s="11">
        <v>106.85393258426963</v>
      </c>
      <c r="FF18" s="11">
        <v>108.42696629213482</v>
      </c>
      <c r="FG18" s="11">
        <v>106.51685393258425</v>
      </c>
      <c r="FH18" s="11">
        <v>107.52808988764045</v>
      </c>
      <c r="FI18" s="11">
        <v>107.07865168539324</v>
      </c>
      <c r="FJ18" s="11">
        <v>107.64044943820224</v>
      </c>
      <c r="FK18" s="11">
        <v>108.20224719101121</v>
      </c>
      <c r="FL18" s="11">
        <v>108.53932584269661</v>
      </c>
      <c r="FM18" s="11">
        <v>109.88764044943818</v>
      </c>
      <c r="FN18" s="11">
        <v>109.43820224719101</v>
      </c>
      <c r="FO18" s="11">
        <v>111.46067415730336</v>
      </c>
      <c r="FP18" s="11">
        <v>109.10112359550558</v>
      </c>
      <c r="FQ18" s="11">
        <v>112.35955056179773</v>
      </c>
      <c r="FR18" s="11">
        <v>110.89887640449436</v>
      </c>
      <c r="FS18" s="11">
        <v>109.10112359550558</v>
      </c>
      <c r="FT18" s="11">
        <v>109.5505617977528</v>
      </c>
      <c r="FU18" s="11">
        <v>109.88764044943818</v>
      </c>
      <c r="FV18" s="11">
        <v>109.99999999999999</v>
      </c>
      <c r="FW18" s="11">
        <v>111.12359550561797</v>
      </c>
      <c r="FX18" s="11">
        <v>110.33707865168539</v>
      </c>
      <c r="FY18" s="11">
        <v>110.33707865168539</v>
      </c>
      <c r="FZ18" s="11">
        <v>109.77528089887639</v>
      </c>
      <c r="GA18" s="11">
        <v>112.13483146067414</v>
      </c>
      <c r="GB18" s="11">
        <v>113.82022471910109</v>
      </c>
      <c r="GC18" s="11">
        <v>112.58426966292134</v>
      </c>
      <c r="GD18" s="11">
        <v>111.34831460674155</v>
      </c>
      <c r="GE18" s="11">
        <v>112.58426966292134</v>
      </c>
      <c r="GF18" s="11">
        <v>113.14606741573033</v>
      </c>
      <c r="GG18" s="11">
        <v>112.92134831460672</v>
      </c>
      <c r="GH18" s="11">
        <v>112.35955056179773</v>
      </c>
      <c r="GI18" s="11">
        <v>111.23595505617976</v>
      </c>
      <c r="GJ18" s="11">
        <v>112.47191011235952</v>
      </c>
      <c r="GK18" s="11">
        <v>114.0449438202247</v>
      </c>
      <c r="GL18" s="11">
        <v>116.17977528089887</v>
      </c>
      <c r="GM18" s="11">
        <v>113.7078651685393</v>
      </c>
      <c r="GN18" s="11">
        <v>111.68539325842694</v>
      </c>
      <c r="GO18" s="11">
        <v>114.94382022471908</v>
      </c>
      <c r="GP18" s="11">
        <v>112.58426966292134</v>
      </c>
      <c r="GQ18" s="11">
        <v>113.48314606741572</v>
      </c>
      <c r="GR18" s="11">
        <v>115.73033707865166</v>
      </c>
      <c r="GS18" s="11">
        <v>114.7191011235955</v>
      </c>
      <c r="GT18" s="11">
        <v>114.0449438202247</v>
      </c>
      <c r="GU18" s="11">
        <v>112.47191011235952</v>
      </c>
      <c r="GV18" s="11">
        <v>117.41573033707864</v>
      </c>
      <c r="GW18" s="11">
        <v>116.17977528089887</v>
      </c>
      <c r="GX18" s="11">
        <v>113.37078651685393</v>
      </c>
      <c r="GY18" s="11">
        <v>113.25842696629212</v>
      </c>
      <c r="GZ18" s="11">
        <v>115.16853932584267</v>
      </c>
      <c r="HA18" s="11">
        <v>115.39325842696628</v>
      </c>
      <c r="HB18" s="11">
        <v>116.06741573033705</v>
      </c>
      <c r="HC18" s="11">
        <v>116.40449438202245</v>
      </c>
      <c r="HD18" s="11">
        <v>117.19101123595503</v>
      </c>
      <c r="HE18" s="11">
        <v>116.62921348314606</v>
      </c>
      <c r="HF18" s="11">
        <v>116.29213483146066</v>
      </c>
      <c r="HG18" s="11">
        <v>116.17977528089887</v>
      </c>
      <c r="HH18" s="11">
        <v>116.96629213483143</v>
      </c>
      <c r="HI18" s="11">
        <v>118.9887640449438</v>
      </c>
      <c r="HJ18" s="11">
        <v>117.64044943820222</v>
      </c>
      <c r="HK18" s="11">
        <v>115.95505617977526</v>
      </c>
      <c r="HL18" s="11">
        <v>117.75280898876402</v>
      </c>
      <c r="HM18" s="11">
        <v>116.74157303370785</v>
      </c>
      <c r="HN18" s="11">
        <v>119.99999999999997</v>
      </c>
      <c r="HO18" s="11">
        <v>119.32584269662921</v>
      </c>
      <c r="HP18" s="11">
        <v>117.75280898876402</v>
      </c>
      <c r="HQ18" s="11">
        <v>120.33707865168537</v>
      </c>
      <c r="HR18" s="11">
        <v>117.97752808988761</v>
      </c>
      <c r="HS18" s="11">
        <v>117.97752808988761</v>
      </c>
      <c r="HT18" s="11">
        <v>118.9887640449438</v>
      </c>
      <c r="HU18" s="11">
        <v>118.31460674157302</v>
      </c>
      <c r="HV18" s="11">
        <v>120.22471910112358</v>
      </c>
      <c r="HW18" s="11">
        <v>120.44943820224718</v>
      </c>
      <c r="HX18" s="11">
        <v>119.77528089887637</v>
      </c>
      <c r="HY18" s="11">
        <v>120.78651685393255</v>
      </c>
      <c r="HZ18" s="11">
        <v>123.59550561797752</v>
      </c>
      <c r="IA18" s="11">
        <v>121.01123595505616</v>
      </c>
      <c r="IB18" s="11">
        <v>120.11235955056179</v>
      </c>
      <c r="IC18" s="11">
        <v>119.99999999999997</v>
      </c>
      <c r="ID18" s="11">
        <v>121.46067415730334</v>
      </c>
      <c r="IE18" s="11">
        <v>122.13483146067415</v>
      </c>
      <c r="IF18" s="11">
        <v>120.78651685393255</v>
      </c>
      <c r="IG18" s="11">
        <v>120.67415730337076</v>
      </c>
      <c r="IH18" s="11">
        <v>121.12359550561796</v>
      </c>
      <c r="II18" s="11">
        <v>121.91011235955054</v>
      </c>
      <c r="IJ18" s="11">
        <v>119.21348314606739</v>
      </c>
      <c r="IK18" s="11">
        <v>105.73033707865167</v>
      </c>
      <c r="IL18" s="11">
        <v>108.53932584269661</v>
      </c>
      <c r="IM18" s="11">
        <v>114.2696629213483</v>
      </c>
      <c r="IN18" s="11">
        <v>117.52808988764043</v>
      </c>
      <c r="IO18" s="11">
        <v>117.19101123595503</v>
      </c>
      <c r="IP18" s="11">
        <v>118.6516853932584</v>
      </c>
      <c r="IQ18" s="11">
        <v>118.31460674157302</v>
      </c>
      <c r="IR18" s="11">
        <v>117.19101123595503</v>
      </c>
      <c r="IS18" s="11">
        <v>116.62921348314606</v>
      </c>
      <c r="IT18" s="11">
        <v>117.19101123595503</v>
      </c>
      <c r="IU18" s="11">
        <v>117.07865168539324</v>
      </c>
    </row>
    <row r="19" ht="12"/>
    <row r="20" spans="2:7" ht="18.75">
      <c r="B20" s="11" t="s">
        <v>463</v>
      </c>
      <c r="C20" s="11" t="s">
        <v>364</v>
      </c>
      <c r="D20" s="11" t="s">
        <v>365</v>
      </c>
      <c r="G20" s="40" t="s">
        <v>473</v>
      </c>
    </row>
    <row r="21" spans="1:7" ht="15.75">
      <c r="A21" s="11" t="s">
        <v>244</v>
      </c>
      <c r="B21" s="11">
        <f>II13</f>
        <v>114.07837445573294</v>
      </c>
      <c r="C21" s="11">
        <f>B13</f>
        <v>96.44412191582002</v>
      </c>
      <c r="D21" s="14">
        <f>B21-C21</f>
        <v>17.63425253991292</v>
      </c>
      <c r="G21" s="41" t="s">
        <v>474</v>
      </c>
    </row>
    <row r="22" spans="1:12" ht="15.75">
      <c r="A22" s="11" t="s">
        <v>245</v>
      </c>
      <c r="B22" s="11">
        <f aca="true" t="shared" si="0" ref="B22:B26">II14</f>
        <v>107.61832447481652</v>
      </c>
      <c r="C22" s="11">
        <f aca="true" t="shared" si="1" ref="C22:C26">B14</f>
        <v>96.1781827385472</v>
      </c>
      <c r="D22" s="14">
        <f aca="true" t="shared" si="2" ref="D22:D26">B22-C22</f>
        <v>11.440141736269311</v>
      </c>
      <c r="L22" s="43" t="s">
        <v>475</v>
      </c>
    </row>
    <row r="23" spans="1:13" ht="12.75">
      <c r="A23" s="11" t="s">
        <v>246</v>
      </c>
      <c r="B23" s="11">
        <f t="shared" si="0"/>
        <v>91.1621987113197</v>
      </c>
      <c r="C23" s="11">
        <f t="shared" si="1"/>
        <v>100.03977408320739</v>
      </c>
      <c r="D23" s="14">
        <f t="shared" si="2"/>
        <v>-8.877575371887687</v>
      </c>
      <c r="L23" s="42" t="s">
        <v>474</v>
      </c>
      <c r="M23" s="42"/>
    </row>
    <row r="24" spans="1:12" ht="15" customHeight="1">
      <c r="A24" s="11" t="s">
        <v>247</v>
      </c>
      <c r="B24" s="11">
        <f t="shared" si="0"/>
        <v>127.87997122597884</v>
      </c>
      <c r="C24" s="11">
        <f t="shared" si="1"/>
        <v>95.324221559963</v>
      </c>
      <c r="D24" s="14">
        <f t="shared" si="2"/>
        <v>32.55574966601584</v>
      </c>
      <c r="L24" s="44" t="s">
        <v>472</v>
      </c>
    </row>
    <row r="25" spans="1:4" ht="12">
      <c r="A25" s="11" t="s">
        <v>248</v>
      </c>
      <c r="B25" s="11">
        <f t="shared" si="0"/>
        <v>86.94280078895464</v>
      </c>
      <c r="C25" s="11">
        <f t="shared" si="1"/>
        <v>97.27810650887575</v>
      </c>
      <c r="D25" s="14">
        <f t="shared" si="2"/>
        <v>-10.33530571992111</v>
      </c>
    </row>
    <row r="26" spans="1:4" ht="12">
      <c r="A26" s="11" t="s">
        <v>249</v>
      </c>
      <c r="B26" s="11">
        <f t="shared" si="0"/>
        <v>121.91011235955054</v>
      </c>
      <c r="C26" s="11">
        <f t="shared" si="1"/>
        <v>95.61797752808987</v>
      </c>
      <c r="D26" s="14">
        <f t="shared" si="2"/>
        <v>26.29213483146067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6"/>
  <sheetViews>
    <sheetView workbookViewId="0" topLeftCell="A10">
      <selection activeCell="D54" sqref="D54"/>
    </sheetView>
  </sheetViews>
  <sheetFormatPr defaultColWidth="11.421875" defaultRowHeight="15"/>
  <cols>
    <col min="1" max="1" width="21.28125" style="11" customWidth="1"/>
    <col min="2" max="16384" width="11.421875" style="11" customWidth="1"/>
  </cols>
  <sheetData>
    <row r="1" ht="12">
      <c r="A1" s="11" t="s">
        <v>0</v>
      </c>
    </row>
    <row r="2" ht="12"/>
    <row r="3" spans="1:11" ht="18.75">
      <c r="A3" s="11" t="s">
        <v>1</v>
      </c>
      <c r="B3" s="19">
        <v>44300</v>
      </c>
      <c r="K3" s="40"/>
    </row>
    <row r="4" spans="1:14" ht="15.75">
      <c r="A4" s="11" t="s">
        <v>2</v>
      </c>
      <c r="B4" s="19">
        <v>44300</v>
      </c>
      <c r="N4" s="43" t="s">
        <v>476</v>
      </c>
    </row>
    <row r="5" spans="1:14" ht="12.75">
      <c r="A5" s="11" t="s">
        <v>3</v>
      </c>
      <c r="B5" s="11" t="s">
        <v>4</v>
      </c>
      <c r="N5" s="42" t="s">
        <v>469</v>
      </c>
    </row>
    <row r="6" ht="12"/>
    <row r="7" spans="1:14" ht="15" customHeight="1">
      <c r="A7" s="11" t="s">
        <v>5</v>
      </c>
      <c r="B7" s="11" t="s">
        <v>6</v>
      </c>
      <c r="N7" s="44" t="s">
        <v>472</v>
      </c>
    </row>
    <row r="8" spans="1:9" ht="12">
      <c r="A8" s="11" t="s">
        <v>7</v>
      </c>
      <c r="B8" s="11" t="s">
        <v>8</v>
      </c>
      <c r="I8" s="11" t="s">
        <v>9</v>
      </c>
    </row>
    <row r="9" spans="1:2" ht="12">
      <c r="A9" s="11" t="s">
        <v>10</v>
      </c>
      <c r="B9" s="11" t="s">
        <v>11</v>
      </c>
    </row>
    <row r="10" spans="1:2" ht="12">
      <c r="A10" s="11" t="s">
        <v>12</v>
      </c>
      <c r="B10" s="11" t="s">
        <v>366</v>
      </c>
    </row>
    <row r="11" spans="2:255" ht="12">
      <c r="B11" s="11">
        <v>0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  <c r="X11" s="11">
        <v>22</v>
      </c>
      <c r="Y11" s="11">
        <v>23</v>
      </c>
      <c r="Z11" s="11">
        <v>24</v>
      </c>
      <c r="AA11" s="11">
        <v>25</v>
      </c>
      <c r="AB11" s="11">
        <v>26</v>
      </c>
      <c r="AC11" s="11">
        <v>27</v>
      </c>
      <c r="AD11" s="11">
        <v>28</v>
      </c>
      <c r="AE11" s="11">
        <v>29</v>
      </c>
      <c r="AF11" s="11">
        <v>30</v>
      </c>
      <c r="AG11" s="11">
        <v>31</v>
      </c>
      <c r="AH11" s="11">
        <v>32</v>
      </c>
      <c r="AI11" s="11">
        <v>33</v>
      </c>
      <c r="AJ11" s="11">
        <v>34</v>
      </c>
      <c r="AK11" s="11">
        <v>35</v>
      </c>
      <c r="AL11" s="11">
        <v>36</v>
      </c>
      <c r="AM11" s="11">
        <v>37</v>
      </c>
      <c r="AN11" s="11">
        <v>38</v>
      </c>
      <c r="AO11" s="11">
        <v>39</v>
      </c>
      <c r="AP11" s="11">
        <v>40</v>
      </c>
      <c r="AQ11" s="11">
        <v>41</v>
      </c>
      <c r="AR11" s="11">
        <v>42</v>
      </c>
      <c r="AS11" s="11">
        <v>43</v>
      </c>
      <c r="AT11" s="11">
        <v>44</v>
      </c>
      <c r="AU11" s="11">
        <v>45</v>
      </c>
      <c r="AV11" s="11">
        <v>46</v>
      </c>
      <c r="AW11" s="11">
        <v>47</v>
      </c>
      <c r="AX11" s="11">
        <v>48</v>
      </c>
      <c r="AY11" s="11">
        <v>49</v>
      </c>
      <c r="AZ11" s="11">
        <v>50</v>
      </c>
      <c r="BA11" s="11">
        <v>51</v>
      </c>
      <c r="BB11" s="11">
        <v>52</v>
      </c>
      <c r="BC11" s="11">
        <v>53</v>
      </c>
      <c r="BD11" s="11">
        <v>54</v>
      </c>
      <c r="BE11" s="11">
        <v>55</v>
      </c>
      <c r="BF11" s="11">
        <v>56</v>
      </c>
      <c r="BG11" s="11">
        <v>57</v>
      </c>
      <c r="BH11" s="11">
        <v>58</v>
      </c>
      <c r="BI11" s="11">
        <v>59</v>
      </c>
      <c r="BJ11" s="11">
        <v>60</v>
      </c>
      <c r="BK11" s="11">
        <v>61</v>
      </c>
      <c r="BL11" s="11">
        <v>62</v>
      </c>
      <c r="BM11" s="11">
        <v>63</v>
      </c>
      <c r="BN11" s="11">
        <v>64</v>
      </c>
      <c r="BO11" s="11">
        <v>65</v>
      </c>
      <c r="BP11" s="11">
        <v>66</v>
      </c>
      <c r="BQ11" s="11">
        <v>67</v>
      </c>
      <c r="BR11" s="11">
        <v>68</v>
      </c>
      <c r="BS11" s="11">
        <v>69</v>
      </c>
      <c r="BT11" s="11">
        <v>70</v>
      </c>
      <c r="BU11" s="11">
        <v>71</v>
      </c>
      <c r="BV11" s="11">
        <v>72</v>
      </c>
      <c r="BW11" s="11">
        <v>73</v>
      </c>
      <c r="BX11" s="11">
        <v>74</v>
      </c>
      <c r="BY11" s="11">
        <v>75</v>
      </c>
      <c r="BZ11" s="11">
        <v>76</v>
      </c>
      <c r="CA11" s="11">
        <v>77</v>
      </c>
      <c r="CB11" s="11">
        <v>78</v>
      </c>
      <c r="CC11" s="11">
        <v>79</v>
      </c>
      <c r="CD11" s="11">
        <v>80</v>
      </c>
      <c r="CE11" s="11">
        <v>81</v>
      </c>
      <c r="CF11" s="11">
        <v>82</v>
      </c>
      <c r="CG11" s="11">
        <v>83</v>
      </c>
      <c r="CH11" s="11">
        <v>84</v>
      </c>
      <c r="CI11" s="11">
        <v>85</v>
      </c>
      <c r="CJ11" s="11">
        <v>86</v>
      </c>
      <c r="CK11" s="11">
        <v>87</v>
      </c>
      <c r="CL11" s="11">
        <v>88</v>
      </c>
      <c r="CM11" s="11">
        <v>89</v>
      </c>
      <c r="CN11" s="11">
        <v>90</v>
      </c>
      <c r="CO11" s="11">
        <v>91</v>
      </c>
      <c r="CP11" s="11">
        <v>92</v>
      </c>
      <c r="CQ11" s="11">
        <v>93</v>
      </c>
      <c r="CR11" s="11">
        <v>94</v>
      </c>
      <c r="CS11" s="11">
        <v>95</v>
      </c>
      <c r="CT11" s="11">
        <v>96</v>
      </c>
      <c r="CU11" s="11">
        <v>97</v>
      </c>
      <c r="CV11" s="11">
        <v>98</v>
      </c>
      <c r="CW11" s="11">
        <v>99</v>
      </c>
      <c r="CX11" s="11">
        <v>100</v>
      </c>
      <c r="CY11" s="11">
        <v>101</v>
      </c>
      <c r="CZ11" s="11">
        <v>102</v>
      </c>
      <c r="DA11" s="11">
        <v>103</v>
      </c>
      <c r="DB11" s="11">
        <v>104</v>
      </c>
      <c r="DC11" s="11">
        <v>105</v>
      </c>
      <c r="DD11" s="11">
        <v>106</v>
      </c>
      <c r="DE11" s="11">
        <v>107</v>
      </c>
      <c r="DF11" s="11">
        <v>108</v>
      </c>
      <c r="DG11" s="11">
        <v>109</v>
      </c>
      <c r="DH11" s="11">
        <v>110</v>
      </c>
      <c r="DI11" s="11">
        <v>111</v>
      </c>
      <c r="DJ11" s="11">
        <v>112</v>
      </c>
      <c r="DK11" s="11">
        <v>113</v>
      </c>
      <c r="DL11" s="11">
        <v>114</v>
      </c>
      <c r="DM11" s="11">
        <v>115</v>
      </c>
      <c r="DN11" s="11">
        <v>116</v>
      </c>
      <c r="DO11" s="11">
        <v>117</v>
      </c>
      <c r="DP11" s="11">
        <v>118</v>
      </c>
      <c r="DQ11" s="11">
        <v>119</v>
      </c>
      <c r="DR11" s="11">
        <v>120</v>
      </c>
      <c r="DS11" s="11">
        <v>121</v>
      </c>
      <c r="DT11" s="11">
        <v>122</v>
      </c>
      <c r="DU11" s="11">
        <v>123</v>
      </c>
      <c r="DV11" s="11">
        <v>124</v>
      </c>
      <c r="DW11" s="11">
        <v>125</v>
      </c>
      <c r="DX11" s="11">
        <v>126</v>
      </c>
      <c r="DY11" s="11">
        <v>127</v>
      </c>
      <c r="DZ11" s="11">
        <v>128</v>
      </c>
      <c r="EA11" s="11">
        <v>129</v>
      </c>
      <c r="EB11" s="11">
        <v>130</v>
      </c>
      <c r="EC11" s="11">
        <v>131</v>
      </c>
      <c r="ED11" s="11">
        <v>132</v>
      </c>
      <c r="EE11" s="11">
        <v>133</v>
      </c>
      <c r="EF11" s="11">
        <v>134</v>
      </c>
      <c r="EG11" s="11">
        <v>135</v>
      </c>
      <c r="EH11" s="11">
        <v>136</v>
      </c>
      <c r="EI11" s="11">
        <v>137</v>
      </c>
      <c r="EJ11" s="11">
        <v>138</v>
      </c>
      <c r="EK11" s="11">
        <v>139</v>
      </c>
      <c r="EL11" s="11">
        <v>140</v>
      </c>
      <c r="EM11" s="11">
        <v>141</v>
      </c>
      <c r="EN11" s="11">
        <v>142</v>
      </c>
      <c r="EO11" s="11">
        <v>143</v>
      </c>
      <c r="EP11" s="11">
        <v>144</v>
      </c>
      <c r="EQ11" s="11">
        <v>145</v>
      </c>
      <c r="ER11" s="11">
        <v>146</v>
      </c>
      <c r="ES11" s="11">
        <v>147</v>
      </c>
      <c r="ET11" s="11">
        <v>148</v>
      </c>
      <c r="EU11" s="11">
        <v>149</v>
      </c>
      <c r="EV11" s="11">
        <v>150</v>
      </c>
      <c r="EW11" s="11">
        <v>151</v>
      </c>
      <c r="EX11" s="11">
        <v>152</v>
      </c>
      <c r="EY11" s="11">
        <v>153</v>
      </c>
      <c r="EZ11" s="11">
        <v>154</v>
      </c>
      <c r="FA11" s="11">
        <v>155</v>
      </c>
      <c r="FB11" s="11">
        <v>156</v>
      </c>
      <c r="FC11" s="11">
        <v>157</v>
      </c>
      <c r="FD11" s="11">
        <v>158</v>
      </c>
      <c r="FE11" s="11">
        <v>159</v>
      </c>
      <c r="FF11" s="11">
        <v>160</v>
      </c>
      <c r="FG11" s="11">
        <v>161</v>
      </c>
      <c r="FH11" s="11">
        <v>162</v>
      </c>
      <c r="FI11" s="11">
        <v>163</v>
      </c>
      <c r="FJ11" s="11">
        <v>164</v>
      </c>
      <c r="FK11" s="11">
        <v>165</v>
      </c>
      <c r="FL11" s="11">
        <v>166</v>
      </c>
      <c r="FM11" s="11">
        <v>167</v>
      </c>
      <c r="FN11" s="11">
        <v>168</v>
      </c>
      <c r="FO11" s="11">
        <v>169</v>
      </c>
      <c r="FP11" s="11">
        <v>170</v>
      </c>
      <c r="FQ11" s="11">
        <v>171</v>
      </c>
      <c r="FR11" s="11">
        <v>172</v>
      </c>
      <c r="FS11" s="11">
        <v>173</v>
      </c>
      <c r="FT11" s="11">
        <v>174</v>
      </c>
      <c r="FU11" s="11">
        <v>175</v>
      </c>
      <c r="FV11" s="11">
        <v>176</v>
      </c>
      <c r="FW11" s="11">
        <v>177</v>
      </c>
      <c r="FX11" s="11">
        <v>178</v>
      </c>
      <c r="FY11" s="11">
        <v>179</v>
      </c>
      <c r="FZ11" s="11">
        <v>180</v>
      </c>
      <c r="GA11" s="11">
        <v>181</v>
      </c>
      <c r="GB11" s="11">
        <v>182</v>
      </c>
      <c r="GC11" s="11">
        <v>183</v>
      </c>
      <c r="GD11" s="11">
        <v>184</v>
      </c>
      <c r="GE11" s="11">
        <v>185</v>
      </c>
      <c r="GF11" s="11">
        <v>186</v>
      </c>
      <c r="GG11" s="11">
        <v>187</v>
      </c>
      <c r="GH11" s="11">
        <v>188</v>
      </c>
      <c r="GI11" s="11">
        <v>189</v>
      </c>
      <c r="GJ11" s="11">
        <v>190</v>
      </c>
      <c r="GK11" s="11">
        <v>191</v>
      </c>
      <c r="GL11" s="11">
        <v>192</v>
      </c>
      <c r="GM11" s="11">
        <v>193</v>
      </c>
      <c r="GN11" s="11">
        <v>194</v>
      </c>
      <c r="GO11" s="11">
        <v>195</v>
      </c>
      <c r="GP11" s="11">
        <v>196</v>
      </c>
      <c r="GQ11" s="11">
        <v>197</v>
      </c>
      <c r="GR11" s="11">
        <v>198</v>
      </c>
      <c r="GS11" s="11">
        <v>199</v>
      </c>
      <c r="GT11" s="11">
        <v>200</v>
      </c>
      <c r="GU11" s="11">
        <v>201</v>
      </c>
      <c r="GV11" s="11">
        <v>202</v>
      </c>
      <c r="GW11" s="11">
        <v>203</v>
      </c>
      <c r="GX11" s="11">
        <v>204</v>
      </c>
      <c r="GY11" s="11">
        <v>205</v>
      </c>
      <c r="GZ11" s="11">
        <v>206</v>
      </c>
      <c r="HA11" s="11">
        <v>207</v>
      </c>
      <c r="HB11" s="11">
        <v>208</v>
      </c>
      <c r="HC11" s="11">
        <v>209</v>
      </c>
      <c r="HD11" s="11">
        <v>210</v>
      </c>
      <c r="HE11" s="11">
        <v>211</v>
      </c>
      <c r="HF11" s="11">
        <v>212</v>
      </c>
      <c r="HG11" s="11">
        <v>213</v>
      </c>
      <c r="HH11" s="11">
        <v>214</v>
      </c>
      <c r="HI11" s="11">
        <v>215</v>
      </c>
      <c r="HJ11" s="11">
        <v>216</v>
      </c>
      <c r="HK11" s="11">
        <v>217</v>
      </c>
      <c r="HL11" s="11">
        <v>218</v>
      </c>
      <c r="HM11" s="11">
        <v>219</v>
      </c>
      <c r="HN11" s="11">
        <v>220</v>
      </c>
      <c r="HO11" s="11">
        <v>221</v>
      </c>
      <c r="HP11" s="11">
        <v>222</v>
      </c>
      <c r="HQ11" s="11">
        <v>223</v>
      </c>
      <c r="HR11" s="11">
        <v>224</v>
      </c>
      <c r="HS11" s="11">
        <v>225</v>
      </c>
      <c r="HT11" s="11">
        <v>226</v>
      </c>
      <c r="HU11" s="11">
        <v>227</v>
      </c>
      <c r="HV11" s="11">
        <v>228</v>
      </c>
      <c r="HW11" s="11">
        <v>229</v>
      </c>
      <c r="HX11" s="11">
        <v>230</v>
      </c>
      <c r="HY11" s="11">
        <v>231</v>
      </c>
      <c r="HZ11" s="11">
        <v>232</v>
      </c>
      <c r="IA11" s="11">
        <v>233</v>
      </c>
      <c r="IB11" s="11">
        <v>234</v>
      </c>
      <c r="IC11" s="11">
        <v>235</v>
      </c>
      <c r="ID11" s="11">
        <v>236</v>
      </c>
      <c r="IE11" s="11">
        <v>237</v>
      </c>
      <c r="IF11" s="11">
        <v>238</v>
      </c>
      <c r="IG11" s="11">
        <v>239</v>
      </c>
      <c r="IH11" s="11">
        <v>240</v>
      </c>
      <c r="II11" s="11">
        <v>241</v>
      </c>
      <c r="IJ11" s="11">
        <v>242</v>
      </c>
      <c r="IK11" s="11">
        <v>243</v>
      </c>
      <c r="IL11" s="11">
        <v>244</v>
      </c>
      <c r="IM11" s="11">
        <v>245</v>
      </c>
      <c r="IN11" s="11">
        <v>246</v>
      </c>
      <c r="IO11" s="11">
        <v>247</v>
      </c>
      <c r="IP11" s="11">
        <v>248</v>
      </c>
      <c r="IQ11" s="11">
        <v>249</v>
      </c>
      <c r="IR11" s="11">
        <v>250</v>
      </c>
      <c r="IS11" s="11">
        <v>251</v>
      </c>
      <c r="IT11" s="11">
        <v>252</v>
      </c>
      <c r="IU11" s="11">
        <v>253</v>
      </c>
    </row>
    <row r="12" spans="1:255" ht="12">
      <c r="A12" s="21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7" ht="12">
      <c r="A13" s="3" t="s">
        <v>255</v>
      </c>
      <c r="B13" s="14">
        <v>95.73818988629012</v>
      </c>
      <c r="C13" s="14">
        <v>97.40223721919202</v>
      </c>
      <c r="D13" s="14">
        <v>97.95691966349266</v>
      </c>
      <c r="E13" s="14">
        <v>98.95534806323381</v>
      </c>
      <c r="F13" s="14">
        <v>100.61939539613573</v>
      </c>
      <c r="G13" s="14">
        <v>99.62096699639457</v>
      </c>
      <c r="H13" s="14">
        <v>100.28658592955534</v>
      </c>
      <c r="I13" s="14">
        <v>100.73033188499585</v>
      </c>
      <c r="J13" s="14">
        <v>101.06314135157623</v>
      </c>
      <c r="K13" s="14">
        <v>101.50688730701675</v>
      </c>
      <c r="L13" s="14">
        <v>102.50531570675791</v>
      </c>
      <c r="M13" s="14">
        <v>103.61468059535919</v>
      </c>
      <c r="N13" s="14">
        <v>102.28344272903765</v>
      </c>
      <c r="O13" s="14">
        <v>102.61625219561803</v>
      </c>
      <c r="P13" s="14">
        <v>101.95063326245726</v>
      </c>
      <c r="Q13" s="14">
        <v>100.28658592955534</v>
      </c>
      <c r="R13" s="14">
        <v>100.73033188499585</v>
      </c>
      <c r="S13" s="14">
        <v>101.28501432929649</v>
      </c>
      <c r="T13" s="14">
        <v>99.17722104095408</v>
      </c>
      <c r="U13" s="14">
        <v>101.728760284737</v>
      </c>
      <c r="V13" s="14">
        <v>99.95377646297496</v>
      </c>
      <c r="W13" s="14">
        <v>99.2881575298142</v>
      </c>
      <c r="X13" s="14">
        <v>98.0678561523528</v>
      </c>
      <c r="Y13" s="14">
        <v>98.51160210779331</v>
      </c>
      <c r="Z13" s="14">
        <v>98.84441157437368</v>
      </c>
      <c r="AA13" s="14">
        <v>99.62096699639457</v>
      </c>
      <c r="AB13" s="14">
        <v>100.39752241841546</v>
      </c>
      <c r="AC13" s="14">
        <v>99.73190348525472</v>
      </c>
      <c r="AD13" s="14">
        <v>99.84283997411484</v>
      </c>
      <c r="AE13" s="14">
        <v>100.61939539613573</v>
      </c>
      <c r="AF13" s="14">
        <v>99.73190348525472</v>
      </c>
      <c r="AG13" s="14">
        <v>100.61939539613573</v>
      </c>
      <c r="AH13" s="14">
        <v>100.61939539613573</v>
      </c>
      <c r="AI13" s="14">
        <v>99.95377646297496</v>
      </c>
      <c r="AJ13" s="14">
        <v>101.39595081815662</v>
      </c>
      <c r="AK13" s="14">
        <v>99.51003050753445</v>
      </c>
      <c r="AL13" s="14">
        <v>100.61939539613573</v>
      </c>
      <c r="AM13" s="14">
        <v>100.17564944069521</v>
      </c>
      <c r="AN13" s="14">
        <v>100.28658592955534</v>
      </c>
      <c r="AO13" s="14">
        <v>100.61939539613573</v>
      </c>
      <c r="AP13" s="14">
        <v>99.06628455209395</v>
      </c>
      <c r="AQ13" s="14">
        <v>99.2881575298142</v>
      </c>
      <c r="AR13" s="14">
        <v>100.95220486271612</v>
      </c>
      <c r="AS13" s="14">
        <v>99.51003050753445</v>
      </c>
      <c r="AT13" s="14">
        <v>99.73190348525472</v>
      </c>
      <c r="AU13" s="14">
        <v>101.61782379587687</v>
      </c>
      <c r="AV13" s="14">
        <v>101.83969677359713</v>
      </c>
      <c r="AW13" s="14">
        <v>102.28344272903765</v>
      </c>
      <c r="AX13" s="14">
        <v>101.728760284737</v>
      </c>
      <c r="AY13" s="14">
        <v>102.61625219561803</v>
      </c>
      <c r="AZ13" s="14">
        <v>102.39437921789775</v>
      </c>
      <c r="BA13" s="14">
        <v>103.50374410649906</v>
      </c>
      <c r="BB13" s="14">
        <v>103.50374410649906</v>
      </c>
      <c r="BC13" s="14">
        <v>103.61468059535919</v>
      </c>
      <c r="BD13" s="14">
        <v>104.28029952851993</v>
      </c>
      <c r="BE13" s="14">
        <v>101.83969677359713</v>
      </c>
      <c r="BF13" s="14">
        <v>103.7256170842193</v>
      </c>
      <c r="BG13" s="14">
        <v>104.16936303965983</v>
      </c>
      <c r="BH13" s="14">
        <v>103.05999815105855</v>
      </c>
      <c r="BI13" s="14">
        <v>102.61625219561803</v>
      </c>
      <c r="BJ13" s="14">
        <v>104.39123601738005</v>
      </c>
      <c r="BK13" s="14">
        <v>103.39280761763891</v>
      </c>
      <c r="BL13" s="14">
        <v>103.61468059535919</v>
      </c>
      <c r="BM13" s="14">
        <v>105.27872792826109</v>
      </c>
      <c r="BN13" s="14">
        <v>103.83655357307941</v>
      </c>
      <c r="BO13" s="14">
        <v>104.83498197282057</v>
      </c>
      <c r="BP13" s="14">
        <v>105.38966441712121</v>
      </c>
      <c r="BQ13" s="14">
        <v>104.72404548396045</v>
      </c>
      <c r="BR13" s="14">
        <v>106.27715632800223</v>
      </c>
      <c r="BS13" s="14">
        <v>106.60996579458262</v>
      </c>
      <c r="BT13" s="14">
        <v>107.94120366090414</v>
      </c>
      <c r="BU13" s="14">
        <v>106.942775261163</v>
      </c>
      <c r="BV13" s="14">
        <v>107.49745770546365</v>
      </c>
      <c r="BW13" s="14">
        <v>107.3865212166035</v>
      </c>
      <c r="BX13" s="14">
        <v>108.16307663862442</v>
      </c>
      <c r="BY13" s="14">
        <v>108.9396320606453</v>
      </c>
      <c r="BZ13" s="14">
        <v>111.26929832670798</v>
      </c>
      <c r="CA13" s="14">
        <v>110.82555237126748</v>
      </c>
      <c r="CB13" s="14">
        <v>110.60367939354721</v>
      </c>
      <c r="CC13" s="14">
        <v>111.26929832670798</v>
      </c>
      <c r="CD13" s="14">
        <v>111.8239807710086</v>
      </c>
      <c r="CE13" s="14">
        <v>111.8239807710086</v>
      </c>
      <c r="CF13" s="14">
        <v>112.48959970416938</v>
      </c>
      <c r="CG13" s="14">
        <v>114.93020245909219</v>
      </c>
      <c r="CH13" s="14">
        <v>114.48645650365168</v>
      </c>
      <c r="CI13" s="14">
        <v>114.93020245909219</v>
      </c>
      <c r="CJ13" s="14">
        <v>115.59582139225296</v>
      </c>
      <c r="CK13" s="14">
        <v>114.1536470370713</v>
      </c>
      <c r="CL13" s="14">
        <v>115.70675788111309</v>
      </c>
      <c r="CM13" s="14">
        <v>115.48488490339281</v>
      </c>
      <c r="CN13" s="14">
        <v>115.92863085883334</v>
      </c>
      <c r="CO13" s="14">
        <v>116.70518628085422</v>
      </c>
      <c r="CP13" s="14">
        <v>115.92863085883334</v>
      </c>
      <c r="CQ13" s="14">
        <v>116.9270592585745</v>
      </c>
      <c r="CR13" s="14">
        <v>116.15050383655358</v>
      </c>
      <c r="CS13" s="14">
        <v>117.48174170287513</v>
      </c>
      <c r="CT13" s="14">
        <v>119.03485254691691</v>
      </c>
      <c r="CU13" s="14">
        <v>118.81297956919666</v>
      </c>
      <c r="CV13" s="14">
        <v>117.59267819173525</v>
      </c>
      <c r="CW13" s="14">
        <v>118.14736063603588</v>
      </c>
      <c r="CX13" s="14">
        <v>115.59582139225296</v>
      </c>
      <c r="CY13" s="14">
        <v>115.59582139225296</v>
      </c>
      <c r="CZ13" s="14">
        <v>114.26458352593143</v>
      </c>
      <c r="DA13" s="14">
        <v>114.04271054821116</v>
      </c>
      <c r="DB13" s="14">
        <v>112.6005361930295</v>
      </c>
      <c r="DC13" s="14">
        <v>109.82712397152632</v>
      </c>
      <c r="DD13" s="14">
        <v>105.7224738837016</v>
      </c>
      <c r="DE13" s="14">
        <v>101.728760284737</v>
      </c>
      <c r="DF13" s="14">
        <v>96.62568179717113</v>
      </c>
      <c r="DG13" s="14">
        <v>94.85069797540909</v>
      </c>
      <c r="DH13" s="14">
        <v>94.0741425533882</v>
      </c>
      <c r="DI13" s="14">
        <v>93.18665064250719</v>
      </c>
      <c r="DJ13" s="14">
        <v>94.96163446426922</v>
      </c>
      <c r="DK13" s="14">
        <v>95.40538041970973</v>
      </c>
      <c r="DL13" s="14">
        <v>95.40538041970973</v>
      </c>
      <c r="DM13" s="14">
        <v>95.62725339743</v>
      </c>
      <c r="DN13" s="14">
        <v>97.84598317463255</v>
      </c>
      <c r="DO13" s="14">
        <v>97.51317370805216</v>
      </c>
      <c r="DP13" s="14">
        <v>97.95691966349266</v>
      </c>
      <c r="DQ13" s="14">
        <v>97.62411019691228</v>
      </c>
      <c r="DR13" s="14">
        <v>98.95534806323381</v>
      </c>
      <c r="DS13" s="14">
        <v>98.73347508551356</v>
      </c>
      <c r="DT13" s="14">
        <v>101.17407784043637</v>
      </c>
      <c r="DU13" s="14">
        <v>101.61782379587687</v>
      </c>
      <c r="DV13" s="14">
        <v>103.28187112877877</v>
      </c>
      <c r="DW13" s="14">
        <v>104.50217250624019</v>
      </c>
      <c r="DX13" s="14">
        <v>103.61468059535919</v>
      </c>
      <c r="DY13" s="14">
        <v>104.16936303965983</v>
      </c>
      <c r="DZ13" s="14">
        <v>105.27872792826109</v>
      </c>
      <c r="EA13" s="14">
        <v>105.83341037256173</v>
      </c>
      <c r="EB13" s="14">
        <v>106.83183877230287</v>
      </c>
      <c r="EC13" s="14">
        <v>106.942775261163</v>
      </c>
      <c r="ED13" s="14">
        <v>107.49745770546365</v>
      </c>
      <c r="EE13" s="14">
        <v>108.71775908292504</v>
      </c>
      <c r="EF13" s="14">
        <v>108.60682259406494</v>
      </c>
      <c r="EG13" s="14">
        <v>108.71775908292504</v>
      </c>
      <c r="EH13" s="14">
        <v>109.49431450494593</v>
      </c>
      <c r="EI13" s="14">
        <v>107.71933068318388</v>
      </c>
      <c r="EJ13" s="14">
        <v>108.71775908292504</v>
      </c>
      <c r="EK13" s="14">
        <v>108.82869557178516</v>
      </c>
      <c r="EL13" s="14">
        <v>107.94120366090414</v>
      </c>
      <c r="EM13" s="14">
        <v>107.94120366090414</v>
      </c>
      <c r="EN13" s="14">
        <v>108.27401312748452</v>
      </c>
      <c r="EO13" s="14">
        <v>107.60839419432378</v>
      </c>
      <c r="EP13" s="14">
        <v>106.942775261163</v>
      </c>
      <c r="EQ13" s="14">
        <v>106.27715632800223</v>
      </c>
      <c r="ER13" s="14">
        <v>107.3865212166035</v>
      </c>
      <c r="ES13" s="14">
        <v>105.61153739484148</v>
      </c>
      <c r="ET13" s="14">
        <v>107.2755847277434</v>
      </c>
      <c r="EU13" s="14">
        <v>106.05528335028198</v>
      </c>
      <c r="EV13" s="14">
        <v>106.60996579458262</v>
      </c>
      <c r="EW13" s="14">
        <v>107.60839419432378</v>
      </c>
      <c r="EX13" s="14">
        <v>105.38966441712121</v>
      </c>
      <c r="EY13" s="14">
        <v>104.61310899510032</v>
      </c>
      <c r="EZ13" s="14">
        <v>103.83655357307941</v>
      </c>
      <c r="FA13" s="14">
        <v>104.39123601738005</v>
      </c>
      <c r="FB13" s="14">
        <v>103.83655357307941</v>
      </c>
      <c r="FC13" s="14">
        <v>103.83655357307941</v>
      </c>
      <c r="FD13" s="14">
        <v>104.28029952851993</v>
      </c>
      <c r="FE13" s="14">
        <v>105.05685495054084</v>
      </c>
      <c r="FF13" s="14">
        <v>105.27872792826109</v>
      </c>
      <c r="FG13" s="14">
        <v>105.7224738837016</v>
      </c>
      <c r="FH13" s="14">
        <v>105.16779143940096</v>
      </c>
      <c r="FI13" s="14">
        <v>105.7224738837016</v>
      </c>
      <c r="FJ13" s="14">
        <v>105.7224738837016</v>
      </c>
      <c r="FK13" s="14">
        <v>105.50060090598134</v>
      </c>
      <c r="FL13" s="14">
        <v>106.942775261163</v>
      </c>
      <c r="FM13" s="14">
        <v>106.942775261163</v>
      </c>
      <c r="FN13" s="14">
        <v>107.05371175002314</v>
      </c>
      <c r="FO13" s="14">
        <v>108.05214014976427</v>
      </c>
      <c r="FP13" s="14">
        <v>107.3865212166035</v>
      </c>
      <c r="FQ13" s="14">
        <v>108.9396320606453</v>
      </c>
      <c r="FR13" s="14">
        <v>107.49745770546365</v>
      </c>
      <c r="FS13" s="14">
        <v>107.2755847277434</v>
      </c>
      <c r="FT13" s="14">
        <v>108.49588610520478</v>
      </c>
      <c r="FU13" s="14">
        <v>106.38809281686237</v>
      </c>
      <c r="FV13" s="14">
        <v>107.49745770546365</v>
      </c>
      <c r="FW13" s="14">
        <v>107.3865212166035</v>
      </c>
      <c r="FX13" s="14">
        <v>107.16464823888326</v>
      </c>
      <c r="FY13" s="14">
        <v>108.60682259406494</v>
      </c>
      <c r="FZ13" s="14">
        <v>107.83026717204403</v>
      </c>
      <c r="GA13" s="14">
        <v>110.38180641582696</v>
      </c>
      <c r="GB13" s="14">
        <v>111.26929832670798</v>
      </c>
      <c r="GC13" s="14">
        <v>110.71461588240734</v>
      </c>
      <c r="GD13" s="14">
        <v>111.15836183784786</v>
      </c>
      <c r="GE13" s="14">
        <v>111.49117130442822</v>
      </c>
      <c r="GF13" s="14">
        <v>111.7130442821485</v>
      </c>
      <c r="GG13" s="14">
        <v>111.15836183784786</v>
      </c>
      <c r="GH13" s="14">
        <v>111.38023481556812</v>
      </c>
      <c r="GI13" s="14">
        <v>111.38023481556812</v>
      </c>
      <c r="GJ13" s="14">
        <v>111.15836183784786</v>
      </c>
      <c r="GK13" s="14">
        <v>111.60210779328837</v>
      </c>
      <c r="GL13" s="14">
        <v>114.48645650365168</v>
      </c>
      <c r="GM13" s="14">
        <v>112.6005361930295</v>
      </c>
      <c r="GN13" s="14">
        <v>111.60210779328837</v>
      </c>
      <c r="GO13" s="14">
        <v>113.3770916150504</v>
      </c>
      <c r="GP13" s="14">
        <v>111.7130442821485</v>
      </c>
      <c r="GQ13" s="14">
        <v>112.82240917074976</v>
      </c>
      <c r="GR13" s="14">
        <v>112.82240917074976</v>
      </c>
      <c r="GS13" s="14">
        <v>112.93334565960988</v>
      </c>
      <c r="GT13" s="14">
        <v>112.93334565960988</v>
      </c>
      <c r="GU13" s="14">
        <v>114.04271054821116</v>
      </c>
      <c r="GV13" s="14">
        <v>114.5973929925118</v>
      </c>
      <c r="GW13" s="14">
        <v>114.26458352593143</v>
      </c>
      <c r="GX13" s="14">
        <v>113.48802810391052</v>
      </c>
      <c r="GY13" s="14">
        <v>115.15207543681245</v>
      </c>
      <c r="GZ13" s="14">
        <v>115.59582139225296</v>
      </c>
      <c r="HA13" s="14">
        <v>116.15050383655358</v>
      </c>
      <c r="HB13" s="14">
        <v>116.81612276971435</v>
      </c>
      <c r="HC13" s="14">
        <v>116.03956734769345</v>
      </c>
      <c r="HD13" s="14">
        <v>117.70361468059538</v>
      </c>
      <c r="HE13" s="14">
        <v>118.36923361375615</v>
      </c>
      <c r="HF13" s="14">
        <v>118.03642414717577</v>
      </c>
      <c r="HG13" s="14">
        <v>117.92548765831563</v>
      </c>
      <c r="HH13" s="14">
        <v>120.47702690209856</v>
      </c>
      <c r="HI13" s="14">
        <v>121.36451881297961</v>
      </c>
      <c r="HJ13" s="14">
        <v>119.70047148007768</v>
      </c>
      <c r="HK13" s="14">
        <v>118.03642414717577</v>
      </c>
      <c r="HL13" s="14">
        <v>118.14736063603588</v>
      </c>
      <c r="HM13" s="14">
        <v>118.5911065914764</v>
      </c>
      <c r="HN13" s="14">
        <v>120.36609041323845</v>
      </c>
      <c r="HO13" s="14">
        <v>120.2551539243783</v>
      </c>
      <c r="HP13" s="14">
        <v>118.5911065914764</v>
      </c>
      <c r="HQ13" s="14">
        <v>119.81140796893781</v>
      </c>
      <c r="HR13" s="14">
        <v>119.03485254691691</v>
      </c>
      <c r="HS13" s="14">
        <v>119.47859850235743</v>
      </c>
      <c r="HT13" s="14">
        <v>118.14736063603588</v>
      </c>
      <c r="HU13" s="14">
        <v>118.70204308033652</v>
      </c>
      <c r="HV13" s="14">
        <v>119.03485254691691</v>
      </c>
      <c r="HW13" s="14">
        <v>119.47859850235743</v>
      </c>
      <c r="HX13" s="14">
        <v>119.58953499121753</v>
      </c>
      <c r="HY13" s="14">
        <v>118.70204308033652</v>
      </c>
      <c r="HZ13" s="14">
        <v>120.03328094665807</v>
      </c>
      <c r="IA13" s="14">
        <v>118.03642414717577</v>
      </c>
      <c r="IB13" s="14">
        <v>117.92548765831563</v>
      </c>
      <c r="IC13" s="14">
        <v>117.81455116945551</v>
      </c>
      <c r="ID13" s="14">
        <v>118.14736063603588</v>
      </c>
      <c r="IE13" s="14">
        <v>117.48174170287513</v>
      </c>
      <c r="IF13" s="14">
        <v>116.81612276971435</v>
      </c>
      <c r="IG13" s="14">
        <v>115.3739484145327</v>
      </c>
      <c r="IH13" s="14">
        <v>117.370805214015</v>
      </c>
      <c r="II13" s="14">
        <v>117.59267819173525</v>
      </c>
      <c r="IJ13" s="14">
        <v>104.61310899510032</v>
      </c>
      <c r="IK13" s="14">
        <v>83.64611260053621</v>
      </c>
      <c r="IL13" s="14">
        <v>95.07257095312936</v>
      </c>
      <c r="IM13" s="14">
        <v>104.72404548396045</v>
      </c>
      <c r="IN13" s="14">
        <v>109.60525099380607</v>
      </c>
      <c r="IO13" s="14">
        <v>110.71461588240734</v>
      </c>
      <c r="IP13" s="14">
        <v>111.26929832670798</v>
      </c>
      <c r="IQ13" s="14">
        <v>113.59896459277066</v>
      </c>
      <c r="IR13" s="14">
        <v>116.48331330313397</v>
      </c>
      <c r="IS13" s="14">
        <v>116.37237681427386</v>
      </c>
      <c r="IT13" s="14">
        <v>117.14893223629474</v>
      </c>
      <c r="IU13" s="14">
        <v>116.15050383655358</v>
      </c>
      <c r="IW13" s="11" t="str">
        <f>A13</f>
        <v>Manufacturing</v>
      </c>
    </row>
    <row r="14" spans="1:257" ht="12">
      <c r="A14" s="3" t="s">
        <v>280</v>
      </c>
      <c r="B14" s="14">
        <v>85.6733372259674</v>
      </c>
      <c r="C14" s="14">
        <v>93.92218270608842</v>
      </c>
      <c r="D14" s="14">
        <v>100.03715696162216</v>
      </c>
      <c r="E14" s="14">
        <v>101.18371463453472</v>
      </c>
      <c r="F14" s="14">
        <v>104.14565528955887</v>
      </c>
      <c r="G14" s="14">
        <v>102.48951642868518</v>
      </c>
      <c r="H14" s="14">
        <v>103.03094644089387</v>
      </c>
      <c r="I14" s="14">
        <v>104.14565528955887</v>
      </c>
      <c r="J14" s="14">
        <v>101.3429587557726</v>
      </c>
      <c r="K14" s="14">
        <v>95.80126333669516</v>
      </c>
      <c r="L14" s="14">
        <v>105.54700355645204</v>
      </c>
      <c r="M14" s="14">
        <v>102.68060937417059</v>
      </c>
      <c r="N14" s="14">
        <v>104.87817824725303</v>
      </c>
      <c r="O14" s="14">
        <v>101.88438876798129</v>
      </c>
      <c r="P14" s="14">
        <v>100.48304050108815</v>
      </c>
      <c r="Q14" s="14">
        <v>99.14538988269015</v>
      </c>
      <c r="R14" s="14">
        <v>98.57211104623387</v>
      </c>
      <c r="S14" s="14">
        <v>100.35564520409788</v>
      </c>
      <c r="T14" s="14">
        <v>96.82042571261744</v>
      </c>
      <c r="U14" s="14">
        <v>100.99262168904932</v>
      </c>
      <c r="V14" s="14">
        <v>98.82690164021444</v>
      </c>
      <c r="W14" s="14">
        <v>99.84606401613674</v>
      </c>
      <c r="X14" s="14">
        <v>91.1513349965497</v>
      </c>
      <c r="Y14" s="14">
        <v>90.89654440256912</v>
      </c>
      <c r="Z14" s="14">
        <v>89.90923085089442</v>
      </c>
      <c r="AA14" s="14">
        <v>93.12596209989913</v>
      </c>
      <c r="AB14" s="14">
        <v>94.81394978502043</v>
      </c>
      <c r="AC14" s="14">
        <v>93.41260151812729</v>
      </c>
      <c r="AD14" s="14">
        <v>92.90302033016614</v>
      </c>
      <c r="AE14" s="14">
        <v>92.13864854822442</v>
      </c>
      <c r="AF14" s="14">
        <v>91.59721853601572</v>
      </c>
      <c r="AG14" s="14">
        <v>90.41881203885555</v>
      </c>
      <c r="AH14" s="14">
        <v>91.59721853601572</v>
      </c>
      <c r="AI14" s="14">
        <v>92.26604384521471</v>
      </c>
      <c r="AJ14" s="14">
        <v>96.183449227666</v>
      </c>
      <c r="AK14" s="14">
        <v>88.53973140824884</v>
      </c>
      <c r="AL14" s="14">
        <v>88.50788258400127</v>
      </c>
      <c r="AM14" s="14">
        <v>87.07468549286055</v>
      </c>
      <c r="AN14" s="14">
        <v>85.73703487446255</v>
      </c>
      <c r="AO14" s="14">
        <v>87.0109878443654</v>
      </c>
      <c r="AP14" s="14">
        <v>84.20829131057911</v>
      </c>
      <c r="AQ14" s="14">
        <v>83.25282658315196</v>
      </c>
      <c r="AR14" s="14">
        <v>83.47576835288497</v>
      </c>
      <c r="AS14" s="14">
        <v>74.71734168480279</v>
      </c>
      <c r="AT14" s="14">
        <v>80.13164180688996</v>
      </c>
      <c r="AU14" s="14">
        <v>82.01072243749667</v>
      </c>
      <c r="AV14" s="14">
        <v>85.32300015924412</v>
      </c>
      <c r="AW14" s="14">
        <v>75.80020170922023</v>
      </c>
      <c r="AX14" s="14">
        <v>79.9723976856521</v>
      </c>
      <c r="AY14" s="14">
        <v>79.11247943096768</v>
      </c>
      <c r="AZ14" s="14">
        <v>74.49439991506979</v>
      </c>
      <c r="BA14" s="14">
        <v>71.21397101756993</v>
      </c>
      <c r="BB14" s="14">
        <v>70.06741334465735</v>
      </c>
      <c r="BC14" s="14">
        <v>71.78724985402623</v>
      </c>
      <c r="BD14" s="14">
        <v>70.51329688412335</v>
      </c>
      <c r="BE14" s="14">
        <v>69.94001804766707</v>
      </c>
      <c r="BF14" s="14">
        <v>71.21397101756993</v>
      </c>
      <c r="BG14" s="14">
        <v>71.3732151388078</v>
      </c>
      <c r="BH14" s="14">
        <v>69.27119273846807</v>
      </c>
      <c r="BI14" s="14">
        <v>66.53219385317692</v>
      </c>
      <c r="BJ14" s="14">
        <v>66.11815913795849</v>
      </c>
      <c r="BK14" s="14">
        <v>66.97807739264292</v>
      </c>
      <c r="BL14" s="14">
        <v>67.4558097563565</v>
      </c>
      <c r="BM14" s="14">
        <v>69.68522745368651</v>
      </c>
      <c r="BN14" s="14">
        <v>67.99723976856521</v>
      </c>
      <c r="BO14" s="14">
        <v>70.38590158713308</v>
      </c>
      <c r="BP14" s="14">
        <v>71.78724985402623</v>
      </c>
      <c r="BQ14" s="14">
        <v>66.62774032591963</v>
      </c>
      <c r="BR14" s="14">
        <v>64.52571792557991</v>
      </c>
      <c r="BS14" s="14">
        <v>64.62126439832264</v>
      </c>
      <c r="BT14" s="14">
        <v>64.74865969531291</v>
      </c>
      <c r="BU14" s="14">
        <v>67.20101916237591</v>
      </c>
      <c r="BV14" s="14">
        <v>64.17538085885663</v>
      </c>
      <c r="BW14" s="14">
        <v>64.17538085885663</v>
      </c>
      <c r="BX14" s="14">
        <v>64.55756674982747</v>
      </c>
      <c r="BY14" s="14">
        <v>62.105207282764475</v>
      </c>
      <c r="BZ14" s="14">
        <v>63.88874144062848</v>
      </c>
      <c r="CA14" s="14">
        <v>63.50655554965763</v>
      </c>
      <c r="CB14" s="14">
        <v>63.12436965868676</v>
      </c>
      <c r="CC14" s="14">
        <v>62.614788470725614</v>
      </c>
      <c r="CD14" s="14">
        <v>64.97160146504591</v>
      </c>
      <c r="CE14" s="14">
        <v>64.07983438611392</v>
      </c>
      <c r="CF14" s="14">
        <v>65.73597324698764</v>
      </c>
      <c r="CG14" s="14">
        <v>67.58320505334677</v>
      </c>
      <c r="CH14" s="14">
        <v>66.24555443494877</v>
      </c>
      <c r="CI14" s="14">
        <v>64.58941557407506</v>
      </c>
      <c r="CJ14" s="14">
        <v>65.06714793778863</v>
      </c>
      <c r="CK14" s="14">
        <v>63.315462604172204</v>
      </c>
      <c r="CL14" s="14">
        <v>64.27092733159934</v>
      </c>
      <c r="CM14" s="14">
        <v>64.14353203460905</v>
      </c>
      <c r="CN14" s="14">
        <v>64.46202027708478</v>
      </c>
      <c r="CO14" s="14">
        <v>65.0989967620362</v>
      </c>
      <c r="CP14" s="14">
        <v>63.9842879133712</v>
      </c>
      <c r="CQ14" s="14">
        <v>64.58941557407506</v>
      </c>
      <c r="CR14" s="14">
        <v>63.697648495143056</v>
      </c>
      <c r="CS14" s="14">
        <v>57.67822071235204</v>
      </c>
      <c r="CT14" s="14">
        <v>53.41047826317744</v>
      </c>
      <c r="CU14" s="14">
        <v>54.14300122087159</v>
      </c>
      <c r="CV14" s="14">
        <v>53.506024735920164</v>
      </c>
      <c r="CW14" s="14">
        <v>53.41047826317744</v>
      </c>
      <c r="CX14" s="14">
        <v>52.39131588725516</v>
      </c>
      <c r="CY14" s="14">
        <v>53.18753649344444</v>
      </c>
      <c r="CZ14" s="14">
        <v>53.60157120866288</v>
      </c>
      <c r="DA14" s="14">
        <v>50.95811879611444</v>
      </c>
      <c r="DB14" s="14">
        <v>52.327618238760024</v>
      </c>
      <c r="DC14" s="14">
        <v>53.474175911672596</v>
      </c>
      <c r="DD14" s="14">
        <v>53.76081532990074</v>
      </c>
      <c r="DE14" s="14">
        <v>57.61452306385689</v>
      </c>
      <c r="DF14" s="14">
        <v>52.6779553054833</v>
      </c>
      <c r="DG14" s="14">
        <v>52.55056000849302</v>
      </c>
      <c r="DH14" s="14">
        <v>53.12383884494931</v>
      </c>
      <c r="DI14" s="14">
        <v>54.30224534210946</v>
      </c>
      <c r="DJ14" s="14">
        <v>53.92005945113859</v>
      </c>
      <c r="DK14" s="14">
        <v>52.232071766017306</v>
      </c>
      <c r="DL14" s="14">
        <v>51.81803705079887</v>
      </c>
      <c r="DM14" s="14">
        <v>51.34030468708529</v>
      </c>
      <c r="DN14" s="14">
        <v>52.13652529327458</v>
      </c>
      <c r="DO14" s="14">
        <v>50.35299113541058</v>
      </c>
      <c r="DP14" s="14">
        <v>50.639630553638725</v>
      </c>
      <c r="DQ14" s="14">
        <v>53.15568766919688</v>
      </c>
      <c r="DR14" s="14">
        <v>50.70332820213387</v>
      </c>
      <c r="DS14" s="14">
        <v>48.85609639577472</v>
      </c>
      <c r="DT14" s="14">
        <v>50.25744466266787</v>
      </c>
      <c r="DU14" s="14">
        <v>49.71601465045915</v>
      </c>
      <c r="DV14" s="14">
        <v>48.79239874727958</v>
      </c>
      <c r="DW14" s="14">
        <v>49.206433462498005</v>
      </c>
      <c r="DX14" s="14">
        <v>49.04718934126015</v>
      </c>
      <c r="DY14" s="14">
        <v>50.41668878390573</v>
      </c>
      <c r="DZ14" s="14">
        <v>45.766760443760276</v>
      </c>
      <c r="EA14" s="14">
        <v>46.21264398322628</v>
      </c>
      <c r="EB14" s="14">
        <v>45.48012102553214</v>
      </c>
      <c r="EC14" s="14">
        <v>43.34624980094485</v>
      </c>
      <c r="ED14" s="14">
        <v>44.04692393439142</v>
      </c>
      <c r="EE14" s="14">
        <v>45.57566749827485</v>
      </c>
      <c r="EF14" s="14">
        <v>44.811295716333134</v>
      </c>
      <c r="EG14" s="14">
        <v>45.67121397101757</v>
      </c>
      <c r="EH14" s="14">
        <v>45.79860926800786</v>
      </c>
      <c r="EI14" s="14">
        <v>45.60751632252242</v>
      </c>
      <c r="EJ14" s="14">
        <v>44.46095864960985</v>
      </c>
      <c r="EK14" s="14">
        <v>44.30171452837199</v>
      </c>
      <c r="EL14" s="14">
        <v>43.855830988905986</v>
      </c>
      <c r="EM14" s="14">
        <v>44.01507511014385</v>
      </c>
      <c r="EN14" s="14">
        <v>44.04692393439142</v>
      </c>
      <c r="EO14" s="14">
        <v>43.63288921917299</v>
      </c>
      <c r="EP14" s="14">
        <v>42.868517437231276</v>
      </c>
      <c r="EQ14" s="14">
        <v>42.96406390997399</v>
      </c>
      <c r="ER14" s="14">
        <v>42.422633897765266</v>
      </c>
      <c r="ES14" s="14">
        <v>41.084983279367265</v>
      </c>
      <c r="ET14" s="14">
        <v>42.008599182546845</v>
      </c>
      <c r="EU14" s="14">
        <v>41.435320346090556</v>
      </c>
      <c r="EV14" s="14">
        <v>41.69011094007113</v>
      </c>
      <c r="EW14" s="14">
        <v>40.798343861139124</v>
      </c>
      <c r="EX14" s="14">
        <v>41.78565741281383</v>
      </c>
      <c r="EY14" s="14">
        <v>42.518180370507984</v>
      </c>
      <c r="EZ14" s="14">
        <v>40.798343861139124</v>
      </c>
      <c r="FA14" s="14">
        <v>41.14868092786241</v>
      </c>
      <c r="FB14" s="14">
        <v>40.98943680662455</v>
      </c>
      <c r="FC14" s="14">
        <v>40.54355326715855</v>
      </c>
      <c r="FD14" s="14">
        <v>40.54355326715855</v>
      </c>
      <c r="FE14" s="14">
        <v>39.87472795795955</v>
      </c>
      <c r="FF14" s="14">
        <v>39.365146769998404</v>
      </c>
      <c r="FG14" s="14">
        <v>39.365146769998404</v>
      </c>
      <c r="FH14" s="14">
        <v>39.142205000265406</v>
      </c>
      <c r="FI14" s="14">
        <v>40.54355326715855</v>
      </c>
      <c r="FJ14" s="14">
        <v>40.32061149742555</v>
      </c>
      <c r="FK14" s="14">
        <v>40.32061149742555</v>
      </c>
      <c r="FL14" s="14">
        <v>40.03397207919741</v>
      </c>
      <c r="FM14" s="14">
        <v>39.46069324274112</v>
      </c>
      <c r="FN14" s="14">
        <v>35.829927278517964</v>
      </c>
      <c r="FO14" s="14">
        <v>38.21858909708583</v>
      </c>
      <c r="FP14" s="14">
        <v>37.51791496363926</v>
      </c>
      <c r="FQ14" s="14">
        <v>36.880938478687824</v>
      </c>
      <c r="FR14" s="14">
        <v>36.657996708954826</v>
      </c>
      <c r="FS14" s="14">
        <v>36.466903763469396</v>
      </c>
      <c r="FT14" s="14">
        <v>36.880938478687824</v>
      </c>
      <c r="FU14" s="14">
        <v>36.371357290726685</v>
      </c>
      <c r="FV14" s="14">
        <v>31.46663835660067</v>
      </c>
      <c r="FW14" s="14">
        <v>32.39025425978024</v>
      </c>
      <c r="FX14" s="14">
        <v>32.7724401507511</v>
      </c>
      <c r="FY14" s="14">
        <v>33.09092839322682</v>
      </c>
      <c r="FZ14" s="14">
        <v>28.09066298635809</v>
      </c>
      <c r="GA14" s="14">
        <v>31.179998938372528</v>
      </c>
      <c r="GB14" s="14">
        <v>32.00806836880938</v>
      </c>
      <c r="GC14" s="14">
        <v>31.211847762620092</v>
      </c>
      <c r="GD14" s="14">
        <v>31.94437072031424</v>
      </c>
      <c r="GE14" s="14">
        <v>32.00806836880938</v>
      </c>
      <c r="GF14" s="14">
        <v>32.7724401507511</v>
      </c>
      <c r="GG14" s="14">
        <v>31.49848718084824</v>
      </c>
      <c r="GH14" s="14">
        <v>31.371091883857954</v>
      </c>
      <c r="GI14" s="14">
        <v>33.154626041721954</v>
      </c>
      <c r="GJ14" s="14">
        <v>33.60050958118796</v>
      </c>
      <c r="GK14" s="14">
        <v>33.37756781145495</v>
      </c>
      <c r="GL14" s="14">
        <v>34.68336960560539</v>
      </c>
      <c r="GM14" s="14">
        <v>36.08471787249854</v>
      </c>
      <c r="GN14" s="14">
        <v>35.829927278517964</v>
      </c>
      <c r="GO14" s="14">
        <v>37.42236849089654</v>
      </c>
      <c r="GP14" s="14">
        <v>30.44747598067838</v>
      </c>
      <c r="GQ14" s="14">
        <v>24.491745846382504</v>
      </c>
      <c r="GR14" s="14">
        <v>28.02696533786294</v>
      </c>
      <c r="GS14" s="14">
        <v>29.36461595626095</v>
      </c>
      <c r="GT14" s="14">
        <v>28.8550347682998</v>
      </c>
      <c r="GU14" s="14">
        <v>29.937894792717234</v>
      </c>
      <c r="GV14" s="14">
        <v>30.89335952014438</v>
      </c>
      <c r="GW14" s="14">
        <v>28.82318594405223</v>
      </c>
      <c r="GX14" s="14">
        <v>30.670417750411378</v>
      </c>
      <c r="GY14" s="14">
        <v>30.41562715643081</v>
      </c>
      <c r="GZ14" s="14">
        <v>30.702266574658953</v>
      </c>
      <c r="HA14" s="14">
        <v>30.097138913955092</v>
      </c>
      <c r="HB14" s="14">
        <v>31.689580126333666</v>
      </c>
      <c r="HC14" s="14">
        <v>31.78512659907638</v>
      </c>
      <c r="HD14" s="14">
        <v>33.2183236902171</v>
      </c>
      <c r="HE14" s="14">
        <v>32.42210308402782</v>
      </c>
      <c r="HF14" s="14">
        <v>32.13546366579967</v>
      </c>
      <c r="HG14" s="14">
        <v>32.86798662349382</v>
      </c>
      <c r="HH14" s="14">
        <v>33.56866075694039</v>
      </c>
      <c r="HI14" s="14">
        <v>33.696056053930675</v>
      </c>
      <c r="HJ14" s="14">
        <v>31.689580126333666</v>
      </c>
      <c r="HK14" s="14">
        <v>32.7724401507511</v>
      </c>
      <c r="HL14" s="14">
        <v>32.51764955677053</v>
      </c>
      <c r="HM14" s="14">
        <v>33.313870162959816</v>
      </c>
      <c r="HN14" s="14">
        <v>31.49848718084824</v>
      </c>
      <c r="HO14" s="14">
        <v>32.13546366579967</v>
      </c>
      <c r="HP14" s="14">
        <v>31.91252189606667</v>
      </c>
      <c r="HQ14" s="14">
        <v>31.721428950581238</v>
      </c>
      <c r="HR14" s="14">
        <v>31.434789532353097</v>
      </c>
      <c r="HS14" s="14">
        <v>32.03991719305696</v>
      </c>
      <c r="HT14" s="14">
        <v>32.19916131429481</v>
      </c>
      <c r="HU14" s="14">
        <v>30.41562715643081</v>
      </c>
      <c r="HV14" s="14">
        <v>33.47311428419767</v>
      </c>
      <c r="HW14" s="14">
        <v>32.35840543553267</v>
      </c>
      <c r="HX14" s="14">
        <v>31.721428950581238</v>
      </c>
      <c r="HY14" s="14">
        <v>31.848824247571528</v>
      </c>
      <c r="HZ14" s="14">
        <v>29.46016242900366</v>
      </c>
      <c r="IA14" s="14">
        <v>27.67662827113966</v>
      </c>
      <c r="IB14" s="14">
        <v>28.472848877328943</v>
      </c>
      <c r="IC14" s="14">
        <v>28.72763947130952</v>
      </c>
      <c r="ID14" s="14">
        <v>30.670417750411378</v>
      </c>
      <c r="IE14" s="14">
        <v>29.746801847231808</v>
      </c>
      <c r="IF14" s="14">
        <v>29.269069483518233</v>
      </c>
      <c r="IG14" s="14">
        <v>27.899570040872657</v>
      </c>
      <c r="IH14" s="14">
        <v>29.587557725993953</v>
      </c>
      <c r="II14" s="14">
        <v>29.906045968469662</v>
      </c>
      <c r="IJ14" s="14">
        <v>31.11630128987738</v>
      </c>
      <c r="IK14" s="14">
        <v>31.625882477838523</v>
      </c>
      <c r="IL14" s="14">
        <v>30.12898773820266</v>
      </c>
      <c r="IM14" s="14">
        <v>29.71495302298423</v>
      </c>
      <c r="IN14" s="14">
        <v>28.8550347682998</v>
      </c>
      <c r="IO14" s="14">
        <v>29.555708901746375</v>
      </c>
      <c r="IP14" s="14">
        <v>31.59403365359095</v>
      </c>
      <c r="IQ14" s="14">
        <v>32.262858962789956</v>
      </c>
      <c r="IR14" s="14">
        <v>31.052603641382237</v>
      </c>
      <c r="IS14" s="14">
        <v>28.918732416794946</v>
      </c>
      <c r="IT14" s="14">
        <v>32.3265566112851</v>
      </c>
      <c r="IU14" s="14">
        <v>30.829661871649233</v>
      </c>
      <c r="IW14" s="11" t="str">
        <f>A14</f>
        <v>Tobacco products</v>
      </c>
    </row>
    <row r="15" spans="1:257" ht="12">
      <c r="A15" s="20" t="s">
        <v>399</v>
      </c>
      <c r="B15" s="22">
        <v>91.58143194335169</v>
      </c>
      <c r="C15" s="23">
        <v>92.33674272226592</v>
      </c>
      <c r="D15" s="14">
        <v>94.7915027537372</v>
      </c>
      <c r="E15" s="14">
        <v>94.03619197482297</v>
      </c>
      <c r="F15" s="14">
        <v>99.51219512195122</v>
      </c>
      <c r="G15" s="14">
        <v>97.81274586939416</v>
      </c>
      <c r="H15" s="14">
        <v>98.94571203776553</v>
      </c>
      <c r="I15" s="14">
        <v>102.9110936270653</v>
      </c>
      <c r="J15" s="14">
        <v>103.47757671125098</v>
      </c>
      <c r="K15" s="14">
        <v>105.55468135326514</v>
      </c>
      <c r="L15" s="14">
        <v>109.5200629425649</v>
      </c>
      <c r="M15" s="14">
        <v>109.5200629425649</v>
      </c>
      <c r="N15" s="14">
        <v>106.49881982690795</v>
      </c>
      <c r="O15" s="14">
        <v>111.21951219512194</v>
      </c>
      <c r="P15" s="14">
        <v>108.5759244689221</v>
      </c>
      <c r="Q15" s="14">
        <v>112.35247836349332</v>
      </c>
      <c r="R15" s="14">
        <v>108.19826907946496</v>
      </c>
      <c r="S15" s="14">
        <v>114.99606608969314</v>
      </c>
      <c r="T15" s="14">
        <v>112.918961447679</v>
      </c>
      <c r="U15" s="14">
        <v>114.42958300550747</v>
      </c>
      <c r="V15" s="14">
        <v>111.59716758457907</v>
      </c>
      <c r="W15" s="14">
        <v>113.67427222659323</v>
      </c>
      <c r="X15" s="14">
        <v>115.56254917387882</v>
      </c>
      <c r="Y15" s="14">
        <v>117.45082612116444</v>
      </c>
      <c r="Z15" s="14">
        <v>121.03855232100706</v>
      </c>
      <c r="AA15" s="14">
        <v>118.5837922895358</v>
      </c>
      <c r="AB15" s="14">
        <v>122.54917387883557</v>
      </c>
      <c r="AC15" s="14">
        <v>119.52793076317857</v>
      </c>
      <c r="AD15" s="14">
        <v>121.60503540519277</v>
      </c>
      <c r="AE15" s="14">
        <v>122.92682926829266</v>
      </c>
      <c r="AF15" s="14">
        <v>120.09441384736428</v>
      </c>
      <c r="AG15" s="14">
        <v>121.22738001573563</v>
      </c>
      <c r="AH15" s="14">
        <v>123.87096774193547</v>
      </c>
      <c r="AI15" s="14">
        <v>121.60503540519277</v>
      </c>
      <c r="AJ15" s="14">
        <v>122.73800157356412</v>
      </c>
      <c r="AK15" s="14">
        <v>121.60503540519277</v>
      </c>
      <c r="AL15" s="14">
        <v>124.43745082612116</v>
      </c>
      <c r="AM15" s="14">
        <v>121.22738001573563</v>
      </c>
      <c r="AN15" s="14">
        <v>124.05979543666403</v>
      </c>
      <c r="AO15" s="14">
        <v>125.19276160503539</v>
      </c>
      <c r="AP15" s="14">
        <v>122.73800157356412</v>
      </c>
      <c r="AQ15" s="14">
        <v>124.81510621557828</v>
      </c>
      <c r="AR15" s="14">
        <v>128.59166011014946</v>
      </c>
      <c r="AS15" s="14">
        <v>128.59166011014946</v>
      </c>
      <c r="AT15" s="14">
        <v>125.57041699449252</v>
      </c>
      <c r="AU15" s="14">
        <v>129.72462627852087</v>
      </c>
      <c r="AV15" s="14">
        <v>128.59166011014946</v>
      </c>
      <c r="AW15" s="14">
        <v>134.822974036192</v>
      </c>
      <c r="AX15" s="14">
        <v>122.17151848937844</v>
      </c>
      <c r="AY15" s="14">
        <v>124.62627852084971</v>
      </c>
      <c r="AZ15" s="14">
        <v>125.00393391030684</v>
      </c>
      <c r="BA15" s="14">
        <v>127.83634933123524</v>
      </c>
      <c r="BB15" s="14">
        <v>127.26986624704956</v>
      </c>
      <c r="BC15" s="14">
        <v>124.62627852084971</v>
      </c>
      <c r="BD15" s="14">
        <v>130.66876475216364</v>
      </c>
      <c r="BE15" s="14">
        <v>120.28324154209284</v>
      </c>
      <c r="BF15" s="14">
        <v>126.89221085759243</v>
      </c>
      <c r="BG15" s="14">
        <v>124.43745082612116</v>
      </c>
      <c r="BH15" s="14">
        <v>126.1369000786782</v>
      </c>
      <c r="BI15" s="14">
        <v>126.32572777340678</v>
      </c>
      <c r="BJ15" s="14">
        <v>124.62627852084971</v>
      </c>
      <c r="BK15" s="14">
        <v>129.34697088906373</v>
      </c>
      <c r="BL15" s="14">
        <v>126.1369000786782</v>
      </c>
      <c r="BM15" s="14">
        <v>132.36821400472067</v>
      </c>
      <c r="BN15" s="14">
        <v>131.61290322580646</v>
      </c>
      <c r="BO15" s="14">
        <v>133.69000786782058</v>
      </c>
      <c r="BP15" s="14">
        <v>131.99055861526358</v>
      </c>
      <c r="BQ15" s="14">
        <v>132.93469708890638</v>
      </c>
      <c r="BR15" s="14">
        <v>137.65538945712038</v>
      </c>
      <c r="BS15" s="14">
        <v>136.9000786782061</v>
      </c>
      <c r="BT15" s="14">
        <v>137.27773406766326</v>
      </c>
      <c r="BU15" s="14">
        <v>127.45869394177811</v>
      </c>
      <c r="BV15" s="14">
        <v>140.4878048780488</v>
      </c>
      <c r="BW15" s="14">
        <v>134.822974036192</v>
      </c>
      <c r="BX15" s="14">
        <v>137.84421715184894</v>
      </c>
      <c r="BY15" s="14">
        <v>141.8095987411487</v>
      </c>
      <c r="BZ15" s="14">
        <v>145.963808025177</v>
      </c>
      <c r="CA15" s="14">
        <v>139.543666404406</v>
      </c>
      <c r="CB15" s="14">
        <v>136.71125098347758</v>
      </c>
      <c r="CC15" s="14">
        <v>138.59952793076317</v>
      </c>
      <c r="CD15" s="14">
        <v>137.27773406766326</v>
      </c>
      <c r="CE15" s="14">
        <v>138.9771833202203</v>
      </c>
      <c r="CF15" s="14">
        <v>135.95594020456332</v>
      </c>
      <c r="CG15" s="14">
        <v>141.99842643587726</v>
      </c>
      <c r="CH15" s="14">
        <v>139.16601101494885</v>
      </c>
      <c r="CI15" s="14">
        <v>140.4878048780488</v>
      </c>
      <c r="CJ15" s="14">
        <v>140.11014948859167</v>
      </c>
      <c r="CK15" s="14">
        <v>141.05428796223447</v>
      </c>
      <c r="CL15" s="14">
        <v>139.16601101494885</v>
      </c>
      <c r="CM15" s="14">
        <v>137.08890637293467</v>
      </c>
      <c r="CN15" s="14">
        <v>142.75373721479147</v>
      </c>
      <c r="CO15" s="14">
        <v>144.45318646734856</v>
      </c>
      <c r="CP15" s="14">
        <v>137.65538945712038</v>
      </c>
      <c r="CQ15" s="14">
        <v>143.88670338316288</v>
      </c>
      <c r="CR15" s="14">
        <v>143.3202202989772</v>
      </c>
      <c r="CS15" s="14">
        <v>145.58615263571988</v>
      </c>
      <c r="CT15" s="14">
        <v>141.05428796223447</v>
      </c>
      <c r="CU15" s="14">
        <v>142.56490952006294</v>
      </c>
      <c r="CV15" s="14">
        <v>141.4319433516916</v>
      </c>
      <c r="CW15" s="14">
        <v>139.3548387096774</v>
      </c>
      <c r="CX15" s="14">
        <v>138.22187254130606</v>
      </c>
      <c r="CY15" s="14">
        <v>140.11014948859167</v>
      </c>
      <c r="CZ15" s="14">
        <v>139.543666404406</v>
      </c>
      <c r="DA15" s="14">
        <v>146.34146341463415</v>
      </c>
      <c r="DB15" s="14">
        <v>141.99842643587726</v>
      </c>
      <c r="DC15" s="14">
        <v>142.94256490952006</v>
      </c>
      <c r="DD15" s="14">
        <v>144.6420141620771</v>
      </c>
      <c r="DE15" s="14">
        <v>144.6420141620771</v>
      </c>
      <c r="DF15" s="14">
        <v>144.45318646734856</v>
      </c>
      <c r="DG15" s="14">
        <v>141.8095987411487</v>
      </c>
      <c r="DH15" s="14">
        <v>143.50904799370574</v>
      </c>
      <c r="DI15" s="14">
        <v>144.26435877261997</v>
      </c>
      <c r="DJ15" s="14">
        <v>143.6978756884343</v>
      </c>
      <c r="DK15" s="14">
        <v>147.66325727773406</v>
      </c>
      <c r="DL15" s="14">
        <v>147.4744295830055</v>
      </c>
      <c r="DM15" s="14">
        <v>141.4319433516916</v>
      </c>
      <c r="DN15" s="14">
        <v>149.17387883556253</v>
      </c>
      <c r="DO15" s="14">
        <v>144.6420141620771</v>
      </c>
      <c r="DP15" s="14">
        <v>146.34146341463415</v>
      </c>
      <c r="DQ15" s="14">
        <v>147.09677419354838</v>
      </c>
      <c r="DR15" s="14">
        <v>150.8733280881196</v>
      </c>
      <c r="DS15" s="14">
        <v>151.43981117230527</v>
      </c>
      <c r="DT15" s="14">
        <v>155.21636506687648</v>
      </c>
      <c r="DU15" s="14">
        <v>145.39732494099133</v>
      </c>
      <c r="DV15" s="14">
        <v>150.8733280881196</v>
      </c>
      <c r="DW15" s="14">
        <v>155.40519276160504</v>
      </c>
      <c r="DX15" s="14">
        <v>156.5381589299764</v>
      </c>
      <c r="DY15" s="14">
        <v>150.11801730920536</v>
      </c>
      <c r="DZ15" s="14">
        <v>151.62863886703383</v>
      </c>
      <c r="EA15" s="14">
        <v>151.62863886703383</v>
      </c>
      <c r="EB15" s="14">
        <v>159.18174665617624</v>
      </c>
      <c r="EC15" s="14">
        <v>156.91581431943348</v>
      </c>
      <c r="ED15" s="14">
        <v>154.27222659323368</v>
      </c>
      <c r="EE15" s="14">
        <v>159.18174665617624</v>
      </c>
      <c r="EF15" s="14">
        <v>159.7482297403619</v>
      </c>
      <c r="EG15" s="14">
        <v>156.91581431943348</v>
      </c>
      <c r="EH15" s="14">
        <v>157.10464201416207</v>
      </c>
      <c r="EI15" s="14">
        <v>160.3147128245476</v>
      </c>
      <c r="EJ15" s="14">
        <v>155.40519276160504</v>
      </c>
      <c r="EK15" s="14">
        <v>157.67112509834774</v>
      </c>
      <c r="EL15" s="14">
        <v>156.72698662470495</v>
      </c>
      <c r="EM15" s="14">
        <v>159.93705743509048</v>
      </c>
      <c r="EN15" s="14">
        <v>154.27222659323368</v>
      </c>
      <c r="EO15" s="14">
        <v>156.72698662470495</v>
      </c>
      <c r="EP15" s="14">
        <v>154.83870967741936</v>
      </c>
      <c r="EQ15" s="14">
        <v>148.41856805664827</v>
      </c>
      <c r="ER15" s="14">
        <v>158.61526357199057</v>
      </c>
      <c r="ES15" s="14">
        <v>152.95043273013377</v>
      </c>
      <c r="ET15" s="14">
        <v>159.3705743509048</v>
      </c>
      <c r="EU15" s="14">
        <v>157.67112509834774</v>
      </c>
      <c r="EV15" s="14">
        <v>161.6365066876475</v>
      </c>
      <c r="EW15" s="14">
        <v>167.49016522423287</v>
      </c>
      <c r="EX15" s="14">
        <v>155.40519276160504</v>
      </c>
      <c r="EY15" s="14">
        <v>161.6365066876475</v>
      </c>
      <c r="EZ15" s="14">
        <v>159.55940204563333</v>
      </c>
      <c r="FA15" s="14">
        <v>162.95830055074742</v>
      </c>
      <c r="FB15" s="14">
        <v>165.0354051927616</v>
      </c>
      <c r="FC15" s="14">
        <v>157.10464201416207</v>
      </c>
      <c r="FD15" s="14">
        <v>158.61526357199057</v>
      </c>
      <c r="FE15" s="14">
        <v>163.5247836349331</v>
      </c>
      <c r="FF15" s="14">
        <v>163.7136113296617</v>
      </c>
      <c r="FG15" s="14">
        <v>159.93705743509048</v>
      </c>
      <c r="FH15" s="14">
        <v>162.95830055074742</v>
      </c>
      <c r="FI15" s="14">
        <v>157.29346970889063</v>
      </c>
      <c r="FJ15" s="14">
        <v>163.5247836349331</v>
      </c>
      <c r="FK15" s="14">
        <v>164.84657749803304</v>
      </c>
      <c r="FL15" s="14">
        <v>170.13375295043272</v>
      </c>
      <c r="FM15" s="14">
        <v>172.0220298977183</v>
      </c>
      <c r="FN15" s="14">
        <v>168.05664830841854</v>
      </c>
      <c r="FO15" s="14">
        <v>178.44217151848937</v>
      </c>
      <c r="FP15" s="14">
        <v>176.55389457120376</v>
      </c>
      <c r="FQ15" s="14">
        <v>181.84107002360346</v>
      </c>
      <c r="FR15" s="14">
        <v>182.21872541306055</v>
      </c>
      <c r="FS15" s="14">
        <v>165.60188827694728</v>
      </c>
      <c r="FT15" s="14">
        <v>169.1896144767899</v>
      </c>
      <c r="FU15" s="14">
        <v>176.9315499606609</v>
      </c>
      <c r="FV15" s="14">
        <v>179.00865460267505</v>
      </c>
      <c r="FW15" s="14">
        <v>182.21872541306055</v>
      </c>
      <c r="FX15" s="14">
        <v>185.23996852871753</v>
      </c>
      <c r="FY15" s="14">
        <v>174.0991345397325</v>
      </c>
      <c r="FZ15" s="14">
        <v>174.0991345397325</v>
      </c>
      <c r="GA15" s="14">
        <v>196.7584579071597</v>
      </c>
      <c r="GB15" s="14">
        <v>206.95515342250195</v>
      </c>
      <c r="GC15" s="14">
        <v>190.33831628638868</v>
      </c>
      <c r="GD15" s="14">
        <v>179.7639653815893</v>
      </c>
      <c r="GE15" s="14">
        <v>189.96066089693153</v>
      </c>
      <c r="GF15" s="14">
        <v>184.67348544453185</v>
      </c>
      <c r="GG15" s="14">
        <v>194.68135326514553</v>
      </c>
      <c r="GH15" s="14">
        <v>186.18410700236032</v>
      </c>
      <c r="GI15" s="14">
        <v>183.72934697088905</v>
      </c>
      <c r="GJ15" s="14">
        <v>185.9952793076318</v>
      </c>
      <c r="GK15" s="14">
        <v>192.9819040125885</v>
      </c>
      <c r="GL15" s="14">
        <v>204.12273800157354</v>
      </c>
      <c r="GM15" s="14">
        <v>191.28245476003144</v>
      </c>
      <c r="GN15" s="14">
        <v>183.3516915814319</v>
      </c>
      <c r="GO15" s="14">
        <v>198.08025177025962</v>
      </c>
      <c r="GP15" s="14">
        <v>187.88355625491738</v>
      </c>
      <c r="GQ15" s="14">
        <v>194.30369787568844</v>
      </c>
      <c r="GR15" s="14">
        <v>206.7663257277734</v>
      </c>
      <c r="GS15" s="14">
        <v>198.6467348544453</v>
      </c>
      <c r="GT15" s="14">
        <v>186.3729346970889</v>
      </c>
      <c r="GU15" s="14">
        <v>187.69472856018882</v>
      </c>
      <c r="GV15" s="14">
        <v>212.0535011801731</v>
      </c>
      <c r="GW15" s="14">
        <v>206.57749803304486</v>
      </c>
      <c r="GX15" s="14">
        <v>202.04563335955942</v>
      </c>
      <c r="GY15" s="14">
        <v>192.0377655389457</v>
      </c>
      <c r="GZ15" s="14">
        <v>193.54838709677418</v>
      </c>
      <c r="HA15" s="14">
        <v>197.89142407553106</v>
      </c>
      <c r="HB15" s="14">
        <v>197.3249409913454</v>
      </c>
      <c r="HC15" s="14">
        <v>197.13611329661686</v>
      </c>
      <c r="HD15" s="14">
        <v>206.19984264358771</v>
      </c>
      <c r="HE15" s="14">
        <v>202.80094413847362</v>
      </c>
      <c r="HF15" s="14">
        <v>199.21321793863098</v>
      </c>
      <c r="HG15" s="14">
        <v>202.04563335955942</v>
      </c>
      <c r="HH15" s="14">
        <v>201.29032258064515</v>
      </c>
      <c r="HI15" s="14">
        <v>206.3886703383163</v>
      </c>
      <c r="HJ15" s="14">
        <v>206.19984264358771</v>
      </c>
      <c r="HK15" s="14">
        <v>199.40204563335953</v>
      </c>
      <c r="HL15" s="14">
        <v>212.8088119590873</v>
      </c>
      <c r="HM15" s="14">
        <v>205.06687647521633</v>
      </c>
      <c r="HN15" s="14">
        <v>211.4870180959874</v>
      </c>
      <c r="HO15" s="14">
        <v>213.94177812745866</v>
      </c>
      <c r="HP15" s="14">
        <v>209.40991345397327</v>
      </c>
      <c r="HQ15" s="14">
        <v>219.0401258851298</v>
      </c>
      <c r="HR15" s="14">
        <v>215.2635719905586</v>
      </c>
      <c r="HS15" s="14">
        <v>205.25570416994495</v>
      </c>
      <c r="HT15" s="14">
        <v>215.83005507474428</v>
      </c>
      <c r="HU15" s="14">
        <v>215.2635719905586</v>
      </c>
      <c r="HV15" s="14">
        <v>225.46026750590084</v>
      </c>
      <c r="HW15" s="14">
        <v>223.76081825334379</v>
      </c>
      <c r="HX15" s="14">
        <v>224.51612903225805</v>
      </c>
      <c r="HY15" s="14">
        <v>220.73957513768687</v>
      </c>
      <c r="HZ15" s="14">
        <v>248.6860739575137</v>
      </c>
      <c r="IA15" s="14">
        <v>236.41227380015738</v>
      </c>
      <c r="IB15" s="14">
        <v>224.3273013375295</v>
      </c>
      <c r="IC15" s="14">
        <v>232.0692368214005</v>
      </c>
      <c r="ID15" s="14">
        <v>239.8111723052714</v>
      </c>
      <c r="IE15" s="14">
        <v>240.94413847364277</v>
      </c>
      <c r="IF15" s="14">
        <v>234.52399685287176</v>
      </c>
      <c r="IG15" s="14">
        <v>237.7340676632573</v>
      </c>
      <c r="IH15" s="14">
        <v>228.67033831628638</v>
      </c>
      <c r="II15" s="14">
        <v>242.64358772619983</v>
      </c>
      <c r="IJ15" s="14">
        <v>285.50747442958294</v>
      </c>
      <c r="IK15" s="14">
        <v>246.420141620771</v>
      </c>
      <c r="IL15" s="14">
        <v>242.45476003147127</v>
      </c>
      <c r="IM15" s="14">
        <v>237.54523996852873</v>
      </c>
      <c r="IN15" s="14">
        <v>234.71282454760032</v>
      </c>
      <c r="IO15" s="14">
        <v>235.27930763178597</v>
      </c>
      <c r="IP15" s="14">
        <v>241.3217938630999</v>
      </c>
      <c r="IQ15" s="14">
        <v>245.09834775767115</v>
      </c>
      <c r="IR15" s="14">
        <v>260.7710464201416</v>
      </c>
      <c r="IS15" s="14">
        <v>238.6782061369001</v>
      </c>
      <c r="IT15" s="14">
        <v>246.2313139260425</v>
      </c>
      <c r="IU15" s="14">
        <v>246.2313139260425</v>
      </c>
      <c r="IW15" s="11" t="str">
        <f>A15</f>
        <v>Pharmaceutical products</v>
      </c>
    </row>
    <row r="16" spans="1:257" ht="12">
      <c r="A16" s="20" t="s">
        <v>278</v>
      </c>
      <c r="B16" s="22">
        <v>90.83665338645419</v>
      </c>
      <c r="C16" s="23">
        <v>91.88247011952193</v>
      </c>
      <c r="D16" s="14">
        <v>90.83665338645419</v>
      </c>
      <c r="E16" s="14">
        <v>96.2151394422311</v>
      </c>
      <c r="F16" s="14">
        <v>100.54780876494024</v>
      </c>
      <c r="G16" s="14">
        <v>100.99601593625498</v>
      </c>
      <c r="H16" s="14">
        <v>104.88047808764942</v>
      </c>
      <c r="I16" s="14">
        <v>105.32868525896416</v>
      </c>
      <c r="J16" s="14">
        <v>102.19123505976097</v>
      </c>
      <c r="K16" s="14">
        <v>108.0179282868526</v>
      </c>
      <c r="L16" s="14">
        <v>105.17928286852592</v>
      </c>
      <c r="M16" s="14">
        <v>103.08764940239045</v>
      </c>
      <c r="N16" s="14">
        <v>103.53585657370519</v>
      </c>
      <c r="O16" s="14">
        <v>111.75298804780877</v>
      </c>
      <c r="P16" s="14">
        <v>102.78884462151396</v>
      </c>
      <c r="Q16" s="14">
        <v>99.50199203187252</v>
      </c>
      <c r="R16" s="14">
        <v>96.66334661354583</v>
      </c>
      <c r="S16" s="14">
        <v>93.22709163346616</v>
      </c>
      <c r="T16" s="14">
        <v>87.10159362549803</v>
      </c>
      <c r="U16" s="14">
        <v>88.59561752988049</v>
      </c>
      <c r="V16" s="14">
        <v>89.79083665338648</v>
      </c>
      <c r="W16" s="14">
        <v>84.41235059760957</v>
      </c>
      <c r="X16" s="14">
        <v>84.86055776892431</v>
      </c>
      <c r="Y16" s="14">
        <v>86.65338645418328</v>
      </c>
      <c r="Z16" s="14">
        <v>79.63147410358566</v>
      </c>
      <c r="AA16" s="14">
        <v>83.36653386454184</v>
      </c>
      <c r="AB16" s="14">
        <v>86.50398406374504</v>
      </c>
      <c r="AC16" s="14">
        <v>82.76892430278886</v>
      </c>
      <c r="AD16" s="14">
        <v>82.6195219123506</v>
      </c>
      <c r="AE16" s="14">
        <v>85.30876494023906</v>
      </c>
      <c r="AF16" s="14">
        <v>85.00996015936256</v>
      </c>
      <c r="AG16" s="14">
        <v>86.35458167330678</v>
      </c>
      <c r="AH16" s="14">
        <v>87.25099601593627</v>
      </c>
      <c r="AI16" s="14">
        <v>84.26294820717133</v>
      </c>
      <c r="AJ16" s="14">
        <v>85.90637450199205</v>
      </c>
      <c r="AK16" s="14">
        <v>83.36653386454184</v>
      </c>
      <c r="AL16" s="14">
        <v>86.50398406374504</v>
      </c>
      <c r="AM16" s="14">
        <v>86.35458167330678</v>
      </c>
      <c r="AN16" s="14">
        <v>84.41235059760957</v>
      </c>
      <c r="AO16" s="14">
        <v>89.04382470119523</v>
      </c>
      <c r="AP16" s="14">
        <v>88.89442231075698</v>
      </c>
      <c r="AQ16" s="14">
        <v>87.69920318725102</v>
      </c>
      <c r="AR16" s="14">
        <v>89.64143426294822</v>
      </c>
      <c r="AS16" s="14">
        <v>86.65338645418328</v>
      </c>
      <c r="AT16" s="14">
        <v>87.4003984063745</v>
      </c>
      <c r="AU16" s="14">
        <v>93.52589641434264</v>
      </c>
      <c r="AV16" s="14">
        <v>90.68725099601596</v>
      </c>
      <c r="AW16" s="14">
        <v>93.22709163346616</v>
      </c>
      <c r="AX16" s="14">
        <v>91.88247011952193</v>
      </c>
      <c r="AY16" s="14">
        <v>92.18127490039842</v>
      </c>
      <c r="AZ16" s="14">
        <v>92.92828685258966</v>
      </c>
      <c r="BA16" s="14">
        <v>92.33067729083666</v>
      </c>
      <c r="BB16" s="14">
        <v>94.42231075697212</v>
      </c>
      <c r="BC16" s="14">
        <v>102.49003984063745</v>
      </c>
      <c r="BD16" s="14">
        <v>98.15737051792831</v>
      </c>
      <c r="BE16" s="14">
        <v>95.16932270916337</v>
      </c>
      <c r="BF16" s="14">
        <v>96.2151394422311</v>
      </c>
      <c r="BG16" s="14">
        <v>97.55976095617531</v>
      </c>
      <c r="BH16" s="14">
        <v>96.81274900398408</v>
      </c>
      <c r="BI16" s="14">
        <v>105.02988047808766</v>
      </c>
      <c r="BJ16" s="14">
        <v>99.80079681274901</v>
      </c>
      <c r="BK16" s="14">
        <v>100.09960159362552</v>
      </c>
      <c r="BL16" s="14">
        <v>98.75498007968129</v>
      </c>
      <c r="BM16" s="14">
        <v>101.14541832669323</v>
      </c>
      <c r="BN16" s="14">
        <v>98.90438247011954</v>
      </c>
      <c r="BO16" s="14">
        <v>98.30677290836654</v>
      </c>
      <c r="BP16" s="14">
        <v>100.09960159362552</v>
      </c>
      <c r="BQ16" s="14">
        <v>102.04183266932272</v>
      </c>
      <c r="BR16" s="14">
        <v>103.2370517928287</v>
      </c>
      <c r="BS16" s="14">
        <v>103.2370517928287</v>
      </c>
      <c r="BT16" s="14">
        <v>104.58167330677293</v>
      </c>
      <c r="BU16" s="14">
        <v>104.13346613545819</v>
      </c>
      <c r="BV16" s="14">
        <v>107.7191235059761</v>
      </c>
      <c r="BW16" s="14">
        <v>105.32868525896416</v>
      </c>
      <c r="BX16" s="14">
        <v>106.67330677290838</v>
      </c>
      <c r="BY16" s="14">
        <v>108.76494023904384</v>
      </c>
      <c r="BZ16" s="14">
        <v>108.46613545816734</v>
      </c>
      <c r="CA16" s="14">
        <v>112.79880478087651</v>
      </c>
      <c r="CB16" s="14">
        <v>111.45418326693229</v>
      </c>
      <c r="CC16" s="14">
        <v>114.89043824701197</v>
      </c>
      <c r="CD16" s="14">
        <v>112.94820717131475</v>
      </c>
      <c r="CE16" s="14">
        <v>113.24701195219124</v>
      </c>
      <c r="CF16" s="14">
        <v>113.54581673306774</v>
      </c>
      <c r="CG16" s="14">
        <v>116.98207171314743</v>
      </c>
      <c r="CH16" s="14">
        <v>114.89043824701197</v>
      </c>
      <c r="CI16" s="14">
        <v>115.48804780876496</v>
      </c>
      <c r="CJ16" s="14">
        <v>114.74103585657372</v>
      </c>
      <c r="CK16" s="14">
        <v>117.13147410358569</v>
      </c>
      <c r="CL16" s="14">
        <v>120.7171314741036</v>
      </c>
      <c r="CM16" s="14">
        <v>118.32669322709167</v>
      </c>
      <c r="CN16" s="14">
        <v>119.82071713147413</v>
      </c>
      <c r="CO16" s="14">
        <v>122.36055776892434</v>
      </c>
      <c r="CP16" s="14">
        <v>122.6593625498008</v>
      </c>
      <c r="CQ16" s="14">
        <v>123.2569721115538</v>
      </c>
      <c r="CR16" s="14">
        <v>122.9581673306773</v>
      </c>
      <c r="CS16" s="14">
        <v>121.3147410358566</v>
      </c>
      <c r="CT16" s="14">
        <v>124.75099601593627</v>
      </c>
      <c r="CU16" s="14">
        <v>125.796812749004</v>
      </c>
      <c r="CV16" s="14">
        <v>124.60159362549803</v>
      </c>
      <c r="CW16" s="14">
        <v>123.2569721115538</v>
      </c>
      <c r="CX16" s="14">
        <v>121.91235059760956</v>
      </c>
      <c r="CY16" s="14">
        <v>121.16533864541834</v>
      </c>
      <c r="CZ16" s="14">
        <v>122.06175298804783</v>
      </c>
      <c r="DA16" s="14">
        <v>120.56772908366536</v>
      </c>
      <c r="DB16" s="14">
        <v>121.3147410358566</v>
      </c>
      <c r="DC16" s="14">
        <v>120.56772908366536</v>
      </c>
      <c r="DD16" s="14">
        <v>117.13147410358569</v>
      </c>
      <c r="DE16" s="14">
        <v>111.30478087649405</v>
      </c>
      <c r="DF16" s="14">
        <v>101.74302788844622</v>
      </c>
      <c r="DG16" s="14">
        <v>102.78884462151396</v>
      </c>
      <c r="DH16" s="14">
        <v>101.44422310756975</v>
      </c>
      <c r="DI16" s="14">
        <v>98.60557768924303</v>
      </c>
      <c r="DJ16" s="14">
        <v>100.09960159362552</v>
      </c>
      <c r="DK16" s="14">
        <v>95.6175298804781</v>
      </c>
      <c r="DL16" s="14">
        <v>93.52589641434264</v>
      </c>
      <c r="DM16" s="14">
        <v>91.88247011952193</v>
      </c>
      <c r="DN16" s="14">
        <v>90.2390438247012</v>
      </c>
      <c r="DO16" s="14">
        <v>90.53784860557771</v>
      </c>
      <c r="DP16" s="14">
        <v>96.81274900398408</v>
      </c>
      <c r="DQ16" s="14">
        <v>93.97410358565739</v>
      </c>
      <c r="DR16" s="14">
        <v>94.42231075697212</v>
      </c>
      <c r="DS16" s="14">
        <v>96.81274900398408</v>
      </c>
      <c r="DT16" s="14">
        <v>99.65139442231077</v>
      </c>
      <c r="DU16" s="14">
        <v>100.54780876494024</v>
      </c>
      <c r="DV16" s="14">
        <v>100.24900398406376</v>
      </c>
      <c r="DW16" s="14">
        <v>101.593625498008</v>
      </c>
      <c r="DX16" s="14">
        <v>101.44422310756975</v>
      </c>
      <c r="DY16" s="14">
        <v>103.08764940239045</v>
      </c>
      <c r="DZ16" s="14">
        <v>101.74302788844622</v>
      </c>
      <c r="EA16" s="14">
        <v>103.38645418326695</v>
      </c>
      <c r="EB16" s="14">
        <v>105.7768924302789</v>
      </c>
      <c r="EC16" s="14">
        <v>105.17928286852592</v>
      </c>
      <c r="ED16" s="14">
        <v>102.78884462151396</v>
      </c>
      <c r="EE16" s="14">
        <v>102.93824701195223</v>
      </c>
      <c r="EF16" s="14">
        <v>99.50199203187252</v>
      </c>
      <c r="EG16" s="14">
        <v>100.39840637450202</v>
      </c>
      <c r="EH16" s="14">
        <v>100.24900398406376</v>
      </c>
      <c r="EI16" s="14">
        <v>98.45617529880481</v>
      </c>
      <c r="EJ16" s="14">
        <v>99.80079681274901</v>
      </c>
      <c r="EK16" s="14">
        <v>100.84661354581674</v>
      </c>
      <c r="EL16" s="14">
        <v>99.50199203187252</v>
      </c>
      <c r="EM16" s="14">
        <v>98.15737051792831</v>
      </c>
      <c r="EN16" s="14">
        <v>99.65139442231077</v>
      </c>
      <c r="EO16" s="14">
        <v>98.30677290836654</v>
      </c>
      <c r="EP16" s="14">
        <v>102.63944223107573</v>
      </c>
      <c r="EQ16" s="14">
        <v>100.24900398406376</v>
      </c>
      <c r="ER16" s="14">
        <v>100.09960159362552</v>
      </c>
      <c r="ES16" s="14">
        <v>98.60557768924303</v>
      </c>
      <c r="ET16" s="14">
        <v>100.84661354581674</v>
      </c>
      <c r="EU16" s="14">
        <v>99.50199203187252</v>
      </c>
      <c r="EV16" s="14">
        <v>100.54780876494024</v>
      </c>
      <c r="EW16" s="14">
        <v>101.593625498008</v>
      </c>
      <c r="EX16" s="14">
        <v>96.36454183266933</v>
      </c>
      <c r="EY16" s="14">
        <v>96.36454183266933</v>
      </c>
      <c r="EZ16" s="14">
        <v>94.72111553784862</v>
      </c>
      <c r="FA16" s="14">
        <v>93.52589641434264</v>
      </c>
      <c r="FB16" s="14">
        <v>94.27290836653388</v>
      </c>
      <c r="FC16" s="14">
        <v>95.46812749003986</v>
      </c>
      <c r="FD16" s="14">
        <v>100.69721115537851</v>
      </c>
      <c r="FE16" s="14">
        <v>94.72111553784862</v>
      </c>
      <c r="FF16" s="14">
        <v>95.76693227091634</v>
      </c>
      <c r="FG16" s="14">
        <v>96.51394422310757</v>
      </c>
      <c r="FH16" s="14">
        <v>94.12350597609563</v>
      </c>
      <c r="FI16" s="14">
        <v>93.07768924302789</v>
      </c>
      <c r="FJ16" s="14">
        <v>94.57171314741038</v>
      </c>
      <c r="FK16" s="14">
        <v>91.28486055776894</v>
      </c>
      <c r="FL16" s="14">
        <v>94.42231075697212</v>
      </c>
      <c r="FM16" s="14">
        <v>97.11155378486058</v>
      </c>
      <c r="FN16" s="14">
        <v>91.88247011952193</v>
      </c>
      <c r="FO16" s="14">
        <v>93.82470119521913</v>
      </c>
      <c r="FP16" s="14">
        <v>94.57171314741038</v>
      </c>
      <c r="FQ16" s="14">
        <v>93.97410358565739</v>
      </c>
      <c r="FR16" s="14">
        <v>94.57171314741038</v>
      </c>
      <c r="FS16" s="14">
        <v>97.2609561752988</v>
      </c>
      <c r="FT16" s="14">
        <v>97.41035856573707</v>
      </c>
      <c r="FU16" s="14">
        <v>97.8585657370518</v>
      </c>
      <c r="FV16" s="14">
        <v>98.60557768924303</v>
      </c>
      <c r="FW16" s="14">
        <v>94.57171314741038</v>
      </c>
      <c r="FX16" s="14">
        <v>93.97410358565739</v>
      </c>
      <c r="FY16" s="14">
        <v>101.89243027888449</v>
      </c>
      <c r="FZ16" s="14">
        <v>139.99003984063748</v>
      </c>
      <c r="GA16" s="14">
        <v>160.7569721115538</v>
      </c>
      <c r="GB16" s="14">
        <v>153.88446215139444</v>
      </c>
      <c r="GC16" s="14">
        <v>149.2529880478088</v>
      </c>
      <c r="GD16" s="14">
        <v>155.22908366533866</v>
      </c>
      <c r="GE16" s="14">
        <v>149.70119521912352</v>
      </c>
      <c r="GF16" s="14">
        <v>149.70119521912352</v>
      </c>
      <c r="GG16" s="14">
        <v>158.36653386454185</v>
      </c>
      <c r="GH16" s="14">
        <v>146.8625498007968</v>
      </c>
      <c r="GI16" s="14">
        <v>141.78286852589645</v>
      </c>
      <c r="GJ16" s="14">
        <v>142.3804780876494</v>
      </c>
      <c r="GK16" s="14">
        <v>144.7709163346614</v>
      </c>
      <c r="GL16" s="14">
        <v>170.76693227091636</v>
      </c>
      <c r="GM16" s="14">
        <v>137.59960159362552</v>
      </c>
      <c r="GN16" s="14">
        <v>141.63346613545818</v>
      </c>
      <c r="GO16" s="14">
        <v>144.62151394422312</v>
      </c>
      <c r="GP16" s="14">
        <v>147.01195219123508</v>
      </c>
      <c r="GQ16" s="14">
        <v>146.1155378486056</v>
      </c>
      <c r="GR16" s="14">
        <v>147.3107569721116</v>
      </c>
      <c r="GS16" s="14">
        <v>135.9561752988048</v>
      </c>
      <c r="GT16" s="14">
        <v>143.42629482071715</v>
      </c>
      <c r="GU16" s="14">
        <v>165.08964143426297</v>
      </c>
      <c r="GV16" s="14">
        <v>149.70119521912352</v>
      </c>
      <c r="GW16" s="14">
        <v>147.90836653386458</v>
      </c>
      <c r="GX16" s="14">
        <v>153.7350597609562</v>
      </c>
      <c r="GY16" s="14">
        <v>161.50398406374504</v>
      </c>
      <c r="GZ16" s="14">
        <v>147.01195219123508</v>
      </c>
      <c r="HA16" s="14">
        <v>161.6533864541833</v>
      </c>
      <c r="HB16" s="14">
        <v>153.88446215139444</v>
      </c>
      <c r="HC16" s="14">
        <v>136.10557768924306</v>
      </c>
      <c r="HD16" s="14">
        <v>157.61952191235062</v>
      </c>
      <c r="HE16" s="14">
        <v>150.59760956175302</v>
      </c>
      <c r="HF16" s="14">
        <v>154.63147410358567</v>
      </c>
      <c r="HG16" s="14">
        <v>156.12549800796816</v>
      </c>
      <c r="HH16" s="14">
        <v>167.3306772908367</v>
      </c>
      <c r="HI16" s="14">
        <v>167.18127490039845</v>
      </c>
      <c r="HJ16" s="14">
        <v>159.56175298804783</v>
      </c>
      <c r="HK16" s="14">
        <v>153.7350597609562</v>
      </c>
      <c r="HL16" s="14">
        <v>132.51992031872513</v>
      </c>
      <c r="HM16" s="14">
        <v>153.13745019920322</v>
      </c>
      <c r="HN16" s="14">
        <v>169.57171314741038</v>
      </c>
      <c r="HO16" s="14">
        <v>150.8964143426295</v>
      </c>
      <c r="HP16" s="14">
        <v>152.39043824701199</v>
      </c>
      <c r="HQ16" s="14">
        <v>157.61952191235062</v>
      </c>
      <c r="HR16" s="14">
        <v>156.12549800796816</v>
      </c>
      <c r="HS16" s="14">
        <v>153.43625498007972</v>
      </c>
      <c r="HT16" s="14">
        <v>150.2988047808765</v>
      </c>
      <c r="HU16" s="14">
        <v>144.47211155378488</v>
      </c>
      <c r="HV16" s="14">
        <v>151.94223107569724</v>
      </c>
      <c r="HW16" s="14">
        <v>147.01195219123508</v>
      </c>
      <c r="HX16" s="14">
        <v>152.24103585657375</v>
      </c>
      <c r="HY16" s="14">
        <v>161.0557768924303</v>
      </c>
      <c r="HZ16" s="14">
        <v>152.8386454183267</v>
      </c>
      <c r="IA16" s="14">
        <v>138.64541832669323</v>
      </c>
      <c r="IB16" s="14">
        <v>151.64342629482076</v>
      </c>
      <c r="IC16" s="14">
        <v>151.34462151394422</v>
      </c>
      <c r="ID16" s="14">
        <v>156.8725099601594</v>
      </c>
      <c r="IE16" s="14">
        <v>157.0219123505976</v>
      </c>
      <c r="IF16" s="14">
        <v>148.95418326693232</v>
      </c>
      <c r="IG16" s="14">
        <v>144.62151394422312</v>
      </c>
      <c r="IH16" s="14">
        <v>152.09163346613548</v>
      </c>
      <c r="II16" s="14">
        <v>134.3127490039841</v>
      </c>
      <c r="IJ16" s="14">
        <v>152.8386454183267</v>
      </c>
      <c r="IK16" s="14">
        <v>147.60956175298807</v>
      </c>
      <c r="IL16" s="14">
        <v>140.58764940239047</v>
      </c>
      <c r="IM16" s="14">
        <v>150.44820717131478</v>
      </c>
      <c r="IN16" s="14">
        <v>158.96414342629487</v>
      </c>
      <c r="IO16" s="14">
        <v>135.50796812749007</v>
      </c>
      <c r="IP16" s="14">
        <v>135.05976095617532</v>
      </c>
      <c r="IQ16" s="14">
        <v>136.85258964143426</v>
      </c>
      <c r="IR16" s="14">
        <v>185.70717131474106</v>
      </c>
      <c r="IS16" s="14">
        <v>185.70717131474106</v>
      </c>
      <c r="IT16" s="14">
        <v>184.8107569721116</v>
      </c>
      <c r="IU16" s="14">
        <v>192.72908366533866</v>
      </c>
      <c r="IW16" s="11" t="str">
        <f>A16</f>
        <v>Computer, electronic &amp; optical products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>
      <selection activeCell="A1" sqref="A1:H28"/>
    </sheetView>
  </sheetViews>
  <sheetFormatPr defaultColWidth="11.421875" defaultRowHeight="15"/>
  <cols>
    <col min="1" max="1" width="10.7109375" style="11" customWidth="1"/>
    <col min="2" max="4" width="36.7109375" style="11" customWidth="1"/>
    <col min="5" max="5" width="11.7109375" style="11" customWidth="1"/>
    <col min="6" max="7" width="36.7109375" style="11" customWidth="1"/>
    <col min="8" max="8" width="40.140625" style="11" customWidth="1"/>
    <col min="9" max="16384" width="11.421875" style="11" customWidth="1"/>
  </cols>
  <sheetData>
    <row r="1" spans="1:7" ht="15.75">
      <c r="A1" s="111" t="s">
        <v>496</v>
      </c>
      <c r="B1" s="1"/>
      <c r="C1" s="110"/>
      <c r="D1" s="1"/>
      <c r="E1" s="1"/>
      <c r="F1" s="20"/>
      <c r="G1" s="20"/>
    </row>
    <row r="2" spans="1:7" ht="15">
      <c r="A2" s="20"/>
      <c r="B2" s="1"/>
      <c r="C2"/>
      <c r="D2" s="1"/>
      <c r="E2" s="1"/>
      <c r="F2" s="20"/>
      <c r="G2" s="20"/>
    </row>
    <row r="3" spans="1:8" ht="15">
      <c r="A3" s="113" t="s">
        <v>320</v>
      </c>
      <c r="B3" s="114"/>
      <c r="C3" s="114"/>
      <c r="D3" s="115"/>
      <c r="E3" s="116" t="s">
        <v>321</v>
      </c>
      <c r="F3" s="117"/>
      <c r="G3" s="117"/>
      <c r="H3" s="117"/>
    </row>
    <row r="4" spans="1:8" ht="15">
      <c r="A4" s="47"/>
      <c r="B4" s="47">
        <v>1</v>
      </c>
      <c r="C4" s="47">
        <v>2</v>
      </c>
      <c r="D4" s="47">
        <v>3</v>
      </c>
      <c r="E4" s="48"/>
      <c r="F4" s="57">
        <v>1</v>
      </c>
      <c r="G4" s="63">
        <v>2</v>
      </c>
      <c r="H4" s="47">
        <v>3</v>
      </c>
    </row>
    <row r="5" spans="1:8" ht="15">
      <c r="A5" s="49" t="s">
        <v>400</v>
      </c>
      <c r="B5" s="69" t="s">
        <v>281</v>
      </c>
      <c r="C5" s="72" t="s">
        <v>322</v>
      </c>
      <c r="D5" s="35" t="s">
        <v>274</v>
      </c>
      <c r="E5" s="50" t="s">
        <v>400</v>
      </c>
      <c r="F5" s="58" t="s">
        <v>292</v>
      </c>
      <c r="G5" s="64" t="s">
        <v>323</v>
      </c>
      <c r="H5" s="49" t="s">
        <v>280</v>
      </c>
    </row>
    <row r="6" spans="1:8" ht="15">
      <c r="A6" s="51" t="s">
        <v>401</v>
      </c>
      <c r="B6" s="70" t="s">
        <v>281</v>
      </c>
      <c r="C6" s="73" t="s">
        <v>322</v>
      </c>
      <c r="D6" s="7" t="s">
        <v>274</v>
      </c>
      <c r="E6" s="52" t="s">
        <v>401</v>
      </c>
      <c r="F6" s="59" t="s">
        <v>324</v>
      </c>
      <c r="G6" s="65" t="s">
        <v>323</v>
      </c>
      <c r="H6" s="51" t="s">
        <v>292</v>
      </c>
    </row>
    <row r="7" spans="1:8" ht="15">
      <c r="A7" s="51" t="s">
        <v>403</v>
      </c>
      <c r="B7" s="60" t="s">
        <v>309</v>
      </c>
      <c r="C7" s="66" t="s">
        <v>281</v>
      </c>
      <c r="D7" s="53" t="s">
        <v>314</v>
      </c>
      <c r="E7" s="51" t="s">
        <v>403</v>
      </c>
      <c r="F7" s="59" t="s">
        <v>292</v>
      </c>
      <c r="G7" s="65" t="s">
        <v>326</v>
      </c>
      <c r="H7" s="51" t="s">
        <v>291</v>
      </c>
    </row>
    <row r="8" spans="1:8" ht="15">
      <c r="A8" s="51" t="s">
        <v>404</v>
      </c>
      <c r="B8" s="59" t="s">
        <v>328</v>
      </c>
      <c r="C8" s="67" t="s">
        <v>306</v>
      </c>
      <c r="D8" s="51" t="s">
        <v>329</v>
      </c>
      <c r="E8" s="51" t="s">
        <v>404</v>
      </c>
      <c r="F8" s="59" t="s">
        <v>280</v>
      </c>
      <c r="G8" s="65" t="s">
        <v>323</v>
      </c>
      <c r="H8" s="51" t="s">
        <v>326</v>
      </c>
    </row>
    <row r="9" spans="1:8" ht="15">
      <c r="A9" s="51" t="s">
        <v>405</v>
      </c>
      <c r="B9" s="70" t="s">
        <v>322</v>
      </c>
      <c r="C9" s="73" t="s">
        <v>328</v>
      </c>
      <c r="D9" s="7" t="s">
        <v>306</v>
      </c>
      <c r="E9" s="51" t="s">
        <v>405</v>
      </c>
      <c r="F9" s="59" t="s">
        <v>464</v>
      </c>
      <c r="G9" s="65" t="s">
        <v>326</v>
      </c>
      <c r="H9" s="51" t="s">
        <v>323</v>
      </c>
    </row>
    <row r="10" spans="1:8" ht="15">
      <c r="A10" s="51" t="s">
        <v>406</v>
      </c>
      <c r="B10" s="59" t="s">
        <v>274</v>
      </c>
      <c r="C10" s="65" t="s">
        <v>281</v>
      </c>
      <c r="D10" s="51" t="s">
        <v>332</v>
      </c>
      <c r="E10" s="51" t="s">
        <v>406</v>
      </c>
      <c r="F10" s="59" t="s">
        <v>280</v>
      </c>
      <c r="G10" s="65" t="s">
        <v>333</v>
      </c>
      <c r="H10" s="51" t="s">
        <v>292</v>
      </c>
    </row>
    <row r="11" spans="1:8" ht="15">
      <c r="A11" s="51" t="s">
        <v>407</v>
      </c>
      <c r="B11" s="70" t="s">
        <v>322</v>
      </c>
      <c r="C11" s="73" t="s">
        <v>309</v>
      </c>
      <c r="D11" s="7" t="s">
        <v>281</v>
      </c>
      <c r="E11" s="51" t="s">
        <v>407</v>
      </c>
      <c r="F11" s="59" t="s">
        <v>323</v>
      </c>
      <c r="G11" s="65" t="s">
        <v>280</v>
      </c>
      <c r="H11" s="51" t="s">
        <v>292</v>
      </c>
    </row>
    <row r="12" spans="1:8" ht="15">
      <c r="A12" s="51" t="s">
        <v>408</v>
      </c>
      <c r="B12" s="59" t="s">
        <v>322</v>
      </c>
      <c r="C12" s="65" t="s">
        <v>306</v>
      </c>
      <c r="D12" s="51" t="s">
        <v>328</v>
      </c>
      <c r="E12" s="51" t="s">
        <v>408</v>
      </c>
      <c r="F12" s="59" t="s">
        <v>326</v>
      </c>
      <c r="G12" s="65" t="s">
        <v>292</v>
      </c>
      <c r="H12" s="51" t="s">
        <v>336</v>
      </c>
    </row>
    <row r="13" spans="1:8" ht="15">
      <c r="A13" s="53" t="s">
        <v>410</v>
      </c>
      <c r="B13" s="60" t="s">
        <v>281</v>
      </c>
      <c r="C13" s="66" t="s">
        <v>302</v>
      </c>
      <c r="D13" s="53" t="s">
        <v>318</v>
      </c>
      <c r="E13" s="53" t="s">
        <v>410</v>
      </c>
      <c r="F13" s="60" t="s">
        <v>326</v>
      </c>
      <c r="G13" s="66" t="s">
        <v>292</v>
      </c>
      <c r="H13" s="51" t="s">
        <v>328</v>
      </c>
    </row>
    <row r="14" spans="1:8" ht="15">
      <c r="A14" s="53" t="s">
        <v>411</v>
      </c>
      <c r="B14" s="60" t="s">
        <v>281</v>
      </c>
      <c r="C14" s="66" t="s">
        <v>289</v>
      </c>
      <c r="D14" s="53" t="s">
        <v>332</v>
      </c>
      <c r="E14" s="53" t="s">
        <v>411</v>
      </c>
      <c r="F14" s="60" t="s">
        <v>326</v>
      </c>
      <c r="G14" s="65" t="s">
        <v>292</v>
      </c>
      <c r="H14" s="51" t="s">
        <v>310</v>
      </c>
    </row>
    <row r="15" spans="1:8" ht="15">
      <c r="A15" s="53" t="s">
        <v>412</v>
      </c>
      <c r="B15" s="60" t="s">
        <v>281</v>
      </c>
      <c r="C15" s="66" t="s">
        <v>274</v>
      </c>
      <c r="D15" s="53" t="s">
        <v>309</v>
      </c>
      <c r="E15" s="53" t="s">
        <v>412</v>
      </c>
      <c r="F15" s="60" t="s">
        <v>280</v>
      </c>
      <c r="G15" s="66" t="s">
        <v>292</v>
      </c>
      <c r="H15" s="51" t="s">
        <v>341</v>
      </c>
    </row>
    <row r="16" spans="1:8" ht="15">
      <c r="A16" s="53" t="s">
        <v>414</v>
      </c>
      <c r="B16" s="60" t="s">
        <v>281</v>
      </c>
      <c r="C16" s="66" t="s">
        <v>290</v>
      </c>
      <c r="D16" s="53" t="s">
        <v>314</v>
      </c>
      <c r="E16" s="53" t="s">
        <v>414</v>
      </c>
      <c r="F16" s="60" t="s">
        <v>326</v>
      </c>
      <c r="G16" s="66" t="s">
        <v>291</v>
      </c>
      <c r="H16" s="51" t="s">
        <v>344</v>
      </c>
    </row>
    <row r="17" spans="1:8" ht="15">
      <c r="A17" s="53" t="s">
        <v>416</v>
      </c>
      <c r="B17" s="60" t="s">
        <v>328</v>
      </c>
      <c r="C17" s="66" t="s">
        <v>306</v>
      </c>
      <c r="D17" s="54" t="s">
        <v>350</v>
      </c>
      <c r="E17" s="53" t="s">
        <v>416</v>
      </c>
      <c r="F17" s="60" t="s">
        <v>291</v>
      </c>
      <c r="G17" s="66" t="s">
        <v>314</v>
      </c>
      <c r="H17" s="51" t="s">
        <v>326</v>
      </c>
    </row>
    <row r="18" spans="1:8" ht="15">
      <c r="A18" s="53" t="s">
        <v>417</v>
      </c>
      <c r="B18" s="61" t="s">
        <v>310</v>
      </c>
      <c r="C18" s="67" t="s">
        <v>316</v>
      </c>
      <c r="D18" s="54" t="s">
        <v>295</v>
      </c>
      <c r="E18" s="53" t="s">
        <v>417</v>
      </c>
      <c r="F18" s="59" t="s">
        <v>341</v>
      </c>
      <c r="G18" s="67" t="s">
        <v>326</v>
      </c>
      <c r="H18" s="54" t="s">
        <v>302</v>
      </c>
    </row>
    <row r="19" spans="1:8" ht="15">
      <c r="A19" s="53" t="s">
        <v>419</v>
      </c>
      <c r="B19" s="61" t="s">
        <v>309</v>
      </c>
      <c r="C19" s="67" t="s">
        <v>274</v>
      </c>
      <c r="D19" s="54" t="s">
        <v>350</v>
      </c>
      <c r="E19" s="53" t="s">
        <v>419</v>
      </c>
      <c r="F19" s="59" t="s">
        <v>351</v>
      </c>
      <c r="G19" s="65" t="s">
        <v>323</v>
      </c>
      <c r="H19" s="54" t="s">
        <v>352</v>
      </c>
    </row>
    <row r="20" spans="1:8" ht="15">
      <c r="A20" s="53" t="s">
        <v>421</v>
      </c>
      <c r="B20" s="59" t="s">
        <v>281</v>
      </c>
      <c r="C20" s="67" t="s">
        <v>315</v>
      </c>
      <c r="D20" s="54" t="s">
        <v>350</v>
      </c>
      <c r="E20" s="53" t="s">
        <v>421</v>
      </c>
      <c r="F20" s="59" t="s">
        <v>280</v>
      </c>
      <c r="G20" s="65" t="s">
        <v>341</v>
      </c>
      <c r="H20" s="54" t="s">
        <v>310</v>
      </c>
    </row>
    <row r="21" spans="1:8" ht="15">
      <c r="A21" s="53" t="s">
        <v>422</v>
      </c>
      <c r="B21" s="61" t="s">
        <v>281</v>
      </c>
      <c r="C21" s="67" t="s">
        <v>315</v>
      </c>
      <c r="D21" s="54" t="s">
        <v>350</v>
      </c>
      <c r="E21" s="53" t="s">
        <v>422</v>
      </c>
      <c r="F21" s="61" t="s">
        <v>326</v>
      </c>
      <c r="G21" s="67" t="s">
        <v>292</v>
      </c>
      <c r="H21" s="54" t="s">
        <v>333</v>
      </c>
    </row>
    <row r="22" spans="1:8" ht="15">
      <c r="A22" s="53" t="s">
        <v>423</v>
      </c>
      <c r="B22" s="61" t="s">
        <v>306</v>
      </c>
      <c r="C22" s="67" t="s">
        <v>322</v>
      </c>
      <c r="D22" s="54" t="s">
        <v>316</v>
      </c>
      <c r="E22" s="53" t="s">
        <v>423</v>
      </c>
      <c r="F22" s="59" t="s">
        <v>323</v>
      </c>
      <c r="G22" s="67" t="s">
        <v>292</v>
      </c>
      <c r="H22" s="54" t="s">
        <v>356</v>
      </c>
    </row>
    <row r="23" spans="1:8" ht="15">
      <c r="A23" s="53" t="s">
        <v>424</v>
      </c>
      <c r="B23" s="61" t="s">
        <v>302</v>
      </c>
      <c r="C23" s="67" t="s">
        <v>295</v>
      </c>
      <c r="D23" s="54" t="s">
        <v>281</v>
      </c>
      <c r="E23" s="53" t="s">
        <v>424</v>
      </c>
      <c r="F23" s="59" t="s">
        <v>306</v>
      </c>
      <c r="G23" s="67" t="s">
        <v>328</v>
      </c>
      <c r="H23" s="51" t="s">
        <v>329</v>
      </c>
    </row>
    <row r="24" spans="1:8" ht="15">
      <c r="A24" s="53" t="s">
        <v>425</v>
      </c>
      <c r="B24" s="61" t="s">
        <v>328</v>
      </c>
      <c r="C24" s="67" t="s">
        <v>306</v>
      </c>
      <c r="D24" s="54" t="s">
        <v>279</v>
      </c>
      <c r="E24" s="53" t="s">
        <v>425</v>
      </c>
      <c r="F24" s="59" t="s">
        <v>292</v>
      </c>
      <c r="G24" s="67" t="s">
        <v>351</v>
      </c>
      <c r="H24" s="54" t="s">
        <v>326</v>
      </c>
    </row>
    <row r="25" spans="1:8" ht="15">
      <c r="A25" s="53" t="s">
        <v>428</v>
      </c>
      <c r="B25" s="61" t="s">
        <v>351</v>
      </c>
      <c r="C25" s="67" t="s">
        <v>350</v>
      </c>
      <c r="D25" s="54" t="s">
        <v>274</v>
      </c>
      <c r="E25" s="53" t="s">
        <v>428</v>
      </c>
      <c r="F25" s="59" t="s">
        <v>292</v>
      </c>
      <c r="G25" s="67" t="s">
        <v>310</v>
      </c>
      <c r="H25" s="54" t="s">
        <v>333</v>
      </c>
    </row>
    <row r="26" spans="1:8" ht="15">
      <c r="A26" s="55" t="s">
        <v>429</v>
      </c>
      <c r="B26" s="71" t="s">
        <v>274</v>
      </c>
      <c r="C26" s="74" t="s">
        <v>328</v>
      </c>
      <c r="D26" s="56" t="s">
        <v>288</v>
      </c>
      <c r="E26" s="55" t="s">
        <v>429</v>
      </c>
      <c r="F26" s="62" t="s">
        <v>309</v>
      </c>
      <c r="G26" s="68" t="s">
        <v>310</v>
      </c>
      <c r="H26" s="56" t="s">
        <v>329</v>
      </c>
    </row>
    <row r="27" spans="1:7" ht="15">
      <c r="A27" s="25"/>
      <c r="F27" s="26"/>
      <c r="G27" s="24"/>
    </row>
    <row r="28" spans="1:7" ht="15" customHeight="1">
      <c r="A28" s="112" t="s">
        <v>497</v>
      </c>
      <c r="F28" s="26"/>
      <c r="G28" s="24"/>
    </row>
    <row r="30" spans="3:4" ht="15">
      <c r="C30" s="11">
        <f>SUM(C31:C37)</f>
        <v>36</v>
      </c>
      <c r="D30" s="11">
        <v>60</v>
      </c>
    </row>
    <row r="31" spans="2:7" ht="15">
      <c r="B31" s="11" t="s">
        <v>281</v>
      </c>
      <c r="C31" s="11">
        <f>COUNTIF(B7:D26,"Pharmaceuticals")</f>
        <v>10</v>
      </c>
      <c r="F31" s="11" t="s">
        <v>292</v>
      </c>
      <c r="G31" s="11">
        <f>COUNTIF(F7:H26,"Wearing apparel")</f>
        <v>11</v>
      </c>
    </row>
    <row r="32" spans="2:7" ht="15">
      <c r="B32" s="3" t="s">
        <v>322</v>
      </c>
      <c r="C32" s="11">
        <f>COUNTIF(B7:D26,"Computers, electronic &amp; optical goods")</f>
        <v>4</v>
      </c>
      <c r="F32" s="11" t="s">
        <v>326</v>
      </c>
      <c r="G32" s="11">
        <f>COUNTIF(F7:H26,"Leather products")</f>
        <v>11</v>
      </c>
    </row>
    <row r="33" spans="2:7" ht="15">
      <c r="B33" s="11" t="s">
        <v>306</v>
      </c>
      <c r="C33" s="11">
        <f>COUNTIF(B7:D26,"Electrical equipment")</f>
        <v>6</v>
      </c>
      <c r="F33" s="11" t="s">
        <v>280</v>
      </c>
      <c r="G33" s="11">
        <f>COUNTIF(F7:H26,"Tobacco products")</f>
        <v>5</v>
      </c>
    </row>
    <row r="34" spans="2:7" ht="15">
      <c r="B34" s="11" t="s">
        <v>309</v>
      </c>
      <c r="C34" s="11">
        <f>COUNTIF(B7:D26,"Other transport equipment")</f>
        <v>4</v>
      </c>
      <c r="F34" s="26" t="s">
        <v>323</v>
      </c>
      <c r="G34" s="11">
        <f>COUNTIF(F7:H26,"Coal &amp; lignite mining")</f>
        <v>5</v>
      </c>
    </row>
    <row r="35" spans="2:7" ht="15">
      <c r="B35" s="11" t="s">
        <v>295</v>
      </c>
      <c r="C35" s="11">
        <f>COUNTIF(B7:D26,"Paper &amp; paper products")</f>
        <v>2</v>
      </c>
      <c r="F35" s="26" t="s">
        <v>341</v>
      </c>
      <c r="G35" s="11">
        <f>COUNTIF(F5:H26,"Extraction petroleum &amp; gas")</f>
        <v>3</v>
      </c>
    </row>
    <row r="36" spans="2:3" ht="15">
      <c r="B36" s="11" t="s">
        <v>274</v>
      </c>
      <c r="C36" s="11">
        <f>COUNTIF(B7:D26,"Other manufacturing")</f>
        <v>5</v>
      </c>
    </row>
    <row r="37" spans="2:3" ht="15">
      <c r="B37" s="11" t="s">
        <v>350</v>
      </c>
      <c r="C37" s="11">
        <f>COUNTIF(B7:D26,"Mashinery &amp; equipment")</f>
        <v>5</v>
      </c>
    </row>
    <row r="38" spans="2:3" ht="15">
      <c r="B38" s="11" t="s">
        <v>328</v>
      </c>
      <c r="C38" s="11">
        <f>COUNTIF(B7:D26,"Motor vehicles")</f>
        <v>6</v>
      </c>
    </row>
  </sheetData>
  <mergeCells count="2">
    <mergeCell ref="A3:D3"/>
    <mergeCell ref="E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workbookViewId="0" topLeftCell="A4">
      <selection activeCell="R22" sqref="R22"/>
    </sheetView>
  </sheetViews>
  <sheetFormatPr defaultColWidth="11.421875" defaultRowHeight="15"/>
  <cols>
    <col min="1" max="16384" width="11.421875" style="11" customWidth="1"/>
  </cols>
  <sheetData>
    <row r="1" ht="12">
      <c r="A1" s="11" t="s">
        <v>0</v>
      </c>
    </row>
    <row r="3" spans="1:9" ht="18.75">
      <c r="A3" s="11" t="s">
        <v>1</v>
      </c>
      <c r="B3" s="19">
        <v>44300</v>
      </c>
      <c r="I3" s="40"/>
    </row>
    <row r="4" spans="1:2" ht="12">
      <c r="A4" s="11" t="s">
        <v>2</v>
      </c>
      <c r="B4" s="19">
        <v>44300</v>
      </c>
    </row>
    <row r="5" spans="1:9" ht="15.75">
      <c r="A5" s="11" t="s">
        <v>3</v>
      </c>
      <c r="B5" s="11" t="s">
        <v>4</v>
      </c>
      <c r="I5" s="43" t="s">
        <v>477</v>
      </c>
    </row>
    <row r="6" ht="12.75">
      <c r="I6" s="42" t="s">
        <v>469</v>
      </c>
    </row>
    <row r="7" spans="1:2" ht="12">
      <c r="A7" s="11" t="s">
        <v>5</v>
      </c>
      <c r="B7" s="11" t="s">
        <v>6</v>
      </c>
    </row>
    <row r="8" spans="1:9" ht="15" customHeight="1">
      <c r="A8" s="11" t="s">
        <v>7</v>
      </c>
      <c r="B8" s="11" t="s">
        <v>8</v>
      </c>
      <c r="I8" s="44" t="s">
        <v>472</v>
      </c>
    </row>
    <row r="9" spans="1:2" ht="12">
      <c r="A9" s="11" t="s">
        <v>10</v>
      </c>
      <c r="B9" s="11" t="s">
        <v>11</v>
      </c>
    </row>
    <row r="10" spans="1:2" ht="12">
      <c r="A10" s="11" t="s">
        <v>12</v>
      </c>
      <c r="B10" s="11" t="s">
        <v>366</v>
      </c>
    </row>
    <row r="11" spans="2:255" ht="12">
      <c r="B11" s="11">
        <v>0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  <c r="X11" s="11">
        <v>22</v>
      </c>
      <c r="Y11" s="11">
        <v>23</v>
      </c>
      <c r="Z11" s="11">
        <v>24</v>
      </c>
      <c r="AA11" s="11">
        <v>25</v>
      </c>
      <c r="AB11" s="11">
        <v>26</v>
      </c>
      <c r="AC11" s="11">
        <v>27</v>
      </c>
      <c r="AD11" s="11">
        <v>28</v>
      </c>
      <c r="AE11" s="11">
        <v>29</v>
      </c>
      <c r="AF11" s="11">
        <v>30</v>
      </c>
      <c r="AG11" s="11">
        <v>31</v>
      </c>
      <c r="AH11" s="11">
        <v>32</v>
      </c>
      <c r="AI11" s="11">
        <v>33</v>
      </c>
      <c r="AJ11" s="11">
        <v>34</v>
      </c>
      <c r="AK11" s="11">
        <v>35</v>
      </c>
      <c r="AL11" s="11">
        <v>36</v>
      </c>
      <c r="AM11" s="11">
        <v>37</v>
      </c>
      <c r="AN11" s="11">
        <v>38</v>
      </c>
      <c r="AO11" s="11">
        <v>39</v>
      </c>
      <c r="AP11" s="11">
        <v>40</v>
      </c>
      <c r="AQ11" s="11">
        <v>41</v>
      </c>
      <c r="AR11" s="11">
        <v>42</v>
      </c>
      <c r="AS11" s="11">
        <v>43</v>
      </c>
      <c r="AT11" s="11">
        <v>44</v>
      </c>
      <c r="AU11" s="11">
        <v>45</v>
      </c>
      <c r="AV11" s="11">
        <v>46</v>
      </c>
      <c r="AW11" s="11">
        <v>47</v>
      </c>
      <c r="AX11" s="11">
        <v>48</v>
      </c>
      <c r="AY11" s="11">
        <v>49</v>
      </c>
      <c r="AZ11" s="11">
        <v>50</v>
      </c>
      <c r="BA11" s="11">
        <v>51</v>
      </c>
      <c r="BB11" s="11">
        <v>52</v>
      </c>
      <c r="BC11" s="11">
        <v>53</v>
      </c>
      <c r="BD11" s="11">
        <v>54</v>
      </c>
      <c r="BE11" s="11">
        <v>55</v>
      </c>
      <c r="BF11" s="11">
        <v>56</v>
      </c>
      <c r="BG11" s="11">
        <v>57</v>
      </c>
      <c r="BH11" s="11">
        <v>58</v>
      </c>
      <c r="BI11" s="11">
        <v>59</v>
      </c>
      <c r="BJ11" s="11">
        <v>60</v>
      </c>
      <c r="BK11" s="11">
        <v>61</v>
      </c>
      <c r="BL11" s="11">
        <v>62</v>
      </c>
      <c r="BM11" s="11">
        <v>63</v>
      </c>
      <c r="BN11" s="11">
        <v>64</v>
      </c>
      <c r="BO11" s="11">
        <v>65</v>
      </c>
      <c r="BP11" s="11">
        <v>66</v>
      </c>
      <c r="BQ11" s="11">
        <v>67</v>
      </c>
      <c r="BR11" s="11">
        <v>68</v>
      </c>
      <c r="BS11" s="11">
        <v>69</v>
      </c>
      <c r="BT11" s="11">
        <v>70</v>
      </c>
      <c r="BU11" s="11">
        <v>71</v>
      </c>
      <c r="BV11" s="11">
        <v>72</v>
      </c>
      <c r="BW11" s="11">
        <v>73</v>
      </c>
      <c r="BX11" s="11">
        <v>74</v>
      </c>
      <c r="BY11" s="11">
        <v>75</v>
      </c>
      <c r="BZ11" s="11">
        <v>76</v>
      </c>
      <c r="CA11" s="11">
        <v>77</v>
      </c>
      <c r="CB11" s="11">
        <v>78</v>
      </c>
      <c r="CC11" s="11">
        <v>79</v>
      </c>
      <c r="CD11" s="11">
        <v>80</v>
      </c>
      <c r="CE11" s="11">
        <v>81</v>
      </c>
      <c r="CF11" s="11">
        <v>82</v>
      </c>
      <c r="CG11" s="11">
        <v>83</v>
      </c>
      <c r="CH11" s="11">
        <v>84</v>
      </c>
      <c r="CI11" s="11">
        <v>85</v>
      </c>
      <c r="CJ11" s="11">
        <v>86</v>
      </c>
      <c r="CK11" s="11">
        <v>87</v>
      </c>
      <c r="CL11" s="11">
        <v>88</v>
      </c>
      <c r="CM11" s="11">
        <v>89</v>
      </c>
      <c r="CN11" s="11">
        <v>90</v>
      </c>
      <c r="CO11" s="11">
        <v>91</v>
      </c>
      <c r="CP11" s="11">
        <v>92</v>
      </c>
      <c r="CQ11" s="11">
        <v>93</v>
      </c>
      <c r="CR11" s="11">
        <v>94</v>
      </c>
      <c r="CS11" s="11">
        <v>95</v>
      </c>
      <c r="CT11" s="11">
        <v>96</v>
      </c>
      <c r="CU11" s="11">
        <v>97</v>
      </c>
      <c r="CV11" s="11">
        <v>98</v>
      </c>
      <c r="CW11" s="11">
        <v>99</v>
      </c>
      <c r="CX11" s="11">
        <v>100</v>
      </c>
      <c r="CY11" s="11">
        <v>101</v>
      </c>
      <c r="CZ11" s="11">
        <v>102</v>
      </c>
      <c r="DA11" s="11">
        <v>103</v>
      </c>
      <c r="DB11" s="11">
        <v>104</v>
      </c>
      <c r="DC11" s="11">
        <v>105</v>
      </c>
      <c r="DD11" s="11">
        <v>106</v>
      </c>
      <c r="DE11" s="11">
        <v>107</v>
      </c>
      <c r="DF11" s="11">
        <v>108</v>
      </c>
      <c r="DG11" s="11">
        <v>109</v>
      </c>
      <c r="DH11" s="11">
        <v>110</v>
      </c>
      <c r="DI11" s="11">
        <v>111</v>
      </c>
      <c r="DJ11" s="11">
        <v>112</v>
      </c>
      <c r="DK11" s="11">
        <v>113</v>
      </c>
      <c r="DL11" s="11">
        <v>114</v>
      </c>
      <c r="DM11" s="11">
        <v>115</v>
      </c>
      <c r="DN11" s="11">
        <v>116</v>
      </c>
      <c r="DO11" s="11">
        <v>117</v>
      </c>
      <c r="DP11" s="11">
        <v>118</v>
      </c>
      <c r="DQ11" s="11">
        <v>119</v>
      </c>
      <c r="DR11" s="11">
        <v>120</v>
      </c>
      <c r="DS11" s="11">
        <v>121</v>
      </c>
      <c r="DT11" s="11">
        <v>122</v>
      </c>
      <c r="DU11" s="11">
        <v>123</v>
      </c>
      <c r="DV11" s="11">
        <v>124</v>
      </c>
      <c r="DW11" s="11">
        <v>125</v>
      </c>
      <c r="DX11" s="11">
        <v>126</v>
      </c>
      <c r="DY11" s="11">
        <v>127</v>
      </c>
      <c r="DZ11" s="11">
        <v>128</v>
      </c>
      <c r="EA11" s="11">
        <v>129</v>
      </c>
      <c r="EB11" s="11">
        <v>130</v>
      </c>
      <c r="EC11" s="11">
        <v>131</v>
      </c>
      <c r="ED11" s="11">
        <v>132</v>
      </c>
      <c r="EE11" s="11">
        <v>133</v>
      </c>
      <c r="EF11" s="11">
        <v>134</v>
      </c>
      <c r="EG11" s="11">
        <v>135</v>
      </c>
      <c r="EH11" s="11">
        <v>136</v>
      </c>
      <c r="EI11" s="11">
        <v>137</v>
      </c>
      <c r="EJ11" s="11">
        <v>138</v>
      </c>
      <c r="EK11" s="11">
        <v>139</v>
      </c>
      <c r="EL11" s="11">
        <v>140</v>
      </c>
      <c r="EM11" s="11">
        <v>141</v>
      </c>
      <c r="EN11" s="11">
        <v>142</v>
      </c>
      <c r="EO11" s="11">
        <v>143</v>
      </c>
      <c r="EP11" s="11">
        <v>144</v>
      </c>
      <c r="EQ11" s="11">
        <v>145</v>
      </c>
      <c r="ER11" s="11">
        <v>146</v>
      </c>
      <c r="ES11" s="11">
        <v>147</v>
      </c>
      <c r="ET11" s="11">
        <v>148</v>
      </c>
      <c r="EU11" s="11">
        <v>149</v>
      </c>
      <c r="EV11" s="11">
        <v>150</v>
      </c>
      <c r="EW11" s="11">
        <v>151</v>
      </c>
      <c r="EX11" s="11">
        <v>152</v>
      </c>
      <c r="EY11" s="11">
        <v>153</v>
      </c>
      <c r="EZ11" s="11">
        <v>154</v>
      </c>
      <c r="FA11" s="11">
        <v>155</v>
      </c>
      <c r="FB11" s="11">
        <v>156</v>
      </c>
      <c r="FC11" s="11">
        <v>157</v>
      </c>
      <c r="FD11" s="11">
        <v>158</v>
      </c>
      <c r="FE11" s="11">
        <v>159</v>
      </c>
      <c r="FF11" s="11">
        <v>160</v>
      </c>
      <c r="FG11" s="11">
        <v>161</v>
      </c>
      <c r="FH11" s="11">
        <v>162</v>
      </c>
      <c r="FI11" s="11">
        <v>163</v>
      </c>
      <c r="FJ11" s="11">
        <v>164</v>
      </c>
      <c r="FK11" s="11">
        <v>165</v>
      </c>
      <c r="FL11" s="11">
        <v>166</v>
      </c>
      <c r="FM11" s="11">
        <v>167</v>
      </c>
      <c r="FN11" s="11">
        <v>168</v>
      </c>
      <c r="FO11" s="11">
        <v>169</v>
      </c>
      <c r="FP11" s="11">
        <v>170</v>
      </c>
      <c r="FQ11" s="11">
        <v>171</v>
      </c>
      <c r="FR11" s="11">
        <v>172</v>
      </c>
      <c r="FS11" s="11">
        <v>173</v>
      </c>
      <c r="FT11" s="11">
        <v>174</v>
      </c>
      <c r="FU11" s="11">
        <v>175</v>
      </c>
      <c r="FV11" s="11">
        <v>176</v>
      </c>
      <c r="FW11" s="11">
        <v>177</v>
      </c>
      <c r="FX11" s="11">
        <v>178</v>
      </c>
      <c r="FY11" s="11">
        <v>179</v>
      </c>
      <c r="FZ11" s="11">
        <v>180</v>
      </c>
      <c r="GA11" s="11">
        <v>181</v>
      </c>
      <c r="GB11" s="11">
        <v>182</v>
      </c>
      <c r="GC11" s="11">
        <v>183</v>
      </c>
      <c r="GD11" s="11">
        <v>184</v>
      </c>
      <c r="GE11" s="11">
        <v>185</v>
      </c>
      <c r="GF11" s="11">
        <v>186</v>
      </c>
      <c r="GG11" s="11">
        <v>187</v>
      </c>
      <c r="GH11" s="11">
        <v>188</v>
      </c>
      <c r="GI11" s="11">
        <v>189</v>
      </c>
      <c r="GJ11" s="11">
        <v>190</v>
      </c>
      <c r="GK11" s="11">
        <v>191</v>
      </c>
      <c r="GL11" s="11">
        <v>192</v>
      </c>
      <c r="GM11" s="11">
        <v>193</v>
      </c>
      <c r="GN11" s="11">
        <v>194</v>
      </c>
      <c r="GO11" s="11">
        <v>195</v>
      </c>
      <c r="GP11" s="11">
        <v>196</v>
      </c>
      <c r="GQ11" s="11">
        <v>197</v>
      </c>
      <c r="GR11" s="11">
        <v>198</v>
      </c>
      <c r="GS11" s="11">
        <v>199</v>
      </c>
      <c r="GT11" s="11">
        <v>200</v>
      </c>
      <c r="GU11" s="11">
        <v>201</v>
      </c>
      <c r="GV11" s="11">
        <v>202</v>
      </c>
      <c r="GW11" s="11">
        <v>203</v>
      </c>
      <c r="GX11" s="11">
        <v>204</v>
      </c>
      <c r="GY11" s="11">
        <v>205</v>
      </c>
      <c r="GZ11" s="11">
        <v>206</v>
      </c>
      <c r="HA11" s="11">
        <v>207</v>
      </c>
      <c r="HB11" s="11">
        <v>208</v>
      </c>
      <c r="HC11" s="11">
        <v>209</v>
      </c>
      <c r="HD11" s="11">
        <v>210</v>
      </c>
      <c r="HE11" s="11">
        <v>211</v>
      </c>
      <c r="HF11" s="11">
        <v>212</v>
      </c>
      <c r="HG11" s="11">
        <v>213</v>
      </c>
      <c r="HH11" s="11">
        <v>214</v>
      </c>
      <c r="HI11" s="11">
        <v>215</v>
      </c>
      <c r="HJ11" s="11">
        <v>216</v>
      </c>
      <c r="HK11" s="11">
        <v>217</v>
      </c>
      <c r="HL11" s="11">
        <v>218</v>
      </c>
      <c r="HM11" s="11">
        <v>219</v>
      </c>
      <c r="HN11" s="11">
        <v>220</v>
      </c>
      <c r="HO11" s="11">
        <v>221</v>
      </c>
      <c r="HP11" s="11">
        <v>222</v>
      </c>
      <c r="HQ11" s="11">
        <v>223</v>
      </c>
      <c r="HR11" s="11">
        <v>224</v>
      </c>
      <c r="HS11" s="11">
        <v>225</v>
      </c>
      <c r="HT11" s="11">
        <v>226</v>
      </c>
      <c r="HU11" s="11">
        <v>227</v>
      </c>
      <c r="HV11" s="11">
        <v>228</v>
      </c>
      <c r="HW11" s="11">
        <v>229</v>
      </c>
      <c r="HX11" s="11">
        <v>230</v>
      </c>
      <c r="HY11" s="11">
        <v>231</v>
      </c>
      <c r="HZ11" s="11">
        <v>232</v>
      </c>
      <c r="IA11" s="11">
        <v>233</v>
      </c>
      <c r="IB11" s="11">
        <v>234</v>
      </c>
      <c r="IC11" s="11">
        <v>235</v>
      </c>
      <c r="ID11" s="11">
        <v>236</v>
      </c>
      <c r="IE11" s="11">
        <v>237</v>
      </c>
      <c r="IF11" s="11">
        <v>238</v>
      </c>
      <c r="IG11" s="11">
        <v>239</v>
      </c>
      <c r="IH11" s="11">
        <v>240</v>
      </c>
      <c r="II11" s="11">
        <v>241</v>
      </c>
      <c r="IJ11" s="11">
        <v>242</v>
      </c>
      <c r="IK11" s="11">
        <v>243</v>
      </c>
      <c r="IL11" s="11">
        <v>244</v>
      </c>
      <c r="IM11" s="11">
        <v>245</v>
      </c>
      <c r="IN11" s="11">
        <v>246</v>
      </c>
      <c r="IO11" s="11">
        <v>247</v>
      </c>
      <c r="IP11" s="11">
        <v>248</v>
      </c>
      <c r="IQ11" s="11">
        <v>249</v>
      </c>
      <c r="IR11" s="11">
        <v>250</v>
      </c>
      <c r="IS11" s="11">
        <v>251</v>
      </c>
      <c r="IT11" s="11">
        <v>252</v>
      </c>
      <c r="IU11" s="11">
        <v>253</v>
      </c>
    </row>
    <row r="12" spans="1:255" ht="12">
      <c r="A12" s="16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5" ht="12">
      <c r="A13" s="11" t="s">
        <v>255</v>
      </c>
      <c r="B13" s="3">
        <v>95.73818988629012</v>
      </c>
      <c r="C13" s="20">
        <v>97.40223721919202</v>
      </c>
      <c r="D13" s="11">
        <v>97.95691966349266</v>
      </c>
      <c r="E13" s="11">
        <v>98.95534806323381</v>
      </c>
      <c r="F13" s="11">
        <v>100.61939539613573</v>
      </c>
      <c r="G13" s="11">
        <v>99.62096699639457</v>
      </c>
      <c r="H13" s="11">
        <v>100.28658592955534</v>
      </c>
      <c r="I13" s="11">
        <v>100.73033188499585</v>
      </c>
      <c r="J13" s="11">
        <v>101.06314135157623</v>
      </c>
      <c r="K13" s="11">
        <v>101.50688730701675</v>
      </c>
      <c r="L13" s="11">
        <v>102.50531570675791</v>
      </c>
      <c r="M13" s="11">
        <v>103.61468059535919</v>
      </c>
      <c r="N13" s="11">
        <v>102.28344272903765</v>
      </c>
      <c r="O13" s="11">
        <v>102.61625219561803</v>
      </c>
      <c r="P13" s="11">
        <v>101.95063326245726</v>
      </c>
      <c r="Q13" s="11">
        <v>100.28658592955534</v>
      </c>
      <c r="R13" s="11">
        <v>100.73033188499585</v>
      </c>
      <c r="S13" s="11">
        <v>101.28501432929649</v>
      </c>
      <c r="T13" s="11">
        <v>99.17722104095408</v>
      </c>
      <c r="U13" s="11">
        <v>101.728760284737</v>
      </c>
      <c r="V13" s="11">
        <v>99.95377646297496</v>
      </c>
      <c r="W13" s="11">
        <v>99.2881575298142</v>
      </c>
      <c r="X13" s="11">
        <v>98.0678561523528</v>
      </c>
      <c r="Y13" s="11">
        <v>98.51160210779331</v>
      </c>
      <c r="Z13" s="11">
        <v>98.84441157437368</v>
      </c>
      <c r="AA13" s="11">
        <v>99.62096699639457</v>
      </c>
      <c r="AB13" s="11">
        <v>100.39752241841546</v>
      </c>
      <c r="AC13" s="11">
        <v>99.73190348525472</v>
      </c>
      <c r="AD13" s="11">
        <v>99.84283997411484</v>
      </c>
      <c r="AE13" s="11">
        <v>100.61939539613573</v>
      </c>
      <c r="AF13" s="11">
        <v>99.73190348525472</v>
      </c>
      <c r="AG13" s="11">
        <v>100.61939539613573</v>
      </c>
      <c r="AH13" s="11">
        <v>100.61939539613573</v>
      </c>
      <c r="AI13" s="11">
        <v>99.95377646297496</v>
      </c>
      <c r="AJ13" s="11">
        <v>101.39595081815662</v>
      </c>
      <c r="AK13" s="11">
        <v>99.51003050753445</v>
      </c>
      <c r="AL13" s="11">
        <v>100.61939539613573</v>
      </c>
      <c r="AM13" s="11">
        <v>100.17564944069521</v>
      </c>
      <c r="AN13" s="11">
        <v>100.28658592955534</v>
      </c>
      <c r="AO13" s="11">
        <v>100.61939539613573</v>
      </c>
      <c r="AP13" s="11">
        <v>99.06628455209395</v>
      </c>
      <c r="AQ13" s="11">
        <v>99.2881575298142</v>
      </c>
      <c r="AR13" s="11">
        <v>100.95220486271612</v>
      </c>
      <c r="AS13" s="11">
        <v>99.51003050753445</v>
      </c>
      <c r="AT13" s="11">
        <v>99.73190348525472</v>
      </c>
      <c r="AU13" s="11">
        <v>101.61782379587687</v>
      </c>
      <c r="AV13" s="11">
        <v>101.83969677359713</v>
      </c>
      <c r="AW13" s="11">
        <v>102.28344272903765</v>
      </c>
      <c r="AX13" s="11">
        <v>101.728760284737</v>
      </c>
      <c r="AY13" s="11">
        <v>102.61625219561803</v>
      </c>
      <c r="AZ13" s="11">
        <v>102.39437921789775</v>
      </c>
      <c r="BA13" s="11">
        <v>103.50374410649906</v>
      </c>
      <c r="BB13" s="11">
        <v>103.50374410649906</v>
      </c>
      <c r="BC13" s="11">
        <v>103.61468059535919</v>
      </c>
      <c r="BD13" s="11">
        <v>104.28029952851993</v>
      </c>
      <c r="BE13" s="11">
        <v>101.83969677359713</v>
      </c>
      <c r="BF13" s="11">
        <v>103.7256170842193</v>
      </c>
      <c r="BG13" s="11">
        <v>104.16936303965983</v>
      </c>
      <c r="BH13" s="11">
        <v>103.05999815105855</v>
      </c>
      <c r="BI13" s="11">
        <v>102.61625219561803</v>
      </c>
      <c r="BJ13" s="11">
        <v>104.39123601738005</v>
      </c>
      <c r="BK13" s="11">
        <v>103.39280761763891</v>
      </c>
      <c r="BL13" s="11">
        <v>103.61468059535919</v>
      </c>
      <c r="BM13" s="11">
        <v>105.27872792826109</v>
      </c>
      <c r="BN13" s="11">
        <v>103.83655357307941</v>
      </c>
      <c r="BO13" s="11">
        <v>104.83498197282057</v>
      </c>
      <c r="BP13" s="11">
        <v>105.38966441712121</v>
      </c>
      <c r="BQ13" s="11">
        <v>104.72404548396045</v>
      </c>
      <c r="BR13" s="11">
        <v>106.27715632800223</v>
      </c>
      <c r="BS13" s="11">
        <v>106.60996579458262</v>
      </c>
      <c r="BT13" s="11">
        <v>107.94120366090414</v>
      </c>
      <c r="BU13" s="11">
        <v>106.942775261163</v>
      </c>
      <c r="BV13" s="11">
        <v>107.49745770546365</v>
      </c>
      <c r="BW13" s="11">
        <v>107.3865212166035</v>
      </c>
      <c r="BX13" s="11">
        <v>108.16307663862442</v>
      </c>
      <c r="BY13" s="11">
        <v>108.9396320606453</v>
      </c>
      <c r="BZ13" s="11">
        <v>111.26929832670798</v>
      </c>
      <c r="CA13" s="11">
        <v>110.82555237126748</v>
      </c>
      <c r="CB13" s="11">
        <v>110.60367939354721</v>
      </c>
      <c r="CC13" s="11">
        <v>111.26929832670798</v>
      </c>
      <c r="CD13" s="11">
        <v>111.8239807710086</v>
      </c>
      <c r="CE13" s="11">
        <v>111.8239807710086</v>
      </c>
      <c r="CF13" s="11">
        <v>112.48959970416938</v>
      </c>
      <c r="CG13" s="11">
        <v>114.93020245909219</v>
      </c>
      <c r="CH13" s="11">
        <v>114.48645650365168</v>
      </c>
      <c r="CI13" s="11">
        <v>114.93020245909219</v>
      </c>
      <c r="CJ13" s="11">
        <v>115.59582139225296</v>
      </c>
      <c r="CK13" s="11">
        <v>114.1536470370713</v>
      </c>
      <c r="CL13" s="11">
        <v>115.70675788111309</v>
      </c>
      <c r="CM13" s="11">
        <v>115.48488490339281</v>
      </c>
      <c r="CN13" s="11">
        <v>115.92863085883334</v>
      </c>
      <c r="CO13" s="11">
        <v>116.70518628085422</v>
      </c>
      <c r="CP13" s="11">
        <v>115.92863085883334</v>
      </c>
      <c r="CQ13" s="11">
        <v>116.9270592585745</v>
      </c>
      <c r="CR13" s="11">
        <v>116.15050383655358</v>
      </c>
      <c r="CS13" s="11">
        <v>117.48174170287513</v>
      </c>
      <c r="CT13" s="11">
        <v>119.03485254691691</v>
      </c>
      <c r="CU13" s="11">
        <v>118.81297956919666</v>
      </c>
      <c r="CV13" s="11">
        <v>117.59267819173525</v>
      </c>
      <c r="CW13" s="11">
        <v>118.14736063603588</v>
      </c>
      <c r="CX13" s="11">
        <v>115.59582139225296</v>
      </c>
      <c r="CY13" s="11">
        <v>115.59582139225296</v>
      </c>
      <c r="CZ13" s="11">
        <v>114.26458352593143</v>
      </c>
      <c r="DA13" s="11">
        <v>114.04271054821116</v>
      </c>
      <c r="DB13" s="11">
        <v>112.6005361930295</v>
      </c>
      <c r="DC13" s="11">
        <v>109.82712397152632</v>
      </c>
      <c r="DD13" s="11">
        <v>105.7224738837016</v>
      </c>
      <c r="DE13" s="11">
        <v>101.728760284737</v>
      </c>
      <c r="DF13" s="11">
        <v>96.62568179717113</v>
      </c>
      <c r="DG13" s="11">
        <v>94.85069797540909</v>
      </c>
      <c r="DH13" s="11">
        <v>94.0741425533882</v>
      </c>
      <c r="DI13" s="11">
        <v>93.18665064250719</v>
      </c>
      <c r="DJ13" s="11">
        <v>94.96163446426922</v>
      </c>
      <c r="DK13" s="11">
        <v>95.40538041970973</v>
      </c>
      <c r="DL13" s="11">
        <v>95.40538041970973</v>
      </c>
      <c r="DM13" s="11">
        <v>95.62725339743</v>
      </c>
      <c r="DN13" s="11">
        <v>97.84598317463255</v>
      </c>
      <c r="DO13" s="11">
        <v>97.51317370805216</v>
      </c>
      <c r="DP13" s="11">
        <v>97.95691966349266</v>
      </c>
      <c r="DQ13" s="11">
        <v>97.62411019691228</v>
      </c>
      <c r="DR13" s="11">
        <v>98.95534806323381</v>
      </c>
      <c r="DS13" s="11">
        <v>98.73347508551356</v>
      </c>
      <c r="DT13" s="11">
        <v>101.17407784043637</v>
      </c>
      <c r="DU13" s="11">
        <v>101.61782379587687</v>
      </c>
      <c r="DV13" s="11">
        <v>103.28187112877877</v>
      </c>
      <c r="DW13" s="11">
        <v>104.50217250624019</v>
      </c>
      <c r="DX13" s="11">
        <v>103.61468059535919</v>
      </c>
      <c r="DY13" s="11">
        <v>104.16936303965983</v>
      </c>
      <c r="DZ13" s="11">
        <v>105.27872792826109</v>
      </c>
      <c r="EA13" s="11">
        <v>105.83341037256173</v>
      </c>
      <c r="EB13" s="11">
        <v>106.83183877230287</v>
      </c>
      <c r="EC13" s="11">
        <v>106.942775261163</v>
      </c>
      <c r="ED13" s="11">
        <v>107.49745770546365</v>
      </c>
      <c r="EE13" s="11">
        <v>108.71775908292504</v>
      </c>
      <c r="EF13" s="11">
        <v>108.60682259406494</v>
      </c>
      <c r="EG13" s="11">
        <v>108.71775908292504</v>
      </c>
      <c r="EH13" s="11">
        <v>109.49431450494593</v>
      </c>
      <c r="EI13" s="11">
        <v>107.71933068318388</v>
      </c>
      <c r="EJ13" s="11">
        <v>108.71775908292504</v>
      </c>
      <c r="EK13" s="11">
        <v>108.82869557178516</v>
      </c>
      <c r="EL13" s="11">
        <v>107.94120366090414</v>
      </c>
      <c r="EM13" s="11">
        <v>107.94120366090414</v>
      </c>
      <c r="EN13" s="11">
        <v>108.27401312748452</v>
      </c>
      <c r="EO13" s="11">
        <v>107.60839419432378</v>
      </c>
      <c r="EP13" s="11">
        <v>106.942775261163</v>
      </c>
      <c r="EQ13" s="11">
        <v>106.27715632800223</v>
      </c>
      <c r="ER13" s="11">
        <v>107.3865212166035</v>
      </c>
      <c r="ES13" s="11">
        <v>105.61153739484148</v>
      </c>
      <c r="ET13" s="11">
        <v>107.2755847277434</v>
      </c>
      <c r="EU13" s="11">
        <v>106.05528335028198</v>
      </c>
      <c r="EV13" s="11">
        <v>106.60996579458262</v>
      </c>
      <c r="EW13" s="11">
        <v>107.60839419432378</v>
      </c>
      <c r="EX13" s="11">
        <v>105.38966441712121</v>
      </c>
      <c r="EY13" s="11">
        <v>104.61310899510032</v>
      </c>
      <c r="EZ13" s="11">
        <v>103.83655357307941</v>
      </c>
      <c r="FA13" s="11">
        <v>104.39123601738005</v>
      </c>
      <c r="FB13" s="11">
        <v>103.83655357307941</v>
      </c>
      <c r="FC13" s="11">
        <v>103.83655357307941</v>
      </c>
      <c r="FD13" s="11">
        <v>104.28029952851993</v>
      </c>
      <c r="FE13" s="11">
        <v>105.05685495054084</v>
      </c>
      <c r="FF13" s="11">
        <v>105.27872792826109</v>
      </c>
      <c r="FG13" s="11">
        <v>105.7224738837016</v>
      </c>
      <c r="FH13" s="11">
        <v>105.16779143940096</v>
      </c>
      <c r="FI13" s="11">
        <v>105.7224738837016</v>
      </c>
      <c r="FJ13" s="11">
        <v>105.7224738837016</v>
      </c>
      <c r="FK13" s="11">
        <v>105.50060090598134</v>
      </c>
      <c r="FL13" s="11">
        <v>106.942775261163</v>
      </c>
      <c r="FM13" s="11">
        <v>106.942775261163</v>
      </c>
      <c r="FN13" s="11">
        <v>107.05371175002314</v>
      </c>
      <c r="FO13" s="11">
        <v>108.05214014976427</v>
      </c>
      <c r="FP13" s="11">
        <v>107.3865212166035</v>
      </c>
      <c r="FQ13" s="11">
        <v>108.9396320606453</v>
      </c>
      <c r="FR13" s="11">
        <v>107.49745770546365</v>
      </c>
      <c r="FS13" s="11">
        <v>107.2755847277434</v>
      </c>
      <c r="FT13" s="11">
        <v>108.49588610520478</v>
      </c>
      <c r="FU13" s="11">
        <v>106.38809281686237</v>
      </c>
      <c r="FV13" s="11">
        <v>107.49745770546365</v>
      </c>
      <c r="FW13" s="11">
        <v>107.3865212166035</v>
      </c>
      <c r="FX13" s="11">
        <v>107.16464823888326</v>
      </c>
      <c r="FY13" s="11">
        <v>108.60682259406494</v>
      </c>
      <c r="FZ13" s="11">
        <v>107.83026717204403</v>
      </c>
      <c r="GA13" s="11">
        <v>110.38180641582696</v>
      </c>
      <c r="GB13" s="11">
        <v>111.26929832670798</v>
      </c>
      <c r="GC13" s="11">
        <v>110.71461588240734</v>
      </c>
      <c r="GD13" s="11">
        <v>111.15836183784786</v>
      </c>
      <c r="GE13" s="11">
        <v>111.49117130442822</v>
      </c>
      <c r="GF13" s="11">
        <v>111.7130442821485</v>
      </c>
      <c r="GG13" s="11">
        <v>111.15836183784786</v>
      </c>
      <c r="GH13" s="11">
        <v>111.38023481556812</v>
      </c>
      <c r="GI13" s="11">
        <v>111.38023481556812</v>
      </c>
      <c r="GJ13" s="11">
        <v>111.15836183784786</v>
      </c>
      <c r="GK13" s="11">
        <v>111.60210779328837</v>
      </c>
      <c r="GL13" s="11">
        <v>114.48645650365168</v>
      </c>
      <c r="GM13" s="11">
        <v>112.6005361930295</v>
      </c>
      <c r="GN13" s="11">
        <v>111.60210779328837</v>
      </c>
      <c r="GO13" s="11">
        <v>113.3770916150504</v>
      </c>
      <c r="GP13" s="11">
        <v>111.7130442821485</v>
      </c>
      <c r="GQ13" s="11">
        <v>112.82240917074976</v>
      </c>
      <c r="GR13" s="11">
        <v>112.82240917074976</v>
      </c>
      <c r="GS13" s="11">
        <v>112.93334565960988</v>
      </c>
      <c r="GT13" s="11">
        <v>112.93334565960988</v>
      </c>
      <c r="GU13" s="11">
        <v>114.04271054821116</v>
      </c>
      <c r="GV13" s="11">
        <v>114.5973929925118</v>
      </c>
      <c r="GW13" s="11">
        <v>114.26458352593143</v>
      </c>
      <c r="GX13" s="11">
        <v>113.48802810391052</v>
      </c>
      <c r="GY13" s="11">
        <v>115.15207543681245</v>
      </c>
      <c r="GZ13" s="11">
        <v>115.59582139225296</v>
      </c>
      <c r="HA13" s="11">
        <v>116.15050383655358</v>
      </c>
      <c r="HB13" s="11">
        <v>116.81612276971435</v>
      </c>
      <c r="HC13" s="11">
        <v>116.03956734769345</v>
      </c>
      <c r="HD13" s="11">
        <v>117.70361468059538</v>
      </c>
      <c r="HE13" s="11">
        <v>118.36923361375615</v>
      </c>
      <c r="HF13" s="11">
        <v>118.03642414717577</v>
      </c>
      <c r="HG13" s="11">
        <v>117.92548765831563</v>
      </c>
      <c r="HH13" s="11">
        <v>120.47702690209856</v>
      </c>
      <c r="HI13" s="11">
        <v>121.36451881297961</v>
      </c>
      <c r="HJ13" s="11">
        <v>119.70047148007768</v>
      </c>
      <c r="HK13" s="11">
        <v>118.03642414717577</v>
      </c>
      <c r="HL13" s="11">
        <v>118.14736063603588</v>
      </c>
      <c r="HM13" s="11">
        <v>118.5911065914764</v>
      </c>
      <c r="HN13" s="11">
        <v>120.36609041323845</v>
      </c>
      <c r="HO13" s="11">
        <v>120.2551539243783</v>
      </c>
      <c r="HP13" s="11">
        <v>118.5911065914764</v>
      </c>
      <c r="HQ13" s="11">
        <v>119.81140796893781</v>
      </c>
      <c r="HR13" s="11">
        <v>119.03485254691691</v>
      </c>
      <c r="HS13" s="11">
        <v>119.47859850235743</v>
      </c>
      <c r="HT13" s="11">
        <v>118.14736063603588</v>
      </c>
      <c r="HU13" s="11">
        <v>118.70204308033652</v>
      </c>
      <c r="HV13" s="11">
        <v>119.03485254691691</v>
      </c>
      <c r="HW13" s="11">
        <v>119.47859850235743</v>
      </c>
      <c r="HX13" s="11">
        <v>119.58953499121753</v>
      </c>
      <c r="HY13" s="11">
        <v>118.70204308033652</v>
      </c>
      <c r="HZ13" s="11">
        <v>120.03328094665807</v>
      </c>
      <c r="IA13" s="11">
        <v>118.03642414717577</v>
      </c>
      <c r="IB13" s="11">
        <v>117.92548765831563</v>
      </c>
      <c r="IC13" s="11">
        <v>117.81455116945551</v>
      </c>
      <c r="ID13" s="11">
        <v>118.14736063603588</v>
      </c>
      <c r="IE13" s="11">
        <v>117.48174170287513</v>
      </c>
      <c r="IF13" s="11">
        <v>116.81612276971435</v>
      </c>
      <c r="IG13" s="11">
        <v>115.3739484145327</v>
      </c>
      <c r="IH13" s="11">
        <v>117.370805214015</v>
      </c>
      <c r="II13" s="11">
        <v>117.59267819173525</v>
      </c>
      <c r="IJ13" s="11">
        <v>104.61310899510032</v>
      </c>
      <c r="IK13" s="11">
        <v>83.64611260053621</v>
      </c>
      <c r="IL13" s="11">
        <v>95.07257095312936</v>
      </c>
      <c r="IM13" s="11">
        <v>104.72404548396045</v>
      </c>
      <c r="IN13" s="11">
        <v>109.60525099380607</v>
      </c>
      <c r="IO13" s="11">
        <v>110.71461588240734</v>
      </c>
      <c r="IP13" s="11">
        <v>111.26929832670798</v>
      </c>
      <c r="IQ13" s="11">
        <v>113.59896459277066</v>
      </c>
      <c r="IR13" s="11">
        <v>116.48331330313397</v>
      </c>
      <c r="IS13" s="14">
        <v>116.37237681427386</v>
      </c>
      <c r="IT13" s="11">
        <v>117.14893223629474</v>
      </c>
      <c r="IU13" s="11">
        <v>116.15050383655358</v>
      </c>
    </row>
    <row r="14" spans="1:255" ht="12">
      <c r="A14" s="11" t="s">
        <v>279</v>
      </c>
      <c r="B14" s="11">
        <v>96.51020600131692</v>
      </c>
      <c r="C14" s="11">
        <v>97.6389803405136</v>
      </c>
      <c r="D14" s="11">
        <v>98.65487724579063</v>
      </c>
      <c r="E14" s="11">
        <v>98.31624494403161</v>
      </c>
      <c r="F14" s="11">
        <v>100.912425924184</v>
      </c>
      <c r="G14" s="11">
        <v>98.4291223779513</v>
      </c>
      <c r="H14" s="11">
        <v>100.46091618850532</v>
      </c>
      <c r="I14" s="11">
        <v>100.46091618850532</v>
      </c>
      <c r="J14" s="11">
        <v>101.36393565986268</v>
      </c>
      <c r="K14" s="11">
        <v>101.13818079202335</v>
      </c>
      <c r="L14" s="11">
        <v>102.60558743297905</v>
      </c>
      <c r="M14" s="11">
        <v>103.50860690433639</v>
      </c>
      <c r="N14" s="11">
        <v>102.0412002633807</v>
      </c>
      <c r="O14" s="11">
        <v>102.3798325651397</v>
      </c>
      <c r="P14" s="11">
        <v>102.26695513122002</v>
      </c>
      <c r="Q14" s="11">
        <v>99.67077415106765</v>
      </c>
      <c r="R14" s="11">
        <v>101.58969052770202</v>
      </c>
      <c r="S14" s="11">
        <v>101.47681309378235</v>
      </c>
      <c r="T14" s="11">
        <v>99.33214184930864</v>
      </c>
      <c r="U14" s="11">
        <v>101.92832282946102</v>
      </c>
      <c r="V14" s="11">
        <v>100.79954849026433</v>
      </c>
      <c r="W14" s="11">
        <v>99.89652901890699</v>
      </c>
      <c r="X14" s="11">
        <v>97.9776126422726</v>
      </c>
      <c r="Y14" s="11">
        <v>98.54199981187095</v>
      </c>
      <c r="Z14" s="11">
        <v>98.99350954754964</v>
      </c>
      <c r="AA14" s="11">
        <v>100.79954849026433</v>
      </c>
      <c r="AB14" s="11">
        <v>101.02530335810367</v>
      </c>
      <c r="AC14" s="11">
        <v>102.15407769730037</v>
      </c>
      <c r="AD14" s="11">
        <v>100.79954849026433</v>
      </c>
      <c r="AE14" s="11">
        <v>100.79954849026433</v>
      </c>
      <c r="AF14" s="11">
        <v>100.79954849026433</v>
      </c>
      <c r="AG14" s="11">
        <v>102.0412002633807</v>
      </c>
      <c r="AH14" s="11">
        <v>101.70256796162167</v>
      </c>
      <c r="AI14" s="11">
        <v>101.47681309378235</v>
      </c>
      <c r="AJ14" s="11">
        <v>102.3798325651397</v>
      </c>
      <c r="AK14" s="11">
        <v>100.912425924184</v>
      </c>
      <c r="AL14" s="11">
        <v>102.7184648668987</v>
      </c>
      <c r="AM14" s="11">
        <v>101.70256796162167</v>
      </c>
      <c r="AN14" s="11">
        <v>102.26695513122002</v>
      </c>
      <c r="AO14" s="11">
        <v>102.83134230081836</v>
      </c>
      <c r="AP14" s="11">
        <v>100.912425924184</v>
      </c>
      <c r="AQ14" s="11">
        <v>101.70256796162167</v>
      </c>
      <c r="AR14" s="11">
        <v>103.39572947041671</v>
      </c>
      <c r="AS14" s="11">
        <v>103.39572947041671</v>
      </c>
      <c r="AT14" s="11">
        <v>103.28285203649705</v>
      </c>
      <c r="AU14" s="11">
        <v>104.86313611137241</v>
      </c>
      <c r="AV14" s="11">
        <v>105.31464584705108</v>
      </c>
      <c r="AW14" s="11">
        <v>105.42752328097076</v>
      </c>
      <c r="AX14" s="11">
        <v>105.54040071489044</v>
      </c>
      <c r="AY14" s="11">
        <v>105.99191045056911</v>
      </c>
      <c r="AZ14" s="11">
        <v>105.99191045056911</v>
      </c>
      <c r="BA14" s="11">
        <v>106.66917505408713</v>
      </c>
      <c r="BB14" s="11">
        <v>105.65327814881009</v>
      </c>
      <c r="BC14" s="11">
        <v>107.12068478976579</v>
      </c>
      <c r="BD14" s="11">
        <v>105.87903301664943</v>
      </c>
      <c r="BE14" s="11">
        <v>103.28285203649705</v>
      </c>
      <c r="BF14" s="11">
        <v>105.31464584705108</v>
      </c>
      <c r="BG14" s="11">
        <v>105.31464584705108</v>
      </c>
      <c r="BH14" s="11">
        <v>105.54040071489044</v>
      </c>
      <c r="BI14" s="11">
        <v>104.75025867745273</v>
      </c>
      <c r="BJ14" s="11">
        <v>106.33054275232811</v>
      </c>
      <c r="BK14" s="11">
        <v>105.08889097921174</v>
      </c>
      <c r="BL14" s="11">
        <v>104.18587150785439</v>
      </c>
      <c r="BM14" s="11">
        <v>107.23356222368545</v>
      </c>
      <c r="BN14" s="11">
        <v>105.20176841313142</v>
      </c>
      <c r="BO14" s="11">
        <v>106.10478788448879</v>
      </c>
      <c r="BP14" s="11">
        <v>107.12068478976579</v>
      </c>
      <c r="BQ14" s="11">
        <v>105.65327814881009</v>
      </c>
      <c r="BR14" s="11">
        <v>108.9267237324805</v>
      </c>
      <c r="BS14" s="11">
        <v>108.02370426112316</v>
      </c>
      <c r="BT14" s="11">
        <v>108.70096886464115</v>
      </c>
      <c r="BU14" s="11">
        <v>108.1365816950428</v>
      </c>
      <c r="BV14" s="11">
        <v>107.00780735584613</v>
      </c>
      <c r="BW14" s="11">
        <v>107.68507195936414</v>
      </c>
      <c r="BX14" s="11">
        <v>107.45931709152481</v>
      </c>
      <c r="BY14" s="11">
        <v>108.9267237324805</v>
      </c>
      <c r="BZ14" s="11">
        <v>111.63578214655257</v>
      </c>
      <c r="CA14" s="11">
        <v>111.74865958047222</v>
      </c>
      <c r="CB14" s="11">
        <v>111.86153701439187</v>
      </c>
      <c r="CC14" s="11">
        <v>112.08729188223123</v>
      </c>
      <c r="CD14" s="11">
        <v>113.32894365534759</v>
      </c>
      <c r="CE14" s="11">
        <v>112.99031135358857</v>
      </c>
      <c r="CF14" s="11">
        <v>114.0062082588656</v>
      </c>
      <c r="CG14" s="11">
        <v>113.66757595710659</v>
      </c>
      <c r="CH14" s="11">
        <v>116.94102154077699</v>
      </c>
      <c r="CI14" s="11">
        <v>117.05389897469666</v>
      </c>
      <c r="CJ14" s="11">
        <v>118.18267331389336</v>
      </c>
      <c r="CK14" s="11">
        <v>116.03800206941963</v>
      </c>
      <c r="CL14" s="11">
        <v>118.29555074781301</v>
      </c>
      <c r="CM14" s="11">
        <v>117.956918446054</v>
      </c>
      <c r="CN14" s="11">
        <v>116.71526667293766</v>
      </c>
      <c r="CO14" s="11">
        <v>117.39253127645566</v>
      </c>
      <c r="CP14" s="11">
        <v>116.26375693725896</v>
      </c>
      <c r="CQ14" s="11">
        <v>117.84404101213435</v>
      </c>
      <c r="CR14" s="11">
        <v>116.26375693725896</v>
      </c>
      <c r="CS14" s="11">
        <v>117.84404101213435</v>
      </c>
      <c r="CT14" s="11">
        <v>118.97281535133104</v>
      </c>
      <c r="CU14" s="11">
        <v>120.10158969052773</v>
      </c>
      <c r="CV14" s="11">
        <v>118.29555074781301</v>
      </c>
      <c r="CW14" s="11">
        <v>119.0856927852507</v>
      </c>
      <c r="CX14" s="11">
        <v>115.36073746590164</v>
      </c>
      <c r="CY14" s="11">
        <v>114.57059542846395</v>
      </c>
      <c r="CZ14" s="11">
        <v>114.34484056062459</v>
      </c>
      <c r="DA14" s="11">
        <v>112.31304675007057</v>
      </c>
      <c r="DB14" s="11">
        <v>111.18427241087387</v>
      </c>
      <c r="DC14" s="11">
        <v>106.33054275232811</v>
      </c>
      <c r="DD14" s="11">
        <v>99.89652901890699</v>
      </c>
      <c r="DE14" s="11">
        <v>93.0110055498072</v>
      </c>
      <c r="DF14" s="11">
        <v>93.12388298372684</v>
      </c>
      <c r="DG14" s="11">
        <v>91.43072147493181</v>
      </c>
      <c r="DH14" s="11">
        <v>90.97921173925313</v>
      </c>
      <c r="DI14" s="11">
        <v>90.86633430533347</v>
      </c>
      <c r="DJ14" s="11">
        <v>92.78525068196785</v>
      </c>
      <c r="DK14" s="11">
        <v>94.70416705860222</v>
      </c>
      <c r="DL14" s="11">
        <v>97.52610290659395</v>
      </c>
      <c r="DM14" s="11">
        <v>100.00940645282665</v>
      </c>
      <c r="DN14" s="11">
        <v>101.25105822594303</v>
      </c>
      <c r="DO14" s="11">
        <v>100.235161320666</v>
      </c>
      <c r="DP14" s="11">
        <v>100.68667105634468</v>
      </c>
      <c r="DQ14" s="11">
        <v>101.02530335810367</v>
      </c>
      <c r="DR14" s="11">
        <v>100.46091618850532</v>
      </c>
      <c r="DS14" s="11">
        <v>99.89652901890699</v>
      </c>
      <c r="DT14" s="11">
        <v>101.13818079202335</v>
      </c>
      <c r="DU14" s="11">
        <v>102.7184648668987</v>
      </c>
      <c r="DV14" s="11">
        <v>104.97601354529209</v>
      </c>
      <c r="DW14" s="11">
        <v>104.86313611137241</v>
      </c>
      <c r="DX14" s="11">
        <v>105.31464584705108</v>
      </c>
      <c r="DY14" s="11">
        <v>105.87903301664943</v>
      </c>
      <c r="DZ14" s="11">
        <v>106.33054275232811</v>
      </c>
      <c r="EA14" s="11">
        <v>107.91082682720348</v>
      </c>
      <c r="EB14" s="11">
        <v>109.03960116640017</v>
      </c>
      <c r="EC14" s="11">
        <v>108.02370426112316</v>
      </c>
      <c r="ED14" s="11">
        <v>109.60398833599851</v>
      </c>
      <c r="EE14" s="11">
        <v>110.95851754303455</v>
      </c>
      <c r="EF14" s="11">
        <v>110.84564010911487</v>
      </c>
      <c r="EG14" s="11">
        <v>110.61988524127553</v>
      </c>
      <c r="EH14" s="11">
        <v>111.18427241087387</v>
      </c>
      <c r="EI14" s="11">
        <v>109.2653560342395</v>
      </c>
      <c r="EJ14" s="11">
        <v>110.05549807167718</v>
      </c>
      <c r="EK14" s="11">
        <v>109.15247860031985</v>
      </c>
      <c r="EL14" s="11">
        <v>108.36233656288215</v>
      </c>
      <c r="EM14" s="11">
        <v>108.47521399680183</v>
      </c>
      <c r="EN14" s="11">
        <v>110.3941303734362</v>
      </c>
      <c r="EO14" s="11">
        <v>108.47521399680183</v>
      </c>
      <c r="EP14" s="11">
        <v>108.02370426112316</v>
      </c>
      <c r="EQ14" s="11">
        <v>105.87903301664943</v>
      </c>
      <c r="ER14" s="11">
        <v>107.91082682720348</v>
      </c>
      <c r="ES14" s="11">
        <v>105.54040071489044</v>
      </c>
      <c r="ET14" s="11">
        <v>106.10478788448879</v>
      </c>
      <c r="EU14" s="11">
        <v>104.86313611137241</v>
      </c>
      <c r="EV14" s="11">
        <v>106.10478788448879</v>
      </c>
      <c r="EW14" s="11">
        <v>106.89492992192646</v>
      </c>
      <c r="EX14" s="11">
        <v>105.76615558272977</v>
      </c>
      <c r="EY14" s="11">
        <v>104.41162637569374</v>
      </c>
      <c r="EZ14" s="11">
        <v>102.94421973473804</v>
      </c>
      <c r="FA14" s="11">
        <v>104.2987489417741</v>
      </c>
      <c r="FB14" s="11">
        <v>104.07299407393474</v>
      </c>
      <c r="FC14" s="11">
        <v>104.5245038096134</v>
      </c>
      <c r="FD14" s="11">
        <v>104.18587150785439</v>
      </c>
      <c r="FE14" s="11">
        <v>105.65327814881009</v>
      </c>
      <c r="FF14" s="11">
        <v>105.65327814881009</v>
      </c>
      <c r="FG14" s="11">
        <v>107.68507195936414</v>
      </c>
      <c r="FH14" s="11">
        <v>106.89492992192646</v>
      </c>
      <c r="FI14" s="11">
        <v>108.5880914307215</v>
      </c>
      <c r="FJ14" s="11">
        <v>108.5880914307215</v>
      </c>
      <c r="FK14" s="11">
        <v>108.47521399680183</v>
      </c>
      <c r="FL14" s="11">
        <v>109.2653560342395</v>
      </c>
      <c r="FM14" s="11">
        <v>109.15247860031985</v>
      </c>
      <c r="FN14" s="11">
        <v>109.37823346815918</v>
      </c>
      <c r="FO14" s="11">
        <v>109.94262063775753</v>
      </c>
      <c r="FP14" s="11">
        <v>109.49111090207883</v>
      </c>
      <c r="FQ14" s="11">
        <v>109.94262063775753</v>
      </c>
      <c r="FR14" s="11">
        <v>108.02370426112316</v>
      </c>
      <c r="FS14" s="11">
        <v>109.71686576991819</v>
      </c>
      <c r="FT14" s="11">
        <v>110.50700780735588</v>
      </c>
      <c r="FU14" s="11">
        <v>108.5880914307215</v>
      </c>
      <c r="FV14" s="11">
        <v>108.9267237324805</v>
      </c>
      <c r="FW14" s="11">
        <v>108.81384629856083</v>
      </c>
      <c r="FX14" s="11">
        <v>109.15247860031985</v>
      </c>
      <c r="FY14" s="11">
        <v>109.71686576991819</v>
      </c>
      <c r="FZ14" s="11">
        <v>110.61988524127553</v>
      </c>
      <c r="GA14" s="11">
        <v>111.52290471263288</v>
      </c>
      <c r="GB14" s="11">
        <v>112.5388016179099</v>
      </c>
      <c r="GC14" s="11">
        <v>112.2001693161509</v>
      </c>
      <c r="GD14" s="11">
        <v>112.99031135358857</v>
      </c>
      <c r="GE14" s="11">
        <v>113.10318878750824</v>
      </c>
      <c r="GF14" s="11">
        <v>113.32894365534759</v>
      </c>
      <c r="GG14" s="11">
        <v>111.97441444831155</v>
      </c>
      <c r="GH14" s="11">
        <v>113.55469852318691</v>
      </c>
      <c r="GI14" s="11">
        <v>114.45771799454427</v>
      </c>
      <c r="GJ14" s="11">
        <v>114.45771799454427</v>
      </c>
      <c r="GK14" s="11">
        <v>113.78045339102624</v>
      </c>
      <c r="GL14" s="11">
        <v>115.8122472015803</v>
      </c>
      <c r="GM14" s="11">
        <v>115.92512463549997</v>
      </c>
      <c r="GN14" s="11">
        <v>114.79635029630329</v>
      </c>
      <c r="GO14" s="11">
        <v>116.94102154077699</v>
      </c>
      <c r="GP14" s="11">
        <v>115.58649233374096</v>
      </c>
      <c r="GQ14" s="11">
        <v>115.58649233374096</v>
      </c>
      <c r="GR14" s="11">
        <v>114.79635029630329</v>
      </c>
      <c r="GS14" s="11">
        <v>116.03800206941963</v>
      </c>
      <c r="GT14" s="11">
        <v>116.37663437117864</v>
      </c>
      <c r="GU14" s="11">
        <v>116.26375693725896</v>
      </c>
      <c r="GV14" s="11">
        <v>117.50540871037533</v>
      </c>
      <c r="GW14" s="11">
        <v>117.84404101213435</v>
      </c>
      <c r="GX14" s="11">
        <v>117.279653842536</v>
      </c>
      <c r="GY14" s="11">
        <v>119.4243250870097</v>
      </c>
      <c r="GZ14" s="11">
        <v>120.8917317279654</v>
      </c>
      <c r="HA14" s="11">
        <v>120.77885429404573</v>
      </c>
      <c r="HB14" s="11">
        <v>121.34324146364408</v>
      </c>
      <c r="HC14" s="11">
        <v>121.56899633148342</v>
      </c>
      <c r="HD14" s="11">
        <v>122.58489323676042</v>
      </c>
      <c r="HE14" s="11">
        <v>122.24626093500142</v>
      </c>
      <c r="HF14" s="11">
        <v>122.92352553851944</v>
      </c>
      <c r="HG14" s="11">
        <v>123.60079014203747</v>
      </c>
      <c r="HH14" s="11">
        <v>124.5038096133948</v>
      </c>
      <c r="HI14" s="11">
        <v>125.06819678299314</v>
      </c>
      <c r="HJ14" s="11">
        <v>123.8265450098768</v>
      </c>
      <c r="HK14" s="11">
        <v>121.79475119932275</v>
      </c>
      <c r="HL14" s="11">
        <v>121.79475119932275</v>
      </c>
      <c r="HM14" s="11">
        <v>121.00460916188507</v>
      </c>
      <c r="HN14" s="11">
        <v>123.60079014203747</v>
      </c>
      <c r="HO14" s="11">
        <v>123.8265450098768</v>
      </c>
      <c r="HP14" s="11">
        <v>122.81064810459976</v>
      </c>
      <c r="HQ14" s="11">
        <v>122.13338350108177</v>
      </c>
      <c r="HR14" s="11">
        <v>122.13338350108177</v>
      </c>
      <c r="HS14" s="11">
        <v>122.3591383689211</v>
      </c>
      <c r="HT14" s="11">
        <v>120.8917317279654</v>
      </c>
      <c r="HU14" s="11">
        <v>122.6977706706801</v>
      </c>
      <c r="HV14" s="11">
        <v>122.58489323676042</v>
      </c>
      <c r="HW14" s="11">
        <v>122.3591383689211</v>
      </c>
      <c r="HX14" s="11">
        <v>122.6977706706801</v>
      </c>
      <c r="HY14" s="11">
        <v>122.3591383689211</v>
      </c>
      <c r="HZ14" s="11">
        <v>122.02050606716209</v>
      </c>
      <c r="IA14" s="11">
        <v>121.00460916188507</v>
      </c>
      <c r="IB14" s="11">
        <v>121.00460916188507</v>
      </c>
      <c r="IC14" s="11">
        <v>121.45611889756374</v>
      </c>
      <c r="ID14" s="11">
        <v>120.32734455836705</v>
      </c>
      <c r="IE14" s="11">
        <v>119.31144765309003</v>
      </c>
      <c r="IF14" s="11">
        <v>119.98871225660805</v>
      </c>
      <c r="IG14" s="11">
        <v>117.73116357821468</v>
      </c>
      <c r="IH14" s="11">
        <v>120.66597686012608</v>
      </c>
      <c r="II14" s="11">
        <v>122.58489323676042</v>
      </c>
      <c r="IJ14" s="11">
        <v>104.41162637569374</v>
      </c>
      <c r="IK14" s="11">
        <v>81.61038472392062</v>
      </c>
      <c r="IL14" s="11">
        <v>93.34963785156619</v>
      </c>
      <c r="IM14" s="11">
        <v>106.10478788448879</v>
      </c>
      <c r="IN14" s="11">
        <v>113.66757595710659</v>
      </c>
      <c r="IO14" s="11">
        <v>116.03800206941963</v>
      </c>
      <c r="IP14" s="11">
        <v>117.61828614429501</v>
      </c>
      <c r="IQ14" s="11">
        <v>121.11748659580475</v>
      </c>
      <c r="IR14" s="11">
        <v>122.3591383689211</v>
      </c>
      <c r="IS14" s="11">
        <v>124.5038096133948</v>
      </c>
      <c r="IT14" s="11">
        <v>123.14928040635877</v>
      </c>
      <c r="IU14" s="11">
        <v>121.90762863324242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workbookViewId="0" topLeftCell="A1">
      <selection activeCell="B2" sqref="B2:G39"/>
    </sheetView>
  </sheetViews>
  <sheetFormatPr defaultColWidth="11.421875" defaultRowHeight="15"/>
  <cols>
    <col min="1" max="1" width="11.421875" style="11" customWidth="1"/>
    <col min="2" max="2" width="58.00390625" style="11" customWidth="1"/>
    <col min="3" max="16384" width="11.421875" style="11" customWidth="1"/>
  </cols>
  <sheetData>
    <row r="2" ht="15.75">
      <c r="B2" s="75" t="s">
        <v>478</v>
      </c>
    </row>
    <row r="3" spans="3:7" ht="15">
      <c r="C3" s="27"/>
      <c r="D3" s="27"/>
      <c r="E3" s="27"/>
      <c r="F3" s="27"/>
      <c r="G3" s="27"/>
    </row>
    <row r="4" spans="2:7" ht="15">
      <c r="B4" s="2"/>
      <c r="C4" s="83" t="s">
        <v>282</v>
      </c>
      <c r="D4" s="88" t="s">
        <v>283</v>
      </c>
      <c r="E4" s="88" t="s">
        <v>284</v>
      </c>
      <c r="F4" s="88" t="s">
        <v>285</v>
      </c>
      <c r="G4" s="2">
        <v>2020</v>
      </c>
    </row>
    <row r="5" spans="2:7" ht="15">
      <c r="B5" s="76" t="s">
        <v>244</v>
      </c>
      <c r="C5" s="84">
        <v>0.2810395661852372</v>
      </c>
      <c r="D5" s="89">
        <v>2.0346014141558566</v>
      </c>
      <c r="E5" s="89">
        <v>-8.239132717548792</v>
      </c>
      <c r="F5" s="89">
        <v>1.135057811762774</v>
      </c>
      <c r="G5" s="77">
        <v>-8.04924242424242</v>
      </c>
    </row>
    <row r="6" spans="2:7" ht="15">
      <c r="B6" s="54" t="s">
        <v>277</v>
      </c>
      <c r="C6" s="85">
        <v>-3.4677084949809256</v>
      </c>
      <c r="D6" s="90">
        <v>-0.2197634703821394</v>
      </c>
      <c r="E6" s="90">
        <v>-7.391964100892312</v>
      </c>
      <c r="F6" s="90">
        <v>-4.744209310940883</v>
      </c>
      <c r="G6" s="78">
        <v>-10.589651022864022</v>
      </c>
    </row>
    <row r="7" spans="2:7" ht="15">
      <c r="B7" s="54" t="s">
        <v>286</v>
      </c>
      <c r="C7" s="85">
        <v>-6.0278911236054</v>
      </c>
      <c r="D7" s="90">
        <v>-2.4951844259308964</v>
      </c>
      <c r="E7" s="90">
        <v>-8.05076640825202</v>
      </c>
      <c r="F7" s="90">
        <v>-7.143685841632896</v>
      </c>
      <c r="G7" s="78">
        <v>-18.333333333333336</v>
      </c>
    </row>
    <row r="8" spans="2:7" ht="15">
      <c r="B8" s="54" t="s">
        <v>287</v>
      </c>
      <c r="C8" s="85">
        <v>-5.592438339539574</v>
      </c>
      <c r="D8" s="90">
        <v>-0.7094874043680366</v>
      </c>
      <c r="E8" s="90">
        <v>-5.248124129004406</v>
      </c>
      <c r="F8" s="90">
        <v>-8.182511165730055</v>
      </c>
      <c r="G8" s="78">
        <v>-22.38586156111929</v>
      </c>
    </row>
    <row r="9" spans="2:7" ht="15">
      <c r="B9" s="54" t="s">
        <v>252</v>
      </c>
      <c r="C9" s="85">
        <v>-3.8643267427423633</v>
      </c>
      <c r="D9" s="90">
        <v>-11.627573002688575</v>
      </c>
      <c r="E9" s="90">
        <v>-4.307116295539826</v>
      </c>
      <c r="F9" s="90">
        <v>0.8003402343562005</v>
      </c>
      <c r="G9" s="78">
        <v>-0.19230769230769162</v>
      </c>
    </row>
    <row r="10" spans="2:7" ht="15">
      <c r="B10" s="54" t="s">
        <v>288</v>
      </c>
      <c r="C10" s="85">
        <v>-1.2914918770934536</v>
      </c>
      <c r="D10" s="90">
        <v>0.6169903397641008</v>
      </c>
      <c r="E10" s="90">
        <v>-10.917373827921505</v>
      </c>
      <c r="F10" s="90">
        <v>-0.44529496141011427</v>
      </c>
      <c r="G10" s="78">
        <v>-5.828779599271394</v>
      </c>
    </row>
    <row r="11" spans="2:7" ht="15">
      <c r="B11" s="54" t="s">
        <v>255</v>
      </c>
      <c r="C11" s="85">
        <v>0.3902898852138126</v>
      </c>
      <c r="D11" s="90">
        <v>2.11274029481896</v>
      </c>
      <c r="E11" s="90">
        <v>-8.931978895546921</v>
      </c>
      <c r="F11" s="90">
        <v>1.4811381452789263</v>
      </c>
      <c r="G11" s="78">
        <v>-8.544600938967129</v>
      </c>
    </row>
    <row r="12" spans="2:7" ht="15">
      <c r="B12" s="54" t="s">
        <v>432</v>
      </c>
      <c r="C12" s="85">
        <v>0.9621823650548533</v>
      </c>
      <c r="D12" s="90">
        <v>1.7576558684183397</v>
      </c>
      <c r="E12" s="90">
        <v>-0.5757702920101027</v>
      </c>
      <c r="F12" s="90">
        <v>0.9549664994343843</v>
      </c>
      <c r="G12" s="78">
        <v>-2.097235462345093</v>
      </c>
    </row>
    <row r="13" spans="2:7" ht="15">
      <c r="B13" s="54" t="s">
        <v>290</v>
      </c>
      <c r="C13" s="85">
        <v>0.025736770097384287</v>
      </c>
      <c r="D13" s="90">
        <v>1.5613741493034627</v>
      </c>
      <c r="E13" s="90">
        <v>-2.722238086174278</v>
      </c>
      <c r="F13" s="90">
        <v>0.6575164089998919</v>
      </c>
      <c r="G13" s="78">
        <v>-8.544600938967129</v>
      </c>
    </row>
    <row r="14" spans="2:7" ht="15">
      <c r="B14" s="54" t="s">
        <v>280</v>
      </c>
      <c r="C14" s="85">
        <v>-5.721843936438553</v>
      </c>
      <c r="D14" s="90">
        <v>-6.23686327587375</v>
      </c>
      <c r="E14" s="90">
        <v>-9.729793581051482</v>
      </c>
      <c r="F14" s="90">
        <v>-4.817730622561278</v>
      </c>
      <c r="G14" s="78">
        <v>0.6322444678608985</v>
      </c>
    </row>
    <row r="15" spans="2:7" ht="15">
      <c r="B15" s="54" t="s">
        <v>291</v>
      </c>
      <c r="C15" s="85">
        <v>-3.2078494824374304</v>
      </c>
      <c r="D15" s="90">
        <v>-3.2413993183651235</v>
      </c>
      <c r="E15" s="90">
        <v>-15.312659143426488</v>
      </c>
      <c r="F15" s="90">
        <v>-0.5379745271211878</v>
      </c>
      <c r="G15" s="78">
        <v>-11.675126903553302</v>
      </c>
    </row>
    <row r="16" spans="2:7" ht="15">
      <c r="B16" s="54" t="s">
        <v>292</v>
      </c>
      <c r="C16" s="85">
        <v>-6.620091941710338</v>
      </c>
      <c r="D16" s="90">
        <v>-7.689362604918603</v>
      </c>
      <c r="E16" s="90">
        <v>-11.840745869419534</v>
      </c>
      <c r="F16" s="90">
        <v>-2.9520341195119704</v>
      </c>
      <c r="G16" s="78">
        <v>-24.14928649835346</v>
      </c>
    </row>
    <row r="17" spans="2:7" ht="15">
      <c r="B17" s="54" t="s">
        <v>326</v>
      </c>
      <c r="C17" s="85">
        <v>-5.092735343684973</v>
      </c>
      <c r="D17" s="90">
        <v>-6.919132809659134</v>
      </c>
      <c r="E17" s="90">
        <v>-11.615710058332585</v>
      </c>
      <c r="F17" s="90">
        <v>-0.18295716433555098</v>
      </c>
      <c r="G17" s="78">
        <v>-25.806451612903214</v>
      </c>
    </row>
    <row r="18" spans="2:7" ht="15">
      <c r="B18" s="54" t="s">
        <v>294</v>
      </c>
      <c r="C18" s="85">
        <v>-0.7097824686471355</v>
      </c>
      <c r="D18" s="90">
        <v>1.1121673455052994</v>
      </c>
      <c r="E18" s="90">
        <v>-12.712843905603044</v>
      </c>
      <c r="F18" s="90">
        <v>0.4913219188310336</v>
      </c>
      <c r="G18" s="78">
        <v>-1.9699812382739212</v>
      </c>
    </row>
    <row r="19" spans="2:7" ht="15">
      <c r="B19" s="54" t="s">
        <v>295</v>
      </c>
      <c r="C19" s="85">
        <v>0.19221640364526227</v>
      </c>
      <c r="D19" s="90">
        <v>1.8312630455978862</v>
      </c>
      <c r="E19" s="90">
        <v>-6.2533007726148115</v>
      </c>
      <c r="F19" s="90">
        <v>0.17548067749970642</v>
      </c>
      <c r="G19" s="78">
        <v>-3.9138943248532287</v>
      </c>
    </row>
    <row r="20" spans="2:7" ht="15">
      <c r="B20" s="54" t="s">
        <v>296</v>
      </c>
      <c r="C20" s="85">
        <v>-2.2208954154310123</v>
      </c>
      <c r="D20" s="90">
        <v>0.37696151777912856</v>
      </c>
      <c r="E20" s="90">
        <v>-5.58404219261972</v>
      </c>
      <c r="F20" s="90">
        <v>-2.506927439330142</v>
      </c>
      <c r="G20" s="78">
        <v>-12.674543501611168</v>
      </c>
    </row>
    <row r="21" spans="2:7" ht="15">
      <c r="B21" s="54" t="s">
        <v>297</v>
      </c>
      <c r="C21" s="85">
        <v>-0.44328128214847773</v>
      </c>
      <c r="D21" s="90">
        <v>1.0643092184314806</v>
      </c>
      <c r="E21" s="90">
        <v>-3.0056974000941428</v>
      </c>
      <c r="F21" s="90">
        <v>0.05593478494327897</v>
      </c>
      <c r="G21" s="78">
        <v>-9.236947791164651</v>
      </c>
    </row>
    <row r="22" spans="2:7" ht="15">
      <c r="B22" s="54" t="s">
        <v>298</v>
      </c>
      <c r="C22" s="85">
        <v>0.5006019120160188</v>
      </c>
      <c r="D22" s="90">
        <v>2.0555590320134653</v>
      </c>
      <c r="E22" s="90">
        <v>-7.815066222815592</v>
      </c>
      <c r="F22" s="90">
        <v>0.3473279049665434</v>
      </c>
      <c r="G22" s="78">
        <v>-1.9821605550049526</v>
      </c>
    </row>
    <row r="23" spans="2:7" ht="15">
      <c r="B23" s="54" t="s">
        <v>299</v>
      </c>
      <c r="C23" s="85">
        <v>4.459281539520643</v>
      </c>
      <c r="D23" s="90">
        <v>4.749440268248639</v>
      </c>
      <c r="E23" s="90">
        <v>1.3903348450926112</v>
      </c>
      <c r="F23" s="90">
        <v>4.764899928195154</v>
      </c>
      <c r="G23" s="78">
        <v>5.190592051905907</v>
      </c>
    </row>
    <row r="24" spans="2:7" ht="15">
      <c r="B24" s="54" t="s">
        <v>300</v>
      </c>
      <c r="C24" s="85">
        <v>0.49189551651125374</v>
      </c>
      <c r="D24" s="90">
        <v>1.5103026327009106</v>
      </c>
      <c r="E24" s="90">
        <v>-8.325274371019054</v>
      </c>
      <c r="F24" s="90">
        <v>1.6043270505826213</v>
      </c>
      <c r="G24" s="78">
        <v>-4.81927710843374</v>
      </c>
    </row>
    <row r="25" spans="2:7" ht="15">
      <c r="B25" s="54" t="s">
        <v>301</v>
      </c>
      <c r="C25" s="85">
        <v>-1.202678745844321</v>
      </c>
      <c r="D25" s="90">
        <v>0.8387871628084964</v>
      </c>
      <c r="E25" s="90">
        <v>-13.657262632055778</v>
      </c>
      <c r="F25" s="90">
        <v>0.36329085525155236</v>
      </c>
      <c r="G25" s="78">
        <v>-5.5045871559633035</v>
      </c>
    </row>
    <row r="26" spans="2:7" ht="15">
      <c r="B26" s="54" t="s">
        <v>302</v>
      </c>
      <c r="C26" s="85">
        <v>-0.8313558078142047</v>
      </c>
      <c r="D26" s="90">
        <v>1.8677140613161836</v>
      </c>
      <c r="E26" s="90">
        <v>-16.328920063907105</v>
      </c>
      <c r="F26" s="90">
        <v>0.13463642901212491</v>
      </c>
      <c r="G26" s="78">
        <v>-12.23671013039117</v>
      </c>
    </row>
    <row r="27" spans="2:7" ht="15">
      <c r="B27" s="54" t="s">
        <v>303</v>
      </c>
      <c r="C27" s="85">
        <v>-0.1931232118537629</v>
      </c>
      <c r="D27" s="90">
        <v>2.3510488890241543</v>
      </c>
      <c r="E27" s="90">
        <v>-13.409702859106309</v>
      </c>
      <c r="F27" s="90">
        <v>1.4665189811889023</v>
      </c>
      <c r="G27" s="78">
        <v>-10.987996306555859</v>
      </c>
    </row>
    <row r="28" spans="2:7" ht="15">
      <c r="B28" s="54" t="s">
        <v>304</v>
      </c>
      <c r="C28" s="85">
        <v>2.0604519094284512</v>
      </c>
      <c r="D28" s="90">
        <v>2.5203257420377323</v>
      </c>
      <c r="E28" s="90">
        <v>-10.31008728511088</v>
      </c>
      <c r="F28" s="90">
        <v>4.636524089827754</v>
      </c>
      <c r="G28" s="82" t="s">
        <v>305</v>
      </c>
    </row>
    <row r="29" spans="2:7" ht="15">
      <c r="B29" s="54" t="s">
        <v>306</v>
      </c>
      <c r="C29" s="85">
        <v>-0.29973683078893254</v>
      </c>
      <c r="D29" s="90">
        <v>1.4030252789132946</v>
      </c>
      <c r="E29" s="90">
        <v>-11.824402120648625</v>
      </c>
      <c r="F29" s="90">
        <v>0.5152229280473541</v>
      </c>
      <c r="G29" s="78">
        <v>-5.649717514124298</v>
      </c>
    </row>
    <row r="30" spans="2:7" ht="15">
      <c r="B30" s="54" t="s">
        <v>307</v>
      </c>
      <c r="C30" s="85">
        <v>0.4421972254801121</v>
      </c>
      <c r="D30" s="90">
        <v>3.326245993856869</v>
      </c>
      <c r="E30" s="90">
        <v>-14.185488204018737</v>
      </c>
      <c r="F30" s="90">
        <v>2.2616244157581233</v>
      </c>
      <c r="G30" s="78">
        <v>-12.579762989972654</v>
      </c>
    </row>
    <row r="31" spans="2:7" ht="15">
      <c r="B31" s="54" t="s">
        <v>308</v>
      </c>
      <c r="C31" s="85">
        <v>0.1073171773066317</v>
      </c>
      <c r="D31" s="90">
        <v>3.042354351457477</v>
      </c>
      <c r="E31" s="90">
        <v>-16.389636620036917</v>
      </c>
      <c r="F31" s="90">
        <v>2.391368400756644</v>
      </c>
      <c r="G31" s="78">
        <v>-21.700879765395896</v>
      </c>
    </row>
    <row r="32" spans="2:7" ht="15">
      <c r="B32" s="54" t="s">
        <v>309</v>
      </c>
      <c r="C32" s="85">
        <v>0.9488288510959286</v>
      </c>
      <c r="D32" s="90">
        <v>1.9780115040823665</v>
      </c>
      <c r="E32" s="90">
        <v>-1.786796542759428</v>
      </c>
      <c r="F32" s="90">
        <v>3.409491505204265</v>
      </c>
      <c r="G32" s="78">
        <v>-15.32663316582915</v>
      </c>
    </row>
    <row r="33" spans="2:7" ht="15">
      <c r="B33" s="54" t="s">
        <v>310</v>
      </c>
      <c r="C33" s="85">
        <v>-1.749452088115444</v>
      </c>
      <c r="D33" s="90">
        <v>-0.4472537522332787</v>
      </c>
      <c r="E33" s="90">
        <v>-11.272900719253819</v>
      </c>
      <c r="F33" s="90">
        <v>0.0526982425650635</v>
      </c>
      <c r="G33" s="78">
        <v>-7.473982970671722</v>
      </c>
    </row>
    <row r="34" spans="2:7" ht="15">
      <c r="B34" s="54" t="s">
        <v>274</v>
      </c>
      <c r="C34" s="85">
        <v>1.8347178639779083</v>
      </c>
      <c r="D34" s="90">
        <v>2.0892227669236263</v>
      </c>
      <c r="E34" s="90">
        <v>-4.473587378807986</v>
      </c>
      <c r="F34" s="90">
        <v>3.196786958410236</v>
      </c>
      <c r="G34" s="78">
        <v>-5.560538116591928</v>
      </c>
    </row>
    <row r="35" spans="2:7" ht="15">
      <c r="B35" s="79" t="s">
        <v>311</v>
      </c>
      <c r="C35" s="86">
        <v>0.9097724426133658</v>
      </c>
      <c r="D35" s="91">
        <v>2.6068158785091944</v>
      </c>
      <c r="E35" s="91">
        <v>-3.2299175468262775</v>
      </c>
      <c r="F35" s="91">
        <v>1.481630322991312</v>
      </c>
      <c r="G35" s="80">
        <v>-8.778280542986428</v>
      </c>
    </row>
    <row r="36" spans="2:7" ht="15">
      <c r="B36" s="56" t="s">
        <v>312</v>
      </c>
      <c r="C36" s="87">
        <v>0.07628882471681919</v>
      </c>
      <c r="D36" s="92">
        <v>1.5239625136620694</v>
      </c>
      <c r="E36" s="92">
        <v>-2.4257342984896457</v>
      </c>
      <c r="F36" s="92">
        <v>-0.4954960652227003</v>
      </c>
      <c r="G36" s="81">
        <v>-3.599221789883267</v>
      </c>
    </row>
    <row r="38" ht="15" customHeight="1">
      <c r="B38" s="44" t="s">
        <v>479</v>
      </c>
    </row>
    <row r="39" ht="15">
      <c r="C39" s="3" t="s">
        <v>9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4"/>
  <sheetViews>
    <sheetView workbookViewId="0" topLeftCell="A13">
      <selection activeCell="P25" sqref="P25"/>
    </sheetView>
  </sheetViews>
  <sheetFormatPr defaultColWidth="11.421875" defaultRowHeight="15"/>
  <cols>
    <col min="1" max="1" width="34.57421875" style="11" customWidth="1"/>
    <col min="2" max="16384" width="11.421875" style="11" customWidth="1"/>
  </cols>
  <sheetData>
    <row r="1" ht="12"/>
    <row r="2" ht="15.75">
      <c r="F2" s="43" t="s">
        <v>480</v>
      </c>
    </row>
    <row r="3" ht="12.75">
      <c r="F3" s="42" t="s">
        <v>474</v>
      </c>
    </row>
    <row r="4" ht="12"/>
    <row r="5" ht="15" customHeight="1">
      <c r="F5" s="44" t="s">
        <v>472</v>
      </c>
    </row>
    <row r="6" ht="12"/>
    <row r="7" ht="12"/>
    <row r="8" ht="12"/>
    <row r="9" ht="12"/>
    <row r="10" ht="12"/>
    <row r="11" ht="12"/>
    <row r="12" spans="1:255" ht="12">
      <c r="A12" s="16"/>
      <c r="B12" s="17">
        <v>2000</v>
      </c>
      <c r="C12" s="17" t="s">
        <v>13</v>
      </c>
      <c r="D12" s="18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21</v>
      </c>
      <c r="L12" s="6" t="s">
        <v>22</v>
      </c>
      <c r="M12" s="6" t="s">
        <v>23</v>
      </c>
      <c r="N12" s="6">
        <v>2001</v>
      </c>
      <c r="O12" s="6" t="s">
        <v>24</v>
      </c>
      <c r="P12" s="6" t="s">
        <v>25</v>
      </c>
      <c r="Q12" s="6" t="s">
        <v>26</v>
      </c>
      <c r="R12" s="6" t="s">
        <v>27</v>
      </c>
      <c r="S12" s="6" t="s">
        <v>28</v>
      </c>
      <c r="T12" s="6" t="s">
        <v>29</v>
      </c>
      <c r="U12" s="6" t="s">
        <v>30</v>
      </c>
      <c r="V12" s="6" t="s">
        <v>31</v>
      </c>
      <c r="W12" s="6" t="s">
        <v>32</v>
      </c>
      <c r="X12" s="6" t="s">
        <v>33</v>
      </c>
      <c r="Y12" s="6" t="s">
        <v>34</v>
      </c>
      <c r="Z12" s="6">
        <v>2002</v>
      </c>
      <c r="AA12" s="6" t="s">
        <v>35</v>
      </c>
      <c r="AB12" s="6" t="s">
        <v>36</v>
      </c>
      <c r="AC12" s="6" t="s">
        <v>37</v>
      </c>
      <c r="AD12" s="6" t="s">
        <v>38</v>
      </c>
      <c r="AE12" s="6" t="s">
        <v>39</v>
      </c>
      <c r="AF12" s="6" t="s">
        <v>40</v>
      </c>
      <c r="AG12" s="6" t="s">
        <v>41</v>
      </c>
      <c r="AH12" s="6" t="s">
        <v>42</v>
      </c>
      <c r="AI12" s="6" t="s">
        <v>43</v>
      </c>
      <c r="AJ12" s="6" t="s">
        <v>44</v>
      </c>
      <c r="AK12" s="6" t="s">
        <v>45</v>
      </c>
      <c r="AL12" s="6">
        <v>2003</v>
      </c>
      <c r="AM12" s="6" t="s">
        <v>46</v>
      </c>
      <c r="AN12" s="6" t="s">
        <v>47</v>
      </c>
      <c r="AO12" s="6" t="s">
        <v>48</v>
      </c>
      <c r="AP12" s="6" t="s">
        <v>49</v>
      </c>
      <c r="AQ12" s="6" t="s">
        <v>50</v>
      </c>
      <c r="AR12" s="6" t="s">
        <v>51</v>
      </c>
      <c r="AS12" s="6" t="s">
        <v>52</v>
      </c>
      <c r="AT12" s="6" t="s">
        <v>53</v>
      </c>
      <c r="AU12" s="6" t="s">
        <v>54</v>
      </c>
      <c r="AV12" s="6" t="s">
        <v>55</v>
      </c>
      <c r="AW12" s="6" t="s">
        <v>56</v>
      </c>
      <c r="AX12" s="6">
        <v>2004</v>
      </c>
      <c r="AY12" s="6" t="s">
        <v>57</v>
      </c>
      <c r="AZ12" s="6" t="s">
        <v>58</v>
      </c>
      <c r="BA12" s="6" t="s">
        <v>59</v>
      </c>
      <c r="BB12" s="6" t="s">
        <v>60</v>
      </c>
      <c r="BC12" s="6" t="s">
        <v>61</v>
      </c>
      <c r="BD12" s="6" t="s">
        <v>62</v>
      </c>
      <c r="BE12" s="6" t="s">
        <v>63</v>
      </c>
      <c r="BF12" s="6" t="s">
        <v>64</v>
      </c>
      <c r="BG12" s="6" t="s">
        <v>65</v>
      </c>
      <c r="BH12" s="6" t="s">
        <v>66</v>
      </c>
      <c r="BI12" s="6" t="s">
        <v>67</v>
      </c>
      <c r="BJ12" s="6">
        <v>2005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>
        <v>2006</v>
      </c>
      <c r="BW12" s="6" t="s">
        <v>79</v>
      </c>
      <c r="BX12" s="6" t="s">
        <v>80</v>
      </c>
      <c r="BY12" s="6" t="s">
        <v>81</v>
      </c>
      <c r="BZ12" s="6" t="s">
        <v>82</v>
      </c>
      <c r="CA12" s="6" t="s">
        <v>83</v>
      </c>
      <c r="CB12" s="6" t="s">
        <v>84</v>
      </c>
      <c r="CC12" s="6" t="s">
        <v>85</v>
      </c>
      <c r="CD12" s="6" t="s">
        <v>86</v>
      </c>
      <c r="CE12" s="6" t="s">
        <v>87</v>
      </c>
      <c r="CF12" s="6" t="s">
        <v>88</v>
      </c>
      <c r="CG12" s="6" t="s">
        <v>89</v>
      </c>
      <c r="CH12" s="6">
        <v>2007</v>
      </c>
      <c r="CI12" s="6" t="s">
        <v>90</v>
      </c>
      <c r="CJ12" s="6" t="s">
        <v>91</v>
      </c>
      <c r="CK12" s="6" t="s">
        <v>92</v>
      </c>
      <c r="CL12" s="6" t="s">
        <v>93</v>
      </c>
      <c r="CM12" s="6" t="s">
        <v>94</v>
      </c>
      <c r="CN12" s="6" t="s">
        <v>95</v>
      </c>
      <c r="CO12" s="6" t="s">
        <v>96</v>
      </c>
      <c r="CP12" s="6" t="s">
        <v>97</v>
      </c>
      <c r="CQ12" s="6" t="s">
        <v>98</v>
      </c>
      <c r="CR12" s="6" t="s">
        <v>99</v>
      </c>
      <c r="CS12" s="6" t="s">
        <v>100</v>
      </c>
      <c r="CT12" s="6">
        <v>2008</v>
      </c>
      <c r="CU12" s="6" t="s">
        <v>101</v>
      </c>
      <c r="CV12" s="6" t="s">
        <v>102</v>
      </c>
      <c r="CW12" s="6" t="s">
        <v>103</v>
      </c>
      <c r="CX12" s="6" t="s">
        <v>104</v>
      </c>
      <c r="CY12" s="6" t="s">
        <v>105</v>
      </c>
      <c r="CZ12" s="6" t="s">
        <v>106</v>
      </c>
      <c r="DA12" s="6" t="s">
        <v>107</v>
      </c>
      <c r="DB12" s="6" t="s">
        <v>108</v>
      </c>
      <c r="DC12" s="6" t="s">
        <v>109</v>
      </c>
      <c r="DD12" s="6" t="s">
        <v>110</v>
      </c>
      <c r="DE12" s="6" t="s">
        <v>111</v>
      </c>
      <c r="DF12" s="6">
        <v>2009</v>
      </c>
      <c r="DG12" s="6" t="s">
        <v>112</v>
      </c>
      <c r="DH12" s="6" t="s">
        <v>113</v>
      </c>
      <c r="DI12" s="6" t="s">
        <v>114</v>
      </c>
      <c r="DJ12" s="6" t="s">
        <v>115</v>
      </c>
      <c r="DK12" s="6" t="s">
        <v>116</v>
      </c>
      <c r="DL12" s="6" t="s">
        <v>117</v>
      </c>
      <c r="DM12" s="6" t="s">
        <v>118</v>
      </c>
      <c r="DN12" s="6" t="s">
        <v>119</v>
      </c>
      <c r="DO12" s="6" t="s">
        <v>120</v>
      </c>
      <c r="DP12" s="6" t="s">
        <v>121</v>
      </c>
      <c r="DQ12" s="6" t="s">
        <v>122</v>
      </c>
      <c r="DR12" s="6">
        <v>2010</v>
      </c>
      <c r="DS12" s="6" t="s">
        <v>123</v>
      </c>
      <c r="DT12" s="6" t="s">
        <v>124</v>
      </c>
      <c r="DU12" s="6" t="s">
        <v>125</v>
      </c>
      <c r="DV12" s="6" t="s">
        <v>126</v>
      </c>
      <c r="DW12" s="6" t="s">
        <v>127</v>
      </c>
      <c r="DX12" s="6" t="s">
        <v>128</v>
      </c>
      <c r="DY12" s="6" t="s">
        <v>129</v>
      </c>
      <c r="DZ12" s="6" t="s">
        <v>130</v>
      </c>
      <c r="EA12" s="6" t="s">
        <v>131</v>
      </c>
      <c r="EB12" s="6" t="s">
        <v>132</v>
      </c>
      <c r="EC12" s="6" t="s">
        <v>133</v>
      </c>
      <c r="ED12" s="6">
        <v>2011</v>
      </c>
      <c r="EE12" s="6" t="s">
        <v>134</v>
      </c>
      <c r="EF12" s="6" t="s">
        <v>135</v>
      </c>
      <c r="EG12" s="6" t="s">
        <v>136</v>
      </c>
      <c r="EH12" s="6" t="s">
        <v>137</v>
      </c>
      <c r="EI12" s="6" t="s">
        <v>138</v>
      </c>
      <c r="EJ12" s="6" t="s">
        <v>139</v>
      </c>
      <c r="EK12" s="6" t="s">
        <v>140</v>
      </c>
      <c r="EL12" s="6" t="s">
        <v>141</v>
      </c>
      <c r="EM12" s="6" t="s">
        <v>142</v>
      </c>
      <c r="EN12" s="6" t="s">
        <v>143</v>
      </c>
      <c r="EO12" s="6" t="s">
        <v>144</v>
      </c>
      <c r="EP12" s="6">
        <v>2012</v>
      </c>
      <c r="EQ12" s="6" t="s">
        <v>145</v>
      </c>
      <c r="ER12" s="6" t="s">
        <v>146</v>
      </c>
      <c r="ES12" s="6" t="s">
        <v>147</v>
      </c>
      <c r="ET12" s="6" t="s">
        <v>148</v>
      </c>
      <c r="EU12" s="6" t="s">
        <v>149</v>
      </c>
      <c r="EV12" s="6" t="s">
        <v>150</v>
      </c>
      <c r="EW12" s="6" t="s">
        <v>151</v>
      </c>
      <c r="EX12" s="6" t="s">
        <v>152</v>
      </c>
      <c r="EY12" s="6" t="s">
        <v>153</v>
      </c>
      <c r="EZ12" s="6" t="s">
        <v>154</v>
      </c>
      <c r="FA12" s="6" t="s">
        <v>155</v>
      </c>
      <c r="FB12" s="6">
        <v>2013</v>
      </c>
      <c r="FC12" s="6" t="s">
        <v>156</v>
      </c>
      <c r="FD12" s="6" t="s">
        <v>157</v>
      </c>
      <c r="FE12" s="6" t="s">
        <v>158</v>
      </c>
      <c r="FF12" s="6" t="s">
        <v>159</v>
      </c>
      <c r="FG12" s="6" t="s">
        <v>160</v>
      </c>
      <c r="FH12" s="6" t="s">
        <v>161</v>
      </c>
      <c r="FI12" s="6" t="s">
        <v>162</v>
      </c>
      <c r="FJ12" s="6" t="s">
        <v>163</v>
      </c>
      <c r="FK12" s="6" t="s">
        <v>164</v>
      </c>
      <c r="FL12" s="6" t="s">
        <v>165</v>
      </c>
      <c r="FM12" s="6" t="s">
        <v>166</v>
      </c>
      <c r="FN12" s="6">
        <v>2014</v>
      </c>
      <c r="FO12" s="6" t="s">
        <v>167</v>
      </c>
      <c r="FP12" s="6" t="s">
        <v>168</v>
      </c>
      <c r="FQ12" s="6" t="s">
        <v>169</v>
      </c>
      <c r="FR12" s="6" t="s">
        <v>170</v>
      </c>
      <c r="FS12" s="6" t="s">
        <v>171</v>
      </c>
      <c r="FT12" s="6" t="s">
        <v>172</v>
      </c>
      <c r="FU12" s="6" t="s">
        <v>173</v>
      </c>
      <c r="FV12" s="6" t="s">
        <v>174</v>
      </c>
      <c r="FW12" s="6" t="s">
        <v>175</v>
      </c>
      <c r="FX12" s="6" t="s">
        <v>176</v>
      </c>
      <c r="FY12" s="6" t="s">
        <v>177</v>
      </c>
      <c r="FZ12" s="6">
        <v>2015</v>
      </c>
      <c r="GA12" s="6" t="s">
        <v>178</v>
      </c>
      <c r="GB12" s="6" t="s">
        <v>179</v>
      </c>
      <c r="GC12" s="6" t="s">
        <v>180</v>
      </c>
      <c r="GD12" s="6" t="s">
        <v>181</v>
      </c>
      <c r="GE12" s="6" t="s">
        <v>182</v>
      </c>
      <c r="GF12" s="6" t="s">
        <v>183</v>
      </c>
      <c r="GG12" s="6" t="s">
        <v>184</v>
      </c>
      <c r="GH12" s="6" t="s">
        <v>185</v>
      </c>
      <c r="GI12" s="6" t="s">
        <v>186</v>
      </c>
      <c r="GJ12" s="6" t="s">
        <v>187</v>
      </c>
      <c r="GK12" s="6" t="s">
        <v>188</v>
      </c>
      <c r="GL12" s="6">
        <v>2016</v>
      </c>
      <c r="GM12" s="6" t="s">
        <v>189</v>
      </c>
      <c r="GN12" s="6" t="s">
        <v>190</v>
      </c>
      <c r="GO12" s="6" t="s">
        <v>191</v>
      </c>
      <c r="GP12" s="6" t="s">
        <v>192</v>
      </c>
      <c r="GQ12" s="6" t="s">
        <v>193</v>
      </c>
      <c r="GR12" s="6" t="s">
        <v>194</v>
      </c>
      <c r="GS12" s="6" t="s">
        <v>195</v>
      </c>
      <c r="GT12" s="6" t="s">
        <v>196</v>
      </c>
      <c r="GU12" s="6" t="s">
        <v>197</v>
      </c>
      <c r="GV12" s="6" t="s">
        <v>198</v>
      </c>
      <c r="GW12" s="6" t="s">
        <v>199</v>
      </c>
      <c r="GX12" s="6">
        <v>2017</v>
      </c>
      <c r="GY12" s="6" t="s">
        <v>200</v>
      </c>
      <c r="GZ12" s="6" t="s">
        <v>201</v>
      </c>
      <c r="HA12" s="6" t="s">
        <v>202</v>
      </c>
      <c r="HB12" s="6" t="s">
        <v>203</v>
      </c>
      <c r="HC12" s="6" t="s">
        <v>204</v>
      </c>
      <c r="HD12" s="6" t="s">
        <v>205</v>
      </c>
      <c r="HE12" s="6" t="s">
        <v>206</v>
      </c>
      <c r="HF12" s="6" t="s">
        <v>207</v>
      </c>
      <c r="HG12" s="6" t="s">
        <v>208</v>
      </c>
      <c r="HH12" s="6" t="s">
        <v>209</v>
      </c>
      <c r="HI12" s="6" t="s">
        <v>210</v>
      </c>
      <c r="HJ12" s="6">
        <v>2018</v>
      </c>
      <c r="HK12" s="6" t="s">
        <v>211</v>
      </c>
      <c r="HL12" s="6" t="s">
        <v>212</v>
      </c>
      <c r="HM12" s="6" t="s">
        <v>213</v>
      </c>
      <c r="HN12" s="6" t="s">
        <v>214</v>
      </c>
      <c r="HO12" s="6" t="s">
        <v>215</v>
      </c>
      <c r="HP12" s="6" t="s">
        <v>216</v>
      </c>
      <c r="HQ12" s="6" t="s">
        <v>217</v>
      </c>
      <c r="HR12" s="6" t="s">
        <v>218</v>
      </c>
      <c r="HS12" s="6" t="s">
        <v>219</v>
      </c>
      <c r="HT12" s="6" t="s">
        <v>220</v>
      </c>
      <c r="HU12" s="6" t="s">
        <v>221</v>
      </c>
      <c r="HV12" s="6">
        <v>2019</v>
      </c>
      <c r="HW12" s="6" t="s">
        <v>222</v>
      </c>
      <c r="HX12" s="6" t="s">
        <v>223</v>
      </c>
      <c r="HY12" s="6" t="s">
        <v>224</v>
      </c>
      <c r="HZ12" s="6" t="s">
        <v>225</v>
      </c>
      <c r="IA12" s="6" t="s">
        <v>226</v>
      </c>
      <c r="IB12" s="6" t="s">
        <v>227</v>
      </c>
      <c r="IC12" s="6" t="s">
        <v>228</v>
      </c>
      <c r="ID12" s="6" t="s">
        <v>229</v>
      </c>
      <c r="IE12" s="6" t="s">
        <v>230</v>
      </c>
      <c r="IF12" s="6" t="s">
        <v>231</v>
      </c>
      <c r="IG12" s="6" t="s">
        <v>232</v>
      </c>
      <c r="IH12" s="6">
        <v>2020</v>
      </c>
      <c r="II12" s="6" t="s">
        <v>233</v>
      </c>
      <c r="IJ12" s="6" t="s">
        <v>234</v>
      </c>
      <c r="IK12" s="6" t="s">
        <v>235</v>
      </c>
      <c r="IL12" s="6" t="s">
        <v>236</v>
      </c>
      <c r="IM12" s="6" t="s">
        <v>237</v>
      </c>
      <c r="IN12" s="6" t="s">
        <v>238</v>
      </c>
      <c r="IO12" s="6" t="s">
        <v>239</v>
      </c>
      <c r="IP12" s="6" t="s">
        <v>240</v>
      </c>
      <c r="IQ12" s="6" t="s">
        <v>241</v>
      </c>
      <c r="IR12" s="6" t="s">
        <v>242</v>
      </c>
      <c r="IS12" s="6" t="s">
        <v>243</v>
      </c>
      <c r="IT12" s="6">
        <v>2021</v>
      </c>
      <c r="IU12" s="6" t="s">
        <v>397</v>
      </c>
    </row>
    <row r="13" spans="1:255" ht="12">
      <c r="A13" s="11" t="s">
        <v>244</v>
      </c>
      <c r="B13" s="11">
        <v>96.44412191582002</v>
      </c>
      <c r="C13" s="11">
        <v>97.64150943396226</v>
      </c>
      <c r="D13" s="11">
        <v>98.18577648766328</v>
      </c>
      <c r="E13" s="11">
        <v>99.2743105950653</v>
      </c>
      <c r="F13" s="11">
        <v>100.68940493468794</v>
      </c>
      <c r="G13" s="11">
        <v>99.60087082728592</v>
      </c>
      <c r="H13" s="11">
        <v>100.47169811320754</v>
      </c>
      <c r="I13" s="11">
        <v>100.79825834542815</v>
      </c>
      <c r="J13" s="11">
        <v>100.79825834542815</v>
      </c>
      <c r="K13" s="11">
        <v>101.12481857764877</v>
      </c>
      <c r="L13" s="11">
        <v>102.10449927431058</v>
      </c>
      <c r="M13" s="11">
        <v>102.866473149492</v>
      </c>
      <c r="N13" s="11">
        <v>101.88679245283016</v>
      </c>
      <c r="O13" s="11">
        <v>102.21335268505081</v>
      </c>
      <c r="P13" s="11">
        <v>101.66908563134977</v>
      </c>
      <c r="Q13" s="11">
        <v>100.79825834542815</v>
      </c>
      <c r="R13" s="11">
        <v>101.01596516690856</v>
      </c>
      <c r="S13" s="11">
        <v>100.90711175616835</v>
      </c>
      <c r="T13" s="11">
        <v>99.3831640058055</v>
      </c>
      <c r="U13" s="11">
        <v>101.77793904208998</v>
      </c>
      <c r="V13" s="11">
        <v>100.36284470246734</v>
      </c>
      <c r="W13" s="11">
        <v>99.16545718432509</v>
      </c>
      <c r="X13" s="11">
        <v>98.73004354136428</v>
      </c>
      <c r="Y13" s="11">
        <v>99.3831640058055</v>
      </c>
      <c r="Z13" s="11">
        <v>99.2743105950653</v>
      </c>
      <c r="AA13" s="11">
        <v>99.60087082728592</v>
      </c>
      <c r="AB13" s="11">
        <v>100.36284470246734</v>
      </c>
      <c r="AC13" s="11">
        <v>100.25399129172712</v>
      </c>
      <c r="AD13" s="11">
        <v>100.47169811320754</v>
      </c>
      <c r="AE13" s="11">
        <v>100.90711175616835</v>
      </c>
      <c r="AF13" s="11">
        <v>100.47169811320754</v>
      </c>
      <c r="AG13" s="11">
        <v>100.68940493468794</v>
      </c>
      <c r="AH13" s="11">
        <v>101.12481857764877</v>
      </c>
      <c r="AI13" s="11">
        <v>100.58055152394776</v>
      </c>
      <c r="AJ13" s="11">
        <v>101.23367198838895</v>
      </c>
      <c r="AK13" s="11">
        <v>99.92743105950652</v>
      </c>
      <c r="AL13" s="11">
        <v>101.23367198838895</v>
      </c>
      <c r="AM13" s="11">
        <v>101.34252539912916</v>
      </c>
      <c r="AN13" s="11">
        <v>100.68940493468794</v>
      </c>
      <c r="AO13" s="11">
        <v>101.23367198838895</v>
      </c>
      <c r="AP13" s="11">
        <v>99.70972423802611</v>
      </c>
      <c r="AQ13" s="11">
        <v>99.81857764876632</v>
      </c>
      <c r="AR13" s="11">
        <v>101.34252539912916</v>
      </c>
      <c r="AS13" s="11">
        <v>100.58055152394776</v>
      </c>
      <c r="AT13" s="11">
        <v>100.25399129172712</v>
      </c>
      <c r="AU13" s="11">
        <v>102.53991291727141</v>
      </c>
      <c r="AV13" s="11">
        <v>102.21335268505081</v>
      </c>
      <c r="AW13" s="11">
        <v>102.6487663280116</v>
      </c>
      <c r="AX13" s="11">
        <v>102.6487663280116</v>
      </c>
      <c r="AY13" s="11">
        <v>103.19303338171262</v>
      </c>
      <c r="AZ13" s="11">
        <v>102.9753265602322</v>
      </c>
      <c r="BA13" s="11">
        <v>104.06386066763424</v>
      </c>
      <c r="BB13" s="11">
        <v>104.06386066763424</v>
      </c>
      <c r="BC13" s="11">
        <v>103.95500725689404</v>
      </c>
      <c r="BD13" s="11">
        <v>104.60812772133525</v>
      </c>
      <c r="BE13" s="11">
        <v>102.9753265602322</v>
      </c>
      <c r="BF13" s="11">
        <v>104.28156748911465</v>
      </c>
      <c r="BG13" s="11">
        <v>104.71698113207546</v>
      </c>
      <c r="BH13" s="11">
        <v>103.84615384615385</v>
      </c>
      <c r="BI13" s="11">
        <v>103.51959361393321</v>
      </c>
      <c r="BJ13" s="11">
        <v>104.49927431059504</v>
      </c>
      <c r="BK13" s="11">
        <v>104.39042089985486</v>
      </c>
      <c r="BL13" s="11">
        <v>104.39042089985486</v>
      </c>
      <c r="BM13" s="11">
        <v>105.8055152394775</v>
      </c>
      <c r="BN13" s="11">
        <v>104.49927431059504</v>
      </c>
      <c r="BO13" s="11">
        <v>105.47895500725689</v>
      </c>
      <c r="BP13" s="11">
        <v>105.91436865021771</v>
      </c>
      <c r="BQ13" s="11">
        <v>104.93468795355587</v>
      </c>
      <c r="BR13" s="11">
        <v>106.45863570391872</v>
      </c>
      <c r="BS13" s="11">
        <v>106.67634252539912</v>
      </c>
      <c r="BT13" s="11">
        <v>108.20029027576197</v>
      </c>
      <c r="BU13" s="11">
        <v>107.32946298984034</v>
      </c>
      <c r="BV13" s="11">
        <v>108.20029027576197</v>
      </c>
      <c r="BW13" s="11">
        <v>108.09143686502176</v>
      </c>
      <c r="BX13" s="11">
        <v>108.85341074020319</v>
      </c>
      <c r="BY13" s="11">
        <v>109.1799709724238</v>
      </c>
      <c r="BZ13" s="11">
        <v>111.03047895500724</v>
      </c>
      <c r="CA13" s="11">
        <v>110.92162554426706</v>
      </c>
      <c r="CB13" s="11">
        <v>110.59506531204644</v>
      </c>
      <c r="CC13" s="11">
        <v>110.92162554426706</v>
      </c>
      <c r="CD13" s="11">
        <v>111.03047895500724</v>
      </c>
      <c r="CE13" s="11">
        <v>111.13933236574745</v>
      </c>
      <c r="CF13" s="11">
        <v>112.01015965166907</v>
      </c>
      <c r="CG13" s="11">
        <v>113.86066763425254</v>
      </c>
      <c r="CH13" s="11">
        <v>113.3164005805515</v>
      </c>
      <c r="CI13" s="11">
        <v>113.96952104499275</v>
      </c>
      <c r="CJ13" s="11">
        <v>114.51378809869375</v>
      </c>
      <c r="CK13" s="11">
        <v>113.09869375907111</v>
      </c>
      <c r="CL13" s="11">
        <v>114.84034833091437</v>
      </c>
      <c r="CM13" s="11">
        <v>115.05805515239477</v>
      </c>
      <c r="CN13" s="11">
        <v>115.27576197387516</v>
      </c>
      <c r="CO13" s="11">
        <v>115.92888243831638</v>
      </c>
      <c r="CP13" s="11">
        <v>115.38461538461537</v>
      </c>
      <c r="CQ13" s="11">
        <v>116.47314949201741</v>
      </c>
      <c r="CR13" s="11">
        <v>115.92888243831638</v>
      </c>
      <c r="CS13" s="11">
        <v>116.5820029027576</v>
      </c>
      <c r="CT13" s="11">
        <v>117.67053701015963</v>
      </c>
      <c r="CU13" s="11">
        <v>117.45283018867924</v>
      </c>
      <c r="CV13" s="11">
        <v>116.79970972423801</v>
      </c>
      <c r="CW13" s="11">
        <v>118.10595065312046</v>
      </c>
      <c r="CX13" s="11">
        <v>114.84034833091437</v>
      </c>
      <c r="CY13" s="11">
        <v>114.94920174165455</v>
      </c>
      <c r="CZ13" s="11">
        <v>113.75181422351233</v>
      </c>
      <c r="DA13" s="11">
        <v>113.3164005805515</v>
      </c>
      <c r="DB13" s="11">
        <v>112.4455732946299</v>
      </c>
      <c r="DC13" s="11">
        <v>109.6153846153846</v>
      </c>
      <c r="DD13" s="11">
        <v>105.58780841799708</v>
      </c>
      <c r="DE13" s="11">
        <v>101.99564586357039</v>
      </c>
      <c r="DF13" s="11">
        <v>97.85921625544267</v>
      </c>
      <c r="DG13" s="11">
        <v>96.1175616835994</v>
      </c>
      <c r="DH13" s="11">
        <v>95.02902757619738</v>
      </c>
      <c r="DI13" s="11">
        <v>93.72278664731493</v>
      </c>
      <c r="DJ13" s="11">
        <v>95.46444121915819</v>
      </c>
      <c r="DK13" s="11">
        <v>96.22641509433963</v>
      </c>
      <c r="DL13" s="11">
        <v>96.33526850507982</v>
      </c>
      <c r="DM13" s="11">
        <v>96.44412191582002</v>
      </c>
      <c r="DN13" s="11">
        <v>98.51233671988389</v>
      </c>
      <c r="DO13" s="11">
        <v>98.29462989840347</v>
      </c>
      <c r="DP13" s="11">
        <v>98.40348330914368</v>
      </c>
      <c r="DQ13" s="11">
        <v>98.40348330914368</v>
      </c>
      <c r="DR13" s="11">
        <v>100.25399129172712</v>
      </c>
      <c r="DS13" s="11">
        <v>99.70972423802611</v>
      </c>
      <c r="DT13" s="11">
        <v>101.66908563134977</v>
      </c>
      <c r="DU13" s="11">
        <v>102.10449927431058</v>
      </c>
      <c r="DV13" s="11">
        <v>104.06386066763424</v>
      </c>
      <c r="DW13" s="11">
        <v>104.39042089985486</v>
      </c>
      <c r="DX13" s="11">
        <v>103.95500725689404</v>
      </c>
      <c r="DY13" s="11">
        <v>104.49927431059504</v>
      </c>
      <c r="DZ13" s="11">
        <v>105.04354136429608</v>
      </c>
      <c r="EA13" s="11">
        <v>105.69666182873729</v>
      </c>
      <c r="EB13" s="11">
        <v>106.67634252539912</v>
      </c>
      <c r="EC13" s="11">
        <v>107.22060957910014</v>
      </c>
      <c r="ED13" s="11">
        <v>107.00290275761972</v>
      </c>
      <c r="EE13" s="11">
        <v>107.98258345428155</v>
      </c>
      <c r="EF13" s="11">
        <v>108.09143686502176</v>
      </c>
      <c r="EG13" s="11">
        <v>107.76487663280115</v>
      </c>
      <c r="EH13" s="11">
        <v>108.41799709724236</v>
      </c>
      <c r="EI13" s="11">
        <v>106.89404934687954</v>
      </c>
      <c r="EJ13" s="11">
        <v>107.87373004354134</v>
      </c>
      <c r="EK13" s="11">
        <v>107.98258345428155</v>
      </c>
      <c r="EL13" s="11">
        <v>107.11175616835993</v>
      </c>
      <c r="EM13" s="11">
        <v>106.89404934687954</v>
      </c>
      <c r="EN13" s="11">
        <v>107.22060957910014</v>
      </c>
      <c r="EO13" s="11">
        <v>106.56748911465893</v>
      </c>
      <c r="EP13" s="11">
        <v>106.0232220609579</v>
      </c>
      <c r="EQ13" s="11">
        <v>106.3497822931785</v>
      </c>
      <c r="ER13" s="11">
        <v>106.2409288824383</v>
      </c>
      <c r="ES13" s="11">
        <v>105.47895500725689</v>
      </c>
      <c r="ET13" s="11">
        <v>106.56748911465893</v>
      </c>
      <c r="EU13" s="11">
        <v>105.58780841799708</v>
      </c>
      <c r="EV13" s="11">
        <v>105.91436865021771</v>
      </c>
      <c r="EW13" s="11">
        <v>106.56748911465893</v>
      </c>
      <c r="EX13" s="11">
        <v>104.71698113207546</v>
      </c>
      <c r="EY13" s="11">
        <v>103.95500725689404</v>
      </c>
      <c r="EZ13" s="11">
        <v>103.19303338171262</v>
      </c>
      <c r="FA13" s="11">
        <v>103.73730043541363</v>
      </c>
      <c r="FB13" s="11">
        <v>103.19303338171262</v>
      </c>
      <c r="FC13" s="11">
        <v>103.41074020319303</v>
      </c>
      <c r="FD13" s="11">
        <v>104.39042089985486</v>
      </c>
      <c r="FE13" s="11">
        <v>104.71698113207546</v>
      </c>
      <c r="FF13" s="11">
        <v>104.60812772133525</v>
      </c>
      <c r="FG13" s="11">
        <v>104.93468795355587</v>
      </c>
      <c r="FH13" s="11">
        <v>104.39042089985486</v>
      </c>
      <c r="FI13" s="11">
        <v>104.71698113207546</v>
      </c>
      <c r="FJ13" s="11">
        <v>104.82583454281567</v>
      </c>
      <c r="FK13" s="11">
        <v>104.49927431059504</v>
      </c>
      <c r="FL13" s="11">
        <v>105.91436865021771</v>
      </c>
      <c r="FM13" s="11">
        <v>105.58780841799708</v>
      </c>
      <c r="FN13" s="11">
        <v>105.47895500725689</v>
      </c>
      <c r="FO13" s="11">
        <v>106.1320754716981</v>
      </c>
      <c r="FP13" s="11">
        <v>105.47895500725689</v>
      </c>
      <c r="FQ13" s="11">
        <v>107.00290275761972</v>
      </c>
      <c r="FR13" s="11">
        <v>106.0232220609579</v>
      </c>
      <c r="FS13" s="11">
        <v>105.69666182873729</v>
      </c>
      <c r="FT13" s="11">
        <v>106.56748911465893</v>
      </c>
      <c r="FU13" s="11">
        <v>104.93468795355587</v>
      </c>
      <c r="FV13" s="11">
        <v>105.91436865021771</v>
      </c>
      <c r="FW13" s="11">
        <v>105.69666182873729</v>
      </c>
      <c r="FX13" s="11">
        <v>105.37010159651668</v>
      </c>
      <c r="FY13" s="11">
        <v>106.89404934687954</v>
      </c>
      <c r="FZ13" s="11">
        <v>106.3497822931785</v>
      </c>
      <c r="GA13" s="11">
        <v>108.74455732946298</v>
      </c>
      <c r="GB13" s="11">
        <v>109.1799709724238</v>
      </c>
      <c r="GC13" s="11">
        <v>108.74455732946298</v>
      </c>
      <c r="GD13" s="11">
        <v>109.0711175616836</v>
      </c>
      <c r="GE13" s="11">
        <v>109.3976777939042</v>
      </c>
      <c r="GF13" s="11">
        <v>109.83309143686502</v>
      </c>
      <c r="GG13" s="11">
        <v>108.74455732946298</v>
      </c>
      <c r="GH13" s="11">
        <v>109.1799709724238</v>
      </c>
      <c r="GI13" s="11">
        <v>109.28882438316401</v>
      </c>
      <c r="GJ13" s="11">
        <v>108.74455732946298</v>
      </c>
      <c r="GK13" s="11">
        <v>108.96226415094338</v>
      </c>
      <c r="GL13" s="11">
        <v>111.79245283018868</v>
      </c>
      <c r="GM13" s="11">
        <v>110.05079825834541</v>
      </c>
      <c r="GN13" s="11">
        <v>109.3976777939042</v>
      </c>
      <c r="GO13" s="11">
        <v>111.03047895500724</v>
      </c>
      <c r="GP13" s="11">
        <v>109.3976777939042</v>
      </c>
      <c r="GQ13" s="11">
        <v>110.26850507982581</v>
      </c>
      <c r="GR13" s="11">
        <v>110.37735849056602</v>
      </c>
      <c r="GS13" s="11">
        <v>110.37735849056602</v>
      </c>
      <c r="GT13" s="11">
        <v>110.48621190130623</v>
      </c>
      <c r="GU13" s="11">
        <v>111.79245283018868</v>
      </c>
      <c r="GV13" s="11">
        <v>112.22786647314949</v>
      </c>
      <c r="GW13" s="11">
        <v>112.01015965166907</v>
      </c>
      <c r="GX13" s="11">
        <v>111.57474600870827</v>
      </c>
      <c r="GY13" s="11">
        <v>112.5544267053701</v>
      </c>
      <c r="GZ13" s="11">
        <v>112.66328011611029</v>
      </c>
      <c r="HA13" s="11">
        <v>113.42525399129173</v>
      </c>
      <c r="HB13" s="11">
        <v>113.96952104499275</v>
      </c>
      <c r="HC13" s="11">
        <v>113.5341074020319</v>
      </c>
      <c r="HD13" s="11">
        <v>114.84034833091437</v>
      </c>
      <c r="HE13" s="11">
        <v>115.60232220609579</v>
      </c>
      <c r="HF13" s="11">
        <v>115.16690856313497</v>
      </c>
      <c r="HG13" s="11">
        <v>115.05805515239477</v>
      </c>
      <c r="HH13" s="11">
        <v>117.34397677793902</v>
      </c>
      <c r="HI13" s="11">
        <v>118.21480406386064</v>
      </c>
      <c r="HJ13" s="11">
        <v>116.03773584905659</v>
      </c>
      <c r="HK13" s="11">
        <v>115.38461538461537</v>
      </c>
      <c r="HL13" s="11">
        <v>115.71117561683597</v>
      </c>
      <c r="HM13" s="11">
        <v>115.38461538461537</v>
      </c>
      <c r="HN13" s="11">
        <v>116.90856313497821</v>
      </c>
      <c r="HO13" s="11">
        <v>117.01741654571842</v>
      </c>
      <c r="HP13" s="11">
        <v>115.60232220609579</v>
      </c>
      <c r="HQ13" s="11">
        <v>116.69085631349783</v>
      </c>
      <c r="HR13" s="11">
        <v>116.03773584905659</v>
      </c>
      <c r="HS13" s="11">
        <v>116.1465892597968</v>
      </c>
      <c r="HT13" s="11">
        <v>114.94920174165455</v>
      </c>
      <c r="HU13" s="11">
        <v>115.49346879535558</v>
      </c>
      <c r="HV13" s="11">
        <v>116.03773584905659</v>
      </c>
      <c r="HW13" s="11">
        <v>116.03773584905659</v>
      </c>
      <c r="HX13" s="11">
        <v>116.25544267053701</v>
      </c>
      <c r="HY13" s="11">
        <v>115.60232220609579</v>
      </c>
      <c r="HZ13" s="11">
        <v>116.69085631349783</v>
      </c>
      <c r="IA13" s="11">
        <v>114.94920174165455</v>
      </c>
      <c r="IB13" s="11">
        <v>114.94920174165455</v>
      </c>
      <c r="IC13" s="11">
        <v>114.84034833091437</v>
      </c>
      <c r="ID13" s="11">
        <v>114.94920174165455</v>
      </c>
      <c r="IE13" s="11">
        <v>114.29608127721333</v>
      </c>
      <c r="IF13" s="11">
        <v>113.75181422351233</v>
      </c>
      <c r="IG13" s="11">
        <v>112.22786647314949</v>
      </c>
      <c r="IH13" s="11">
        <v>113.96952104499275</v>
      </c>
      <c r="II13" s="11">
        <v>114.07837445573294</v>
      </c>
      <c r="IJ13" s="11">
        <v>102.53991291727141</v>
      </c>
      <c r="IK13" s="11">
        <v>83.49056603773585</v>
      </c>
      <c r="IL13" s="11">
        <v>93.50507982583454</v>
      </c>
      <c r="IM13" s="11">
        <v>102.4310595065312</v>
      </c>
      <c r="IN13" s="11">
        <v>107.11175616835993</v>
      </c>
      <c r="IO13" s="11">
        <v>108.41799709724236</v>
      </c>
      <c r="IP13" s="11">
        <v>108.63570391872277</v>
      </c>
      <c r="IQ13" s="11">
        <v>110.92162554426706</v>
      </c>
      <c r="IR13" s="11">
        <v>113.09869375907111</v>
      </c>
      <c r="IS13" s="11">
        <v>113.09869375907111</v>
      </c>
      <c r="IT13" s="11">
        <v>113.96952104499275</v>
      </c>
      <c r="IU13" s="11">
        <v>112.9898403483309</v>
      </c>
    </row>
    <row r="14" spans="1:255" ht="12">
      <c r="A14" s="11" t="s">
        <v>431</v>
      </c>
      <c r="B14" s="11">
        <v>96.44412191582002</v>
      </c>
      <c r="C14" s="11">
        <v>96.63682793994667</v>
      </c>
      <c r="D14" s="11">
        <v>96.82991901202645</v>
      </c>
      <c r="E14" s="11">
        <v>97.02339590142776</v>
      </c>
      <c r="F14" s="11">
        <v>97.21725937905629</v>
      </c>
      <c r="G14" s="11">
        <v>97.41151021735807</v>
      </c>
      <c r="H14" s="11">
        <v>97.60614919032258</v>
      </c>
      <c r="I14" s="11">
        <v>97.80117707348582</v>
      </c>
      <c r="J14" s="11">
        <v>97.99659464393338</v>
      </c>
      <c r="K14" s="11">
        <v>98.19240268030356</v>
      </c>
      <c r="L14" s="11">
        <v>98.38860196279047</v>
      </c>
      <c r="M14" s="11">
        <v>98.58519327314714</v>
      </c>
      <c r="N14" s="11">
        <v>98.7821773946886</v>
      </c>
      <c r="O14" s="11">
        <v>98.97955511229506</v>
      </c>
      <c r="P14" s="11">
        <v>99.177327212415</v>
      </c>
      <c r="Q14" s="11">
        <v>99.3754944830683</v>
      </c>
      <c r="R14" s="11">
        <v>99.5740577138494</v>
      </c>
      <c r="S14" s="11">
        <v>99.77301769593045</v>
      </c>
      <c r="T14" s="11">
        <v>99.97237522206441</v>
      </c>
      <c r="U14" s="11">
        <v>100.17213108658831</v>
      </c>
      <c r="V14" s="11">
        <v>100.37228608542628</v>
      </c>
      <c r="W14" s="11">
        <v>100.57284101609285</v>
      </c>
      <c r="X14" s="11">
        <v>100.77379667769605</v>
      </c>
      <c r="Y14" s="11">
        <v>100.97515387094062</v>
      </c>
      <c r="Z14" s="11">
        <v>101.17691339813119</v>
      </c>
      <c r="AA14" s="11">
        <v>101.3790760631755</v>
      </c>
      <c r="AB14" s="11">
        <v>101.58164267158757</v>
      </c>
      <c r="AC14" s="11">
        <v>101.78461403049094</v>
      </c>
      <c r="AD14" s="11">
        <v>101.98799094862186</v>
      </c>
      <c r="AE14" s="11">
        <v>102.19177423633252</v>
      </c>
      <c r="AF14" s="11">
        <v>102.39596470559431</v>
      </c>
      <c r="AG14" s="11">
        <v>102.600563170001</v>
      </c>
      <c r="AH14" s="11">
        <v>102.80557044477202</v>
      </c>
      <c r="AI14" s="11">
        <v>103.0109873467557</v>
      </c>
      <c r="AJ14" s="11">
        <v>103.21681469443253</v>
      </c>
      <c r="AK14" s="11">
        <v>103.42305330791841</v>
      </c>
      <c r="AL14" s="11">
        <v>103.6297040089679</v>
      </c>
      <c r="AM14" s="11">
        <v>103.83676762097757</v>
      </c>
      <c r="AN14" s="11">
        <v>104.04424496898916</v>
      </c>
      <c r="AO14" s="11">
        <v>104.252136879693</v>
      </c>
      <c r="AP14" s="11">
        <v>104.46044418143119</v>
      </c>
      <c r="AQ14" s="11">
        <v>104.66916770420096</v>
      </c>
      <c r="AR14" s="11">
        <v>104.87830827965799</v>
      </c>
      <c r="AS14" s="11">
        <v>105.08786674111967</v>
      </c>
      <c r="AT14" s="11">
        <v>105.29784392356846</v>
      </c>
      <c r="AU14" s="11">
        <v>105.50824066365523</v>
      </c>
      <c r="AV14" s="11">
        <v>105.71905779970254</v>
      </c>
      <c r="AW14" s="11">
        <v>105.93029617170802</v>
      </c>
      <c r="AX14" s="11">
        <v>106.14195662134772</v>
      </c>
      <c r="AY14" s="11">
        <v>106.35403999197943</v>
      </c>
      <c r="AZ14" s="11">
        <v>106.56654712864609</v>
      </c>
      <c r="BA14" s="11">
        <v>106.7794788780791</v>
      </c>
      <c r="BB14" s="11">
        <v>106.99283608870175</v>
      </c>
      <c r="BC14" s="11">
        <v>107.20661961063256</v>
      </c>
      <c r="BD14" s="11">
        <v>107.42083029568867</v>
      </c>
      <c r="BE14" s="11">
        <v>107.63546899738927</v>
      </c>
      <c r="BF14" s="11">
        <v>107.85053657095895</v>
      </c>
      <c r="BG14" s="11">
        <v>108.06603387333116</v>
      </c>
      <c r="BH14" s="11">
        <v>108.28196176315157</v>
      </c>
      <c r="BI14" s="11">
        <v>108.49832110078154</v>
      </c>
      <c r="BJ14" s="11">
        <v>108.71511274830152</v>
      </c>
      <c r="BK14" s="11">
        <v>108.93233756951449</v>
      </c>
      <c r="BL14" s="11">
        <v>109.1499964299494</v>
      </c>
      <c r="BM14" s="11">
        <v>109.36809019686464</v>
      </c>
      <c r="BN14" s="11">
        <v>109.58661973925146</v>
      </c>
      <c r="BO14" s="11">
        <v>109.80558592783746</v>
      </c>
      <c r="BP14" s="11">
        <v>110.02498963509004</v>
      </c>
      <c r="BQ14" s="11">
        <v>110.2448317352199</v>
      </c>
      <c r="BR14" s="11">
        <v>110.46511310418451</v>
      </c>
      <c r="BS14" s="11">
        <v>110.68583461969158</v>
      </c>
      <c r="BT14" s="11">
        <v>110.9069971612026</v>
      </c>
      <c r="BU14" s="11">
        <v>111.1286016099363</v>
      </c>
      <c r="BV14" s="11">
        <v>111.3506488488722</v>
      </c>
      <c r="BW14" s="11">
        <v>111.57313976275411</v>
      </c>
      <c r="BX14" s="11">
        <v>111.79607523809365</v>
      </c>
      <c r="BY14" s="11">
        <v>112.01945616317379</v>
      </c>
      <c r="BZ14" s="11">
        <v>112.24328342805237</v>
      </c>
      <c r="CA14" s="11">
        <v>112.4675579245657</v>
      </c>
      <c r="CB14" s="11">
        <v>112.69228054633204</v>
      </c>
      <c r="CC14" s="11">
        <v>112.91745218875525</v>
      </c>
      <c r="CD14" s="11">
        <v>113.14307374902825</v>
      </c>
      <c r="CE14" s="11">
        <v>113.36914612613667</v>
      </c>
      <c r="CF14" s="11">
        <v>113.59567022086242</v>
      </c>
      <c r="CG14" s="11">
        <v>113.82264693578726</v>
      </c>
      <c r="CH14" s="11">
        <v>114.05007717529644</v>
      </c>
      <c r="CI14" s="11">
        <v>114.27796184558223</v>
      </c>
      <c r="CJ14" s="11">
        <v>114.50630185464759</v>
      </c>
      <c r="CK14" s="11">
        <v>114.73509811230977</v>
      </c>
      <c r="CL14" s="11">
        <v>114.96435153020394</v>
      </c>
      <c r="CM14" s="11">
        <v>115.19406302178682</v>
      </c>
      <c r="CN14" s="11">
        <v>115.4242335023403</v>
      </c>
      <c r="CO14" s="11">
        <v>115.65486388897513</v>
      </c>
      <c r="CP14" s="11">
        <v>115.88595510063452</v>
      </c>
      <c r="CQ14" s="11">
        <v>116.11750805809785</v>
      </c>
      <c r="CR14" s="11">
        <v>116.34952368398433</v>
      </c>
      <c r="CS14" s="11">
        <v>116.58200290275663</v>
      </c>
      <c r="CT14" s="11">
        <v>116.81494664072463</v>
      </c>
      <c r="CU14" s="11">
        <v>117.04835582604905</v>
      </c>
      <c r="CV14" s="11">
        <v>117.2822313887452</v>
      </c>
      <c r="CW14" s="11">
        <v>117.51657426068668</v>
      </c>
      <c r="CX14" s="11">
        <v>117.75138537560903</v>
      </c>
      <c r="CY14" s="11">
        <v>117.98666566911353</v>
      </c>
      <c r="CZ14" s="11">
        <v>118.2224160786709</v>
      </c>
      <c r="DA14" s="11">
        <v>118.458637543625</v>
      </c>
      <c r="DB14" s="11">
        <v>118.69533100519664</v>
      </c>
      <c r="DC14" s="11">
        <v>118.93249740648724</v>
      </c>
      <c r="DD14" s="11">
        <v>119.17013769248271</v>
      </c>
      <c r="DE14" s="11">
        <v>119.40825281005709</v>
      </c>
      <c r="DF14" s="11">
        <v>119.64684370797642</v>
      </c>
      <c r="DG14" s="11">
        <v>119.88591133690244</v>
      </c>
      <c r="DH14" s="11">
        <v>120.12545664939644</v>
      </c>
      <c r="DI14" s="11">
        <v>120.36548059992303</v>
      </c>
      <c r="DJ14" s="11">
        <v>120.60598414485395</v>
      </c>
      <c r="DK14" s="11">
        <v>120.84696824247187</v>
      </c>
      <c r="DL14" s="11">
        <v>121.08843385297422</v>
      </c>
      <c r="DM14" s="11">
        <v>121.330381938477</v>
      </c>
      <c r="DN14" s="11">
        <v>121.57281346301865</v>
      </c>
      <c r="DO14" s="11">
        <v>121.81572939256382</v>
      </c>
      <c r="DP14" s="11">
        <v>122.05913069500731</v>
      </c>
      <c r="DQ14" s="11">
        <v>122.30301834017786</v>
      </c>
      <c r="DR14" s="11">
        <v>122.54739329984203</v>
      </c>
      <c r="DS14" s="11">
        <v>122.79225654770808</v>
      </c>
      <c r="DT14" s="11">
        <v>123.03760905942987</v>
      </c>
      <c r="DU14" s="11">
        <v>123.28345181261069</v>
      </c>
      <c r="DV14" s="11">
        <v>123.52978578680721</v>
      </c>
      <c r="DW14" s="11">
        <v>123.77661196353336</v>
      </c>
      <c r="DX14" s="11">
        <v>124.02393132626423</v>
      </c>
      <c r="DY14" s="11">
        <v>124.27174486044004</v>
      </c>
      <c r="DZ14" s="11">
        <v>124.52005355346998</v>
      </c>
      <c r="EA14" s="11">
        <v>124.76885839473621</v>
      </c>
      <c r="EB14" s="11">
        <v>125.0181603755978</v>
      </c>
      <c r="EC14" s="11">
        <v>125.26796048939465</v>
      </c>
      <c r="ED14" s="11">
        <v>125.51825973145148</v>
      </c>
      <c r="EE14" s="11">
        <v>125.76905909908174</v>
      </c>
      <c r="EF14" s="11">
        <v>126.02035959159168</v>
      </c>
      <c r="EG14" s="11">
        <v>126.27216221028424</v>
      </c>
      <c r="EH14" s="11">
        <v>126.52446795846305</v>
      </c>
      <c r="EI14" s="11">
        <v>126.7772778414365</v>
      </c>
      <c r="EJ14" s="11">
        <v>127.03059286652167</v>
      </c>
      <c r="EK14" s="11">
        <v>127.28441404304839</v>
      </c>
      <c r="EL14" s="11">
        <v>127.53874238236321</v>
      </c>
      <c r="EM14" s="11">
        <v>127.79357889783348</v>
      </c>
      <c r="EN14" s="11">
        <v>128.0489246048514</v>
      </c>
      <c r="EO14" s="11">
        <v>128.304780520838</v>
      </c>
      <c r="EP14" s="11">
        <v>128.5611476652472</v>
      </c>
      <c r="EQ14" s="11">
        <v>128.81802705957</v>
      </c>
      <c r="ER14" s="11">
        <v>129.07541972733836</v>
      </c>
      <c r="ES14" s="11">
        <v>129.3333266941294</v>
      </c>
      <c r="ET14" s="11">
        <v>129.59174898756945</v>
      </c>
      <c r="EU14" s="11">
        <v>129.85068763733818</v>
      </c>
      <c r="EV14" s="11">
        <v>130.11014367517265</v>
      </c>
      <c r="EW14" s="11">
        <v>130.37011813487143</v>
      </c>
      <c r="EX14" s="11">
        <v>130.63061205229877</v>
      </c>
      <c r="EY14" s="11">
        <v>130.8916264653887</v>
      </c>
      <c r="EZ14" s="11">
        <v>131.15316241414908</v>
      </c>
      <c r="FA14" s="11">
        <v>131.4152209406659</v>
      </c>
      <c r="FB14" s="11">
        <v>131.6778030891073</v>
      </c>
      <c r="FC14" s="11">
        <v>131.94090990572784</v>
      </c>
      <c r="FD14" s="11">
        <v>132.20454243887255</v>
      </c>
      <c r="FE14" s="11">
        <v>132.46870173898122</v>
      </c>
      <c r="FF14" s="11">
        <v>132.73338885859252</v>
      </c>
      <c r="FG14" s="11">
        <v>132.99860485234817</v>
      </c>
      <c r="FH14" s="11">
        <v>133.26435077699725</v>
      </c>
      <c r="FI14" s="11">
        <v>133.53062769140027</v>
      </c>
      <c r="FJ14" s="11">
        <v>133.79743665653353</v>
      </c>
      <c r="FK14" s="11">
        <v>134.06477873549323</v>
      </c>
      <c r="FL14" s="11">
        <v>134.33265499349977</v>
      </c>
      <c r="FM14" s="11">
        <v>134.60106649790197</v>
      </c>
      <c r="FN14" s="11">
        <v>134.87001431818135</v>
      </c>
      <c r="FO14" s="11">
        <v>135.13949952595632</v>
      </c>
      <c r="FP14" s="11">
        <v>135.4095231949866</v>
      </c>
      <c r="FQ14" s="11">
        <v>135.6800864011773</v>
      </c>
      <c r="FR14" s="11">
        <v>135.95119022258336</v>
      </c>
      <c r="FS14" s="11">
        <v>136.2228357394138</v>
      </c>
      <c r="FT14" s="11">
        <v>136.49502403403596</v>
      </c>
      <c r="FU14" s="11">
        <v>136.76775619097995</v>
      </c>
      <c r="FV14" s="11">
        <v>137.04103329694283</v>
      </c>
      <c r="FW14" s="11">
        <v>137.31485644079302</v>
      </c>
      <c r="FX14" s="11">
        <v>137.58922671357465</v>
      </c>
      <c r="FY14" s="11">
        <v>137.86414520851181</v>
      </c>
      <c r="FZ14" s="11">
        <v>138.13961302101302</v>
      </c>
      <c r="GA14" s="11">
        <v>138.41563124867554</v>
      </c>
      <c r="GB14" s="11">
        <v>138.69220099128975</v>
      </c>
      <c r="GC14" s="11">
        <v>138.96932335084355</v>
      </c>
      <c r="GD14" s="11">
        <v>139.2469994315267</v>
      </c>
      <c r="GE14" s="11">
        <v>139.52523033973526</v>
      </c>
      <c r="GF14" s="11">
        <v>139.804017184076</v>
      </c>
      <c r="GG14" s="11">
        <v>140.08336107537082</v>
      </c>
      <c r="GH14" s="11">
        <v>140.36326312666114</v>
      </c>
      <c r="GI14" s="11">
        <v>140.6437244532124</v>
      </c>
      <c r="GJ14" s="11">
        <v>140.9247461725184</v>
      </c>
      <c r="GK14" s="11">
        <v>141.2063294043059</v>
      </c>
      <c r="GL14" s="11">
        <v>141.4884752705389</v>
      </c>
      <c r="GM14" s="11">
        <v>141.77118489542332</v>
      </c>
      <c r="GN14" s="11">
        <v>142.05445940541125</v>
      </c>
      <c r="GO14" s="11">
        <v>142.33829992920565</v>
      </c>
      <c r="GP14" s="11">
        <v>142.6227075977647</v>
      </c>
      <c r="GQ14" s="11">
        <v>142.9076835443064</v>
      </c>
      <c r="GR14" s="11">
        <v>143.193228904313</v>
      </c>
      <c r="GS14" s="11">
        <v>143.4793448155356</v>
      </c>
      <c r="GT14" s="11">
        <v>143.76603241799862</v>
      </c>
      <c r="GU14" s="11">
        <v>144.0532928540044</v>
      </c>
      <c r="GV14" s="11">
        <v>144.34112726813777</v>
      </c>
      <c r="GW14" s="11">
        <v>144.62953680727048</v>
      </c>
      <c r="GX14" s="11">
        <v>144.91852262056594</v>
      </c>
      <c r="GY14" s="11">
        <v>145.20808585948362</v>
      </c>
      <c r="GZ14" s="11">
        <v>145.49822767778383</v>
      </c>
      <c r="HA14" s="11">
        <v>145.78894923153214</v>
      </c>
      <c r="HB14" s="11">
        <v>146.08025167910415</v>
      </c>
      <c r="HC14" s="11">
        <v>146.37213618118994</v>
      </c>
      <c r="HD14" s="11">
        <v>146.66460390079882</v>
      </c>
      <c r="HE14" s="11">
        <v>146.95765600326393</v>
      </c>
      <c r="HF14" s="11">
        <v>147.25129365624687</v>
      </c>
      <c r="HG14" s="11">
        <v>147.54551802974234</v>
      </c>
      <c r="HH14" s="11">
        <v>147.8403302960828</v>
      </c>
      <c r="HI14" s="11">
        <v>148.13573162994322</v>
      </c>
      <c r="HJ14" s="11">
        <v>148.43172320834563</v>
      </c>
      <c r="HK14" s="11">
        <v>148.72830621066396</v>
      </c>
      <c r="HL14" s="11">
        <v>149.02548181862858</v>
      </c>
      <c r="HM14" s="11">
        <v>149.32325121633113</v>
      </c>
      <c r="HN14" s="11">
        <v>149.62161559022923</v>
      </c>
      <c r="HO14" s="11">
        <v>149.9205761291511</v>
      </c>
      <c r="HP14" s="11">
        <v>150.2201340243004</v>
      </c>
      <c r="HQ14" s="11">
        <v>150.52029046926094</v>
      </c>
      <c r="HR14" s="11">
        <v>150.8210466600015</v>
      </c>
      <c r="HS14" s="11">
        <v>151.12240379488048</v>
      </c>
      <c r="HT14" s="11">
        <v>151.42436307465073</v>
      </c>
      <c r="HU14" s="11">
        <v>151.72692570246434</v>
      </c>
      <c r="HV14" s="11">
        <v>152.03009288387744</v>
      </c>
      <c r="HW14" s="11">
        <v>152.33386582685503</v>
      </c>
      <c r="HX14" s="11">
        <v>152.6382457417757</v>
      </c>
      <c r="HY14" s="11">
        <v>152.94323384143655</v>
      </c>
      <c r="HZ14" s="11">
        <v>153.24883134105795</v>
      </c>
      <c r="IA14" s="11">
        <v>153.55503945828843</v>
      </c>
      <c r="IB14" s="11">
        <v>153.86185941320954</v>
      </c>
      <c r="IC14" s="11">
        <v>154.16929242834067</v>
      </c>
      <c r="ID14" s="11">
        <v>154.4773397286439</v>
      </c>
      <c r="IE14" s="11">
        <v>154.78600254152897</v>
      </c>
      <c r="IF14" s="11">
        <v>155.09528209685814</v>
      </c>
      <c r="IG14" s="11">
        <v>155.405179626951</v>
      </c>
      <c r="IH14" s="11">
        <v>155.7156963665895</v>
      </c>
      <c r="II14" s="11">
        <v>156.02683355302278</v>
      </c>
      <c r="IJ14" s="11">
        <v>156.33859242597222</v>
      </c>
      <c r="IK14" s="11">
        <v>156.65097422763623</v>
      </c>
      <c r="IL14" s="11">
        <v>156.96398020269527</v>
      </c>
      <c r="IM14" s="11">
        <v>157.27761159831684</v>
      </c>
      <c r="IN14" s="11">
        <v>157.5918696641604</v>
      </c>
      <c r="IO14" s="11">
        <v>157.9067556523824</v>
      </c>
      <c r="IP14" s="11">
        <v>158.2222708176412</v>
      </c>
      <c r="IQ14" s="11">
        <v>158.5384164171021</v>
      </c>
      <c r="IR14" s="11">
        <v>158.8551937104424</v>
      </c>
      <c r="IS14" s="11">
        <v>159.17260395985633</v>
      </c>
      <c r="IT14" s="11">
        <v>159.49064843006016</v>
      </c>
      <c r="IU14" s="11">
        <v>159.80932838829716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 topLeftCell="B1">
      <selection activeCell="E5" sqref="E5"/>
    </sheetView>
  </sheetViews>
  <sheetFormatPr defaultColWidth="11.421875" defaultRowHeight="15"/>
  <cols>
    <col min="1" max="1" width="11.421875" style="11" customWidth="1"/>
    <col min="2" max="2" width="37.00390625" style="11" customWidth="1"/>
    <col min="3" max="16384" width="11.421875" style="11" customWidth="1"/>
  </cols>
  <sheetData>
    <row r="1" ht="12"/>
    <row r="2" ht="15.75">
      <c r="H2" s="43" t="s">
        <v>481</v>
      </c>
    </row>
    <row r="3" ht="12.75">
      <c r="H3" s="42" t="s">
        <v>493</v>
      </c>
    </row>
    <row r="4" ht="12"/>
    <row r="5" ht="15" customHeight="1">
      <c r="H5" s="44" t="s">
        <v>472</v>
      </c>
    </row>
    <row r="6" ht="12"/>
    <row r="7" ht="12"/>
    <row r="8" ht="12"/>
    <row r="9" spans="2:3" ht="12">
      <c r="B9" s="11" t="s">
        <v>440</v>
      </c>
      <c r="C9" s="11" t="s">
        <v>439</v>
      </c>
    </row>
    <row r="10" spans="2:3" ht="12">
      <c r="B10" s="6" t="s">
        <v>302</v>
      </c>
      <c r="C10" s="11">
        <v>67.46822913825719</v>
      </c>
    </row>
    <row r="11" spans="2:3" ht="12">
      <c r="B11" s="6" t="s">
        <v>442</v>
      </c>
      <c r="C11" s="11">
        <v>62.838620705888104</v>
      </c>
    </row>
    <row r="12" spans="2:3" ht="12">
      <c r="B12" s="6" t="s">
        <v>436</v>
      </c>
      <c r="C12" s="11">
        <v>60.90982233577667</v>
      </c>
    </row>
    <row r="13" spans="2:3" ht="12">
      <c r="B13" s="6" t="s">
        <v>437</v>
      </c>
      <c r="C13" s="11">
        <v>56.926889241330784</v>
      </c>
    </row>
    <row r="14" spans="2:3" ht="12">
      <c r="B14" s="6" t="s">
        <v>316</v>
      </c>
      <c r="C14" s="11">
        <v>55.40478349747775</v>
      </c>
    </row>
    <row r="15" spans="2:3" ht="12">
      <c r="B15" s="6" t="s">
        <v>306</v>
      </c>
      <c r="C15" s="11">
        <v>43.73027599091004</v>
      </c>
    </row>
    <row r="16" spans="2:3" ht="12">
      <c r="B16" s="6" t="s">
        <v>443</v>
      </c>
      <c r="C16" s="11">
        <v>40.89783284122226</v>
      </c>
    </row>
    <row r="17" spans="2:3" ht="12">
      <c r="B17" s="6" t="s">
        <v>434</v>
      </c>
      <c r="C17" s="11">
        <v>40.27577807182392</v>
      </c>
    </row>
    <row r="18" spans="2:3" ht="12">
      <c r="B18" s="10" t="s">
        <v>255</v>
      </c>
      <c r="C18" s="11">
        <v>36.83353853196751</v>
      </c>
    </row>
    <row r="19" spans="2:3" ht="12">
      <c r="B19" s="6" t="s">
        <v>444</v>
      </c>
      <c r="C19" s="11">
        <v>34.72145124750428</v>
      </c>
    </row>
    <row r="20" spans="2:3" ht="12">
      <c r="B20" s="6" t="s">
        <v>438</v>
      </c>
      <c r="C20" s="11">
        <v>33.32488672269236</v>
      </c>
    </row>
    <row r="21" spans="2:3" ht="12">
      <c r="B21" s="6" t="s">
        <v>435</v>
      </c>
      <c r="C21" s="11">
        <v>32.659506897939416</v>
      </c>
    </row>
    <row r="22" spans="2:3" ht="12">
      <c r="B22" s="6" t="s">
        <v>279</v>
      </c>
      <c r="C22" s="11">
        <v>30.66754350514067</v>
      </c>
    </row>
    <row r="23" spans="2:3" ht="12">
      <c r="B23" s="6" t="s">
        <v>441</v>
      </c>
      <c r="C23" s="11">
        <v>29.566867099368622</v>
      </c>
    </row>
    <row r="24" spans="2:3" ht="12">
      <c r="B24" s="6" t="s">
        <v>433</v>
      </c>
      <c r="C24" s="11">
        <v>26.684618920218984</v>
      </c>
    </row>
    <row r="25" spans="2:3" ht="12">
      <c r="B25" s="6" t="s">
        <v>399</v>
      </c>
      <c r="C25" s="11">
        <v>22.33113100902644</v>
      </c>
    </row>
    <row r="26" spans="2:3" ht="12">
      <c r="B26" s="6" t="s">
        <v>290</v>
      </c>
      <c r="C26" s="11">
        <v>20.68183078514274</v>
      </c>
    </row>
    <row r="27" spans="2:3" ht="12">
      <c r="B27" s="6" t="s">
        <v>432</v>
      </c>
      <c r="C27" s="11">
        <v>17.363085935273226</v>
      </c>
    </row>
    <row r="28" spans="2:3" ht="12">
      <c r="B28" s="6" t="s">
        <v>310</v>
      </c>
      <c r="C28" s="11">
        <v>15.94241559371994</v>
      </c>
    </row>
    <row r="29" spans="2:3" ht="12">
      <c r="B29" s="6" t="s">
        <v>309</v>
      </c>
      <c r="C29" s="11">
        <v>15.779459912503292</v>
      </c>
    </row>
    <row r="30" spans="2:3" ht="12">
      <c r="B30" s="6" t="s">
        <v>280</v>
      </c>
      <c r="C30" s="11">
        <v>4.995671027685766</v>
      </c>
    </row>
    <row r="31" spans="2:3" ht="12">
      <c r="B31" s="6" t="s">
        <v>274</v>
      </c>
      <c r="C31" s="11">
        <v>0.09304526515780953</v>
      </c>
    </row>
    <row r="32" spans="2:3" ht="12">
      <c r="B32" s="6" t="s">
        <v>291</v>
      </c>
      <c r="C32" s="11">
        <v>-8.229929779158018</v>
      </c>
    </row>
    <row r="33" spans="2:3" ht="12">
      <c r="B33" s="6" t="s">
        <v>292</v>
      </c>
      <c r="C33" s="11">
        <v>-26.17561935898821</v>
      </c>
    </row>
    <row r="34" spans="2:3" ht="12">
      <c r="B34" s="6" t="s">
        <v>326</v>
      </c>
      <c r="C34" s="11">
        <v>-41.571435421142844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VERDON Dominique (ESTAT)</cp:lastModifiedBy>
  <dcterms:created xsi:type="dcterms:W3CDTF">2021-02-18T12:14:49Z</dcterms:created>
  <dcterms:modified xsi:type="dcterms:W3CDTF">2021-06-09T08:05:17Z</dcterms:modified>
  <cp:category/>
  <cp:version/>
  <cp:contentType/>
  <cp:contentStatus/>
</cp:coreProperties>
</file>